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9"/>
  </bookViews>
  <sheets>
    <sheet name="8กค.62" sheetId="3" r:id="rId1"/>
    <sheet name="9กค." sheetId="27" r:id="rId2"/>
    <sheet name="10 กค." sheetId="29" r:id="rId3"/>
    <sheet name="11 กค" sheetId="30" r:id="rId4"/>
    <sheet name="11กค" sheetId="32" r:id="rId5"/>
    <sheet name="12กค" sheetId="31" r:id="rId6"/>
    <sheet name="ผลงาน20กค" sheetId="38" r:id="rId7"/>
    <sheet name="23กค" sheetId="40" r:id="rId8"/>
    <sheet name="29กค" sheetId="41" r:id="rId9"/>
    <sheet name="30กค" sheetId="42" r:id="rId10"/>
    <sheet name="ม" sheetId="26" r:id="rId11"/>
    <sheet name="ศล" sheetId="4" r:id="rId12"/>
    <sheet name="พศ" sheetId="5" r:id="rId13"/>
    <sheet name="พย" sheetId="7" r:id="rId14"/>
    <sheet name="บล" sheetId="8" r:id="rId15"/>
    <sheet name="มจ" sheetId="9" r:id="rId16"/>
    <sheet name="ภส" sheetId="10" r:id="rId17"/>
    <sheet name="วห" sheetId="12" r:id="rId18"/>
    <sheet name="ศน" sheetId="13" r:id="rId19"/>
    <sheet name="นค" sheetId="14" r:id="rId20"/>
    <sheet name="หทท" sheetId="15" r:id="rId21"/>
    <sheet name="บบ" sheetId="16" r:id="rId22"/>
    <sheet name="อพ" sheetId="17" r:id="rId23"/>
    <sheet name="รษ" sheetId="18" r:id="rId24"/>
    <sheet name="ขห" sheetId="19" r:id="rId25"/>
    <sheet name="ปก" sheetId="20" r:id="rId26"/>
    <sheet name="ขข" sheetId="21" r:id="rId27"/>
    <sheet name="กล" sheetId="22" r:id="rId28"/>
    <sheet name="กร" sheetId="23" r:id="rId29"/>
    <sheet name="พบ" sheetId="24" r:id="rId30"/>
    <sheet name="ยชน" sheetId="25" r:id="rId31"/>
    <sheet name="นก" sheetId="28" r:id="rId32"/>
  </sheets>
  <calcPr calcId="124519"/>
</workbook>
</file>

<file path=xl/calcChain.xml><?xml version="1.0" encoding="utf-8"?>
<calcChain xmlns="http://schemas.openxmlformats.org/spreadsheetml/2006/main">
  <c r="N24" i="17"/>
  <c r="P9" i="8"/>
  <c r="P11" i="13"/>
  <c r="N17" i="18"/>
  <c r="O10" i="24"/>
  <c r="K25" i="42"/>
  <c r="J25"/>
  <c r="I25"/>
  <c r="H25"/>
  <c r="E25"/>
  <c r="D25"/>
  <c r="C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G4"/>
  <c r="F4"/>
  <c r="G3"/>
  <c r="F3"/>
  <c r="C25" i="41"/>
  <c r="H25"/>
  <c r="N8" i="4"/>
  <c r="N11" i="5"/>
  <c r="N9" i="8"/>
  <c r="L7" i="9"/>
  <c r="O10" i="28"/>
  <c r="N11" i="13"/>
  <c r="N11" i="14"/>
  <c r="K5" i="16"/>
  <c r="L24" i="17"/>
  <c r="L17" i="18"/>
  <c r="M16" i="20"/>
  <c r="N10" i="15"/>
  <c r="M10" i="24"/>
  <c r="M30" i="21"/>
  <c r="N20" i="23"/>
  <c r="F24" i="41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K25"/>
  <c r="J25"/>
  <c r="I25"/>
  <c r="E25"/>
  <c r="D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25" i="40"/>
  <c r="L10" i="15"/>
  <c r="M10" i="28"/>
  <c r="F24" i="40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K25"/>
  <c r="E25"/>
  <c r="J25"/>
  <c r="I25"/>
  <c r="H25"/>
  <c r="G25"/>
  <c r="D25"/>
  <c r="C25"/>
  <c r="F25" i="38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K10" i="28"/>
  <c r="L9" i="25"/>
  <c r="K10" i="24"/>
  <c r="L20" i="23"/>
  <c r="L38" i="22"/>
  <c r="K30" i="21"/>
  <c r="K16" i="20"/>
  <c r="L11" i="14"/>
  <c r="L11" i="13"/>
  <c r="K25" i="38"/>
  <c r="E25"/>
  <c r="J25"/>
  <c r="I25"/>
  <c r="H25"/>
  <c r="G25"/>
  <c r="D25"/>
  <c r="C25"/>
  <c r="L9" i="8"/>
  <c r="M11" i="5"/>
  <c r="M10"/>
  <c r="M9"/>
  <c r="M8"/>
  <c r="M7"/>
  <c r="M6"/>
  <c r="M5"/>
  <c r="M4"/>
  <c r="M3"/>
  <c r="M2"/>
  <c r="M8" i="4"/>
  <c r="M7"/>
  <c r="M6"/>
  <c r="M5"/>
  <c r="M4"/>
  <c r="M3"/>
  <c r="M2"/>
  <c r="L11" i="5"/>
  <c r="L8" i="4"/>
  <c r="Q24" i="31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P25"/>
  <c r="M25"/>
  <c r="L25" s="1"/>
  <c r="J25"/>
  <c r="I25"/>
  <c r="G25"/>
  <c r="F25"/>
  <c r="D25"/>
  <c r="C25"/>
  <c r="H25" s="1"/>
  <c r="O24"/>
  <c r="N24"/>
  <c r="G24"/>
  <c r="H24" s="1"/>
  <c r="O23"/>
  <c r="N23"/>
  <c r="H23"/>
  <c r="G23"/>
  <c r="J23" s="1"/>
  <c r="K23" s="1"/>
  <c r="O22"/>
  <c r="N22"/>
  <c r="G22"/>
  <c r="H22" s="1"/>
  <c r="O21"/>
  <c r="N21"/>
  <c r="H21"/>
  <c r="G21"/>
  <c r="J21" s="1"/>
  <c r="K21" s="1"/>
  <c r="O20"/>
  <c r="N20"/>
  <c r="J20"/>
  <c r="K20" s="1"/>
  <c r="G20"/>
  <c r="H20" s="1"/>
  <c r="O19"/>
  <c r="N19"/>
  <c r="G19"/>
  <c r="H19" s="1"/>
  <c r="O18"/>
  <c r="N18"/>
  <c r="J18"/>
  <c r="K18" s="1"/>
  <c r="G18"/>
  <c r="H18" s="1"/>
  <c r="O17"/>
  <c r="N17"/>
  <c r="J17"/>
  <c r="K17" s="1"/>
  <c r="H17"/>
  <c r="G17"/>
  <c r="O16"/>
  <c r="N16"/>
  <c r="G16"/>
  <c r="H16" s="1"/>
  <c r="O15"/>
  <c r="N15"/>
  <c r="J15"/>
  <c r="K15" s="1"/>
  <c r="H15"/>
  <c r="G15"/>
  <c r="O14"/>
  <c r="N14"/>
  <c r="G14"/>
  <c r="H14" s="1"/>
  <c r="O13"/>
  <c r="N13"/>
  <c r="J13"/>
  <c r="K13" s="1"/>
  <c r="H13"/>
  <c r="O12"/>
  <c r="N12"/>
  <c r="G12"/>
  <c r="H12" s="1"/>
  <c r="O11"/>
  <c r="N11"/>
  <c r="G11"/>
  <c r="H11" s="1"/>
  <c r="O10"/>
  <c r="N10"/>
  <c r="J10"/>
  <c r="L10" s="1"/>
  <c r="G10"/>
  <c r="H10" s="1"/>
  <c r="O9"/>
  <c r="N9"/>
  <c r="L9"/>
  <c r="J9"/>
  <c r="K9" s="1"/>
  <c r="H9"/>
  <c r="O8"/>
  <c r="N8"/>
  <c r="J8"/>
  <c r="K8" s="1"/>
  <c r="H8"/>
  <c r="G8"/>
  <c r="O7"/>
  <c r="N7"/>
  <c r="G7"/>
  <c r="H7" s="1"/>
  <c r="O6"/>
  <c r="N6"/>
  <c r="J6"/>
  <c r="K6" s="1"/>
  <c r="H6"/>
  <c r="O5"/>
  <c r="N5"/>
  <c r="G5"/>
  <c r="H5" s="1"/>
  <c r="O4"/>
  <c r="N4"/>
  <c r="G4"/>
  <c r="H4" s="1"/>
  <c r="O3"/>
  <c r="N3"/>
  <c r="G3"/>
  <c r="H3" s="1"/>
  <c r="K23" i="26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  <c r="J24"/>
  <c r="K9" i="25"/>
  <c r="K8"/>
  <c r="K7"/>
  <c r="K6"/>
  <c r="K5"/>
  <c r="K4"/>
  <c r="K3"/>
  <c r="K2"/>
  <c r="J9"/>
  <c r="K19" i="23"/>
  <c r="K18"/>
  <c r="K17"/>
  <c r="K16"/>
  <c r="K15"/>
  <c r="K14"/>
  <c r="K13"/>
  <c r="K12"/>
  <c r="K11"/>
  <c r="K10"/>
  <c r="K9"/>
  <c r="K8"/>
  <c r="K7"/>
  <c r="K6"/>
  <c r="K5"/>
  <c r="K4"/>
  <c r="K3"/>
  <c r="K2"/>
  <c r="J20"/>
  <c r="K37" i="22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  <c r="J38"/>
  <c r="J29" i="21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I30"/>
  <c r="I10" i="24"/>
  <c r="J15" i="20"/>
  <c r="J14"/>
  <c r="J13"/>
  <c r="J12"/>
  <c r="J11"/>
  <c r="J10"/>
  <c r="J9"/>
  <c r="J8"/>
  <c r="J7"/>
  <c r="J6"/>
  <c r="J5"/>
  <c r="J4"/>
  <c r="J3"/>
  <c r="J2"/>
  <c r="I16"/>
  <c r="J21" i="19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I22"/>
  <c r="K16" i="18"/>
  <c r="K15"/>
  <c r="K14"/>
  <c r="K13"/>
  <c r="K12"/>
  <c r="K11"/>
  <c r="K10"/>
  <c r="K9"/>
  <c r="K8"/>
  <c r="K7"/>
  <c r="K6"/>
  <c r="K5"/>
  <c r="K4"/>
  <c r="K3"/>
  <c r="K2"/>
  <c r="J17"/>
  <c r="K17" s="1"/>
  <c r="K23" i="17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  <c r="J24"/>
  <c r="K24" s="1"/>
  <c r="I5" i="16"/>
  <c r="J10" i="15"/>
  <c r="J11" i="14"/>
  <c r="K10" i="13"/>
  <c r="K9"/>
  <c r="K8"/>
  <c r="K7"/>
  <c r="K6"/>
  <c r="K5"/>
  <c r="K4"/>
  <c r="K3"/>
  <c r="K2"/>
  <c r="J11"/>
  <c r="K10" i="12"/>
  <c r="K9"/>
  <c r="K8"/>
  <c r="K7"/>
  <c r="K6"/>
  <c r="K5"/>
  <c r="K4"/>
  <c r="K3"/>
  <c r="K2"/>
  <c r="J11"/>
  <c r="K11" s="1"/>
  <c r="J9" i="28"/>
  <c r="J8"/>
  <c r="J7"/>
  <c r="J6"/>
  <c r="J5"/>
  <c r="J4"/>
  <c r="J3"/>
  <c r="J2"/>
  <c r="I10"/>
  <c r="J12" i="10"/>
  <c r="J7" i="9"/>
  <c r="J9" i="8"/>
  <c r="K10" i="5"/>
  <c r="K9"/>
  <c r="K8"/>
  <c r="K7"/>
  <c r="K6"/>
  <c r="K5"/>
  <c r="K4"/>
  <c r="K3"/>
  <c r="K2"/>
  <c r="J11"/>
  <c r="K8" i="4"/>
  <c r="K7"/>
  <c r="K6"/>
  <c r="K5"/>
  <c r="K4"/>
  <c r="K3"/>
  <c r="K2"/>
  <c r="J8"/>
  <c r="M25" i="32"/>
  <c r="N25" s="1"/>
  <c r="I25"/>
  <c r="F25"/>
  <c r="D25"/>
  <c r="C25"/>
  <c r="N24"/>
  <c r="G24"/>
  <c r="J24" s="1"/>
  <c r="N23"/>
  <c r="G23"/>
  <c r="H23" s="1"/>
  <c r="N22"/>
  <c r="J22"/>
  <c r="L22" s="1"/>
  <c r="H22"/>
  <c r="G22"/>
  <c r="N21"/>
  <c r="J21"/>
  <c r="K21" s="1"/>
  <c r="H21"/>
  <c r="N20"/>
  <c r="G20"/>
  <c r="H20" s="1"/>
  <c r="N19"/>
  <c r="G19"/>
  <c r="H19" s="1"/>
  <c r="N18"/>
  <c r="G18"/>
  <c r="H18" s="1"/>
  <c r="N17"/>
  <c r="G17"/>
  <c r="J17" s="1"/>
  <c r="N16"/>
  <c r="G16"/>
  <c r="H16" s="1"/>
  <c r="N15"/>
  <c r="J15"/>
  <c r="L15" s="1"/>
  <c r="H15"/>
  <c r="G15"/>
  <c r="N14"/>
  <c r="J14"/>
  <c r="K14" s="1"/>
  <c r="H14"/>
  <c r="G14"/>
  <c r="N13"/>
  <c r="H13"/>
  <c r="G13"/>
  <c r="J13" s="1"/>
  <c r="N12"/>
  <c r="G12"/>
  <c r="H12" s="1"/>
  <c r="N11"/>
  <c r="G11"/>
  <c r="H11" s="1"/>
  <c r="N10"/>
  <c r="G10"/>
  <c r="H10" s="1"/>
  <c r="N9"/>
  <c r="G9"/>
  <c r="J9" s="1"/>
  <c r="N8"/>
  <c r="G8"/>
  <c r="H8" s="1"/>
  <c r="N7"/>
  <c r="J7"/>
  <c r="L7" s="1"/>
  <c r="H7"/>
  <c r="G7"/>
  <c r="N6"/>
  <c r="J6"/>
  <c r="K6" s="1"/>
  <c r="H6"/>
  <c r="N5"/>
  <c r="K5"/>
  <c r="J5"/>
  <c r="L5" s="1"/>
  <c r="H5"/>
  <c r="N4"/>
  <c r="J4"/>
  <c r="K4" s="1"/>
  <c r="H4"/>
  <c r="G4"/>
  <c r="N3"/>
  <c r="H3"/>
  <c r="G3"/>
  <c r="Q25" i="30"/>
  <c r="P25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I7" i="4"/>
  <c r="I6"/>
  <c r="I5"/>
  <c r="I4"/>
  <c r="I3"/>
  <c r="I2"/>
  <c r="I10" i="5"/>
  <c r="I9"/>
  <c r="I8"/>
  <c r="I7"/>
  <c r="I6"/>
  <c r="I5"/>
  <c r="I4"/>
  <c r="I3"/>
  <c r="I2"/>
  <c r="I8" i="7"/>
  <c r="I7"/>
  <c r="I6"/>
  <c r="I5"/>
  <c r="I4"/>
  <c r="I3"/>
  <c r="I2"/>
  <c r="I8" i="8"/>
  <c r="I7"/>
  <c r="I6"/>
  <c r="I5"/>
  <c r="I4"/>
  <c r="I3"/>
  <c r="I2"/>
  <c r="I6" i="9"/>
  <c r="I5"/>
  <c r="I4"/>
  <c r="I3"/>
  <c r="I2"/>
  <c r="I11" i="10"/>
  <c r="I10"/>
  <c r="I9"/>
  <c r="I8"/>
  <c r="I7"/>
  <c r="I6"/>
  <c r="I5"/>
  <c r="I4"/>
  <c r="I3"/>
  <c r="I2"/>
  <c r="I10" i="12"/>
  <c r="I9"/>
  <c r="I8"/>
  <c r="I7"/>
  <c r="I6"/>
  <c r="I5"/>
  <c r="I4"/>
  <c r="I3"/>
  <c r="I2"/>
  <c r="I10" i="13"/>
  <c r="I9"/>
  <c r="I8"/>
  <c r="I7"/>
  <c r="I6"/>
  <c r="I5"/>
  <c r="I4"/>
  <c r="I3"/>
  <c r="I2"/>
  <c r="I10" i="14"/>
  <c r="I9"/>
  <c r="I8"/>
  <c r="I7"/>
  <c r="I6"/>
  <c r="I5"/>
  <c r="I4"/>
  <c r="I3"/>
  <c r="I2"/>
  <c r="I9" i="15"/>
  <c r="I8"/>
  <c r="I7"/>
  <c r="I6"/>
  <c r="I5"/>
  <c r="I4"/>
  <c r="I3"/>
  <c r="I2"/>
  <c r="H4" i="16"/>
  <c r="H3"/>
  <c r="H2"/>
  <c r="I23" i="17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I16" i="18"/>
  <c r="I15"/>
  <c r="I14"/>
  <c r="I13"/>
  <c r="I12"/>
  <c r="I11"/>
  <c r="I10"/>
  <c r="I9"/>
  <c r="I8"/>
  <c r="I7"/>
  <c r="I6"/>
  <c r="I5"/>
  <c r="I4"/>
  <c r="I3"/>
  <c r="I2"/>
  <c r="H21" i="19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15" i="20"/>
  <c r="H14"/>
  <c r="H13"/>
  <c r="H12"/>
  <c r="H11"/>
  <c r="H10"/>
  <c r="H9"/>
  <c r="H8"/>
  <c r="H7"/>
  <c r="H6"/>
  <c r="H5"/>
  <c r="H4"/>
  <c r="H3"/>
  <c r="H2"/>
  <c r="H29" i="21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I37" i="22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I19" i="23"/>
  <c r="I18"/>
  <c r="I17"/>
  <c r="I16"/>
  <c r="I15"/>
  <c r="I14"/>
  <c r="I13"/>
  <c r="I12"/>
  <c r="I11"/>
  <c r="I10"/>
  <c r="I9"/>
  <c r="I8"/>
  <c r="I7"/>
  <c r="I6"/>
  <c r="I5"/>
  <c r="I4"/>
  <c r="I3"/>
  <c r="I2"/>
  <c r="H9" i="24"/>
  <c r="H8"/>
  <c r="H7"/>
  <c r="H6"/>
  <c r="H5"/>
  <c r="H4"/>
  <c r="H3"/>
  <c r="H2"/>
  <c r="I8" i="25"/>
  <c r="I7"/>
  <c r="I6"/>
  <c r="I5"/>
  <c r="I4"/>
  <c r="I3"/>
  <c r="I2"/>
  <c r="I23" i="26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H9" i="28"/>
  <c r="H8"/>
  <c r="H7"/>
  <c r="H6"/>
  <c r="H5"/>
  <c r="H4"/>
  <c r="H3"/>
  <c r="H2"/>
  <c r="H24" i="26"/>
  <c r="H9" i="25"/>
  <c r="H20" i="23"/>
  <c r="H38" i="22"/>
  <c r="I38" s="1"/>
  <c r="G30" i="21"/>
  <c r="G10" i="24"/>
  <c r="G16" i="20"/>
  <c r="G22" i="19"/>
  <c r="H17" i="18"/>
  <c r="H24" i="17"/>
  <c r="G5" i="16"/>
  <c r="H5" s="1"/>
  <c r="H10" i="15"/>
  <c r="H11" i="14"/>
  <c r="H11" i="13"/>
  <c r="H11" i="12"/>
  <c r="I11" s="1"/>
  <c r="G10" i="28"/>
  <c r="H12" i="10"/>
  <c r="H7" i="9"/>
  <c r="H9" i="8"/>
  <c r="H9" i="7"/>
  <c r="I9" s="1"/>
  <c r="H11" i="5"/>
  <c r="H8" i="4"/>
  <c r="I8" s="1"/>
  <c r="N24" i="30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L5"/>
  <c r="M25"/>
  <c r="I25"/>
  <c r="F25"/>
  <c r="D25"/>
  <c r="C25"/>
  <c r="N25" s="1"/>
  <c r="G24"/>
  <c r="H24" s="1"/>
  <c r="G23"/>
  <c r="H23" s="1"/>
  <c r="G22"/>
  <c r="H22" s="1"/>
  <c r="J21"/>
  <c r="K21" s="1"/>
  <c r="H21"/>
  <c r="G20"/>
  <c r="J20" s="1"/>
  <c r="G19"/>
  <c r="J19" s="1"/>
  <c r="G18"/>
  <c r="J18" s="1"/>
  <c r="G17"/>
  <c r="J17" s="1"/>
  <c r="G16"/>
  <c r="J16" s="1"/>
  <c r="G15"/>
  <c r="J15" s="1"/>
  <c r="G14"/>
  <c r="J14" s="1"/>
  <c r="G13"/>
  <c r="J13" s="1"/>
  <c r="G12"/>
  <c r="J12" s="1"/>
  <c r="G11"/>
  <c r="J11" s="1"/>
  <c r="G10"/>
  <c r="J10" s="1"/>
  <c r="G9"/>
  <c r="J9" s="1"/>
  <c r="G8"/>
  <c r="J8" s="1"/>
  <c r="G7"/>
  <c r="J7" s="1"/>
  <c r="J6"/>
  <c r="L6" s="1"/>
  <c r="H6"/>
  <c r="J5"/>
  <c r="K5" s="1"/>
  <c r="H5"/>
  <c r="G4"/>
  <c r="J4" s="1"/>
  <c r="K4" s="1"/>
  <c r="H3"/>
  <c r="G3"/>
  <c r="J3" s="1"/>
  <c r="K3" s="1"/>
  <c r="G7" i="4"/>
  <c r="G6"/>
  <c r="G5"/>
  <c r="G4"/>
  <c r="G3"/>
  <c r="G2"/>
  <c r="G10" i="5"/>
  <c r="G9"/>
  <c r="G8"/>
  <c r="G7"/>
  <c r="G6"/>
  <c r="G5"/>
  <c r="G4"/>
  <c r="G3"/>
  <c r="G2"/>
  <c r="G8" i="7"/>
  <c r="G7"/>
  <c r="G6"/>
  <c r="G5"/>
  <c r="G4"/>
  <c r="G3"/>
  <c r="G2"/>
  <c r="G8" i="8"/>
  <c r="G7"/>
  <c r="G6"/>
  <c r="G5"/>
  <c r="G4"/>
  <c r="G3"/>
  <c r="G2"/>
  <c r="G7" i="9"/>
  <c r="G6"/>
  <c r="G5"/>
  <c r="G4"/>
  <c r="G3"/>
  <c r="G2"/>
  <c r="G12" i="10"/>
  <c r="G11"/>
  <c r="G10"/>
  <c r="G9"/>
  <c r="G8"/>
  <c r="G7"/>
  <c r="G6"/>
  <c r="G5"/>
  <c r="G4"/>
  <c r="G3"/>
  <c r="G2"/>
  <c r="G10" i="12"/>
  <c r="G9"/>
  <c r="G8"/>
  <c r="G7"/>
  <c r="G6"/>
  <c r="G5"/>
  <c r="G4"/>
  <c r="G3"/>
  <c r="G2"/>
  <c r="G10" i="13"/>
  <c r="G9"/>
  <c r="G8"/>
  <c r="G7"/>
  <c r="G6"/>
  <c r="G5"/>
  <c r="G4"/>
  <c r="G3"/>
  <c r="G2"/>
  <c r="G10" i="14"/>
  <c r="G9"/>
  <c r="G8"/>
  <c r="G7"/>
  <c r="G6"/>
  <c r="G5"/>
  <c r="G4"/>
  <c r="G3"/>
  <c r="G2"/>
  <c r="G9" i="15"/>
  <c r="G8"/>
  <c r="G7"/>
  <c r="G6"/>
  <c r="G5"/>
  <c r="G4"/>
  <c r="G3"/>
  <c r="G2"/>
  <c r="G23" i="17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G16" i="18"/>
  <c r="G15"/>
  <c r="G14"/>
  <c r="G13"/>
  <c r="G12"/>
  <c r="G11"/>
  <c r="G10"/>
  <c r="G9"/>
  <c r="G8"/>
  <c r="G7"/>
  <c r="G6"/>
  <c r="G5"/>
  <c r="G4"/>
  <c r="G3"/>
  <c r="G2"/>
  <c r="G38" i="22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G19" i="23"/>
  <c r="G18"/>
  <c r="G17"/>
  <c r="G16"/>
  <c r="G14"/>
  <c r="G13"/>
  <c r="G12"/>
  <c r="G11"/>
  <c r="G10"/>
  <c r="G9"/>
  <c r="G8"/>
  <c r="G7"/>
  <c r="G6"/>
  <c r="G5"/>
  <c r="G4"/>
  <c r="G3"/>
  <c r="G2"/>
  <c r="G8" i="25"/>
  <c r="G7"/>
  <c r="G6"/>
  <c r="G5"/>
  <c r="G4"/>
  <c r="G3"/>
  <c r="G2"/>
  <c r="F24" i="26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F10" i="28"/>
  <c r="F20" i="23"/>
  <c r="F38" i="22"/>
  <c r="F30" i="21"/>
  <c r="F10" i="24"/>
  <c r="F16" i="20"/>
  <c r="F22" i="19"/>
  <c r="F17" i="18"/>
  <c r="G17" s="1"/>
  <c r="F10" i="15"/>
  <c r="F11" i="14"/>
  <c r="F11" i="13"/>
  <c r="G11" s="1"/>
  <c r="F11" i="12"/>
  <c r="G11" s="1"/>
  <c r="F12" i="10"/>
  <c r="F9" i="8"/>
  <c r="G9" s="1"/>
  <c r="F9" i="7"/>
  <c r="G9" s="1"/>
  <c r="K25" i="29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I25"/>
  <c r="F25"/>
  <c r="D25"/>
  <c r="C25"/>
  <c r="G24"/>
  <c r="H24" s="1"/>
  <c r="G23"/>
  <c r="H23" s="1"/>
  <c r="G22"/>
  <c r="H22" s="1"/>
  <c r="H21"/>
  <c r="H20"/>
  <c r="G20"/>
  <c r="G19"/>
  <c r="H19" s="1"/>
  <c r="G18"/>
  <c r="H18" s="1"/>
  <c r="G17"/>
  <c r="H17" s="1"/>
  <c r="H16"/>
  <c r="G16"/>
  <c r="G15"/>
  <c r="H15" s="1"/>
  <c r="H14"/>
  <c r="G14"/>
  <c r="G13"/>
  <c r="H13" s="1"/>
  <c r="G12"/>
  <c r="H12" s="1"/>
  <c r="G11"/>
  <c r="H11" s="1"/>
  <c r="G10"/>
  <c r="H10" s="1"/>
  <c r="G9"/>
  <c r="H9" s="1"/>
  <c r="H8"/>
  <c r="G8"/>
  <c r="G7"/>
  <c r="H7" s="1"/>
  <c r="H6"/>
  <c r="H5"/>
  <c r="G4"/>
  <c r="H4" s="1"/>
  <c r="G3"/>
  <c r="H3" s="1"/>
  <c r="C10" i="28"/>
  <c r="B10"/>
  <c r="H25" i="27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G25"/>
  <c r="G24"/>
  <c r="G23"/>
  <c r="G22"/>
  <c r="G20"/>
  <c r="G19"/>
  <c r="G18"/>
  <c r="G17"/>
  <c r="G16"/>
  <c r="G15"/>
  <c r="G14"/>
  <c r="G13"/>
  <c r="G12"/>
  <c r="G11"/>
  <c r="G10"/>
  <c r="G9"/>
  <c r="G8"/>
  <c r="G7"/>
  <c r="G4"/>
  <c r="G3"/>
  <c r="F25"/>
  <c r="E11" i="5"/>
  <c r="E10" i="15"/>
  <c r="E24" i="17"/>
  <c r="E17" i="18"/>
  <c r="E22" i="19"/>
  <c r="E16" i="20"/>
  <c r="E30" i="21"/>
  <c r="E38" i="22"/>
  <c r="E20" i="23"/>
  <c r="D25" i="27"/>
  <c r="C25"/>
  <c r="C24" i="26"/>
  <c r="B24"/>
  <c r="K24" s="1"/>
  <c r="B9" i="25"/>
  <c r="C9"/>
  <c r="C20" i="23"/>
  <c r="G20" s="1"/>
  <c r="B20"/>
  <c r="K20" s="1"/>
  <c r="C38" i="22"/>
  <c r="C30" i="21"/>
  <c r="B30"/>
  <c r="C10" i="24"/>
  <c r="B10"/>
  <c r="C16" i="20"/>
  <c r="B16"/>
  <c r="H16" s="1"/>
  <c r="C22" i="19"/>
  <c r="B22"/>
  <c r="C17" i="18"/>
  <c r="B17"/>
  <c r="I17" s="1"/>
  <c r="C24" i="17"/>
  <c r="B24"/>
  <c r="C5" i="16"/>
  <c r="B5"/>
  <c r="C10" i="15"/>
  <c r="G10" s="1"/>
  <c r="B10"/>
  <c r="I10" s="1"/>
  <c r="C11" i="14"/>
  <c r="G11" s="1"/>
  <c r="B11"/>
  <c r="C11" i="13"/>
  <c r="B11"/>
  <c r="I11" s="1"/>
  <c r="C11" i="12"/>
  <c r="B11"/>
  <c r="C12" i="10"/>
  <c r="B12"/>
  <c r="C7" i="9"/>
  <c r="B7"/>
  <c r="I7" s="1"/>
  <c r="C9" i="8"/>
  <c r="B9"/>
  <c r="C9" i="7"/>
  <c r="B9"/>
  <c r="C11" i="5"/>
  <c r="G11" s="1"/>
  <c r="B11"/>
  <c r="K11" s="1"/>
  <c r="C8" i="4"/>
  <c r="G8" s="1"/>
  <c r="B8"/>
  <c r="H27" i="3"/>
  <c r="F27"/>
  <c r="D27"/>
  <c r="C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L25" i="42" l="1"/>
  <c r="F25"/>
  <c r="G25"/>
  <c r="L25" i="41"/>
  <c r="F25"/>
  <c r="G25"/>
  <c r="K11" i="13"/>
  <c r="I11" i="14"/>
  <c r="J10" i="28"/>
  <c r="I9" i="25"/>
  <c r="H10" i="24"/>
  <c r="J16" i="20"/>
  <c r="H22" i="19"/>
  <c r="J22"/>
  <c r="G25" i="32"/>
  <c r="J25" s="1"/>
  <c r="H9"/>
  <c r="J10"/>
  <c r="K10" s="1"/>
  <c r="J11"/>
  <c r="H17"/>
  <c r="J18"/>
  <c r="K18" s="1"/>
  <c r="J19"/>
  <c r="H24"/>
  <c r="K7"/>
  <c r="K15"/>
  <c r="K22"/>
  <c r="K38" i="22"/>
  <c r="N25" i="31"/>
  <c r="K25"/>
  <c r="Q25"/>
  <c r="O25"/>
  <c r="J3"/>
  <c r="J7"/>
  <c r="K7" s="1"/>
  <c r="J11"/>
  <c r="K11" s="1"/>
  <c r="J14"/>
  <c r="K14" s="1"/>
  <c r="K10"/>
  <c r="J24"/>
  <c r="L23"/>
  <c r="J22"/>
  <c r="L21"/>
  <c r="L20"/>
  <c r="J19"/>
  <c r="L18"/>
  <c r="L17"/>
  <c r="J16"/>
  <c r="L15"/>
  <c r="L14"/>
  <c r="L13"/>
  <c r="J12"/>
  <c r="L11"/>
  <c r="L8"/>
  <c r="L7"/>
  <c r="L6"/>
  <c r="J5"/>
  <c r="J4"/>
  <c r="I24" i="26"/>
  <c r="G24"/>
  <c r="I20" i="23"/>
  <c r="J30" i="21"/>
  <c r="H30"/>
  <c r="G24" i="17"/>
  <c r="I24"/>
  <c r="H10" i="28"/>
  <c r="I12" i="10"/>
  <c r="I9" i="8"/>
  <c r="I11" i="5"/>
  <c r="K13" i="32"/>
  <c r="L13"/>
  <c r="H25"/>
  <c r="K9"/>
  <c r="L9"/>
  <c r="K17"/>
  <c r="L17"/>
  <c r="K24"/>
  <c r="L24"/>
  <c r="L4"/>
  <c r="L6"/>
  <c r="J8"/>
  <c r="J12"/>
  <c r="L14"/>
  <c r="J16"/>
  <c r="L18"/>
  <c r="J20"/>
  <c r="L21"/>
  <c r="J23"/>
  <c r="J3"/>
  <c r="H8" i="30"/>
  <c r="H10"/>
  <c r="H12"/>
  <c r="H14"/>
  <c r="H16"/>
  <c r="H18"/>
  <c r="H20"/>
  <c r="H7"/>
  <c r="H9"/>
  <c r="H11"/>
  <c r="H13"/>
  <c r="H15"/>
  <c r="H17"/>
  <c r="H19"/>
  <c r="L8"/>
  <c r="K8"/>
  <c r="L12"/>
  <c r="K12"/>
  <c r="L14"/>
  <c r="K14"/>
  <c r="L16"/>
  <c r="K16"/>
  <c r="L18"/>
  <c r="K18"/>
  <c r="K20"/>
  <c r="L20"/>
  <c r="L7"/>
  <c r="K7"/>
  <c r="L9"/>
  <c r="K9"/>
  <c r="L11"/>
  <c r="K11"/>
  <c r="L13"/>
  <c r="K13"/>
  <c r="L15"/>
  <c r="K15"/>
  <c r="L17"/>
  <c r="K17"/>
  <c r="L19"/>
  <c r="K19"/>
  <c r="L10"/>
  <c r="K10"/>
  <c r="L21"/>
  <c r="K6"/>
  <c r="L3"/>
  <c r="L4"/>
  <c r="H4"/>
  <c r="G25"/>
  <c r="J22"/>
  <c r="J23"/>
  <c r="J24"/>
  <c r="G27" i="3"/>
  <c r="G25" i="29"/>
  <c r="H25" s="1"/>
  <c r="K25" i="32" l="1"/>
  <c r="L25"/>
  <c r="L10"/>
  <c r="L19"/>
  <c r="K19"/>
  <c r="L11"/>
  <c r="K11"/>
  <c r="L3" i="31"/>
  <c r="K3"/>
  <c r="K24"/>
  <c r="L24"/>
  <c r="K22"/>
  <c r="L22"/>
  <c r="K19"/>
  <c r="L19"/>
  <c r="K16"/>
  <c r="L16"/>
  <c r="K12"/>
  <c r="L12"/>
  <c r="K5"/>
  <c r="L5"/>
  <c r="K4"/>
  <c r="L4"/>
  <c r="K20" i="32"/>
  <c r="L20"/>
  <c r="K12"/>
  <c r="L12"/>
  <c r="K23"/>
  <c r="L23"/>
  <c r="L16"/>
  <c r="K16"/>
  <c r="K8"/>
  <c r="L8"/>
  <c r="K3"/>
  <c r="L3"/>
  <c r="K23" i="30"/>
  <c r="L23"/>
  <c r="K24"/>
  <c r="L24"/>
  <c r="K22"/>
  <c r="L22"/>
  <c r="J25"/>
  <c r="H25"/>
  <c r="K25" l="1"/>
  <c r="L25"/>
</calcChain>
</file>

<file path=xl/sharedStrings.xml><?xml version="1.0" encoding="utf-8"?>
<sst xmlns="http://schemas.openxmlformats.org/spreadsheetml/2006/main" count="1053" uniqueCount="395">
  <si>
    <t>เมืองศรีสะเกษ</t>
  </si>
  <si>
    <t>ยางชุมน้อย</t>
  </si>
  <si>
    <t>กันทรารมย์</t>
  </si>
  <si>
    <t>กันทรลักษ์</t>
  </si>
  <si>
    <t>ขุขันธ์</t>
  </si>
  <si>
    <t>ไพรบึง</t>
  </si>
  <si>
    <t>ปรางค์กู่</t>
  </si>
  <si>
    <t>ขุนหาญ</t>
  </si>
  <si>
    <t>ราษีไศล</t>
  </si>
  <si>
    <t>อุทุมพรพิสัย</t>
  </si>
  <si>
    <t>บึงบูรพ์</t>
  </si>
  <si>
    <t>ห้วยทับทัน</t>
  </si>
  <si>
    <t>โนนคูณ</t>
  </si>
  <si>
    <t>ศรีรัตนะ</t>
  </si>
  <si>
    <t>น้ำเกลี้ยง</t>
  </si>
  <si>
    <t>วังหิน</t>
  </si>
  <si>
    <t>ภูสิงห์</t>
  </si>
  <si>
    <t>เมืองจันทร์</t>
  </si>
  <si>
    <t>เบญจลักษ์</t>
  </si>
  <si>
    <t>พยุห์</t>
  </si>
  <si>
    <t>โพธิ์ศรีสุวรรณ</t>
  </si>
  <si>
    <t>ศิลาลาด</t>
  </si>
  <si>
    <t>ที่</t>
  </si>
  <si>
    <t>อำเอ</t>
  </si>
  <si>
    <t>เป้าหมาย</t>
  </si>
  <si>
    <t>คัดกรอง</t>
  </si>
  <si>
    <t>ร้อยละ</t>
  </si>
  <si>
    <t>สงสัยล่าช้า</t>
  </si>
  <si>
    <t>สมวัย</t>
  </si>
  <si>
    <t>ข้อมูลเด็ก อายุ 9 18 30 42 และ 60 เดือน ได้รับการคัดกรองพัฒนาการ</t>
  </si>
  <si>
    <t>ช่วงสัปดาห์รณรงค์ วันที่ 8-12 กรกฎาคม 2562</t>
  </si>
  <si>
    <t>รวม</t>
  </si>
  <si>
    <t>03415 โรงพยาบาลส่งเสริมสุขภาพตำบลบ้านกุง ตำบลกุง</t>
  </si>
  <si>
    <t>03416 โรงพยาบาลส่งเสริมสุขภาพตำบลบ้านเดื่อ ตำบลคลีกลิ้ง</t>
  </si>
  <si>
    <t>03417 โรงพยาบาลส่งเสริมสุขภาพตำบลบ้านคลีกลิ้ง ตำบลคลีกลิ้ง</t>
  </si>
  <si>
    <t>03429 โรงพยาบาลส่งเสริมสุขภาพตำบลบ้านหนองบัวดง ตำบลหนองบัวดง</t>
  </si>
  <si>
    <t>15095 โรงพยาบาลส่งเสริมสุขภาพตำบลบ้านโจดม่วง ตำบลโจดม่วง</t>
  </si>
  <si>
    <t>28016 โรงพยาบาลศิลาลาด</t>
  </si>
  <si>
    <t>สถานบริการ</t>
  </si>
  <si>
    <t>03518 โรงพยาบาลส่งเสริมสุขภาพตำบลบ้านโนนหนองหว้า ตำบลโดด</t>
  </si>
  <si>
    <t>03519 โรงพยาบาลส่งเสริมสุขภาพตำบลบ้านปลาเดิดใหญ่ ตำบลโดด</t>
  </si>
  <si>
    <t>03520 โรงพยาบาลส่งเสริมสุขภาพตำบลบ้านเสียว ตำบลเสียว</t>
  </si>
  <si>
    <t>03521 โรงพยาบาลส่งเสริมสุขภาพตำบลบ้านหนองม้า ตำบลหนองม้า</t>
  </si>
  <si>
    <t>03522 โรงพยาบาลส่งเสริมสุขภาพตำบลบ้านผือ ตำบลผือใหญ่</t>
  </si>
  <si>
    <t>03523 โรงพยาบาลส่งเสริมสุขภาพตำบลบ้านหนองแปน ตำบลผือใหญ่</t>
  </si>
  <si>
    <t>03524 โรงพยาบาลส่งเสริมสุขภาพตำบลบ้านอีเซ ตำบลอีเซ</t>
  </si>
  <si>
    <t>13870 โรงพยาบาลส่งเสริมสุขภาพตำบลบ้านโซงเลง ตำบลหนองม้า</t>
  </si>
  <si>
    <t>28015 โรงพยาบาลโพธิ์ศรีสุวรรณ</t>
  </si>
  <si>
    <t xml:space="preserve">คัดกรอง </t>
  </si>
  <si>
    <t>03512 โรงพยาบาลส่งเสริมสุขภาพตำบลบ้านพยุห์ ตำบลพยุห์</t>
  </si>
  <si>
    <t>03513 โรงพยาบาลส่งเสริมสุขภาพตำบลบ้านสำโรง ตำบลพรหมสวัสดิ์</t>
  </si>
  <si>
    <t>03514 โรงพยาบาลส่งเสริมสุขภาพตำบลบ้านโนนสว่าง ตำบลพรหมสวัสดิ์</t>
  </si>
  <si>
    <t>03515 โรงพยาบาลส่งเสริมสุขภาพตำบลบ้านกระแซง ตำบลตำแย</t>
  </si>
  <si>
    <t>03516 โรงพยาบาลส่งเสริมสุขภาพตำบลบ้านโพธิ์ศรี ตำบลโนนเพ็ก</t>
  </si>
  <si>
    <t>03517 โรงพยาบาลส่งเสริมสุขภาพตำบลบ้านหนองค้า ตำบลหนองค้า</t>
  </si>
  <si>
    <t>28014 โรงพยาบาลพยุห์</t>
  </si>
  <si>
    <t>03506 โรงพยาบาลส่งเสริมสุขภาพตำบลบ้านแดง ตำบลเสียว</t>
  </si>
  <si>
    <t>03507 โรงพยาบาลส่งเสริมสุขภาพตำบลบ้านหนองหว้า ตำบลหนองหว้า</t>
  </si>
  <si>
    <t>03508 โรงพยาบาลส่งเสริมสุขภาพตำบลบ้านเพ็ก ตำบลหนองหว้า</t>
  </si>
  <si>
    <t>03509 โรงพยาบาลส่งเสริมสุขภาพตำบลบ้านหนองงูเหลือม ตำบลหนองงูเหลือม</t>
  </si>
  <si>
    <t>03510 โรงพยาบาลส่งเสริมสุขภาพตำบลบ้านหนองฮาง ตำบลหนองฮาง</t>
  </si>
  <si>
    <t>03511 โรงพยาบาลส่งเสริมสุขภาพตำบลบ้านท่าคล้อ ต.ท่าคล้อ</t>
  </si>
  <si>
    <t>23125 โรงพยาบาลเบญจลักษ์เฉลิมพระเกียรติ 80 พรรษา</t>
  </si>
  <si>
    <t>03501 โรงพยาบาลส่งเสริมสุขภาพตำบลบ้านเก็บงา ตำบลเมืองจันทร์</t>
  </si>
  <si>
    <t>03502 โรงพยาบาลส่งเสริมสุขภาพตำบลบ้านเมืองจันทร์ ตำบลเมืองจันทร์</t>
  </si>
  <si>
    <t>03503 โรงพยาบาลส่งเสริมสุขภาพตำบลบ้านตาโกน ตำบลตาโกน</t>
  </si>
  <si>
    <t>03504 โรงพยาบาลส่งเสริมสุขภาพตำบลบ้านปลาซิว ตำบลหนองใหญ่</t>
  </si>
  <si>
    <t>10943 โรงพยาบาลเมืองจันทร์</t>
  </si>
  <si>
    <t>03492 โรงพยาบาลส่งเสริมสุขภาพตำบลบ้านโคกตาล ตำบลโคกตาล</t>
  </si>
  <si>
    <t>03493 โรงพยาบาลส่งเสริมสุขภาพตำบลห้วยตามอญ</t>
  </si>
  <si>
    <t>03494 โรงพยาบาลส่งเสริมสุขภาพตำบลนกยูงทอง</t>
  </si>
  <si>
    <t>03495 โรงพยาบาลส่งเสริมสุขภาพตำบลบ้านละลมกลาง ตำบลละลม</t>
  </si>
  <si>
    <t>03496 โรงพยาบาลส่งเสริมสุขภาพตำบลตะเคียนราม</t>
  </si>
  <si>
    <t>03497 โรงพยาบาลส่งเสริมสุขภาพตำบลบ้านนาตราว ตำบลดงรัก</t>
  </si>
  <si>
    <t>03498 โรงพยาบาลส่งเสริมสุขภาพตำบลบ้านแซร์สเบาว์ ตำบลดงรัก</t>
  </si>
  <si>
    <t>03499 โรงพยาบาลส่งเสริมสุขภาพตำบลบ้านไพรพัฒนา ตำบลไพรพัฒนา</t>
  </si>
  <si>
    <t>03500 โรงพยาบาลส่งเสริมสุขภาพตำบลบ้านแซรไปร</t>
  </si>
  <si>
    <t>10942 โรงพยาบาลภูสิงห์</t>
  </si>
  <si>
    <t>03484 โรงพยาบาลส่งเสริมสุขภาพตำบลบุสูง</t>
  </si>
  <si>
    <t>03485 โรงพยาบาลส่งเสริมสุขภาพตำบลธาตุ</t>
  </si>
  <si>
    <t>03486 โรงพยาบาลส่งเสริมสุขภาพตำบลบ้านดวนใหญ่ ตำบลดวนใหญ่</t>
  </si>
  <si>
    <t>03487 โรงพยาบาลส่งเสริมสุขภาพตำบลบ่อแก้ว</t>
  </si>
  <si>
    <t>03488 โรงพยาบาลส่งเสริมสุขภาพตำบลบ้านโพนยาง ตำบลโพนยาง</t>
  </si>
  <si>
    <t>03489 โรงพยาบาลส่งเสริมสุขภาพตำบลศรีสำราญ</t>
  </si>
  <si>
    <t>03490 โรงพยาบาลส่งเสริมสุขภาพตำบลทุ่งสว่าง</t>
  </si>
  <si>
    <t>03491 โรงพยาบาลส่งเสริมสุขภาพตำบลวังหิน</t>
  </si>
  <si>
    <t>10940 โรงพยาบาลวังหิน</t>
  </si>
  <si>
    <t>03469 โรงพยาบาลส่งเสริมสุขภาพตำบลบ้านศรีแก้ว ตำบลศรีแก้ว</t>
  </si>
  <si>
    <t>03470 โรงพยาบาลส่งเสริมสุขภาพตำบลบ้านโคน ตำบลศรีแก้ว</t>
  </si>
  <si>
    <t>03471 โรงพยาบาลส่งเสริมสุขภาพตำบลบ้านพิงพวยใต้ ตำบลพิงพวย</t>
  </si>
  <si>
    <t>03472 โรงพยาบาลส่งเสริมสุขภาพตำบลบ้านศรีสุข ตำบลสระเยาว์</t>
  </si>
  <si>
    <t>03473 โรงพยาบาลส่งเสริมสุขภาพตำบลบ้านศรีพะเนา ตำบลตูม</t>
  </si>
  <si>
    <t>03474 โรงพยาบาลส่งเสริมสุขภาพตำบลบ้านเสื่องข้าว ตำบลเสื่องข้าว</t>
  </si>
  <si>
    <t>03475 โรงพยาบาลส่งเสริมสุขภาพตำบลบ้านศรีโนนงาม ตำบลศรีโนนงาม</t>
  </si>
  <si>
    <t>03476 โรงพยาบาลส่งเสริมสุขภาพตำบลบ้านจะกอง ตำบลสะพุง</t>
  </si>
  <si>
    <t>10939 โรงพยาบาลศรีรัตนะ</t>
  </si>
  <si>
    <t>03461 โรงพยาบาลส่งเสริมสุขภาพตำบลบ้านโนนค้อ ตำบลโนนค้อ</t>
  </si>
  <si>
    <t>03462 โรงพยาบาลส่งเสริมสุขภาพตำบลบ้านหนองมะเกลือ ตำบลโนนค้อ</t>
  </si>
  <si>
    <t>03463 โรงพยาบาลส่งเสริมสุขภาพตำบลบ้านเหล่าเสน ตำบลบก</t>
  </si>
  <si>
    <t>03464 โรงพยาบาลส่งเสริมสุขภาพตำบลบ้านหัวเหล่า ตำบลบก</t>
  </si>
  <si>
    <t>03465 โรงพยาบาลส่งเสริมสุขภาพตำบลบ้านทุ่งรวงทอง ตำบลโพธิ์</t>
  </si>
  <si>
    <t>03466 โรงพยาบาลส่งเสริมสุขภาพตำบลบ้านหนองกุง ตำบลหนองกุง</t>
  </si>
  <si>
    <t>03467 โรงพยาบาลส่งเสริมสุขภาพตำบลบ้านโคกสะอาด ตำบลหนองกูง</t>
  </si>
  <si>
    <t>03468 โรงพยาบาลส่งเสริมสุขภาพตำบลเหล่ากวาง</t>
  </si>
  <si>
    <t>10938 โรงพยาบาลโนนคูณ</t>
  </si>
  <si>
    <t>03454 โรงพยาบาลส่งเสริมสุขภาพตำบลบ้านหนองสะมอน ตำบลเมืองหลวง</t>
  </si>
  <si>
    <t>03455 โรงพยาบาลส่งเสริมสุขภาพตำบลบ้านกล้วยกว้าง ตำบลกล้วยกว้าง</t>
  </si>
  <si>
    <t>03456 โรงพยาบาลส่งเสริมสุขภาพตำบลบ้านผักไหม ตำบลผักไหม</t>
  </si>
  <si>
    <t>03457 โรงพยาบาลส่งเสริมสุขภาพตำบลบ้านห่องน้อย ตำบลผักไหม</t>
  </si>
  <si>
    <t>03458 โรงพยาบาลส่งเสริมสุขภาพตำบลบ้านพะวร ตำบลจานแสนไชย</t>
  </si>
  <si>
    <t>03459 โรงพยาบาลส่งเสริมสุขภาพตำบลบ้านจานแสนไชย ตำบลจานแสนไชย</t>
  </si>
  <si>
    <t>03460 โรงพยาบาลส่งเสริมสุขภาพตำบลบ้านปราสาท ตำบลปราสาท</t>
  </si>
  <si>
    <t>10937 โรงพยาบาลห้วยทับทัน</t>
  </si>
  <si>
    <t>03451 โรงพยาบาลส่งเสริมสุขภาพตำบลบ้านม่วง ตำบลเป๊าะ</t>
  </si>
  <si>
    <t>03452 โรงพยาบาลส่งเสริมสุขภาพตำบลบ้านหนองคูใหญ่ ตำบลเป๊าะ</t>
  </si>
  <si>
    <t>10936 โรงพยาบาลบึงบูรพ์</t>
  </si>
  <si>
    <t>03430 โรงพยาบาลส่งเสริมสุขภาพตำบลบ้านอีหล่ำ ตำบลอีหล่ำ</t>
  </si>
  <si>
    <t>03431 โรงพยาบาลส่งเสริมสุขภาพตำบลบ้านก้านเหลือง ตำบลก้านเหลือง</t>
  </si>
  <si>
    <t>03432 โรงพยาบาลส่งเสริมสุขภาพตำบลบ้านอ้อมแก้ว ตำบลก้านเหลือง</t>
  </si>
  <si>
    <t>03433 โรงพยาบาลส่งเสริมสุขภาพตำบลบ้านทุ่งไชย ตำบลทุ่งไชย</t>
  </si>
  <si>
    <t>03434 โรงพยาบาลส่งเสริมสุขภาพตำบลบ้านยาง ตำบลสำโรง</t>
  </si>
  <si>
    <t>03435 โรงพยาบาลส่งเสริมสุขภาพตำบลบ้านโนนแตน ตำบลแขม</t>
  </si>
  <si>
    <t>03436 โรงพยาบาลส่งเสริมสุขภาพตำบลบ้านหนองไฮ หมู่ที่ 1 ตำบลหนองไฮ</t>
  </si>
  <si>
    <t>03437 โรงพยาบาลส่งเสริมสุขภาพตำบลบ้านขะยูง ตำบลขะยูง</t>
  </si>
  <si>
    <t>03438 โรงพยาบาลส่งเสริมสุขภาพตำบลบ้านตาเกษ ตำบลตาเกษ</t>
  </si>
  <si>
    <t>03439 โรงพยาบาลส่งเสริมสุขภาพตำบลบ้านหัวช้าง ตำบลหัวช้าง</t>
  </si>
  <si>
    <t>03440 โรงพยาบาลส่งเสริมสุขภาพตำบลรังแร้ง</t>
  </si>
  <si>
    <t>03441 โรงพยาบาลส่งเสริมสุขภาพตำบลบ้านแต้ ตำบลแต้</t>
  </si>
  <si>
    <t>03442 โรงพยาบาลส่งเสริมสุขภาพตำบลบ้านน้ำท่วม ตำบลแข้</t>
  </si>
  <si>
    <t>03443 โรงพยาบาลส่งเสริมสุขภาพตำบลบ้านแข้ ตำบลแข้</t>
  </si>
  <si>
    <t>03444 โรงพยาบาลส่งเสริมสุขภาพตำบลบ้านโพธิ์ชัย ตำบลโพธิ์ชัย</t>
  </si>
  <si>
    <t>03445 โรงพยาบาลส่งเสริมสุขภาพตำบลบ้านปะอาว ตำบลปะอาว</t>
  </si>
  <si>
    <t>03446 โรงพยาบาลส่งเสริมสุขภาพตำบลบ้านพงพรต ตำบลหนองห้าง</t>
  </si>
  <si>
    <t>03447 โรงพยาบาลส่งเสริมสุขภาพตำบลบ้านหนองแคน ตำบลหนองห้าง</t>
  </si>
  <si>
    <t>03448 โรงพยาบาลส่งเสริมสุขภาพตำบลบ้านหนองหัวหมู ตำบลสระกำแพงใหญ่</t>
  </si>
  <si>
    <t>03449 โรงพยาบาลส่งเสริมสุขภาพตำบลบ้านโคกหล่าม ตำบลโคกหล่าม</t>
  </si>
  <si>
    <t>03450 โรงพยาบาลส่งเสริมสุขภาพตำบลบ้านโคก ตำบลโคกจาน</t>
  </si>
  <si>
    <t>10935 โรงพยาบาลอุทุมพรพิสัย</t>
  </si>
  <si>
    <t>03412 โรงพยาบาลส่งเสริมสุขภาพตำบลบ้านเมืองแคน ตำบลเมืองแคน</t>
  </si>
  <si>
    <t>03413 โรงพยาบาลส่งเสริมสุขภาพตำบลบ้านปลาขาว ตำบลหนองแค</t>
  </si>
  <si>
    <t>03418 โรงพยาบาลส่งเสริมสุขภาพตำบลบ้านจิก ตำบลจิกสังข์ทอง</t>
  </si>
  <si>
    <t>03419 โรงพยาบาลส่งเสริมสุขภาพตำบลบ้านด่าน ตำบลด่าน</t>
  </si>
  <si>
    <t>03420 โรงพยาบาลส่งเสริมสุขภาพตำบลบ้านดู่ ตำบลดู่</t>
  </si>
  <si>
    <t>03421 โรงพยาบาลส่งเสริมสุขภาพตำบลบ้านโกทา ตำบลหนองอึ่ง</t>
  </si>
  <si>
    <t>03422 โรงพยาบาลส่งเสริมสุขภาพตำบลบ้านดอนม่วง ตำบลหนองอึ่ง</t>
  </si>
  <si>
    <t>03423 โรงพยาบาลส่งเสริมสุขภาพตำบลบ้านบัวหุ่ง ตำบลบัวหุ่ง</t>
  </si>
  <si>
    <t>03424 โรงพยาบาลส่งเสริมสุขภาพตำบลบ้านไผ่ ตำบลไผ่</t>
  </si>
  <si>
    <t>03425 โรงพยาบาลส่งเสริมสุขภาพตำบลบ้านส้มป่อย ตำบลส้มป่อย</t>
  </si>
  <si>
    <t>03426 โรงพยาบาลส่งเสริมสุขภาพตำบลบ้านหนองหมี ตำบลหนองหมี</t>
  </si>
  <si>
    <t>03427 โรงพยาบาลส่งเสริมสุขภาพตำบลบ้านหว้าน ตำบลหว้านคำ</t>
  </si>
  <si>
    <t>03428 โรงพยาบาลส่งเสริมสุขภาพตำบลบ้านสร้างปี่ ตำบลสร้างปี่</t>
  </si>
  <si>
    <t>10934 โรงพยาบาลราษีไศล</t>
  </si>
  <si>
    <t>14287 โรงพยาบาลส่งเสริมสุขภาพตำบลบ้านกระเดา ตำบลดู่</t>
  </si>
  <si>
    <t>03394 โรงพยาบาลส่งเสริมสุขภาพตำบลขุนหาญ</t>
  </si>
  <si>
    <t>03395 โรงพยาบาลส่งเสริมสุขภาพตำบลบ้านหลักหิน ตำบลบักดอง</t>
  </si>
  <si>
    <t>03396 โรงพยาบาลส่งเสริมสุขภาพตำบลบ้านสำโรงเกียรติ ตำบลบักดอง</t>
  </si>
  <si>
    <t>03397 โรงพยาบาลส่งเสริมสุขภาพตำบลทับทิมสยาม 07 บ้านสันติสุข ตำบลบักดอง</t>
  </si>
  <si>
    <t>03398 โรงพยาบาลส่งเสริมสุขภาพตำบลบ้านพรานเหนือ ตำบลพราน</t>
  </si>
  <si>
    <t>03399 โรงพยาบาลส่งเสริมสุขภาพตำบลบ้านม่วงแยก ตำบลพราน</t>
  </si>
  <si>
    <t>03400 โรงพยาบาลส่งเสริมสุขภาพตำบลบ้านซำขี้เหล็ก ตำบลพราน</t>
  </si>
  <si>
    <t>03401 โรงพยาบาลส่งเสริมสุขภาพตำบลบ้านโพธิ์วงศ์ ตำบลโพธิ์วงศ์</t>
  </si>
  <si>
    <t>03402 โรงพยาบาลส่งเสริมสุขภาพตำบลบ้านกราม ตำบลไพร</t>
  </si>
  <si>
    <t>03403 โรงพยาบาลส่งเสริมสุขภาพตำบลบ้านซำเขียน ตำบลไพร</t>
  </si>
  <si>
    <t>03404 โรงพยาบาลส่งเสริมสุขภาพตำบลบ้านกันจด ตำบลกระหวัน</t>
  </si>
  <si>
    <t>03405 โรงพยาบาลส่งเสริมสุขภาพตำบลบ้านหนองบัว ตำบลโนนสูง</t>
  </si>
  <si>
    <t>03406 โรงพยาบาลส่งเสริมสุขภาพตำบลบ้านกันทรอมหนือ ตำบลกันทรอม</t>
  </si>
  <si>
    <t>03407 โรงพยาบาลส่งเสริมสุขภาพตำบลบ้านตานวน ตำบลกันทรอม</t>
  </si>
  <si>
    <t>03408 โรงพยาบาลส่งเสริมสุขภาพตำบลบ้านภูทอง ตำบลภูฝ้าย</t>
  </si>
  <si>
    <t>03409 โรงพยาบาลส่งเสริมสุขภาพตำบลบ้านโพธิ์กระสังข์ ตำบลโพธิ์กระสังข์</t>
  </si>
  <si>
    <t>03410 โรงพยาบาลส่งเสริมสุขภาพตำบลบ้านกันตรวจ ตำบลห้วยจันทร์</t>
  </si>
  <si>
    <t>03411 โรงพยาบาลส่งเสริมสุขภาพตำบลบ้านห้วยจันทร์ ตำบลห้วยจันทร์</t>
  </si>
  <si>
    <t>10933 โรงพยาบาลขุนหาญ</t>
  </si>
  <si>
    <t>14286 โรงพยาบาลส่งเสริมสุขภาพตำบลบ้านโพธิ์น้อย ตำบลกระหวัน</t>
  </si>
  <si>
    <t>03382 โรงพยาบาลส่งเสริมสุขภาพตำบลบ้านกู่ ตำบลกู่</t>
  </si>
  <si>
    <t>03383 โรงพยาบาลส่งเสริมสุขภาพตำบลบ้านกระดึ ตำบลกู่</t>
  </si>
  <si>
    <t>03384 โรงพยาบาลส่งเสริมสุขภาพตำบลบ้านกำแมด ตำบลหนองเชียงทูน</t>
  </si>
  <si>
    <t>03385 โรงพยาบาลส่งเสริมสุขภาพตำบลบ้านหนองเชียงทูน ตำบลหนองเชียงทูน</t>
  </si>
  <si>
    <t>03386 โรงพยาบาลส่งเสริมสุขภาพตำบลบ้านตูม ตำบลตูม</t>
  </si>
  <si>
    <t>03387 โรงพยาบาลส่งเสริมสุขภาพตำบลบ้านนาเวียง ตำบลสมอ</t>
  </si>
  <si>
    <t>03388 โรงพยาบาลส่งเสริมสุขภาพตำบลบ้านดอนหลี่ ตำบลสมอ</t>
  </si>
  <si>
    <t>03389 โรงพยาบาลส่งเสริมสุขภาพตำบลบ้านดอนเหลือม ตำบลโพธิ์ศรี</t>
  </si>
  <si>
    <t>03390 โรงพยาบาลส่งเสริมสุขภาพตำบลบ้านตาเปียง ตำบลสำโรงปราสาท</t>
  </si>
  <si>
    <t>03391 โรงพยาบาลส่งเสริมสุขภาพตำบลบ้านหว้าน ตำบลสำโรงปราสาท</t>
  </si>
  <si>
    <t>03392 โรงพยาบาลส่งเสริมสุขภาพตำบลบ้านดู่ ตำบลดู่</t>
  </si>
  <si>
    <t>03393 โรงพยาบาลส่งเสริมสุขภาพตำบลบ้านสวาย ตำบลสวาย</t>
  </si>
  <si>
    <t>10932 โรงพยาบาลปรางค์กู่</t>
  </si>
  <si>
    <t>13868 โรงพยาบาลส่งเสริมสุขภาพตำบลบ้านไฮ ตำบลพิมายเหนือ</t>
  </si>
  <si>
    <t>03375 โรงพยาบาลส่งเสริมสุขภาพตำบลบ้านทุ่ม ตำบลไพรบึง</t>
  </si>
  <si>
    <t>03376 โรงพยาบาลส่งเสริมสุขภาพตำบลบ้านหนองอารี ตำบลดินแดง</t>
  </si>
  <si>
    <t>03377 โรงพยาบาลส่งเสริมสุขภาพตำบลบ้านปราสาทเยอเหนือ ตำบลปราสาทเยอ</t>
  </si>
  <si>
    <t>03378 โรงพยาบาลส่งเสริมสุขภาพตำบลบ้านไม้แก่น ตำบลสำโรงพลัน</t>
  </si>
  <si>
    <t>03379 โรงพยาบาลส่งเสริมสุขภาพตำบลบ้านตาโมกข์ ตำบลสำโรงพลัน</t>
  </si>
  <si>
    <t>03380 โรงพยาบาลส่งเสริมสุขภาพตำบลบ้านพะแวะ ตำบลสุขสวัสดิ์</t>
  </si>
  <si>
    <t>03381 โรงพยาบาลส่งเสริมสุขภาพตำบลบ้านกันตรวจ ตำบลโนนปูน</t>
  </si>
  <si>
    <t>10931 โรงพยาบาลไพรบึง</t>
  </si>
  <si>
    <t>03348 โรงพยาบาลส่งเสริมสุขภาพตำบลบ้านโคกโพน ตำบลกันทรารมย์</t>
  </si>
  <si>
    <t>03349 โรงพยาบาลส่งเสริมสุขภาพตำบลบ้านตะเคียนบังอิง ตำบลศรีสะอาด</t>
  </si>
  <si>
    <t>03350 โรงพยาบาลส่งเสริมสุขภาพตำบลบ้านจะกง ตำบลจะกง</t>
  </si>
  <si>
    <t>03351 โรงพยาบาลส่งเสริมสุขภาพตำบลบ้านใจดี ตำบลใจดี</t>
  </si>
  <si>
    <t>03352 โรงพยาบาลส่งเสริมสุขภาพตำบลบ้านกันจาน ตำบลดองกำเม็ด</t>
  </si>
  <si>
    <t>03353 โรงพยาบาลส่งเสริมสุขภาพตำบลบ้านอาวอย ตำบลโสน</t>
  </si>
  <si>
    <t>03354 โรงพยาบาลส่งเสริมสุขภาพตำบลบ้านหนองคล้า ตำบลโสน</t>
  </si>
  <si>
    <t>03355 โรงพยาบาลส่งเสริมสุขภาพตำบลบ้านขนุน ตำบลโสน</t>
  </si>
  <si>
    <t>03356 โรงพยาบาลส่งเสริมสุขภาพตำบลบ้านปรือใหญ่ ตำบลปรือใหญ่</t>
  </si>
  <si>
    <t>03357 โรงพยาบาลส่งเสริมสุขภาพตำบลบ้านปรือคันตะวันออก ตำบลปรือใหญ่</t>
  </si>
  <si>
    <t>03358 โรงพยาบาลส่งเสริมสุขภาพตำบลทับทิมสยาม 06 บ้านนาจะเรีย ตำบลปรือใหญ่</t>
  </si>
  <si>
    <t>03359 โรงพยาบาลส่งเสริมสุขภาพตำบลบ้านหนองลุง ตำบลสะเดาใหญ่</t>
  </si>
  <si>
    <t>03360 โรงพยาบาลส่งเสริมสุขภาพตำบลบ้านสมบูรณ์ ตำบลห้วยใต้</t>
  </si>
  <si>
    <t>03361 โรงพยาบาลส่งเสริมสุขภาพตำบลบ้านหัวเสือ ตำบลหัวเสือ</t>
  </si>
  <si>
    <t>03362 โรงพยาบาลส่งเสริมสุขภาพตำบลบ้านตะเคียนช่างเหล็ก ตำบลตะเคียน</t>
  </si>
  <si>
    <t>03363 โรงพยาบาลส่งเสริมสุขภาพตำบลบ้านกวางขาว ตำบลนิคมพัฒนา</t>
  </si>
  <si>
    <t>03364 โรงพยาบาลส่งเสริมสุขภาพตำบลบ้านคลองกลาง ตำบลตาอุด</t>
  </si>
  <si>
    <t>03365 โรงพยาบาลส่งเสริมสุขภาพตำบลบ้านโคกเพชร ตำบลโคกเพชร</t>
  </si>
  <si>
    <t>03366 โรงพยาบาลส่งเสริมสุขภาพตำบลบ้านปราสาท ตำบลปราสาท</t>
  </si>
  <si>
    <t>03367 โรงพยาบาลส่งเสริมสุขภาพตำบลบ้านบ่อทอง ตำบลปราสาท</t>
  </si>
  <si>
    <t>03368 โรงพยาบาลส่งเสริมสุขภาพตำบลบ้านสำโรงตาเจ็น ตำบลสำโรงตาเจ็น</t>
  </si>
  <si>
    <t>03369 โรงพยาบาลส่งเสริมสุขภาพตำบลบ้านนาก๊อก ตำบลห้วยสำราญ</t>
  </si>
  <si>
    <t>03370 โรงพยาบาลส่งเสริมสุขภาพตำบลบ้านกฤษณา ตำบลกฤษณา</t>
  </si>
  <si>
    <t>03371 โรงพยาบาลส่งเสริมสุขภาพตำบลบ้านวิทย์ ตำบลลมศักดิ์</t>
  </si>
  <si>
    <t>03372 โรงพยาบาลส่งเสริมสุขภาพตำบลบ้านตรอย ตำบลหนองฉลอง</t>
  </si>
  <si>
    <t>03373 โรงพยาบาลส่งเสริมสุขภาพตำบลบ้านนิคมซอยกลาง ตำบลหนองฉลอง</t>
  </si>
  <si>
    <t>03374 โรงพยาบาลส่งเสริมสุขภาพตำบลบ้านโนน ตำบลศรีตระกูล</t>
  </si>
  <si>
    <t>10930 โรงพยาบาลขุขันธ์</t>
  </si>
  <si>
    <t>03316 โรงพยาบาลส่งเสริมสุขภาพตำบลบ้านตาแท่น ตำบลบึงมะลู</t>
  </si>
  <si>
    <t>03317 โรงพยาบาลส่งเสริมสุขภาพตำบลบ้านถนนวิหาร ตำบลบึงมะลู</t>
  </si>
  <si>
    <t>03318 โรงพยาบาลส่งเสริมสุขภาพตำบลบ้านกุดเสลา ตำบลกุดเสลา</t>
  </si>
  <si>
    <t>03319 โรงพยาบาลส่งเสริมสุขภาพตำบลบ้านหนองเดียงน้อย ตำบลเมือง</t>
  </si>
  <si>
    <t>03320 โรงพยาบาลส่งเสริมสุขภาพตำบลบ้านสังเม็ก ตำบลสังเม็ก</t>
  </si>
  <si>
    <t>03321 โรงพยาบาลส่งเสริมสุขภาพตำบลบ้านนากันตม ตำบลสังเม็ก</t>
  </si>
  <si>
    <t>03322 โรงพยาบาลส่งเสริมสุขภาพตำบลบ้านละลาย ตำบลละลาย</t>
  </si>
  <si>
    <t>03323 โรงพยาบาลส่งเสริมสุขภาพตำบลบ้านคำโปรย ตำบลละลาย</t>
  </si>
  <si>
    <t>03324 โรงพยาบาลส่งเสริมสุขภาพตำบลบ้านโคกเจริญ ตำบลละลาย</t>
  </si>
  <si>
    <t>03325 โรงพยาบาลส่งเสริมสุขภาพตำบลบ้านโดนเอาว์ ตำบลรุง</t>
  </si>
  <si>
    <t>03326 โรงพยาบาลส่งเสริมสุขภาพตำบลบ้านม่วง ตำบลตระกาจ</t>
  </si>
  <si>
    <t>03327 โรงพยาบาลส่งเสริมสุขภาพตำบลบ้านจาน ตำบลจานใหญ่</t>
  </si>
  <si>
    <t>03328 โรงพยาบาลส่งเสริมสุขภาพตำบลบ้านศรีอุดม ตำบลจานใหญ่</t>
  </si>
  <si>
    <t>03329 โรงพยาบาลส่งเสริมสุขภาพตำบลบ้านนา ตำบลภูเงิน</t>
  </si>
  <si>
    <t>03330 โรงพยาบาลส่งเสริมสุขภาพตำบลบ้านภูเงิน ตำบลภูเงิน</t>
  </si>
  <si>
    <t>03331 โรงพยาบาลส่งเสริมสุขภาพตำบลบ้านท่าพระ ตำบลภูเงิน</t>
  </si>
  <si>
    <t>03332 โรงพยาบาลส่งเสริมสุขภาพตำบลบ้านชำ ตำบลชำ</t>
  </si>
  <si>
    <t>03333 โรงพยาบาลส่งเสริมสุขภาพตำบลบ้านเขวา ตำบลกระแซง</t>
  </si>
  <si>
    <t>03334 โรงพยาบาลส่งเสริมสุขภาพตำบลกระแชง</t>
  </si>
  <si>
    <t>03335 โรงพยาบาลส่งเสริมสุขภาพตำบลบ้านโนนสำราญ ตำบลโนนสำราญ</t>
  </si>
  <si>
    <t>03336 โรงพยาบาลส่งเสริมสุขภาพตำบลบ้านแก ตำบลหนองหญ้าลาด</t>
  </si>
  <si>
    <t>03337 โรงพยาบาลส่งเสริมสุขภาพตำบลบ้านเสาธงชัย ตำบลเสาธงชัย</t>
  </si>
  <si>
    <t>03338 สถานีอนามัยเฉลิมพระเกียรติ 60 พรรษา นวมินทราชินี</t>
  </si>
  <si>
    <t>03339 โรงพยาบาลส่งเสริมสุขภาพตำบลบ้านชำเม็ง ตำบลเสาธงชัย</t>
  </si>
  <si>
    <t>03340 โรงพยาบาลส่งเสริมสุขภาพตำบลบ้านขนุน ตำบลขนุน</t>
  </si>
  <si>
    <t>03341 โรงพยาบาลส่งเสริมสุขภาพตำบลบ้านนาขนวน ตำบลขนุน</t>
  </si>
  <si>
    <t>03342 โรงพยาบาลส่งเสริมสุขภาพตำบลบ้านหนองหิน ตำบลสวนกล้วย</t>
  </si>
  <si>
    <t>03343 โรงพยาบาลส่งเสริมสุขภาพตำบลบ้านจำนัน ตำบลสวนกล้วย</t>
  </si>
  <si>
    <t>03344 โรงพยาบาลส่งเสริมสุขภาพตำบลบ้านเดียงตะวันตก ตำบลเวียงเหนือ</t>
  </si>
  <si>
    <t>03345 โรงพยาบาลส่งเสริมสุขภาพตำบลบ้านโคก ตำบลทุ่งใหญ่</t>
  </si>
  <si>
    <t>03346 โรงพยาบาลส่งเสริมสุขภาพตำบลบ้านทุ่งใหญ่ ตำบลทุ่งใหญ่</t>
  </si>
  <si>
    <t>03347 โรงพยาบาลส่งเสริมสุขภาพตำบลบ้านด่านกลาง ตำบลภูผาหมอก</t>
  </si>
  <si>
    <t>10223 สำนักงานสุขภาพโศกขามป้อม ตำบลเสาธงชัย</t>
  </si>
  <si>
    <t>10929 โรงพยาบาลกันทรลักษ์</t>
  </si>
  <si>
    <t>13867 โรงพยาบาลส่งเสริมสุขภาพตำบลบ้านท่าสว่าง ตำบลโนนสำราญ</t>
  </si>
  <si>
    <t>23873 ศูนย์บริการสาธารณสุขหนองหญ้าลาด</t>
  </si>
  <si>
    <t>03300 โรงพยาบาลส่งเสริมสุขภาพตำบลบ้านโนนผึ้ง ตำบลโนนสัง</t>
  </si>
  <si>
    <t>03301 โรงพยาบาลส่งเสริมสุขภาพตำบลบ้านหนองหัวช้าง ตำบลหนองหัวช้าง</t>
  </si>
  <si>
    <t>03302 โรงพยาบาลส่งเสริมสุขภาพตำบลบ้านบกขี้ยาง ตำบลหนองหัวช้าง</t>
  </si>
  <si>
    <t>03303 โรงพยาบาลส่งเสริมสุขภาพตำบลสร้างเหล่า</t>
  </si>
  <si>
    <t>03304 โรงพยาบาลส่งเสริมสุขภาพตำบลบ้านหนองแวง ตำบลหนองแวง</t>
  </si>
  <si>
    <t>03305 โรงพยาบาลส่งเสริมสุขภาพตำบลบ้านกอก ตำบลหนองแก้ว</t>
  </si>
  <si>
    <t>03306 โรงพยาบาลส่งเสริมสุขภาพตำบลบ้านเจี่ย ตำบลทาม</t>
  </si>
  <si>
    <t>03307 โรงพยาบาลส่งเสริมสุขภาพตำบลบ้านละทาย ตำบลละทาย</t>
  </si>
  <si>
    <t>03308 โรงพยาบาลส่งเสริมสุขภาพตำบลบ้านเมืองน้อย ตำบลเมืองน้อย</t>
  </si>
  <si>
    <t>03309 โรงพยาบาลส่งเสริมสุขภาพตำบลบ้านทุ่งมั่ง ตำบลอีปาด</t>
  </si>
  <si>
    <t>03310 โรงพยาบาลส่งเสริมสุขภาพตำบลบ้านพันลำ ตำบลบัวน้อย</t>
  </si>
  <si>
    <t>03311 โรงพยาบาลส่งเสริมสุขภาพตำบลบ้านหนองบัว ตำบลหนองบัว</t>
  </si>
  <si>
    <t>03312 โรงพยาบาลส่งเสริมสุขภาพตำบลบ้านดู่ ตำบลดู่</t>
  </si>
  <si>
    <t>03313 โรงพยาบาลส่งเสริมสุขภาพตำบลบ้านผักแพว ตำบลผักแพว</t>
  </si>
  <si>
    <t>03314 โรงพยาบาลส่งเสริมสุขภาพตำบลบ้านจาน ตำบลจาน</t>
  </si>
  <si>
    <t>03315 โรงพยาบาลส่งเสริมสุขภาพตำบลบ้านหนองทามน้อย ตำบลคำเนียม</t>
  </si>
  <si>
    <t>10928 โรงพยาบาลกันทรารมย์</t>
  </si>
  <si>
    <t>13866 โรงพยาบาลส่งเสริมสุขภาพตำบลบ้านผึ้ง ตำบลทาม</t>
  </si>
  <si>
    <t>03294 โรงพยาบาลส่งเสริมสุขภาพตำบลบ้านผักขะ ตำบลลิ้นฟ้า</t>
  </si>
  <si>
    <t>03295 โรงพยาบาลส่งเสริมสุขภาพตำบลยางชุมใหญ่ ตำบลยางชุมใหญ่</t>
  </si>
  <si>
    <t>03296 โรงพยาบาลส่งเสริมสุขภาพตำบลบ้านคอนกาม ตำบลคอนกาม</t>
  </si>
  <si>
    <t>03297 โรงพยาบาลส่งเสริมสุขภาพตำบลบ้านโนนคูณ ตำบลโนนคูณ</t>
  </si>
  <si>
    <t>03298 โรงพยาบาลส่งเสริมสุขภาพตำบลบ้านกุดเมืองฮาม ตำบลกุดเมืองฮาม</t>
  </si>
  <si>
    <t>03299 โรงพยาบาลส่งเสริมสุขภาพตำบลบ้านจอมบึง ตำบลบึงบอน</t>
  </si>
  <si>
    <t>10927 โรงพยาบาลยางชุมน้อย</t>
  </si>
  <si>
    <t>03277 โรงพยาบาลส่งเสริมสุขภาพตำบลบ้านคูซอด ตำบลคูซอด</t>
  </si>
  <si>
    <t>03278 โรงพยาบาลส่งเสริมสุขภาพตำบลบ้านแทง ตำบลซำ</t>
  </si>
  <si>
    <t>03279 โรงพยาบาลส่งเสริมสุขภาพตำบลบ้านหนองคู ตำบลจาน</t>
  </si>
  <si>
    <t>03280 โรงพยาบาลส่งเสริมสุขภาพตำบลตะดอบ</t>
  </si>
  <si>
    <t>03281 โรงพยาบาลส่งเสริมสุขภาพตำบลบ้านหนองครกใต้ ตำบลหนองครก</t>
  </si>
  <si>
    <t>03282 โรงพยาบาลส่งเสริมสุขภาพตำบลบ้านกุดโง้ง ตำบลโพนข่า</t>
  </si>
  <si>
    <t>03283 โรงพยาบาลส่งเสริมสุขภาพตำบลบ้านกลาง ตำบลโพนค้อ</t>
  </si>
  <si>
    <t>03284 โรงพยาบาลส่งเสริมสุขภาพตำบลบ้านหนองแวง ตำบลโพนเขวา</t>
  </si>
  <si>
    <t>03285 โรงพยาบาลส่งเสริมสุขภาพตำบลบ้านสร้างเรือง ตำบลหญ้าปล้อง</t>
  </si>
  <si>
    <t>03286 โรงพยาบาลส่งเสริมสุขภาพตำบลบ้านโนนแกด ตำบลทุ่ม</t>
  </si>
  <si>
    <t>03287 โรงพยาบาลส่งเสริมสุขภาพตำบลบ้านหนองไฮ ตำบลหนองไฮ</t>
  </si>
  <si>
    <t>03288 โรงพยาบาลส่งเสริมสุขภาพตำบลบ้านหนองแก้ว ตำบลหนองแก้ว</t>
  </si>
  <si>
    <t>03289 โรงพยาบาลส่งเสริมสุขภาพตำบลบ้านน้ำคำ ตำบลน้ำคำ</t>
  </si>
  <si>
    <t>03290 โรงพยาบาลส่งเสริมสุขภาพตำบลบ้านหนองโน ตำบลน้ำคำ</t>
  </si>
  <si>
    <t>03291 โรงพยาบาลส่งเสริมสุขภาพตำบลบ้านโพธิ์ ตำบลโพธิ์</t>
  </si>
  <si>
    <t>03292 โรงพยาบาลส่งเสริมสุขภาพตำบลบ้านก้านเหลือง ตำบลหมากเขียบ</t>
  </si>
  <si>
    <t>03293 โรงพยาบาลส่งเสริมสุขภาพตำบลบ้านหนองไผ่ ตำบลหนองไผ่</t>
  </si>
  <si>
    <t>10700 โรงพยาบาลศรีสะเกษ</t>
  </si>
  <si>
    <t>14422 ศูนย์บริการสาธารณสุข2</t>
  </si>
  <si>
    <t>15204 ศูนย์บริการสาธารณสุข 3</t>
  </si>
  <si>
    <t>21986 ศูนย์บริการสาธารณสุข(เทศบาล 4)</t>
  </si>
  <si>
    <t>23954 ศูนย์บริการสาธารณสุข 5</t>
  </si>
  <si>
    <t xml:space="preserve">ข้อมมูลวันที่ 8 กรกฎาคม  2562 </t>
  </si>
  <si>
    <t>คัดกรอง วันที่ 8 กค.62</t>
  </si>
  <si>
    <t>คัดกรอง วันที่ 9 กค.62</t>
  </si>
  <si>
    <t>ข้อมูลคัดกรองพัฒนาการเด็ก ตามกลุ่มอายุ จังหวัดศรีสะเกษ</t>
  </si>
  <si>
    <t>วันที่ 9</t>
  </si>
  <si>
    <t>9 กค</t>
  </si>
  <si>
    <t>9 กค.</t>
  </si>
  <si>
    <t>9 กค,</t>
  </si>
  <si>
    <t>รวม วันที่ 9 กค. 62</t>
  </si>
  <si>
    <t>03477 โรงพยาบาลส่งเสริมสุขภาพตำบลบ้านน้ำเกลี้ยง ตำบลน้ำเกลี้ยง</t>
  </si>
  <si>
    <t>03478 โรงพยาบาลส่งเสริมสุขภาพตำบลบ้านละเอาะ ตำบลละเอาะ</t>
  </si>
  <si>
    <t>03479 โรงพยาบาลส่งเสริมสุขภาพตำบลบ้านตองปิด ตำบลตองปิด</t>
  </si>
  <si>
    <t>03480 โรงพยาบาลส่งเสริมสุขภาพตำบลบ้านเขิน ตำบลเขิน</t>
  </si>
  <si>
    <t>03481 โรงพยาบาลส่งเสริมสุขภาพตำบลบ้านโนนงาม ตำบลรุ่งระวี</t>
  </si>
  <si>
    <t>03482 โรงพยาบาลส่งเสริมสุขภาพตำบลบ้านคูบ ตำบลคูบ</t>
  </si>
  <si>
    <t>03483 โรงพยาบาลส่งเสริมสุขภาพตำบลบ้านหนองแวง ตำบลคูบ</t>
  </si>
  <si>
    <t>10941 โรงพยาบาลน้ำเกลี้ยง</t>
  </si>
  <si>
    <t>คัดกรอง 8 กค.</t>
  </si>
  <si>
    <t>10 กค.</t>
  </si>
  <si>
    <t>11 กค.</t>
  </si>
  <si>
    <t>12 กค.</t>
  </si>
  <si>
    <t xml:space="preserve">คัดกรอง 8 กค. </t>
  </si>
  <si>
    <t xml:space="preserve">คัดกรอง 8  กค.  </t>
  </si>
  <si>
    <t>คัดกรอง 9 กค</t>
  </si>
  <si>
    <t>คัดกรอง วันที่ 10 กค.62</t>
  </si>
  <si>
    <t>รวม วันที่ 10 กค. 62</t>
  </si>
  <si>
    <t>10 กค</t>
  </si>
  <si>
    <t xml:space="preserve">10 กค </t>
  </si>
  <si>
    <t xml:space="preserve">10  กค </t>
  </si>
  <si>
    <t>10กค</t>
  </si>
  <si>
    <t>คัดกรอง วันที่ 11 กค.62</t>
  </si>
  <si>
    <t>รวม วันที่ 11 กค. 62</t>
  </si>
  <si>
    <t>คัดกรอง วันที่ 12 กค.62</t>
  </si>
  <si>
    <t>รวม วันที่ 12 กค. 62</t>
  </si>
  <si>
    <t>12 กค</t>
  </si>
  <si>
    <t>ส่งต่อ</t>
  </si>
  <si>
    <t>รวมสงสัยล่าช้า</t>
  </si>
  <si>
    <t>ผลงานการคัดกรองพัฒนาการเด็ก ช่วงรณรงค์ ณ 20 กรกฎาคม 2562</t>
  </si>
  <si>
    <t>20 กค.</t>
  </si>
  <si>
    <t>20 กค</t>
  </si>
  <si>
    <t>คงเหลือคัดกรอง</t>
  </si>
  <si>
    <t>ข้อมูลคัดกรองพัฒนาการเด็ก 23 กรกฎาคม  2562</t>
  </si>
  <si>
    <t>อำเภอ</t>
  </si>
  <si>
    <t>ล่าช้า</t>
  </si>
  <si>
    <t>ร่วมล่าช้า</t>
  </si>
  <si>
    <t>คงเหลือ</t>
  </si>
  <si>
    <t>รวมคัดกรอง วันที่ 20 กค.62</t>
  </si>
  <si>
    <t>รวมคัดกรอง วันที่ 23 กค.62</t>
  </si>
  <si>
    <t>23 กค</t>
  </si>
  <si>
    <t>23 กค.</t>
  </si>
  <si>
    <t>รพสต.หนองคู 1 ราย, รพ.ศก. 8 ราย ศูนย์สุขภาพชุมชน2 2 ราย ศุนย์ฯ4  4 ราย รวม 15 คน</t>
  </si>
  <si>
    <t>รพสต คอนกาม 2 ราย</t>
  </si>
  <si>
    <t>รพสต.เจี่ย  1 ราย</t>
  </si>
  <si>
    <t>รพสต.กระดึ  1 ราย  ดู่ 1 ราย  รวม 2 คน</t>
  </si>
  <si>
    <t>รพสต.กราม 1 ราย  ตานวณ 1 ราย ห้วยจันทร์ 2 ราย ซำขี้เหล็ก 1 ราย รวม 5 ราย</t>
  </si>
  <si>
    <t>รพสต.ปราสาท 1 ราย</t>
  </si>
  <si>
    <t>รพสต.คูบ 1 ราย</t>
  </si>
  <si>
    <t>รพสต.วังหิน  1 ราย</t>
  </si>
  <si>
    <t>รพสต.นกยูงทอง 1 ราย ตะเคยนราม 1 ราย ห้วยตามอญ 1 ราย รวม 3 ราย</t>
  </si>
  <si>
    <t>รพสต.ม่วง ต.ตระกาจ 8 ราย  จานใหญ่  1 ราย โศกขามป้อม 1 ราย  รวม 10  ราย</t>
  </si>
  <si>
    <t>รวม 41 ราย</t>
  </si>
  <si>
    <t xml:space="preserve"> รพ.ศก. 8 ราย ศูนย์สุขภาพชุมชน4 3 ราย  รวม 11 ราย</t>
  </si>
  <si>
    <t>รพสต.ม่วง 1 ราย จานใหญ่  1 ราย รวม 2  ราย</t>
  </si>
  <si>
    <t>รพสต.ตาโมกข์  7 ราย รพ.พรบึง 1 ราย  รวม 8 ราย</t>
  </si>
  <si>
    <t>รพสต.กระดึ  1 ราย  ดู่ 1 ราย  รวม 2 ราย</t>
  </si>
  <si>
    <t>รพ.สต  อ้อมแก้ว  1  ราย</t>
  </si>
  <si>
    <t>รพสต.ตองปิด 1 ราย</t>
  </si>
  <si>
    <t xml:space="preserve">รพสต.นกยูงทอง 1 ราย </t>
  </si>
  <si>
    <t>รพสต.เสียว  1  ราย</t>
  </si>
  <si>
    <t>รพ.สต. หนองบัวดง  1  ราย</t>
  </si>
  <si>
    <t>รวม 33  ราย</t>
  </si>
  <si>
    <t>รพ.สต. หนองหว้า  1  ราย</t>
  </si>
  <si>
    <t>29 กค</t>
  </si>
  <si>
    <t>29 กค.</t>
  </si>
  <si>
    <t>โรงพยาบาลศรีรัตนะ  2  ราย</t>
  </si>
  <si>
    <t>ข้อมูล รพ ศิลาลาด  รพ ภูสิงห์  บ้านแดง ต.เสียว เบญจลักษ์  หายไป และข้อมูลบางอำเภอเป้าหมายลดลง</t>
  </si>
  <si>
    <t>เป้าหมาย 23 กค</t>
  </si>
  <si>
    <t>เป้าหมาย29กค</t>
  </si>
  <si>
    <t>ข้อมูลอำเภอที่ทำผลงานดี ตลอด อำเภอเมืองจันทร์ พยุห์  บึงบูรพ์ กันทรารมย์ โพธิ์ศรีสุวรรณ</t>
  </si>
  <si>
    <t>ข้อมูลอำเภอที่ผลงานไม่มีตอนแรก แล้วมาดีตอนหลัง อำเภอกันทรลักษ์  ขุนหาญ</t>
  </si>
  <si>
    <t>ข้อมูลคัดกรองพัฒนาการเด็ก 30 กรกฎาคม  2562</t>
  </si>
  <si>
    <t>รวม 23  ราย</t>
  </si>
  <si>
    <t>โรงพยาบาลศรีรัตนะ  1  ราย</t>
  </si>
  <si>
    <t xml:space="preserve"> รพ.ศก. 8 ราย ศูนย์สุขภาพชุมชน4 1 ราย  รวม 9 ราย</t>
  </si>
  <si>
    <t>รพ.กันทรลักษ์ 2 ราย,รพสต.ม่วง 1 รายจานใหญ่ 1 ราย รวม 4  ราย</t>
  </si>
  <si>
    <t>โกทา  1  ราย</t>
  </si>
  <si>
    <t xml:space="preserve">รพ.ไพรบึง 1 ราย  </t>
  </si>
  <si>
    <t>30 กค</t>
  </si>
  <si>
    <t>30 กค.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</si>
</sst>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b/>
      <sz val="12"/>
      <color theme="1"/>
      <name val="Tahoma"/>
      <family val="2"/>
      <charset val="222"/>
      <scheme val="minor"/>
    </font>
    <font>
      <b/>
      <sz val="14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8" xfId="0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87" fontId="2" fillId="0" borderId="1" xfId="1" applyNumberFormat="1" applyFont="1" applyBorder="1" applyAlignment="1">
      <alignment horizontal="center"/>
    </xf>
    <xf numFmtId="43" fontId="2" fillId="0" borderId="1" xfId="1" applyNumberFormat="1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/>
    <xf numFmtId="0" fontId="0" fillId="0" borderId="0" xfId="0" applyAlignment="1">
      <alignment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6" fillId="0" borderId="12" xfId="0" applyFont="1" applyBorder="1" applyAlignment="1"/>
    <xf numFmtId="0" fontId="6" fillId="0" borderId="1" xfId="0" applyFont="1" applyFill="1" applyBorder="1" applyAlignment="1"/>
    <xf numFmtId="0" fontId="6" fillId="0" borderId="12" xfId="0" applyFont="1" applyBorder="1" applyAlignment="1">
      <alignment wrapText="1"/>
    </xf>
    <xf numFmtId="0" fontId="6" fillId="0" borderId="12" xfId="0" applyFont="1" applyBorder="1"/>
    <xf numFmtId="0" fontId="6" fillId="0" borderId="0" xfId="0" applyFont="1" applyAlignment="1">
      <alignment horizontal="center" wrapText="1"/>
    </xf>
    <xf numFmtId="0" fontId="5" fillId="0" borderId="12" xfId="0" applyFont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/>
    <xf numFmtId="187" fontId="7" fillId="0" borderId="1" xfId="1" applyNumberFormat="1" applyFont="1" applyBorder="1"/>
    <xf numFmtId="0" fontId="0" fillId="0" borderId="15" xfId="0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1" xfId="0" applyFont="1" applyFill="1" applyBorder="1"/>
    <xf numFmtId="0" fontId="6" fillId="0" borderId="0" xfId="0" applyFont="1" applyAlignment="1">
      <alignment wrapText="1"/>
    </xf>
    <xf numFmtId="0" fontId="6" fillId="0" borderId="1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/>
    <xf numFmtId="187" fontId="2" fillId="0" borderId="1" xfId="1" applyNumberFormat="1" applyFont="1" applyFill="1" applyBorder="1" applyAlignment="1">
      <alignment horizontal="center"/>
    </xf>
    <xf numFmtId="43" fontId="2" fillId="0" borderId="1" xfId="1" applyNumberFormat="1" applyFont="1" applyFill="1" applyBorder="1" applyAlignment="1">
      <alignment horizontal="center"/>
    </xf>
    <xf numFmtId="43" fontId="2" fillId="0" borderId="1" xfId="1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0" fontId="6" fillId="0" borderId="0" xfId="0" applyFont="1"/>
    <xf numFmtId="0" fontId="6" fillId="0" borderId="11" xfId="0" applyFont="1" applyFill="1" applyBorder="1" applyAlignment="1">
      <alignment horizontal="center"/>
    </xf>
    <xf numFmtId="2" fontId="6" fillId="0" borderId="1" xfId="0" applyNumberFormat="1" applyFont="1" applyBorder="1"/>
    <xf numFmtId="0" fontId="6" fillId="0" borderId="15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6" fillId="0" borderId="15" xfId="0" applyFont="1" applyBorder="1" applyAlignment="1">
      <alignment horizontal="center" wrapText="1"/>
    </xf>
    <xf numFmtId="2" fontId="6" fillId="0" borderId="1" xfId="0" applyNumberFormat="1" applyFont="1" applyBorder="1" applyAlignment="1"/>
    <xf numFmtId="0" fontId="6" fillId="0" borderId="11" xfId="0" applyFont="1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0" fillId="0" borderId="0" xfId="0" applyFont="1"/>
    <xf numFmtId="0" fontId="3" fillId="0" borderId="8" xfId="0" applyFont="1" applyBorder="1" applyAlignment="1">
      <alignment vertical="top"/>
    </xf>
    <xf numFmtId="0" fontId="2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11" fillId="0" borderId="1" xfId="0" applyFont="1" applyBorder="1"/>
    <xf numFmtId="0" fontId="11" fillId="0" borderId="12" xfId="0" applyFont="1" applyBorder="1"/>
    <xf numFmtId="2" fontId="11" fillId="0" borderId="1" xfId="0" applyNumberFormat="1" applyFont="1" applyBorder="1"/>
    <xf numFmtId="0" fontId="11" fillId="0" borderId="1" xfId="0" applyFont="1" applyBorder="1" applyAlignment="1"/>
    <xf numFmtId="0" fontId="12" fillId="0" borderId="1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0" fontId="11" fillId="0" borderId="12" xfId="0" applyFont="1" applyBorder="1" applyAlignment="1"/>
    <xf numFmtId="2" fontId="11" fillId="0" borderId="1" xfId="0" applyNumberFormat="1" applyFont="1" applyBorder="1" applyAlignment="1"/>
    <xf numFmtId="0" fontId="13" fillId="0" borderId="1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6" fillId="0" borderId="12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187" fontId="4" fillId="0" borderId="1" xfId="1" applyNumberFormat="1" applyFont="1" applyBorder="1"/>
    <xf numFmtId="187" fontId="14" fillId="0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43" fontId="4" fillId="0" borderId="1" xfId="1" applyNumberFormat="1" applyFont="1" applyBorder="1"/>
    <xf numFmtId="0" fontId="6" fillId="0" borderId="1" xfId="0" applyFont="1" applyFill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1" fontId="6" fillId="0" borderId="1" xfId="0" applyNumberFormat="1" applyFont="1" applyFill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/>
    <xf numFmtId="0" fontId="4" fillId="0" borderId="1" xfId="0" applyFont="1" applyBorder="1"/>
    <xf numFmtId="43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187" fontId="3" fillId="0" borderId="1" xfId="1" applyNumberFormat="1" applyFont="1" applyBorder="1"/>
    <xf numFmtId="187" fontId="2" fillId="0" borderId="1" xfId="1" applyNumberFormat="1" applyFont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/>
    <xf numFmtId="0" fontId="6" fillId="3" borderId="1" xfId="0" applyFont="1" applyFill="1" applyBorder="1" applyAlignment="1"/>
    <xf numFmtId="0" fontId="6" fillId="3" borderId="12" xfId="0" applyFont="1" applyFill="1" applyBorder="1" applyAlignment="1"/>
    <xf numFmtId="0" fontId="0" fillId="3" borderId="1" xfId="0" applyFill="1" applyBorder="1"/>
    <xf numFmtId="0" fontId="6" fillId="3" borderId="1" xfId="0" applyFont="1" applyFill="1" applyBorder="1"/>
    <xf numFmtId="2" fontId="6" fillId="3" borderId="1" xfId="0" applyNumberFormat="1" applyFont="1" applyFill="1" applyBorder="1"/>
    <xf numFmtId="0" fontId="0" fillId="3" borderId="0" xfId="0" applyFill="1"/>
    <xf numFmtId="0" fontId="6" fillId="3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6" fillId="3" borderId="12" xfId="0" applyFont="1" applyFill="1" applyBorder="1" applyAlignment="1">
      <alignment wrapText="1"/>
    </xf>
    <xf numFmtId="2" fontId="6" fillId="3" borderId="1" xfId="0" applyNumberFormat="1" applyFont="1" applyFill="1" applyBorder="1" applyAlignment="1">
      <alignment wrapText="1"/>
    </xf>
    <xf numFmtId="2" fontId="6" fillId="3" borderId="1" xfId="0" applyNumberFormat="1" applyFont="1" applyFill="1" applyBorder="1" applyAlignment="1"/>
    <xf numFmtId="0" fontId="0" fillId="3" borderId="0" xfId="0" applyFill="1" applyAlignment="1"/>
    <xf numFmtId="43" fontId="4" fillId="0" borderId="1" xfId="1" applyNumberFormat="1" applyFont="1" applyBorder="1" applyAlignment="1">
      <alignment horizontal="center"/>
    </xf>
    <xf numFmtId="0" fontId="6" fillId="0" borderId="12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/>
    <xf numFmtId="2" fontId="6" fillId="0" borderId="1" xfId="0" applyNumberFormat="1" applyFont="1" applyFill="1" applyBorder="1"/>
    <xf numFmtId="0" fontId="0" fillId="0" borderId="0" xfId="0" applyFill="1"/>
    <xf numFmtId="0" fontId="7" fillId="5" borderId="1" xfId="0" applyFont="1" applyFill="1" applyBorder="1" applyAlignment="1">
      <alignment wrapText="1"/>
    </xf>
    <xf numFmtId="187" fontId="4" fillId="0" borderId="1" xfId="1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187" fontId="4" fillId="0" borderId="1" xfId="1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4" fillId="0" borderId="1" xfId="0" applyFont="1" applyFill="1" applyBorder="1"/>
    <xf numFmtId="187" fontId="4" fillId="0" borderId="1" xfId="1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/>
    <xf numFmtId="0" fontId="0" fillId="0" borderId="1" xfId="0" applyFill="1" applyBorder="1"/>
    <xf numFmtId="0" fontId="6" fillId="0" borderId="12" xfId="0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zoomScale="84" zoomScaleNormal="84" workbookViewId="0">
      <selection activeCell="O11" sqref="O11"/>
    </sheetView>
  </sheetViews>
  <sheetFormatPr defaultRowHeight="14.25"/>
  <cols>
    <col min="1" max="1" width="4.875" customWidth="1"/>
    <col min="2" max="2" width="11" customWidth="1"/>
    <col min="3" max="3" width="7.25" customWidth="1"/>
    <col min="4" max="4" width="7.5" customWidth="1"/>
    <col min="5" max="5" width="7.375" customWidth="1"/>
    <col min="6" max="7" width="7" customWidth="1"/>
    <col min="9" max="9" width="7.875" customWidth="1"/>
  </cols>
  <sheetData>
    <row r="1" spans="1:9" ht="24">
      <c r="A1" s="144" t="s">
        <v>29</v>
      </c>
      <c r="B1" s="145"/>
      <c r="C1" s="145"/>
      <c r="D1" s="145"/>
      <c r="E1" s="145"/>
      <c r="F1" s="145"/>
      <c r="G1" s="145"/>
      <c r="H1" s="145"/>
      <c r="I1" s="146"/>
    </row>
    <row r="2" spans="1:9" ht="24">
      <c r="A2" s="147" t="s">
        <v>30</v>
      </c>
      <c r="B2" s="148"/>
      <c r="C2" s="148"/>
      <c r="D2" s="148"/>
      <c r="E2" s="148"/>
      <c r="F2" s="148"/>
      <c r="G2" s="148"/>
      <c r="H2" s="148"/>
      <c r="I2" s="149"/>
    </row>
    <row r="3" spans="1:9" ht="24">
      <c r="A3" s="150" t="s">
        <v>306</v>
      </c>
      <c r="B3" s="151"/>
      <c r="C3" s="151"/>
      <c r="D3" s="151"/>
      <c r="E3" s="151"/>
      <c r="F3" s="151"/>
      <c r="G3" s="151"/>
      <c r="H3" s="151"/>
      <c r="I3" s="152"/>
    </row>
    <row r="4" spans="1:9" ht="21.75">
      <c r="A4" s="3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28</v>
      </c>
      <c r="G4" s="4" t="s">
        <v>26</v>
      </c>
      <c r="H4" s="4" t="s">
        <v>27</v>
      </c>
      <c r="I4" s="4" t="s">
        <v>26</v>
      </c>
    </row>
    <row r="5" spans="1:9" ht="21.75">
      <c r="A5" s="1">
        <v>1</v>
      </c>
      <c r="B5" s="2" t="s">
        <v>17</v>
      </c>
      <c r="C5" s="6">
        <v>63</v>
      </c>
      <c r="D5" s="6">
        <v>41</v>
      </c>
      <c r="E5" s="6">
        <v>65.08</v>
      </c>
      <c r="F5" s="6">
        <v>32</v>
      </c>
      <c r="G5" s="7">
        <f t="shared" ref="G5:G19" si="0">F5*100/D5</f>
        <v>78.048780487804876</v>
      </c>
      <c r="H5" s="6">
        <v>9</v>
      </c>
      <c r="I5" s="6">
        <v>21.95</v>
      </c>
    </row>
    <row r="6" spans="1:9" ht="21.75">
      <c r="A6" s="1">
        <v>2</v>
      </c>
      <c r="B6" s="2" t="s">
        <v>20</v>
      </c>
      <c r="C6" s="6">
        <v>93</v>
      </c>
      <c r="D6" s="6">
        <v>55</v>
      </c>
      <c r="E6" s="6">
        <v>59.14</v>
      </c>
      <c r="F6" s="6">
        <v>35</v>
      </c>
      <c r="G6" s="7">
        <f t="shared" si="0"/>
        <v>63.636363636363633</v>
      </c>
      <c r="H6" s="6">
        <v>20</v>
      </c>
      <c r="I6" s="6">
        <v>36.36</v>
      </c>
    </row>
    <row r="7" spans="1:9" ht="21.75">
      <c r="A7" s="1">
        <v>3</v>
      </c>
      <c r="B7" s="2" t="s">
        <v>2</v>
      </c>
      <c r="C7" s="6">
        <v>365</v>
      </c>
      <c r="D7" s="6">
        <v>213</v>
      </c>
      <c r="E7" s="6">
        <v>58.36</v>
      </c>
      <c r="F7" s="6">
        <v>135</v>
      </c>
      <c r="G7" s="7">
        <f t="shared" si="0"/>
        <v>63.380281690140848</v>
      </c>
      <c r="H7" s="6">
        <v>78</v>
      </c>
      <c r="I7" s="6">
        <v>36.619999999999997</v>
      </c>
    </row>
    <row r="8" spans="1:9" ht="21.75">
      <c r="A8" s="1">
        <v>4</v>
      </c>
      <c r="B8" s="2" t="s">
        <v>6</v>
      </c>
      <c r="C8" s="6">
        <v>251</v>
      </c>
      <c r="D8" s="6">
        <v>139</v>
      </c>
      <c r="E8" s="6">
        <v>55.38</v>
      </c>
      <c r="F8" s="6">
        <v>56</v>
      </c>
      <c r="G8" s="7">
        <f t="shared" si="0"/>
        <v>40.28776978417266</v>
      </c>
      <c r="H8" s="6">
        <v>83</v>
      </c>
      <c r="I8" s="6">
        <v>59.71</v>
      </c>
    </row>
    <row r="9" spans="1:9" ht="21.75">
      <c r="A9" s="1">
        <v>5</v>
      </c>
      <c r="B9" s="2" t="s">
        <v>5</v>
      </c>
      <c r="C9" s="6">
        <v>222</v>
      </c>
      <c r="D9" s="6">
        <v>120</v>
      </c>
      <c r="E9" s="6">
        <v>54.05</v>
      </c>
      <c r="F9" s="6">
        <v>82</v>
      </c>
      <c r="G9" s="7">
        <f t="shared" si="0"/>
        <v>68.333333333333329</v>
      </c>
      <c r="H9" s="6">
        <v>38</v>
      </c>
      <c r="I9" s="6">
        <v>31.67</v>
      </c>
    </row>
    <row r="10" spans="1:9" ht="21.75">
      <c r="A10" s="1">
        <v>6</v>
      </c>
      <c r="B10" s="2" t="s">
        <v>11</v>
      </c>
      <c r="C10" s="6">
        <v>167</v>
      </c>
      <c r="D10" s="6">
        <v>90</v>
      </c>
      <c r="E10" s="6">
        <v>53.89</v>
      </c>
      <c r="F10" s="6">
        <v>54</v>
      </c>
      <c r="G10" s="7">
        <f t="shared" si="0"/>
        <v>60</v>
      </c>
      <c r="H10" s="6">
        <v>36</v>
      </c>
      <c r="I10" s="6">
        <v>40</v>
      </c>
    </row>
    <row r="11" spans="1:9" ht="21.75">
      <c r="A11" s="1">
        <v>7</v>
      </c>
      <c r="B11" s="2" t="s">
        <v>15</v>
      </c>
      <c r="C11" s="6">
        <v>214</v>
      </c>
      <c r="D11" s="6">
        <v>114</v>
      </c>
      <c r="E11" s="6">
        <v>53.27</v>
      </c>
      <c r="F11" s="6">
        <v>76</v>
      </c>
      <c r="G11" s="7">
        <f t="shared" si="0"/>
        <v>66.666666666666671</v>
      </c>
      <c r="H11" s="6">
        <v>38</v>
      </c>
      <c r="I11" s="6">
        <v>33.33</v>
      </c>
    </row>
    <row r="12" spans="1:9" ht="21.75">
      <c r="A12" s="1">
        <v>8</v>
      </c>
      <c r="B12" s="2" t="s">
        <v>9</v>
      </c>
      <c r="C12" s="6">
        <v>368</v>
      </c>
      <c r="D12" s="6">
        <v>193</v>
      </c>
      <c r="E12" s="6">
        <v>52.45</v>
      </c>
      <c r="F12" s="6">
        <v>125</v>
      </c>
      <c r="G12" s="7">
        <f t="shared" si="0"/>
        <v>64.766839378238345</v>
      </c>
      <c r="H12" s="6">
        <v>68</v>
      </c>
      <c r="I12" s="6">
        <v>35.229999999999997</v>
      </c>
    </row>
    <row r="13" spans="1:9" ht="21.75">
      <c r="A13" s="1">
        <v>9</v>
      </c>
      <c r="B13" s="2" t="s">
        <v>1</v>
      </c>
      <c r="C13" s="6">
        <v>125</v>
      </c>
      <c r="D13" s="6">
        <v>63</v>
      </c>
      <c r="E13" s="6">
        <v>50.4</v>
      </c>
      <c r="F13" s="6">
        <v>46</v>
      </c>
      <c r="G13" s="7">
        <f t="shared" si="0"/>
        <v>73.015873015873012</v>
      </c>
      <c r="H13" s="6">
        <v>17</v>
      </c>
      <c r="I13" s="6">
        <v>26.98</v>
      </c>
    </row>
    <row r="14" spans="1:9" ht="21.75">
      <c r="A14" s="1">
        <v>10</v>
      </c>
      <c r="B14" s="2" t="s">
        <v>13</v>
      </c>
      <c r="C14" s="6">
        <v>279</v>
      </c>
      <c r="D14" s="6">
        <v>133</v>
      </c>
      <c r="E14" s="6">
        <v>47.67</v>
      </c>
      <c r="F14" s="6">
        <v>90</v>
      </c>
      <c r="G14" s="7">
        <f t="shared" si="0"/>
        <v>67.669172932330824</v>
      </c>
      <c r="H14" s="6">
        <v>43</v>
      </c>
      <c r="I14" s="6">
        <v>32.33</v>
      </c>
    </row>
    <row r="15" spans="1:9" ht="21.75">
      <c r="A15" s="1">
        <v>11</v>
      </c>
      <c r="B15" s="2" t="s">
        <v>16</v>
      </c>
      <c r="C15" s="6">
        <v>290</v>
      </c>
      <c r="D15" s="6">
        <v>134</v>
      </c>
      <c r="E15" s="6">
        <v>46.21</v>
      </c>
      <c r="F15" s="6">
        <v>89</v>
      </c>
      <c r="G15" s="7">
        <f t="shared" si="0"/>
        <v>66.417910447761187</v>
      </c>
      <c r="H15" s="6">
        <v>45</v>
      </c>
      <c r="I15" s="6">
        <v>33.58</v>
      </c>
    </row>
    <row r="16" spans="1:9" ht="21.75">
      <c r="A16" s="1">
        <v>12</v>
      </c>
      <c r="B16" s="2" t="s">
        <v>18</v>
      </c>
      <c r="C16" s="6">
        <v>157</v>
      </c>
      <c r="D16" s="6">
        <v>72</v>
      </c>
      <c r="E16" s="6">
        <v>45.86</v>
      </c>
      <c r="F16" s="6">
        <v>43</v>
      </c>
      <c r="G16" s="7">
        <f t="shared" si="0"/>
        <v>59.722222222222221</v>
      </c>
      <c r="H16" s="6">
        <v>29</v>
      </c>
      <c r="I16" s="6">
        <v>40.28</v>
      </c>
    </row>
    <row r="17" spans="1:9" ht="21.75">
      <c r="A17" s="1">
        <v>13</v>
      </c>
      <c r="B17" s="2" t="s">
        <v>3</v>
      </c>
      <c r="C17" s="6">
        <v>870</v>
      </c>
      <c r="D17" s="6">
        <v>386</v>
      </c>
      <c r="E17" s="6">
        <v>44.37</v>
      </c>
      <c r="F17" s="6">
        <v>266</v>
      </c>
      <c r="G17" s="7">
        <f t="shared" si="0"/>
        <v>68.911917098445599</v>
      </c>
      <c r="H17" s="6">
        <v>120</v>
      </c>
      <c r="I17" s="6">
        <v>31.09</v>
      </c>
    </row>
    <row r="18" spans="1:9" ht="21.75">
      <c r="A18" s="1">
        <v>14</v>
      </c>
      <c r="B18" s="2" t="s">
        <v>8</v>
      </c>
      <c r="C18" s="6">
        <v>279</v>
      </c>
      <c r="D18" s="6">
        <v>117</v>
      </c>
      <c r="E18" s="6">
        <v>41.94</v>
      </c>
      <c r="F18" s="6">
        <v>70</v>
      </c>
      <c r="G18" s="7">
        <f t="shared" si="0"/>
        <v>59.82905982905983</v>
      </c>
      <c r="H18" s="6">
        <v>47</v>
      </c>
      <c r="I18" s="6">
        <v>40.17</v>
      </c>
    </row>
    <row r="19" spans="1:9" ht="21.75">
      <c r="A19" s="1">
        <v>15</v>
      </c>
      <c r="B19" s="2" t="s">
        <v>4</v>
      </c>
      <c r="C19" s="6">
        <v>616</v>
      </c>
      <c r="D19" s="6">
        <v>257</v>
      </c>
      <c r="E19" s="6">
        <v>41.72</v>
      </c>
      <c r="F19" s="6">
        <v>192</v>
      </c>
      <c r="G19" s="7">
        <f t="shared" si="0"/>
        <v>74.708171206225686</v>
      </c>
      <c r="H19" s="6">
        <v>65</v>
      </c>
      <c r="I19" s="6">
        <v>25.29</v>
      </c>
    </row>
    <row r="20" spans="1:9" ht="21.75">
      <c r="A20" s="1">
        <v>16</v>
      </c>
      <c r="B20" s="2" t="s">
        <v>0</v>
      </c>
      <c r="C20" s="6">
        <v>485</v>
      </c>
      <c r="D20" s="6">
        <v>202</v>
      </c>
      <c r="E20" s="6">
        <v>41.65</v>
      </c>
      <c r="F20" s="6">
        <v>151</v>
      </c>
      <c r="G20" s="7">
        <f>F20*100/D20</f>
        <v>74.752475247524757</v>
      </c>
      <c r="H20" s="6">
        <v>51</v>
      </c>
      <c r="I20" s="6">
        <v>25.25</v>
      </c>
    </row>
    <row r="21" spans="1:9" ht="21.75">
      <c r="A21" s="1">
        <v>17</v>
      </c>
      <c r="B21" s="2" t="s">
        <v>19</v>
      </c>
      <c r="C21" s="6">
        <v>150</v>
      </c>
      <c r="D21" s="6">
        <v>61</v>
      </c>
      <c r="E21" s="6">
        <v>40.67</v>
      </c>
      <c r="F21" s="6">
        <v>47</v>
      </c>
      <c r="G21" s="7">
        <f t="shared" ref="G21:G27" si="1">F21*100/D21</f>
        <v>77.049180327868854</v>
      </c>
      <c r="H21" s="6">
        <v>14</v>
      </c>
      <c r="I21" s="6">
        <v>22.95</v>
      </c>
    </row>
    <row r="22" spans="1:9" ht="21.75">
      <c r="A22" s="1">
        <v>18</v>
      </c>
      <c r="B22" s="20" t="s">
        <v>12</v>
      </c>
      <c r="C22" s="21">
        <v>135</v>
      </c>
      <c r="D22" s="21">
        <v>51</v>
      </c>
      <c r="E22" s="21">
        <v>37.78</v>
      </c>
      <c r="F22" s="21">
        <v>30</v>
      </c>
      <c r="G22" s="38">
        <f t="shared" si="1"/>
        <v>58.823529411764703</v>
      </c>
      <c r="H22" s="21">
        <v>21</v>
      </c>
      <c r="I22" s="21">
        <v>41.18</v>
      </c>
    </row>
    <row r="23" spans="1:9" ht="21.75">
      <c r="A23" s="1">
        <v>19</v>
      </c>
      <c r="B23" s="20" t="s">
        <v>14</v>
      </c>
      <c r="C23" s="21">
        <v>211</v>
      </c>
      <c r="D23" s="21">
        <v>64</v>
      </c>
      <c r="E23" s="21">
        <v>30.33</v>
      </c>
      <c r="F23" s="21">
        <v>48</v>
      </c>
      <c r="G23" s="38">
        <f t="shared" si="1"/>
        <v>75</v>
      </c>
      <c r="H23" s="21">
        <v>16</v>
      </c>
      <c r="I23" s="21">
        <v>25</v>
      </c>
    </row>
    <row r="24" spans="1:9" ht="21.75">
      <c r="A24" s="1">
        <v>20</v>
      </c>
      <c r="B24" s="20" t="s">
        <v>7</v>
      </c>
      <c r="C24" s="21">
        <v>509</v>
      </c>
      <c r="D24" s="21">
        <v>134</v>
      </c>
      <c r="E24" s="21">
        <v>26.33</v>
      </c>
      <c r="F24" s="21">
        <v>94</v>
      </c>
      <c r="G24" s="38">
        <f t="shared" si="1"/>
        <v>70.149253731343279</v>
      </c>
      <c r="H24" s="21">
        <v>40</v>
      </c>
      <c r="I24" s="21">
        <v>29.85</v>
      </c>
    </row>
    <row r="25" spans="1:9" ht="21.75">
      <c r="A25" s="1">
        <v>21</v>
      </c>
      <c r="B25" s="20" t="s">
        <v>10</v>
      </c>
      <c r="C25" s="21">
        <v>25</v>
      </c>
      <c r="D25" s="21">
        <v>6</v>
      </c>
      <c r="E25" s="21">
        <v>24</v>
      </c>
      <c r="F25" s="21">
        <v>4</v>
      </c>
      <c r="G25" s="38">
        <f t="shared" si="1"/>
        <v>66.666666666666671</v>
      </c>
      <c r="H25" s="21">
        <v>2</v>
      </c>
      <c r="I25" s="21">
        <v>33.33</v>
      </c>
    </row>
    <row r="26" spans="1:9" ht="21.75">
      <c r="A26" s="1">
        <v>22</v>
      </c>
      <c r="B26" s="20" t="s">
        <v>21</v>
      </c>
      <c r="C26" s="21">
        <v>71</v>
      </c>
      <c r="D26" s="21">
        <v>15</v>
      </c>
      <c r="E26" s="21">
        <v>21.13</v>
      </c>
      <c r="F26" s="21">
        <v>9</v>
      </c>
      <c r="G26" s="38">
        <f t="shared" si="1"/>
        <v>60</v>
      </c>
      <c r="H26" s="21">
        <v>6</v>
      </c>
      <c r="I26" s="21">
        <v>40</v>
      </c>
    </row>
    <row r="27" spans="1:9" ht="21.75">
      <c r="A27" s="5"/>
      <c r="B27" s="39" t="s">
        <v>31</v>
      </c>
      <c r="C27" s="40">
        <f>SUM(C5:C26)</f>
        <v>5945</v>
      </c>
      <c r="D27" s="40">
        <f>SUM(D5:D26)</f>
        <v>2660</v>
      </c>
      <c r="E27" s="41">
        <v>44.74</v>
      </c>
      <c r="F27" s="40">
        <f>SUM(F5:F26)</f>
        <v>1774</v>
      </c>
      <c r="G27" s="42">
        <f t="shared" si="1"/>
        <v>66.691729323308266</v>
      </c>
      <c r="H27" s="40">
        <f>SUM(H5:H26)</f>
        <v>886</v>
      </c>
      <c r="I27" s="43">
        <v>33.31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2"/>
  <sheetViews>
    <sheetView tabSelected="1" topLeftCell="A16" workbookViewId="0">
      <selection activeCell="M27" sqref="M27"/>
    </sheetView>
  </sheetViews>
  <sheetFormatPr defaultRowHeight="14.25"/>
  <cols>
    <col min="1" max="1" width="5.125" customWidth="1"/>
    <col min="2" max="2" width="10.25" customWidth="1"/>
    <col min="3" max="3" width="12.875" customWidth="1"/>
    <col min="4" max="4" width="12.25" customWidth="1"/>
    <col min="5" max="5" width="9.125" bestFit="1" customWidth="1"/>
    <col min="6" max="6" width="11.25" bestFit="1" customWidth="1"/>
    <col min="7" max="7" width="7.5" customWidth="1"/>
    <col min="8" max="12" width="9.125" bestFit="1" customWidth="1"/>
    <col min="13" max="13" width="43.625" customWidth="1"/>
  </cols>
  <sheetData>
    <row r="1" spans="1:13" ht="24">
      <c r="A1" s="161" t="s">
        <v>386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3" ht="24">
      <c r="A2" s="106" t="s">
        <v>22</v>
      </c>
      <c r="B2" s="106" t="s">
        <v>348</v>
      </c>
      <c r="C2" s="106" t="s">
        <v>382</v>
      </c>
      <c r="D2" s="106" t="s">
        <v>383</v>
      </c>
      <c r="E2" s="106" t="s">
        <v>25</v>
      </c>
      <c r="F2" s="106" t="s">
        <v>26</v>
      </c>
      <c r="G2" s="106" t="s">
        <v>351</v>
      </c>
      <c r="H2" s="106" t="s">
        <v>28</v>
      </c>
      <c r="I2" s="106" t="s">
        <v>349</v>
      </c>
      <c r="J2" s="106" t="s">
        <v>341</v>
      </c>
      <c r="K2" s="106" t="s">
        <v>350</v>
      </c>
      <c r="L2" s="106" t="s">
        <v>26</v>
      </c>
      <c r="M2" s="64" t="s">
        <v>351</v>
      </c>
    </row>
    <row r="3" spans="1:13" ht="27.75" customHeight="1">
      <c r="A3" s="28">
        <v>1</v>
      </c>
      <c r="B3" s="163" t="s">
        <v>0</v>
      </c>
      <c r="C3" s="139">
        <v>475</v>
      </c>
      <c r="D3" s="139">
        <v>452</v>
      </c>
      <c r="E3" s="139">
        <v>443</v>
      </c>
      <c r="F3" s="140">
        <f>E3*100/D3</f>
        <v>98.008849557522126</v>
      </c>
      <c r="G3" s="109">
        <f>D3-E3</f>
        <v>9</v>
      </c>
      <c r="H3" s="104">
        <v>327</v>
      </c>
      <c r="I3" s="104">
        <v>112</v>
      </c>
      <c r="J3" s="104">
        <v>1</v>
      </c>
      <c r="K3" s="104">
        <v>113</v>
      </c>
      <c r="L3" s="104">
        <v>25.68</v>
      </c>
      <c r="M3" s="5" t="s">
        <v>389</v>
      </c>
    </row>
    <row r="4" spans="1:13" ht="24">
      <c r="A4" s="28">
        <v>2</v>
      </c>
      <c r="B4" s="163" t="s">
        <v>1</v>
      </c>
      <c r="C4" s="139">
        <v>124</v>
      </c>
      <c r="D4" s="139">
        <v>123</v>
      </c>
      <c r="E4" s="139">
        <v>121</v>
      </c>
      <c r="F4" s="140">
        <f t="shared" ref="F4:F25" si="0">E4*100/D4</f>
        <v>98.373983739837399</v>
      </c>
      <c r="G4" s="109">
        <f t="shared" ref="G4:G24" si="1">D4-E4</f>
        <v>2</v>
      </c>
      <c r="H4" s="104">
        <v>80</v>
      </c>
      <c r="I4" s="104">
        <v>41</v>
      </c>
      <c r="J4" s="104">
        <v>0</v>
      </c>
      <c r="K4" s="104">
        <v>41</v>
      </c>
      <c r="L4" s="104">
        <v>33.880000000000003</v>
      </c>
      <c r="M4" s="5" t="s">
        <v>357</v>
      </c>
    </row>
    <row r="5" spans="1:13" ht="24">
      <c r="A5" s="28">
        <v>3</v>
      </c>
      <c r="B5" s="163" t="s">
        <v>2</v>
      </c>
      <c r="C5" s="139">
        <v>364</v>
      </c>
      <c r="D5" s="139">
        <v>364</v>
      </c>
      <c r="E5" s="139">
        <v>364</v>
      </c>
      <c r="F5" s="140">
        <f t="shared" si="0"/>
        <v>100</v>
      </c>
      <c r="G5" s="109">
        <f t="shared" si="1"/>
        <v>0</v>
      </c>
      <c r="H5" s="104">
        <v>223</v>
      </c>
      <c r="I5" s="104">
        <v>139</v>
      </c>
      <c r="J5" s="104">
        <v>2</v>
      </c>
      <c r="K5" s="104">
        <v>141</v>
      </c>
      <c r="L5" s="104">
        <v>38.840000000000003</v>
      </c>
      <c r="M5" s="5"/>
    </row>
    <row r="6" spans="1:13" ht="24">
      <c r="A6" s="28">
        <v>4</v>
      </c>
      <c r="B6" s="163" t="s">
        <v>3</v>
      </c>
      <c r="C6" s="139">
        <v>870</v>
      </c>
      <c r="D6" s="139">
        <v>872</v>
      </c>
      <c r="E6" s="139">
        <v>868</v>
      </c>
      <c r="F6" s="140">
        <f t="shared" si="0"/>
        <v>99.541284403669721</v>
      </c>
      <c r="G6" s="109">
        <f t="shared" si="1"/>
        <v>4</v>
      </c>
      <c r="H6" s="104">
        <v>637</v>
      </c>
      <c r="I6" s="104">
        <v>231</v>
      </c>
      <c r="J6" s="104">
        <v>0</v>
      </c>
      <c r="K6" s="104">
        <v>231</v>
      </c>
      <c r="L6" s="104">
        <v>26.61</v>
      </c>
      <c r="M6" s="5" t="s">
        <v>390</v>
      </c>
    </row>
    <row r="7" spans="1:13" ht="24">
      <c r="A7" s="28">
        <v>5</v>
      </c>
      <c r="B7" s="163" t="s">
        <v>4</v>
      </c>
      <c r="C7" s="139">
        <v>616</v>
      </c>
      <c r="D7" s="139">
        <v>608</v>
      </c>
      <c r="E7" s="139">
        <v>608</v>
      </c>
      <c r="F7" s="140">
        <f t="shared" si="0"/>
        <v>100</v>
      </c>
      <c r="G7" s="109">
        <f t="shared" si="1"/>
        <v>0</v>
      </c>
      <c r="H7" s="104">
        <v>427</v>
      </c>
      <c r="I7" s="104">
        <v>182</v>
      </c>
      <c r="J7" s="104">
        <v>0</v>
      </c>
      <c r="K7" s="104">
        <v>182</v>
      </c>
      <c r="L7" s="104">
        <v>29.89</v>
      </c>
      <c r="M7" s="5"/>
    </row>
    <row r="8" spans="1:13" ht="24">
      <c r="A8" s="28">
        <v>6</v>
      </c>
      <c r="B8" s="163" t="s">
        <v>5</v>
      </c>
      <c r="C8" s="139">
        <v>221</v>
      </c>
      <c r="D8" s="139">
        <v>222</v>
      </c>
      <c r="E8" s="139">
        <v>221</v>
      </c>
      <c r="F8" s="140">
        <f t="shared" si="0"/>
        <v>99.549549549549553</v>
      </c>
      <c r="G8" s="109">
        <f t="shared" si="1"/>
        <v>1</v>
      </c>
      <c r="H8" s="104">
        <v>143</v>
      </c>
      <c r="I8" s="104">
        <v>72</v>
      </c>
      <c r="J8" s="104">
        <v>1</v>
      </c>
      <c r="K8" s="104">
        <v>73</v>
      </c>
      <c r="L8" s="104">
        <v>33.799999999999997</v>
      </c>
      <c r="M8" s="5" t="s">
        <v>392</v>
      </c>
    </row>
    <row r="9" spans="1:13" ht="24">
      <c r="A9" s="28">
        <v>7</v>
      </c>
      <c r="B9" s="163" t="s">
        <v>6</v>
      </c>
      <c r="C9" s="139">
        <v>249</v>
      </c>
      <c r="D9" s="139">
        <v>250</v>
      </c>
      <c r="E9" s="139">
        <v>248</v>
      </c>
      <c r="F9" s="140">
        <f t="shared" si="0"/>
        <v>99.2</v>
      </c>
      <c r="G9" s="109">
        <f t="shared" si="1"/>
        <v>2</v>
      </c>
      <c r="H9" s="104">
        <v>116</v>
      </c>
      <c r="I9" s="104">
        <v>132</v>
      </c>
      <c r="J9" s="104">
        <v>0</v>
      </c>
      <c r="K9" s="104">
        <v>132</v>
      </c>
      <c r="L9" s="104">
        <v>53.23</v>
      </c>
      <c r="M9" s="5" t="s">
        <v>370</v>
      </c>
    </row>
    <row r="10" spans="1:13" ht="24">
      <c r="A10" s="28">
        <v>8</v>
      </c>
      <c r="B10" s="163" t="s">
        <v>7</v>
      </c>
      <c r="C10" s="139">
        <v>508</v>
      </c>
      <c r="D10" s="139">
        <v>499</v>
      </c>
      <c r="E10" s="139">
        <v>499</v>
      </c>
      <c r="F10" s="140">
        <f t="shared" si="0"/>
        <v>100</v>
      </c>
      <c r="G10" s="109">
        <f t="shared" si="1"/>
        <v>0</v>
      </c>
      <c r="H10" s="104">
        <v>387</v>
      </c>
      <c r="I10" s="104">
        <v>113</v>
      </c>
      <c r="J10" s="104">
        <v>2</v>
      </c>
      <c r="K10" s="104">
        <v>115</v>
      </c>
      <c r="L10" s="104">
        <v>22.91</v>
      </c>
      <c r="M10" s="5"/>
    </row>
    <row r="11" spans="1:13" ht="24">
      <c r="A11" s="28">
        <v>9</v>
      </c>
      <c r="B11" s="163" t="s">
        <v>8</v>
      </c>
      <c r="C11" s="139">
        <v>270</v>
      </c>
      <c r="D11" s="139">
        <v>271</v>
      </c>
      <c r="E11" s="139">
        <v>270</v>
      </c>
      <c r="F11" s="140">
        <f t="shared" si="0"/>
        <v>99.630996309963095</v>
      </c>
      <c r="G11" s="109">
        <f t="shared" si="1"/>
        <v>1</v>
      </c>
      <c r="H11" s="104">
        <v>137</v>
      </c>
      <c r="I11" s="104">
        <v>131</v>
      </c>
      <c r="J11" s="104">
        <v>1</v>
      </c>
      <c r="K11" s="104">
        <v>132</v>
      </c>
      <c r="L11" s="104">
        <v>49.07</v>
      </c>
      <c r="M11" s="5" t="s">
        <v>391</v>
      </c>
    </row>
    <row r="12" spans="1:13" ht="24">
      <c r="A12" s="28">
        <v>10</v>
      </c>
      <c r="B12" s="163" t="s">
        <v>9</v>
      </c>
      <c r="C12" s="139">
        <v>362</v>
      </c>
      <c r="D12" s="139">
        <v>364</v>
      </c>
      <c r="E12" s="139">
        <v>364</v>
      </c>
      <c r="F12" s="140">
        <f t="shared" si="0"/>
        <v>100</v>
      </c>
      <c r="G12" s="109">
        <f t="shared" si="1"/>
        <v>0</v>
      </c>
      <c r="H12" s="104">
        <v>235</v>
      </c>
      <c r="I12" s="104">
        <v>129</v>
      </c>
      <c r="J12" s="104">
        <v>0</v>
      </c>
      <c r="K12" s="104">
        <v>129</v>
      </c>
      <c r="L12" s="104">
        <v>35.44</v>
      </c>
      <c r="M12" s="5"/>
    </row>
    <row r="13" spans="1:13" ht="24">
      <c r="A13" s="28">
        <v>11</v>
      </c>
      <c r="B13" s="163" t="s">
        <v>10</v>
      </c>
      <c r="C13" s="139">
        <v>28</v>
      </c>
      <c r="D13" s="139">
        <v>18</v>
      </c>
      <c r="E13" s="139">
        <v>18</v>
      </c>
      <c r="F13" s="140">
        <f t="shared" si="0"/>
        <v>100</v>
      </c>
      <c r="G13" s="109">
        <f t="shared" si="1"/>
        <v>0</v>
      </c>
      <c r="H13" s="104">
        <v>9</v>
      </c>
      <c r="I13" s="104">
        <v>9</v>
      </c>
      <c r="J13" s="104">
        <v>0</v>
      </c>
      <c r="K13" s="104">
        <v>9</v>
      </c>
      <c r="L13" s="104">
        <v>50</v>
      </c>
      <c r="M13" s="5"/>
    </row>
    <row r="14" spans="1:13" ht="24">
      <c r="A14" s="28">
        <v>12</v>
      </c>
      <c r="B14" s="163" t="s">
        <v>11</v>
      </c>
      <c r="C14" s="139">
        <v>166</v>
      </c>
      <c r="D14" s="139">
        <v>167</v>
      </c>
      <c r="E14" s="139">
        <v>167</v>
      </c>
      <c r="F14" s="140">
        <f t="shared" si="0"/>
        <v>100</v>
      </c>
      <c r="G14" s="109">
        <f t="shared" si="1"/>
        <v>0</v>
      </c>
      <c r="H14" s="104">
        <v>88</v>
      </c>
      <c r="I14" s="104">
        <v>76</v>
      </c>
      <c r="J14" s="104">
        <v>3</v>
      </c>
      <c r="K14" s="104">
        <v>79</v>
      </c>
      <c r="L14" s="104">
        <v>47.88</v>
      </c>
      <c r="M14" s="5"/>
    </row>
    <row r="15" spans="1:13" ht="24">
      <c r="A15" s="28">
        <v>13</v>
      </c>
      <c r="B15" s="163" t="s">
        <v>12</v>
      </c>
      <c r="C15" s="139">
        <v>134</v>
      </c>
      <c r="D15" s="139">
        <v>130</v>
      </c>
      <c r="E15" s="139">
        <v>130</v>
      </c>
      <c r="F15" s="140">
        <f t="shared" si="0"/>
        <v>100</v>
      </c>
      <c r="G15" s="109">
        <f t="shared" si="1"/>
        <v>0</v>
      </c>
      <c r="H15" s="104">
        <v>79</v>
      </c>
      <c r="I15" s="104">
        <v>48</v>
      </c>
      <c r="J15" s="104">
        <v>3</v>
      </c>
      <c r="K15" s="104">
        <v>51</v>
      </c>
      <c r="L15" s="104">
        <v>39.22</v>
      </c>
      <c r="M15" s="5"/>
    </row>
    <row r="16" spans="1:13" ht="24">
      <c r="A16" s="28">
        <v>14</v>
      </c>
      <c r="B16" s="163" t="s">
        <v>13</v>
      </c>
      <c r="C16" s="139">
        <v>277</v>
      </c>
      <c r="D16" s="139">
        <v>277</v>
      </c>
      <c r="E16" s="139">
        <v>276</v>
      </c>
      <c r="F16" s="140">
        <f t="shared" si="0"/>
        <v>99.638989169675085</v>
      </c>
      <c r="G16" s="109">
        <f t="shared" si="1"/>
        <v>1</v>
      </c>
      <c r="H16" s="104">
        <v>174</v>
      </c>
      <c r="I16" s="104">
        <v>100</v>
      </c>
      <c r="J16" s="104">
        <v>1</v>
      </c>
      <c r="K16" s="104">
        <v>101</v>
      </c>
      <c r="L16" s="104">
        <v>36.729999999999997</v>
      </c>
      <c r="M16" s="5" t="s">
        <v>388</v>
      </c>
    </row>
    <row r="17" spans="1:13" ht="24">
      <c r="A17" s="28">
        <v>15</v>
      </c>
      <c r="B17" s="163" t="s">
        <v>14</v>
      </c>
      <c r="C17" s="139">
        <v>207</v>
      </c>
      <c r="D17" s="139">
        <v>207</v>
      </c>
      <c r="E17" s="139">
        <v>206</v>
      </c>
      <c r="F17" s="140">
        <f t="shared" si="0"/>
        <v>99.516908212560381</v>
      </c>
      <c r="G17" s="109">
        <f t="shared" si="1"/>
        <v>1</v>
      </c>
      <c r="H17" s="104">
        <v>145</v>
      </c>
      <c r="I17" s="104">
        <v>61</v>
      </c>
      <c r="J17" s="104">
        <v>0</v>
      </c>
      <c r="K17" s="104">
        <v>61</v>
      </c>
      <c r="L17" s="104">
        <v>29.61</v>
      </c>
      <c r="M17" s="5" t="s">
        <v>372</v>
      </c>
    </row>
    <row r="18" spans="1:13" ht="24">
      <c r="A18" s="28">
        <v>16</v>
      </c>
      <c r="B18" s="163" t="s">
        <v>15</v>
      </c>
      <c r="C18" s="139">
        <v>213</v>
      </c>
      <c r="D18" s="139">
        <v>200</v>
      </c>
      <c r="E18" s="139">
        <v>200</v>
      </c>
      <c r="F18" s="140">
        <f t="shared" si="0"/>
        <v>100</v>
      </c>
      <c r="G18" s="109">
        <f t="shared" si="1"/>
        <v>0</v>
      </c>
      <c r="H18" s="104">
        <v>138</v>
      </c>
      <c r="I18" s="104">
        <v>60</v>
      </c>
      <c r="J18" s="104">
        <v>1</v>
      </c>
      <c r="K18" s="104">
        <v>61</v>
      </c>
      <c r="L18" s="104">
        <v>30.65</v>
      </c>
      <c r="M18" s="5"/>
    </row>
    <row r="19" spans="1:13" ht="24">
      <c r="A19" s="28">
        <v>17</v>
      </c>
      <c r="B19" s="163" t="s">
        <v>16</v>
      </c>
      <c r="C19" s="139">
        <v>288</v>
      </c>
      <c r="D19" s="139">
        <v>243</v>
      </c>
      <c r="E19" s="139">
        <v>242</v>
      </c>
      <c r="F19" s="140">
        <f t="shared" si="0"/>
        <v>99.588477366255148</v>
      </c>
      <c r="G19" s="109">
        <f t="shared" si="1"/>
        <v>1</v>
      </c>
      <c r="H19" s="104">
        <v>184</v>
      </c>
      <c r="I19" s="104">
        <v>58</v>
      </c>
      <c r="J19" s="104">
        <v>0</v>
      </c>
      <c r="K19" s="104">
        <v>58</v>
      </c>
      <c r="L19" s="104">
        <v>23.97</v>
      </c>
      <c r="M19" s="5" t="s">
        <v>373</v>
      </c>
    </row>
    <row r="20" spans="1:13" ht="24">
      <c r="A20" s="28">
        <v>18</v>
      </c>
      <c r="B20" s="163" t="s">
        <v>17</v>
      </c>
      <c r="C20" s="139">
        <v>65</v>
      </c>
      <c r="D20" s="139">
        <v>62</v>
      </c>
      <c r="E20" s="139">
        <v>62</v>
      </c>
      <c r="F20" s="140">
        <f t="shared" si="0"/>
        <v>100</v>
      </c>
      <c r="G20" s="109">
        <f t="shared" si="1"/>
        <v>0</v>
      </c>
      <c r="H20" s="104">
        <v>44</v>
      </c>
      <c r="I20" s="104">
        <v>19</v>
      </c>
      <c r="J20" s="104">
        <v>0</v>
      </c>
      <c r="K20" s="104">
        <v>19</v>
      </c>
      <c r="L20" s="104">
        <v>30.16</v>
      </c>
      <c r="M20" s="5"/>
    </row>
    <row r="21" spans="1:13" ht="24">
      <c r="A21" s="28">
        <v>19</v>
      </c>
      <c r="B21" s="163" t="s">
        <v>18</v>
      </c>
      <c r="C21" s="139">
        <v>160</v>
      </c>
      <c r="D21" s="139">
        <v>143</v>
      </c>
      <c r="E21" s="139">
        <v>143</v>
      </c>
      <c r="F21" s="140">
        <f t="shared" si="0"/>
        <v>100</v>
      </c>
      <c r="G21" s="109">
        <f t="shared" si="1"/>
        <v>0</v>
      </c>
      <c r="H21" s="104">
        <v>90</v>
      </c>
      <c r="I21" s="104">
        <v>45</v>
      </c>
      <c r="J21" s="104">
        <v>0</v>
      </c>
      <c r="K21" s="104">
        <v>45</v>
      </c>
      <c r="L21" s="104">
        <v>33.33</v>
      </c>
      <c r="M21" s="5"/>
    </row>
    <row r="22" spans="1:13" ht="24">
      <c r="A22" s="28">
        <v>20</v>
      </c>
      <c r="B22" s="163" t="s">
        <v>19</v>
      </c>
      <c r="C22" s="139">
        <v>150</v>
      </c>
      <c r="D22" s="139">
        <v>144</v>
      </c>
      <c r="E22" s="139">
        <v>144</v>
      </c>
      <c r="F22" s="140">
        <f t="shared" si="0"/>
        <v>100</v>
      </c>
      <c r="G22" s="109">
        <f t="shared" si="1"/>
        <v>0</v>
      </c>
      <c r="H22" s="104">
        <v>91</v>
      </c>
      <c r="I22" s="104">
        <v>55</v>
      </c>
      <c r="J22" s="104">
        <v>0</v>
      </c>
      <c r="K22" s="104">
        <v>55</v>
      </c>
      <c r="L22" s="104">
        <v>37.67</v>
      </c>
      <c r="M22" s="5"/>
    </row>
    <row r="23" spans="1:13" ht="25.5" customHeight="1">
      <c r="A23" s="28">
        <v>21</v>
      </c>
      <c r="B23" s="163" t="s">
        <v>20</v>
      </c>
      <c r="C23" s="139">
        <v>94</v>
      </c>
      <c r="D23" s="139">
        <v>93</v>
      </c>
      <c r="E23" s="139">
        <v>93</v>
      </c>
      <c r="F23" s="140">
        <f t="shared" si="0"/>
        <v>100</v>
      </c>
      <c r="G23" s="109">
        <f t="shared" si="1"/>
        <v>0</v>
      </c>
      <c r="H23" s="104">
        <v>64</v>
      </c>
      <c r="I23" s="104">
        <v>30</v>
      </c>
      <c r="J23" s="104">
        <v>0</v>
      </c>
      <c r="K23" s="104">
        <v>30</v>
      </c>
      <c r="L23" s="104">
        <v>31.91</v>
      </c>
      <c r="M23" s="5"/>
    </row>
    <row r="24" spans="1:13" ht="24">
      <c r="A24" s="28">
        <v>22</v>
      </c>
      <c r="B24" s="163" t="s">
        <v>21</v>
      </c>
      <c r="C24" s="139">
        <v>71</v>
      </c>
      <c r="D24" s="139">
        <v>64</v>
      </c>
      <c r="E24" s="139">
        <v>63</v>
      </c>
      <c r="F24" s="140">
        <f t="shared" si="0"/>
        <v>98.4375</v>
      </c>
      <c r="G24" s="109">
        <f t="shared" si="1"/>
        <v>1</v>
      </c>
      <c r="H24" s="104">
        <v>37</v>
      </c>
      <c r="I24" s="104">
        <v>26</v>
      </c>
      <c r="J24" s="104">
        <v>0</v>
      </c>
      <c r="K24" s="104">
        <v>26</v>
      </c>
      <c r="L24" s="104">
        <v>41.27</v>
      </c>
      <c r="M24" s="5" t="s">
        <v>375</v>
      </c>
    </row>
    <row r="25" spans="1:13" ht="24">
      <c r="A25" s="28"/>
      <c r="B25" s="164" t="s">
        <v>31</v>
      </c>
      <c r="C25" s="165">
        <f>SUM(C3:C24)</f>
        <v>5912</v>
      </c>
      <c r="D25" s="141">
        <f>SUM(D3:D24)</f>
        <v>5773</v>
      </c>
      <c r="E25" s="141">
        <f>SUM(E3:E24)</f>
        <v>5750</v>
      </c>
      <c r="F25" s="140">
        <f t="shared" si="0"/>
        <v>99.601593625498012</v>
      </c>
      <c r="G25" s="109">
        <f>SUM(G3:G24)</f>
        <v>23</v>
      </c>
      <c r="H25" s="49">
        <f>SUM(H3:H24)</f>
        <v>3855</v>
      </c>
      <c r="I25" s="49">
        <f>SUM(I3:I24)</f>
        <v>1869</v>
      </c>
      <c r="J25" s="49">
        <f>SUM(J3:J24)</f>
        <v>15</v>
      </c>
      <c r="K25" s="49">
        <f>SUM(K3:K24)</f>
        <v>1884</v>
      </c>
      <c r="L25" s="131">
        <f>K25*100/E25</f>
        <v>32.765217391304347</v>
      </c>
      <c r="M25" s="5" t="s">
        <v>387</v>
      </c>
    </row>
    <row r="26" spans="1:13" ht="24">
      <c r="B26" s="162" t="s">
        <v>381</v>
      </c>
      <c r="C26" s="162"/>
      <c r="D26" s="162"/>
      <c r="E26" s="162"/>
      <c r="F26" s="162"/>
      <c r="G26" s="162"/>
      <c r="H26" s="162"/>
      <c r="I26" s="162"/>
      <c r="J26" s="162"/>
      <c r="K26" s="162"/>
      <c r="L26" s="162"/>
    </row>
    <row r="27" spans="1:13" ht="24">
      <c r="B27" s="105" t="s">
        <v>384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</row>
    <row r="28" spans="1:13" ht="24">
      <c r="B28" s="105" t="s">
        <v>385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</row>
    <row r="29" spans="1:13" ht="24"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</row>
    <row r="30" spans="1:13" ht="24"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</row>
    <row r="31" spans="1:13" ht="24"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</row>
    <row r="32" spans="1:13" ht="24"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</row>
  </sheetData>
  <mergeCells count="2">
    <mergeCell ref="A1:L1"/>
    <mergeCell ref="B26:L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24"/>
  <sheetViews>
    <sheetView topLeftCell="C10" workbookViewId="0">
      <selection activeCell="S10" sqref="S10"/>
    </sheetView>
  </sheetViews>
  <sheetFormatPr defaultRowHeight="24"/>
  <cols>
    <col min="1" max="1" width="55.125" customWidth="1"/>
    <col min="6" max="6" width="8.25" customWidth="1"/>
    <col min="14" max="15" width="9" style="105"/>
  </cols>
  <sheetData>
    <row r="1" spans="1:17" ht="42" customHeight="1">
      <c r="A1" s="15" t="s">
        <v>38</v>
      </c>
      <c r="B1" s="15" t="s">
        <v>24</v>
      </c>
      <c r="C1" s="15" t="s">
        <v>323</v>
      </c>
      <c r="D1" s="15" t="s">
        <v>26</v>
      </c>
      <c r="E1" s="14" t="s">
        <v>310</v>
      </c>
      <c r="F1" s="32" t="s">
        <v>324</v>
      </c>
      <c r="G1" s="58" t="s">
        <v>332</v>
      </c>
      <c r="H1" s="58" t="s">
        <v>325</v>
      </c>
      <c r="I1" s="58" t="s">
        <v>26</v>
      </c>
      <c r="J1" s="58" t="s">
        <v>326</v>
      </c>
      <c r="K1" s="33" t="s">
        <v>26</v>
      </c>
      <c r="L1" s="58" t="s">
        <v>344</v>
      </c>
      <c r="M1" s="33" t="s">
        <v>26</v>
      </c>
      <c r="N1" s="28" t="s">
        <v>378</v>
      </c>
      <c r="O1" s="28" t="s">
        <v>26</v>
      </c>
      <c r="P1" s="28" t="s">
        <v>393</v>
      </c>
      <c r="Q1" s="28" t="s">
        <v>26</v>
      </c>
    </row>
    <row r="2" spans="1:17" ht="23.25">
      <c r="A2" s="16" t="s">
        <v>284</v>
      </c>
      <c r="B2" s="16">
        <v>19</v>
      </c>
      <c r="C2" s="16">
        <v>7</v>
      </c>
      <c r="D2" s="22">
        <v>35</v>
      </c>
      <c r="E2" s="10"/>
      <c r="F2" s="10">
        <v>7</v>
      </c>
      <c r="G2" s="12">
        <f t="shared" ref="G2:G24" si="0">F2-C2</f>
        <v>0</v>
      </c>
      <c r="H2" s="12">
        <v>7</v>
      </c>
      <c r="I2" s="54">
        <f>H2*100/B2</f>
        <v>36.842105263157897</v>
      </c>
      <c r="J2" s="12">
        <v>19</v>
      </c>
      <c r="K2" s="12">
        <f>J2*100/B2</f>
        <v>100</v>
      </c>
      <c r="L2" s="12">
        <v>19</v>
      </c>
      <c r="M2" s="12">
        <v>100</v>
      </c>
      <c r="N2" s="12">
        <v>19</v>
      </c>
      <c r="O2" s="12">
        <v>100</v>
      </c>
      <c r="P2" s="12">
        <v>19</v>
      </c>
      <c r="Q2" s="12">
        <v>100</v>
      </c>
    </row>
    <row r="3" spans="1:17" ht="23.25">
      <c r="A3" s="16" t="s">
        <v>285</v>
      </c>
      <c r="B3" s="16">
        <v>27</v>
      </c>
      <c r="C3" s="16">
        <v>7</v>
      </c>
      <c r="D3" s="22">
        <v>25.93</v>
      </c>
      <c r="E3" s="10"/>
      <c r="F3" s="10">
        <v>7</v>
      </c>
      <c r="G3" s="12">
        <f t="shared" si="0"/>
        <v>0</v>
      </c>
      <c r="H3" s="12">
        <v>26</v>
      </c>
      <c r="I3" s="54">
        <f t="shared" ref="I3:I24" si="1">H3*100/B3</f>
        <v>96.296296296296291</v>
      </c>
      <c r="J3" s="12">
        <v>27</v>
      </c>
      <c r="K3" s="12">
        <f t="shared" ref="K3:K24" si="2">J3*100/B3</f>
        <v>100</v>
      </c>
      <c r="L3" s="12">
        <v>27</v>
      </c>
      <c r="M3" s="12">
        <v>100</v>
      </c>
      <c r="N3" s="12">
        <v>27</v>
      </c>
      <c r="O3" s="12">
        <v>100</v>
      </c>
      <c r="P3" s="12">
        <v>27</v>
      </c>
      <c r="Q3" s="12">
        <v>100</v>
      </c>
    </row>
    <row r="4" spans="1:17" s="136" customFormat="1" ht="23.25">
      <c r="A4" s="23" t="s">
        <v>286</v>
      </c>
      <c r="B4" s="23">
        <v>35</v>
      </c>
      <c r="C4" s="23">
        <v>18</v>
      </c>
      <c r="D4" s="166">
        <v>51.43</v>
      </c>
      <c r="E4" s="23">
        <v>3</v>
      </c>
      <c r="F4" s="167">
        <v>19</v>
      </c>
      <c r="G4" s="134">
        <f t="shared" si="0"/>
        <v>1</v>
      </c>
      <c r="H4" s="134">
        <v>32</v>
      </c>
      <c r="I4" s="135">
        <f t="shared" si="1"/>
        <v>91.428571428571431</v>
      </c>
      <c r="J4" s="134">
        <v>34</v>
      </c>
      <c r="K4" s="135">
        <f t="shared" si="2"/>
        <v>97.142857142857139</v>
      </c>
      <c r="L4" s="134">
        <v>34</v>
      </c>
      <c r="M4" s="134">
        <v>97.14</v>
      </c>
      <c r="N4" s="134">
        <v>35</v>
      </c>
      <c r="O4" s="134">
        <v>100</v>
      </c>
      <c r="P4" s="134">
        <v>35</v>
      </c>
      <c r="Q4" s="134">
        <v>100</v>
      </c>
    </row>
    <row r="5" spans="1:17" ht="23.25">
      <c r="A5" s="16" t="s">
        <v>287</v>
      </c>
      <c r="B5" s="16">
        <v>34</v>
      </c>
      <c r="C5" s="16">
        <v>18</v>
      </c>
      <c r="D5" s="22">
        <v>52.94</v>
      </c>
      <c r="E5" s="10"/>
      <c r="F5" s="10">
        <v>23</v>
      </c>
      <c r="G5" s="12">
        <f t="shared" si="0"/>
        <v>5</v>
      </c>
      <c r="H5" s="12">
        <v>33</v>
      </c>
      <c r="I5" s="54">
        <f t="shared" si="1"/>
        <v>97.058823529411768</v>
      </c>
      <c r="J5" s="12">
        <v>34</v>
      </c>
      <c r="K5" s="12">
        <f t="shared" si="2"/>
        <v>100</v>
      </c>
      <c r="L5" s="12">
        <v>34</v>
      </c>
      <c r="M5" s="12">
        <v>100</v>
      </c>
      <c r="N5" s="12">
        <v>34</v>
      </c>
      <c r="O5" s="12">
        <v>100</v>
      </c>
      <c r="P5" s="12">
        <v>34</v>
      </c>
      <c r="Q5" s="12">
        <v>100</v>
      </c>
    </row>
    <row r="6" spans="1:17" ht="23.25">
      <c r="A6" s="16" t="s">
        <v>288</v>
      </c>
      <c r="B6" s="16">
        <v>41</v>
      </c>
      <c r="C6" s="16">
        <v>18</v>
      </c>
      <c r="D6" s="22">
        <v>43.9</v>
      </c>
      <c r="E6" s="10"/>
      <c r="F6" s="10">
        <v>30</v>
      </c>
      <c r="G6" s="12">
        <f t="shared" si="0"/>
        <v>12</v>
      </c>
      <c r="H6" s="12">
        <v>39</v>
      </c>
      <c r="I6" s="54">
        <f t="shared" si="1"/>
        <v>95.121951219512198</v>
      </c>
      <c r="J6" s="12">
        <v>41</v>
      </c>
      <c r="K6" s="12">
        <f t="shared" si="2"/>
        <v>100</v>
      </c>
      <c r="L6" s="12">
        <v>41</v>
      </c>
      <c r="M6" s="12">
        <v>100</v>
      </c>
      <c r="N6" s="12">
        <v>41</v>
      </c>
      <c r="O6" s="12">
        <v>100</v>
      </c>
      <c r="P6" s="12">
        <v>41</v>
      </c>
      <c r="Q6" s="12">
        <v>100</v>
      </c>
    </row>
    <row r="7" spans="1:17" ht="23.25">
      <c r="A7" s="16" t="s">
        <v>289</v>
      </c>
      <c r="B7" s="16">
        <v>22</v>
      </c>
      <c r="C7" s="16">
        <v>12</v>
      </c>
      <c r="D7" s="22">
        <v>57.14</v>
      </c>
      <c r="E7" s="10"/>
      <c r="F7" s="10">
        <v>18</v>
      </c>
      <c r="G7" s="12">
        <f t="shared" si="0"/>
        <v>6</v>
      </c>
      <c r="H7" s="12">
        <v>18</v>
      </c>
      <c r="I7" s="54">
        <f t="shared" si="1"/>
        <v>81.818181818181813</v>
      </c>
      <c r="J7" s="12">
        <v>22</v>
      </c>
      <c r="K7" s="12">
        <f t="shared" si="2"/>
        <v>100</v>
      </c>
      <c r="L7" s="12">
        <v>22</v>
      </c>
      <c r="M7" s="12">
        <v>100</v>
      </c>
      <c r="N7" s="12">
        <v>22</v>
      </c>
      <c r="O7" s="12">
        <v>100</v>
      </c>
      <c r="P7" s="12">
        <v>22</v>
      </c>
      <c r="Q7" s="12">
        <v>100</v>
      </c>
    </row>
    <row r="8" spans="1:17" ht="23.25">
      <c r="A8" s="16" t="s">
        <v>290</v>
      </c>
      <c r="B8" s="16">
        <v>7</v>
      </c>
      <c r="C8" s="16">
        <v>4</v>
      </c>
      <c r="D8" s="22">
        <v>50</v>
      </c>
      <c r="E8" s="10"/>
      <c r="F8" s="10">
        <v>4</v>
      </c>
      <c r="G8" s="12">
        <f t="shared" si="0"/>
        <v>0</v>
      </c>
      <c r="H8" s="12">
        <v>4</v>
      </c>
      <c r="I8" s="54">
        <f t="shared" si="1"/>
        <v>57.142857142857146</v>
      </c>
      <c r="J8" s="12">
        <v>7</v>
      </c>
      <c r="K8" s="12">
        <f t="shared" si="2"/>
        <v>100</v>
      </c>
      <c r="L8" s="12">
        <v>7</v>
      </c>
      <c r="M8" s="12">
        <v>100</v>
      </c>
      <c r="N8" s="12">
        <v>7</v>
      </c>
      <c r="O8" s="12">
        <v>100</v>
      </c>
      <c r="P8" s="12">
        <v>7</v>
      </c>
      <c r="Q8" s="12">
        <v>100</v>
      </c>
    </row>
    <row r="9" spans="1:17" ht="23.25">
      <c r="A9" s="16" t="s">
        <v>291</v>
      </c>
      <c r="B9" s="16">
        <v>28</v>
      </c>
      <c r="C9" s="16">
        <v>12</v>
      </c>
      <c r="D9" s="22">
        <v>44.44</v>
      </c>
      <c r="E9" s="23">
        <v>3</v>
      </c>
      <c r="F9" s="10">
        <v>16</v>
      </c>
      <c r="G9" s="12">
        <f t="shared" si="0"/>
        <v>4</v>
      </c>
      <c r="H9" s="12">
        <v>19</v>
      </c>
      <c r="I9" s="54">
        <f t="shared" si="1"/>
        <v>67.857142857142861</v>
      </c>
      <c r="J9" s="12">
        <v>27</v>
      </c>
      <c r="K9" s="54">
        <f t="shared" si="2"/>
        <v>96.428571428571431</v>
      </c>
      <c r="L9" s="12">
        <v>28</v>
      </c>
      <c r="M9" s="12">
        <v>100</v>
      </c>
      <c r="N9" s="12">
        <v>28</v>
      </c>
      <c r="O9" s="12">
        <v>100</v>
      </c>
      <c r="P9" s="12">
        <v>28</v>
      </c>
      <c r="Q9" s="12">
        <v>100</v>
      </c>
    </row>
    <row r="10" spans="1:17" ht="23.25">
      <c r="A10" s="16" t="s">
        <v>292</v>
      </c>
      <c r="B10" s="16">
        <v>17</v>
      </c>
      <c r="C10" s="16">
        <v>10</v>
      </c>
      <c r="D10" s="22">
        <v>58.82</v>
      </c>
      <c r="E10" s="10"/>
      <c r="F10" s="10">
        <v>10</v>
      </c>
      <c r="G10" s="12">
        <f t="shared" si="0"/>
        <v>0</v>
      </c>
      <c r="H10" s="12">
        <v>10</v>
      </c>
      <c r="I10" s="54">
        <f t="shared" si="1"/>
        <v>58.823529411764703</v>
      </c>
      <c r="J10" s="12">
        <v>17</v>
      </c>
      <c r="K10" s="12">
        <f t="shared" si="2"/>
        <v>100</v>
      </c>
      <c r="L10" s="12">
        <v>17</v>
      </c>
      <c r="M10" s="12">
        <v>100</v>
      </c>
      <c r="N10" s="12">
        <v>17</v>
      </c>
      <c r="O10" s="12">
        <v>100</v>
      </c>
      <c r="P10" s="12">
        <v>17</v>
      </c>
      <c r="Q10" s="12">
        <v>100</v>
      </c>
    </row>
    <row r="11" spans="1:17" ht="23.25">
      <c r="A11" s="16" t="s">
        <v>293</v>
      </c>
      <c r="B11" s="16">
        <v>31</v>
      </c>
      <c r="C11" s="16">
        <v>16</v>
      </c>
      <c r="D11" s="22">
        <v>50</v>
      </c>
      <c r="E11" s="10"/>
      <c r="F11" s="10">
        <v>16</v>
      </c>
      <c r="G11" s="12">
        <f t="shared" si="0"/>
        <v>0</v>
      </c>
      <c r="H11" s="12">
        <v>29</v>
      </c>
      <c r="I11" s="54">
        <f t="shared" si="1"/>
        <v>93.548387096774192</v>
      </c>
      <c r="J11" s="12">
        <v>28</v>
      </c>
      <c r="K11" s="54">
        <f t="shared" si="2"/>
        <v>90.322580645161295</v>
      </c>
      <c r="L11" s="12">
        <v>31</v>
      </c>
      <c r="M11" s="12">
        <v>100</v>
      </c>
      <c r="N11" s="12">
        <v>31</v>
      </c>
      <c r="O11" s="12">
        <v>100</v>
      </c>
      <c r="P11" s="12">
        <v>31</v>
      </c>
      <c r="Q11" s="12">
        <v>100</v>
      </c>
    </row>
    <row r="12" spans="1:17" ht="23.25">
      <c r="A12" s="16" t="s">
        <v>294</v>
      </c>
      <c r="B12" s="16">
        <v>14</v>
      </c>
      <c r="C12" s="16">
        <v>10</v>
      </c>
      <c r="D12" s="22">
        <v>71.430000000000007</v>
      </c>
      <c r="E12" s="10"/>
      <c r="F12" s="10">
        <v>10</v>
      </c>
      <c r="G12" s="12">
        <f t="shared" si="0"/>
        <v>0</v>
      </c>
      <c r="H12" s="12">
        <v>9</v>
      </c>
      <c r="I12" s="54">
        <f t="shared" si="1"/>
        <v>64.285714285714292</v>
      </c>
      <c r="J12" s="12">
        <v>14</v>
      </c>
      <c r="K12" s="12">
        <f t="shared" si="2"/>
        <v>100</v>
      </c>
      <c r="L12" s="12">
        <v>14</v>
      </c>
      <c r="M12" s="12">
        <v>100</v>
      </c>
      <c r="N12" s="12">
        <v>14</v>
      </c>
      <c r="O12" s="12">
        <v>100</v>
      </c>
      <c r="P12" s="12">
        <v>14</v>
      </c>
      <c r="Q12" s="12">
        <v>100</v>
      </c>
    </row>
    <row r="13" spans="1:17" ht="23.25">
      <c r="A13" s="16" t="s">
        <v>295</v>
      </c>
      <c r="B13" s="16">
        <v>20</v>
      </c>
      <c r="C13" s="16">
        <v>8</v>
      </c>
      <c r="D13" s="22">
        <v>40</v>
      </c>
      <c r="E13" s="10"/>
      <c r="F13" s="10">
        <v>8</v>
      </c>
      <c r="G13" s="12">
        <f t="shared" si="0"/>
        <v>0</v>
      </c>
      <c r="H13" s="12">
        <v>18</v>
      </c>
      <c r="I13" s="54">
        <f t="shared" si="1"/>
        <v>90</v>
      </c>
      <c r="J13" s="12">
        <v>19</v>
      </c>
      <c r="K13" s="12">
        <f t="shared" si="2"/>
        <v>95</v>
      </c>
      <c r="L13" s="12">
        <v>20</v>
      </c>
      <c r="M13" s="12">
        <v>100</v>
      </c>
      <c r="N13" s="12">
        <v>20</v>
      </c>
      <c r="O13" s="12">
        <v>100</v>
      </c>
      <c r="P13" s="12">
        <v>20</v>
      </c>
      <c r="Q13" s="12">
        <v>100</v>
      </c>
    </row>
    <row r="14" spans="1:17" ht="23.25">
      <c r="A14" s="16" t="s">
        <v>296</v>
      </c>
      <c r="B14" s="16">
        <v>15</v>
      </c>
      <c r="C14" s="16">
        <v>7</v>
      </c>
      <c r="D14" s="22">
        <v>46.67</v>
      </c>
      <c r="E14" s="10"/>
      <c r="F14" s="10">
        <v>13</v>
      </c>
      <c r="G14" s="12">
        <f t="shared" si="0"/>
        <v>6</v>
      </c>
      <c r="H14" s="12">
        <v>13</v>
      </c>
      <c r="I14" s="54">
        <f t="shared" si="1"/>
        <v>86.666666666666671</v>
      </c>
      <c r="J14" s="12">
        <v>15</v>
      </c>
      <c r="K14" s="12">
        <f t="shared" si="2"/>
        <v>100</v>
      </c>
      <c r="L14" s="12">
        <v>15</v>
      </c>
      <c r="M14" s="12">
        <v>100</v>
      </c>
      <c r="N14" s="12">
        <v>15</v>
      </c>
      <c r="O14" s="12">
        <v>100</v>
      </c>
      <c r="P14" s="12">
        <v>15</v>
      </c>
      <c r="Q14" s="12">
        <v>100</v>
      </c>
    </row>
    <row r="15" spans="1:17" ht="23.25">
      <c r="A15" s="16" t="s">
        <v>297</v>
      </c>
      <c r="B15" s="16">
        <v>28</v>
      </c>
      <c r="C15" s="16">
        <v>15</v>
      </c>
      <c r="D15" s="22">
        <v>53.57</v>
      </c>
      <c r="E15" s="23">
        <v>1</v>
      </c>
      <c r="F15" s="10">
        <v>27</v>
      </c>
      <c r="G15" s="12">
        <f t="shared" si="0"/>
        <v>12</v>
      </c>
      <c r="H15" s="12">
        <v>28</v>
      </c>
      <c r="I15" s="54">
        <f t="shared" si="1"/>
        <v>100</v>
      </c>
      <c r="J15" s="12">
        <v>28</v>
      </c>
      <c r="K15" s="12">
        <f t="shared" si="2"/>
        <v>100</v>
      </c>
      <c r="L15" s="12">
        <v>28</v>
      </c>
      <c r="M15" s="12">
        <v>100</v>
      </c>
      <c r="N15" s="12">
        <v>28</v>
      </c>
      <c r="O15" s="12">
        <v>100</v>
      </c>
      <c r="P15" s="12">
        <v>28</v>
      </c>
      <c r="Q15" s="12">
        <v>100</v>
      </c>
    </row>
    <row r="16" spans="1:17" ht="23.25">
      <c r="A16" s="16" t="s">
        <v>298</v>
      </c>
      <c r="B16" s="16">
        <v>14</v>
      </c>
      <c r="C16" s="16">
        <v>7</v>
      </c>
      <c r="D16" s="22">
        <v>53.85</v>
      </c>
      <c r="E16" s="10"/>
      <c r="F16" s="10">
        <v>10</v>
      </c>
      <c r="G16" s="12">
        <f t="shared" si="0"/>
        <v>3</v>
      </c>
      <c r="H16" s="12">
        <v>10</v>
      </c>
      <c r="I16" s="54">
        <f t="shared" si="1"/>
        <v>71.428571428571431</v>
      </c>
      <c r="J16" s="12">
        <v>14</v>
      </c>
      <c r="K16" s="12">
        <f t="shared" si="2"/>
        <v>100</v>
      </c>
      <c r="L16" s="12">
        <v>14</v>
      </c>
      <c r="M16" s="12">
        <v>100</v>
      </c>
      <c r="N16" s="12">
        <v>14</v>
      </c>
      <c r="O16" s="12">
        <v>100</v>
      </c>
      <c r="P16" s="12">
        <v>14</v>
      </c>
      <c r="Q16" s="12">
        <v>100</v>
      </c>
    </row>
    <row r="17" spans="1:17" ht="23.25">
      <c r="A17" s="16" t="s">
        <v>299</v>
      </c>
      <c r="B17" s="16">
        <v>16</v>
      </c>
      <c r="C17" s="16">
        <v>8</v>
      </c>
      <c r="D17" s="22">
        <v>50</v>
      </c>
      <c r="E17" s="10"/>
      <c r="F17" s="10">
        <v>10</v>
      </c>
      <c r="G17" s="12">
        <f t="shared" si="0"/>
        <v>2</v>
      </c>
      <c r="H17" s="12">
        <v>10</v>
      </c>
      <c r="I17" s="54">
        <f t="shared" si="1"/>
        <v>62.5</v>
      </c>
      <c r="J17" s="12">
        <v>16</v>
      </c>
      <c r="K17" s="12">
        <f t="shared" si="2"/>
        <v>100</v>
      </c>
      <c r="L17" s="12">
        <v>16</v>
      </c>
      <c r="M17" s="12">
        <v>100</v>
      </c>
      <c r="N17" s="12">
        <v>15</v>
      </c>
      <c r="O17" s="12">
        <v>100</v>
      </c>
      <c r="P17" s="12">
        <v>15</v>
      </c>
      <c r="Q17" s="12">
        <v>100</v>
      </c>
    </row>
    <row r="18" spans="1:17" ht="23.25">
      <c r="A18" s="16" t="s">
        <v>300</v>
      </c>
      <c r="B18" s="16">
        <v>26</v>
      </c>
      <c r="C18" s="16">
        <v>16</v>
      </c>
      <c r="D18" s="22">
        <v>61.54</v>
      </c>
      <c r="E18" s="10"/>
      <c r="F18" s="10">
        <v>19</v>
      </c>
      <c r="G18" s="12">
        <f t="shared" si="0"/>
        <v>3</v>
      </c>
      <c r="H18" s="12">
        <v>21</v>
      </c>
      <c r="I18" s="54">
        <f t="shared" si="1"/>
        <v>80.769230769230774</v>
      </c>
      <c r="J18" s="12">
        <v>26</v>
      </c>
      <c r="K18" s="12">
        <f t="shared" si="2"/>
        <v>100</v>
      </c>
      <c r="L18" s="12">
        <v>26</v>
      </c>
      <c r="M18" s="12">
        <v>100</v>
      </c>
      <c r="N18" s="12">
        <v>26</v>
      </c>
      <c r="O18" s="12">
        <v>100</v>
      </c>
      <c r="P18" s="12">
        <v>26</v>
      </c>
      <c r="Q18" s="12">
        <v>100</v>
      </c>
    </row>
    <row r="19" spans="1:17" s="124" customFormat="1" ht="23.25">
      <c r="A19" s="119" t="s">
        <v>301</v>
      </c>
      <c r="B19" s="119">
        <v>32</v>
      </c>
      <c r="C19" s="119">
        <v>5</v>
      </c>
      <c r="D19" s="120">
        <v>15.63</v>
      </c>
      <c r="E19" s="121"/>
      <c r="F19" s="121">
        <v>5</v>
      </c>
      <c r="G19" s="122">
        <f t="shared" si="0"/>
        <v>0</v>
      </c>
      <c r="H19" s="122">
        <v>6</v>
      </c>
      <c r="I19" s="123">
        <f t="shared" si="1"/>
        <v>18.75</v>
      </c>
      <c r="J19" s="122">
        <v>23</v>
      </c>
      <c r="K19" s="123">
        <f t="shared" si="2"/>
        <v>71.875</v>
      </c>
      <c r="L19" s="122">
        <v>23</v>
      </c>
      <c r="M19" s="122">
        <v>71.88</v>
      </c>
      <c r="N19" s="122">
        <v>21</v>
      </c>
      <c r="O19" s="122">
        <v>72.41</v>
      </c>
      <c r="P19" s="122">
        <v>22</v>
      </c>
      <c r="Q19" s="122">
        <v>73.33</v>
      </c>
    </row>
    <row r="20" spans="1:17" ht="23.25">
      <c r="A20" s="16" t="s">
        <v>302</v>
      </c>
      <c r="B20" s="16">
        <v>20</v>
      </c>
      <c r="C20" s="16">
        <v>2</v>
      </c>
      <c r="D20" s="22">
        <v>8.6999999999999993</v>
      </c>
      <c r="E20" s="10"/>
      <c r="F20" s="10">
        <v>2</v>
      </c>
      <c r="G20" s="12">
        <f t="shared" si="0"/>
        <v>0</v>
      </c>
      <c r="H20" s="12">
        <v>2</v>
      </c>
      <c r="I20" s="54">
        <f t="shared" si="1"/>
        <v>10</v>
      </c>
      <c r="J20" s="12">
        <v>18</v>
      </c>
      <c r="K20" s="12">
        <f t="shared" si="2"/>
        <v>90</v>
      </c>
      <c r="L20" s="12">
        <v>18</v>
      </c>
      <c r="M20" s="12">
        <v>90</v>
      </c>
      <c r="N20" s="12">
        <v>2</v>
      </c>
      <c r="O20" s="12">
        <v>90</v>
      </c>
      <c r="P20" s="12">
        <v>2</v>
      </c>
      <c r="Q20" s="12">
        <v>90</v>
      </c>
    </row>
    <row r="21" spans="1:17" ht="23.25">
      <c r="A21" s="16" t="s">
        <v>303</v>
      </c>
      <c r="B21" s="16">
        <v>10</v>
      </c>
      <c r="C21" s="16">
        <v>0</v>
      </c>
      <c r="D21" s="22">
        <v>0</v>
      </c>
      <c r="E21" s="10"/>
      <c r="F21" s="10">
        <v>0</v>
      </c>
      <c r="G21" s="12">
        <f t="shared" si="0"/>
        <v>0</v>
      </c>
      <c r="H21" s="12">
        <v>0</v>
      </c>
      <c r="I21" s="54">
        <f t="shared" si="1"/>
        <v>0</v>
      </c>
      <c r="J21" s="12">
        <v>10</v>
      </c>
      <c r="K21" s="12">
        <f t="shared" si="2"/>
        <v>100</v>
      </c>
      <c r="L21" s="12">
        <v>10</v>
      </c>
      <c r="M21" s="12">
        <v>100</v>
      </c>
      <c r="N21" s="12">
        <v>10</v>
      </c>
      <c r="O21" s="12">
        <v>100</v>
      </c>
      <c r="P21" s="12">
        <v>10</v>
      </c>
      <c r="Q21" s="12">
        <v>100</v>
      </c>
    </row>
    <row r="22" spans="1:17" s="124" customFormat="1" ht="23.25">
      <c r="A22" s="119" t="s">
        <v>304</v>
      </c>
      <c r="B22" s="119">
        <v>10</v>
      </c>
      <c r="C22" s="119">
        <v>0</v>
      </c>
      <c r="D22" s="120">
        <v>0</v>
      </c>
      <c r="E22" s="121"/>
      <c r="F22" s="121">
        <v>0</v>
      </c>
      <c r="G22" s="122">
        <f t="shared" si="0"/>
        <v>0</v>
      </c>
      <c r="H22" s="122">
        <v>0</v>
      </c>
      <c r="I22" s="123">
        <f t="shared" si="1"/>
        <v>0</v>
      </c>
      <c r="J22" s="122">
        <v>6</v>
      </c>
      <c r="K22" s="122">
        <f t="shared" si="2"/>
        <v>60</v>
      </c>
      <c r="L22" s="122">
        <v>6</v>
      </c>
      <c r="M22" s="122">
        <v>60</v>
      </c>
      <c r="N22" s="122">
        <v>6</v>
      </c>
      <c r="O22" s="122">
        <v>66.67</v>
      </c>
      <c r="P22" s="122">
        <v>8</v>
      </c>
      <c r="Q22" s="122">
        <v>88.89</v>
      </c>
    </row>
    <row r="23" spans="1:17" s="136" customFormat="1" ht="23.25">
      <c r="A23" s="23" t="s">
        <v>305</v>
      </c>
      <c r="B23" s="23">
        <v>8</v>
      </c>
      <c r="C23" s="23">
        <v>2</v>
      </c>
      <c r="D23" s="166">
        <v>28.57</v>
      </c>
      <c r="E23" s="167"/>
      <c r="F23" s="167">
        <v>2</v>
      </c>
      <c r="G23" s="134">
        <f t="shared" si="0"/>
        <v>0</v>
      </c>
      <c r="H23" s="134">
        <v>2</v>
      </c>
      <c r="I23" s="135">
        <f t="shared" si="1"/>
        <v>25</v>
      </c>
      <c r="J23" s="134">
        <v>5</v>
      </c>
      <c r="K23" s="134">
        <f t="shared" si="2"/>
        <v>62.5</v>
      </c>
      <c r="L23" s="134">
        <v>5</v>
      </c>
      <c r="M23" s="134">
        <v>62.5</v>
      </c>
      <c r="N23" s="134">
        <v>8</v>
      </c>
      <c r="O23" s="134">
        <v>100</v>
      </c>
      <c r="P23" s="134">
        <v>8</v>
      </c>
      <c r="Q23" s="134">
        <v>100</v>
      </c>
    </row>
    <row r="24" spans="1:17" ht="23.25">
      <c r="A24" s="80" t="s">
        <v>31</v>
      </c>
      <c r="B24" s="80">
        <f>SUM(B2:B23)</f>
        <v>474</v>
      </c>
      <c r="C24" s="80">
        <f>SUM(C2:C23)</f>
        <v>202</v>
      </c>
      <c r="D24" s="83">
        <v>41.65</v>
      </c>
      <c r="E24" s="93">
        <v>209</v>
      </c>
      <c r="F24" s="94">
        <f>SUM(F2:F23)</f>
        <v>256</v>
      </c>
      <c r="G24" s="77">
        <f t="shared" si="0"/>
        <v>54</v>
      </c>
      <c r="H24" s="77">
        <f>SUM(H2:H23)</f>
        <v>336</v>
      </c>
      <c r="I24" s="79">
        <f t="shared" si="1"/>
        <v>70.886075949367083</v>
      </c>
      <c r="J24" s="77">
        <f>SUM(J2:J23)</f>
        <v>450</v>
      </c>
      <c r="K24" s="79">
        <f t="shared" si="2"/>
        <v>94.936708860759495</v>
      </c>
      <c r="L24" s="77">
        <v>455</v>
      </c>
      <c r="M24" s="77">
        <v>95.99</v>
      </c>
      <c r="N24" s="77">
        <v>440</v>
      </c>
      <c r="O24" s="77">
        <v>97.56</v>
      </c>
      <c r="P24" s="77">
        <v>443</v>
      </c>
      <c r="Q24" s="77">
        <v>98.01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9"/>
  <sheetViews>
    <sheetView workbookViewId="0">
      <selection activeCell="A5" sqref="A5:XFD5"/>
    </sheetView>
  </sheetViews>
  <sheetFormatPr defaultRowHeight="30" customHeight="1"/>
  <cols>
    <col min="1" max="1" width="50.375" style="17" customWidth="1"/>
    <col min="2" max="2" width="9" style="17"/>
    <col min="3" max="3" width="11.5" style="17" customWidth="1"/>
    <col min="4" max="4" width="9.375" style="17" customWidth="1"/>
    <col min="5" max="5" width="5.875" style="17" customWidth="1"/>
    <col min="6" max="6" width="9" style="17" hidden="1" customWidth="1"/>
    <col min="7" max="7" width="5.75" style="17" customWidth="1"/>
    <col min="8" max="8" width="6.125" style="17" customWidth="1"/>
    <col min="9" max="9" width="7.25" style="17" customWidth="1"/>
    <col min="10" max="10" width="6" style="17" customWidth="1"/>
    <col min="11" max="11" width="5.875" style="17" customWidth="1"/>
    <col min="12" max="12" width="6.375" style="17" customWidth="1"/>
    <col min="13" max="13" width="6.75" style="17" customWidth="1"/>
    <col min="14" max="16384" width="9" style="17"/>
  </cols>
  <sheetData>
    <row r="1" spans="1:15" ht="30" customHeight="1">
      <c r="A1" s="34" t="s">
        <v>38</v>
      </c>
      <c r="B1" s="34" t="s">
        <v>24</v>
      </c>
      <c r="C1" s="34" t="s">
        <v>323</v>
      </c>
      <c r="D1" s="34" t="s">
        <v>26</v>
      </c>
      <c r="E1" s="13" t="s">
        <v>312</v>
      </c>
      <c r="F1" s="13" t="s">
        <v>324</v>
      </c>
      <c r="G1" s="13" t="s">
        <v>332</v>
      </c>
      <c r="H1" s="13" t="s">
        <v>325</v>
      </c>
      <c r="I1" s="13" t="s">
        <v>26</v>
      </c>
      <c r="J1" s="13" t="s">
        <v>326</v>
      </c>
      <c r="K1" s="37" t="s">
        <v>26</v>
      </c>
      <c r="L1" s="13" t="s">
        <v>344</v>
      </c>
      <c r="M1" s="13" t="s">
        <v>26</v>
      </c>
      <c r="N1" s="13" t="s">
        <v>379</v>
      </c>
      <c r="O1" s="13" t="s">
        <v>26</v>
      </c>
    </row>
    <row r="2" spans="1:15" ht="30" customHeight="1">
      <c r="A2" s="13" t="s">
        <v>32</v>
      </c>
      <c r="B2" s="13">
        <v>14</v>
      </c>
      <c r="C2" s="13">
        <v>5</v>
      </c>
      <c r="D2" s="13">
        <v>35.71</v>
      </c>
      <c r="E2" s="13"/>
      <c r="F2" s="13">
        <v>5</v>
      </c>
      <c r="G2" s="13">
        <f>F2-C2</f>
        <v>0</v>
      </c>
      <c r="H2" s="13">
        <v>12</v>
      </c>
      <c r="I2" s="57">
        <f>H2*100/B2</f>
        <v>85.714285714285708</v>
      </c>
      <c r="J2" s="13">
        <v>14</v>
      </c>
      <c r="K2" s="13">
        <f>J2*100/B2</f>
        <v>100</v>
      </c>
      <c r="L2" s="13">
        <v>14</v>
      </c>
      <c r="M2" s="13">
        <f>L2*100/B2</f>
        <v>100</v>
      </c>
      <c r="N2" s="13">
        <v>14</v>
      </c>
      <c r="O2" s="13">
        <v>100</v>
      </c>
    </row>
    <row r="3" spans="1:15" ht="30" customHeight="1">
      <c r="A3" s="13" t="s">
        <v>33</v>
      </c>
      <c r="B3" s="13">
        <v>10</v>
      </c>
      <c r="C3" s="13">
        <v>6</v>
      </c>
      <c r="D3" s="13">
        <v>60</v>
      </c>
      <c r="E3" s="13"/>
      <c r="F3" s="13">
        <v>7</v>
      </c>
      <c r="G3" s="13">
        <f t="shared" ref="G3:G8" si="0">F3-C3</f>
        <v>1</v>
      </c>
      <c r="H3" s="13">
        <v>10</v>
      </c>
      <c r="I3" s="57">
        <f t="shared" ref="I3:I8" si="1">H3*100/B3</f>
        <v>100</v>
      </c>
      <c r="J3" s="13">
        <v>10</v>
      </c>
      <c r="K3" s="13">
        <f t="shared" ref="K3:K8" si="2">J3*100/B3</f>
        <v>100</v>
      </c>
      <c r="L3" s="13">
        <v>10</v>
      </c>
      <c r="M3" s="13">
        <f t="shared" ref="M3:M8" si="3">L3*100/B3</f>
        <v>100</v>
      </c>
      <c r="N3" s="13">
        <v>9</v>
      </c>
      <c r="O3" s="13">
        <v>100</v>
      </c>
    </row>
    <row r="4" spans="1:15" ht="30" customHeight="1">
      <c r="A4" s="13" t="s">
        <v>34</v>
      </c>
      <c r="B4" s="13">
        <v>5</v>
      </c>
      <c r="C4" s="13">
        <v>1</v>
      </c>
      <c r="D4" s="13">
        <v>20</v>
      </c>
      <c r="E4" s="13"/>
      <c r="F4" s="13">
        <v>4</v>
      </c>
      <c r="G4" s="13">
        <f t="shared" si="0"/>
        <v>3</v>
      </c>
      <c r="H4" s="13">
        <v>4</v>
      </c>
      <c r="I4" s="57">
        <f t="shared" si="1"/>
        <v>80</v>
      </c>
      <c r="J4" s="13">
        <v>5</v>
      </c>
      <c r="K4" s="13">
        <f t="shared" si="2"/>
        <v>100</v>
      </c>
      <c r="L4" s="13">
        <v>5</v>
      </c>
      <c r="M4" s="13">
        <f t="shared" si="3"/>
        <v>100</v>
      </c>
      <c r="N4" s="13">
        <v>6</v>
      </c>
      <c r="O4" s="13">
        <v>100</v>
      </c>
    </row>
    <row r="5" spans="1:15" s="126" customFormat="1" ht="30" customHeight="1">
      <c r="A5" s="125" t="s">
        <v>35</v>
      </c>
      <c r="B5" s="125">
        <v>22</v>
      </c>
      <c r="C5" s="125">
        <v>3</v>
      </c>
      <c r="D5" s="125">
        <v>13.64</v>
      </c>
      <c r="E5" s="125"/>
      <c r="F5" s="125">
        <v>16</v>
      </c>
      <c r="G5" s="125">
        <f t="shared" si="0"/>
        <v>13</v>
      </c>
      <c r="H5" s="125">
        <v>16</v>
      </c>
      <c r="I5" s="128">
        <f t="shared" si="1"/>
        <v>72.727272727272734</v>
      </c>
      <c r="J5" s="125">
        <v>20</v>
      </c>
      <c r="K5" s="128">
        <f t="shared" si="2"/>
        <v>90.909090909090907</v>
      </c>
      <c r="L5" s="125">
        <v>22</v>
      </c>
      <c r="M5" s="128">
        <f t="shared" si="3"/>
        <v>100</v>
      </c>
      <c r="N5" s="125">
        <v>22</v>
      </c>
      <c r="O5" s="125">
        <v>95.65</v>
      </c>
    </row>
    <row r="6" spans="1:15" ht="30" customHeight="1">
      <c r="A6" s="13" t="s">
        <v>36</v>
      </c>
      <c r="B6" s="13">
        <v>12</v>
      </c>
      <c r="C6" s="13">
        <v>0</v>
      </c>
      <c r="D6" s="13">
        <v>0</v>
      </c>
      <c r="E6" s="13"/>
      <c r="F6" s="13">
        <v>0</v>
      </c>
      <c r="G6" s="13">
        <f t="shared" si="0"/>
        <v>0</v>
      </c>
      <c r="H6" s="13">
        <v>12</v>
      </c>
      <c r="I6" s="57">
        <f t="shared" si="1"/>
        <v>100</v>
      </c>
      <c r="J6" s="13">
        <v>12</v>
      </c>
      <c r="K6" s="13">
        <f t="shared" si="2"/>
        <v>100</v>
      </c>
      <c r="L6" s="13">
        <v>12</v>
      </c>
      <c r="M6" s="13">
        <f t="shared" si="3"/>
        <v>100</v>
      </c>
      <c r="N6" s="13">
        <v>12</v>
      </c>
      <c r="O6" s="13">
        <v>100</v>
      </c>
    </row>
    <row r="7" spans="1:15" ht="30" customHeight="1">
      <c r="A7" s="13" t="s">
        <v>37</v>
      </c>
      <c r="B7" s="13">
        <v>8</v>
      </c>
      <c r="C7" s="13">
        <v>0</v>
      </c>
      <c r="D7" s="13">
        <v>0</v>
      </c>
      <c r="E7" s="13"/>
      <c r="F7" s="13">
        <v>0</v>
      </c>
      <c r="G7" s="13">
        <f t="shared" si="0"/>
        <v>0</v>
      </c>
      <c r="H7" s="13">
        <v>0</v>
      </c>
      <c r="I7" s="57">
        <f t="shared" si="1"/>
        <v>0</v>
      </c>
      <c r="J7" s="13">
        <v>8</v>
      </c>
      <c r="K7" s="13">
        <f t="shared" si="2"/>
        <v>100</v>
      </c>
      <c r="L7" s="13">
        <v>8</v>
      </c>
      <c r="M7" s="13">
        <f t="shared" si="3"/>
        <v>100</v>
      </c>
      <c r="N7" s="13">
        <v>0</v>
      </c>
      <c r="O7" s="13">
        <v>100</v>
      </c>
    </row>
    <row r="8" spans="1:15" ht="30" customHeight="1">
      <c r="A8" s="13" t="s">
        <v>31</v>
      </c>
      <c r="B8" s="73">
        <f>SUM(B2:B7)</f>
        <v>71</v>
      </c>
      <c r="C8" s="73">
        <f>SUM(C2:C7)</f>
        <v>15</v>
      </c>
      <c r="D8" s="73">
        <v>21.13</v>
      </c>
      <c r="E8" s="73">
        <v>0</v>
      </c>
      <c r="F8" s="73">
        <v>32</v>
      </c>
      <c r="G8" s="73">
        <f t="shared" si="0"/>
        <v>17</v>
      </c>
      <c r="H8" s="73">
        <f>SUM(H2:H7)</f>
        <v>54</v>
      </c>
      <c r="I8" s="74">
        <f t="shared" si="1"/>
        <v>76.056338028169009</v>
      </c>
      <c r="J8" s="73">
        <f>SUM(J2:J7)</f>
        <v>69</v>
      </c>
      <c r="K8" s="74">
        <f t="shared" si="2"/>
        <v>97.183098591549296</v>
      </c>
      <c r="L8" s="73">
        <f>SUM(L2:L7)</f>
        <v>71</v>
      </c>
      <c r="M8" s="57">
        <f t="shared" si="3"/>
        <v>100</v>
      </c>
      <c r="N8" s="73">
        <f>SUM(N2:N7)</f>
        <v>63</v>
      </c>
      <c r="O8" s="13">
        <v>98.44</v>
      </c>
    </row>
    <row r="9" spans="1:15" ht="30" customHeight="1">
      <c r="E9" s="36"/>
      <c r="F9" s="36"/>
      <c r="G9" s="36"/>
      <c r="H9" s="36"/>
      <c r="I9" s="36"/>
      <c r="J9" s="36"/>
      <c r="K9" s="3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11"/>
  <sheetViews>
    <sheetView topLeftCell="B1" workbookViewId="0">
      <selection activeCell="O14" sqref="O14"/>
    </sheetView>
  </sheetViews>
  <sheetFormatPr defaultRowHeight="14.25"/>
  <cols>
    <col min="1" max="1" width="52.75" style="17" customWidth="1"/>
    <col min="2" max="2" width="8.375" style="17" customWidth="1"/>
    <col min="3" max="3" width="10.875" style="17" customWidth="1"/>
    <col min="4" max="4" width="8.125" style="17" customWidth="1"/>
    <col min="5" max="5" width="6.625" style="17" customWidth="1"/>
    <col min="6" max="6" width="9" style="17" hidden="1" customWidth="1"/>
    <col min="7" max="10" width="9" style="17"/>
    <col min="11" max="11" width="10" style="17" bestFit="1" customWidth="1"/>
    <col min="12" max="16384" width="9" style="17"/>
  </cols>
  <sheetData>
    <row r="1" spans="1:15" ht="23.25">
      <c r="A1" s="26" t="s">
        <v>38</v>
      </c>
      <c r="B1" s="26" t="s">
        <v>24</v>
      </c>
      <c r="C1" s="26" t="s">
        <v>323</v>
      </c>
      <c r="D1" s="26" t="s">
        <v>26</v>
      </c>
      <c r="E1" s="34" t="s">
        <v>312</v>
      </c>
      <c r="F1" s="34" t="s">
        <v>324</v>
      </c>
      <c r="G1" s="34" t="s">
        <v>333</v>
      </c>
      <c r="H1" s="34" t="s">
        <v>325</v>
      </c>
      <c r="I1" s="34" t="s">
        <v>26</v>
      </c>
      <c r="J1" s="34" t="s">
        <v>340</v>
      </c>
      <c r="K1" s="60" t="s">
        <v>26</v>
      </c>
      <c r="L1" s="34" t="s">
        <v>345</v>
      </c>
      <c r="M1" s="60" t="s">
        <v>26</v>
      </c>
      <c r="N1" s="34" t="s">
        <v>378</v>
      </c>
      <c r="O1" s="60" t="s">
        <v>26</v>
      </c>
    </row>
    <row r="2" spans="1:15" ht="29.25" customHeight="1">
      <c r="A2" s="13" t="s">
        <v>39</v>
      </c>
      <c r="B2" s="13">
        <v>11</v>
      </c>
      <c r="C2" s="13">
        <v>10</v>
      </c>
      <c r="D2" s="24">
        <v>90.91</v>
      </c>
      <c r="E2" s="13">
        <v>1</v>
      </c>
      <c r="F2" s="13">
        <v>10</v>
      </c>
      <c r="G2" s="13">
        <f>F2-C2</f>
        <v>0</v>
      </c>
      <c r="H2" s="13">
        <v>11</v>
      </c>
      <c r="I2" s="57">
        <f>H2*100/B2</f>
        <v>100</v>
      </c>
      <c r="J2" s="13">
        <v>12</v>
      </c>
      <c r="K2" s="57">
        <f>J2*100/B2</f>
        <v>109.09090909090909</v>
      </c>
      <c r="L2" s="13">
        <v>11</v>
      </c>
      <c r="M2" s="75">
        <f>L2*100/B2</f>
        <v>100</v>
      </c>
      <c r="N2" s="13">
        <v>11</v>
      </c>
      <c r="O2" s="75">
        <v>100</v>
      </c>
    </row>
    <row r="3" spans="1:15" ht="27.75" customHeight="1">
      <c r="A3" s="16" t="s">
        <v>40</v>
      </c>
      <c r="B3" s="13">
        <v>15</v>
      </c>
      <c r="C3" s="13">
        <v>7</v>
      </c>
      <c r="D3" s="24">
        <v>46.67</v>
      </c>
      <c r="E3" s="13"/>
      <c r="F3" s="13">
        <v>13</v>
      </c>
      <c r="G3" s="13">
        <f t="shared" ref="G3:G11" si="0">F3-C3</f>
        <v>6</v>
      </c>
      <c r="H3" s="13">
        <v>14</v>
      </c>
      <c r="I3" s="57">
        <f t="shared" ref="I3:I11" si="1">H3*100/B3</f>
        <v>93.333333333333329</v>
      </c>
      <c r="J3" s="75">
        <v>15</v>
      </c>
      <c r="K3" s="57">
        <f t="shared" ref="K3:K11" si="2">J3*100/B3</f>
        <v>100</v>
      </c>
      <c r="L3" s="75">
        <v>15</v>
      </c>
      <c r="M3" s="75">
        <f t="shared" ref="M3:M11" si="3">L3*100/B3</f>
        <v>100</v>
      </c>
      <c r="N3" s="75">
        <v>15</v>
      </c>
      <c r="O3" s="75">
        <v>100</v>
      </c>
    </row>
    <row r="4" spans="1:15" ht="25.5" customHeight="1">
      <c r="A4" s="13" t="s">
        <v>41</v>
      </c>
      <c r="B4" s="13">
        <v>13</v>
      </c>
      <c r="C4" s="13">
        <v>10</v>
      </c>
      <c r="D4" s="24">
        <v>76.92</v>
      </c>
      <c r="E4" s="13"/>
      <c r="F4" s="13">
        <v>12</v>
      </c>
      <c r="G4" s="13">
        <f t="shared" si="0"/>
        <v>2</v>
      </c>
      <c r="H4" s="13">
        <v>12</v>
      </c>
      <c r="I4" s="57">
        <f t="shared" si="1"/>
        <v>92.307692307692307</v>
      </c>
      <c r="J4" s="75">
        <v>13</v>
      </c>
      <c r="K4" s="57">
        <f t="shared" si="2"/>
        <v>100</v>
      </c>
      <c r="L4" s="75">
        <v>13</v>
      </c>
      <c r="M4" s="75">
        <f t="shared" si="3"/>
        <v>100</v>
      </c>
      <c r="N4" s="75">
        <v>13</v>
      </c>
      <c r="O4" s="75">
        <v>100</v>
      </c>
    </row>
    <row r="5" spans="1:15" ht="24.75" customHeight="1">
      <c r="A5" s="13" t="s">
        <v>42</v>
      </c>
      <c r="B5" s="13">
        <v>5</v>
      </c>
      <c r="C5" s="13">
        <v>0</v>
      </c>
      <c r="D5" s="24">
        <v>0</v>
      </c>
      <c r="E5" s="13">
        <v>2</v>
      </c>
      <c r="F5" s="13">
        <v>1</v>
      </c>
      <c r="G5" s="13">
        <f t="shared" si="0"/>
        <v>1</v>
      </c>
      <c r="H5" s="13">
        <v>4</v>
      </c>
      <c r="I5" s="57">
        <f t="shared" si="1"/>
        <v>80</v>
      </c>
      <c r="J5" s="75">
        <v>4</v>
      </c>
      <c r="K5" s="57">
        <f t="shared" si="2"/>
        <v>80</v>
      </c>
      <c r="L5" s="75">
        <v>5</v>
      </c>
      <c r="M5" s="57">
        <f t="shared" si="3"/>
        <v>100</v>
      </c>
      <c r="N5" s="75">
        <v>5</v>
      </c>
      <c r="O5" s="75">
        <v>100</v>
      </c>
    </row>
    <row r="6" spans="1:15" ht="27" customHeight="1">
      <c r="A6" s="13" t="s">
        <v>43</v>
      </c>
      <c r="B6" s="13">
        <v>17</v>
      </c>
      <c r="C6" s="13">
        <v>8</v>
      </c>
      <c r="D6" s="24">
        <v>47.06</v>
      </c>
      <c r="E6" s="13"/>
      <c r="F6" s="13">
        <v>13</v>
      </c>
      <c r="G6" s="13">
        <f t="shared" si="0"/>
        <v>5</v>
      </c>
      <c r="H6" s="13">
        <v>13</v>
      </c>
      <c r="I6" s="57">
        <f t="shared" si="1"/>
        <v>76.470588235294116</v>
      </c>
      <c r="J6" s="75">
        <v>17</v>
      </c>
      <c r="K6" s="57">
        <f t="shared" si="2"/>
        <v>100</v>
      </c>
      <c r="L6" s="75">
        <v>17</v>
      </c>
      <c r="M6" s="75">
        <f t="shared" si="3"/>
        <v>100</v>
      </c>
      <c r="N6" s="75">
        <v>17</v>
      </c>
      <c r="O6" s="75">
        <v>100</v>
      </c>
    </row>
    <row r="7" spans="1:15" ht="27" customHeight="1">
      <c r="A7" s="13" t="s">
        <v>44</v>
      </c>
      <c r="B7" s="13">
        <v>9</v>
      </c>
      <c r="C7" s="13">
        <v>4</v>
      </c>
      <c r="D7" s="24">
        <v>44.44</v>
      </c>
      <c r="E7" s="13">
        <v>2</v>
      </c>
      <c r="F7" s="13">
        <v>4</v>
      </c>
      <c r="G7" s="13">
        <f t="shared" si="0"/>
        <v>0</v>
      </c>
      <c r="H7" s="13">
        <v>8</v>
      </c>
      <c r="I7" s="57">
        <f t="shared" si="1"/>
        <v>88.888888888888886</v>
      </c>
      <c r="J7" s="75">
        <v>9</v>
      </c>
      <c r="K7" s="57">
        <f t="shared" si="2"/>
        <v>100</v>
      </c>
      <c r="L7" s="75">
        <v>9</v>
      </c>
      <c r="M7" s="75">
        <f t="shared" si="3"/>
        <v>100</v>
      </c>
      <c r="N7" s="75">
        <v>9</v>
      </c>
      <c r="O7" s="75">
        <v>100</v>
      </c>
    </row>
    <row r="8" spans="1:15" ht="23.25">
      <c r="A8" s="13" t="s">
        <v>45</v>
      </c>
      <c r="B8" s="13">
        <v>9</v>
      </c>
      <c r="C8" s="13">
        <v>5</v>
      </c>
      <c r="D8" s="24">
        <v>55.56</v>
      </c>
      <c r="E8" s="13"/>
      <c r="F8" s="13">
        <v>5</v>
      </c>
      <c r="G8" s="13">
        <f t="shared" si="0"/>
        <v>0</v>
      </c>
      <c r="H8" s="13">
        <v>5</v>
      </c>
      <c r="I8" s="57">
        <f t="shared" si="1"/>
        <v>55.555555555555557</v>
      </c>
      <c r="J8" s="75">
        <v>9</v>
      </c>
      <c r="K8" s="57">
        <f t="shared" si="2"/>
        <v>100</v>
      </c>
      <c r="L8" s="75">
        <v>9</v>
      </c>
      <c r="M8" s="75">
        <f t="shared" si="3"/>
        <v>100</v>
      </c>
      <c r="N8" s="75">
        <v>9</v>
      </c>
      <c r="O8" s="75">
        <v>100</v>
      </c>
    </row>
    <row r="9" spans="1:15" ht="27" customHeight="1">
      <c r="A9" s="13" t="s">
        <v>46</v>
      </c>
      <c r="B9" s="13">
        <v>10</v>
      </c>
      <c r="C9" s="13">
        <v>10</v>
      </c>
      <c r="D9" s="24">
        <v>100</v>
      </c>
      <c r="E9" s="13"/>
      <c r="F9" s="13">
        <v>10</v>
      </c>
      <c r="G9" s="13">
        <f t="shared" si="0"/>
        <v>0</v>
      </c>
      <c r="H9" s="13">
        <v>10</v>
      </c>
      <c r="I9" s="57">
        <f t="shared" si="1"/>
        <v>100</v>
      </c>
      <c r="J9" s="75">
        <v>10</v>
      </c>
      <c r="K9" s="57">
        <f t="shared" si="2"/>
        <v>100</v>
      </c>
      <c r="L9" s="75">
        <v>10</v>
      </c>
      <c r="M9" s="75">
        <f t="shared" si="3"/>
        <v>100</v>
      </c>
      <c r="N9" s="75">
        <v>10</v>
      </c>
      <c r="O9" s="75">
        <v>100</v>
      </c>
    </row>
    <row r="10" spans="1:15" ht="27.75" customHeight="1">
      <c r="A10" s="13" t="s">
        <v>47</v>
      </c>
      <c r="B10" s="13">
        <v>5</v>
      </c>
      <c r="C10" s="13">
        <v>1</v>
      </c>
      <c r="D10" s="24">
        <v>20</v>
      </c>
      <c r="E10" s="13"/>
      <c r="F10" s="13">
        <v>4</v>
      </c>
      <c r="G10" s="13">
        <f t="shared" si="0"/>
        <v>3</v>
      </c>
      <c r="H10" s="13">
        <v>4</v>
      </c>
      <c r="I10" s="57">
        <f t="shared" si="1"/>
        <v>80</v>
      </c>
      <c r="J10" s="75">
        <v>5</v>
      </c>
      <c r="K10" s="57">
        <f t="shared" si="2"/>
        <v>100</v>
      </c>
      <c r="L10" s="75">
        <v>5</v>
      </c>
      <c r="M10" s="75">
        <f t="shared" si="3"/>
        <v>100</v>
      </c>
      <c r="N10" s="75">
        <v>5</v>
      </c>
      <c r="O10" s="75">
        <v>100</v>
      </c>
    </row>
    <row r="11" spans="1:15" ht="23.25">
      <c r="A11" s="13" t="s">
        <v>31</v>
      </c>
      <c r="B11" s="13">
        <f>SUM(B2:B10)</f>
        <v>94</v>
      </c>
      <c r="C11" s="13">
        <f>SUM(C2:C10)</f>
        <v>55</v>
      </c>
      <c r="D11" s="24">
        <v>59.14</v>
      </c>
      <c r="E11" s="13">
        <f>SUM(E2:E10)</f>
        <v>5</v>
      </c>
      <c r="F11" s="13">
        <v>77</v>
      </c>
      <c r="G11" s="13">
        <f t="shared" si="0"/>
        <v>22</v>
      </c>
      <c r="H11" s="13">
        <f>SUM(H2:H10)</f>
        <v>81</v>
      </c>
      <c r="I11" s="57">
        <f t="shared" si="1"/>
        <v>86.170212765957444</v>
      </c>
      <c r="J11" s="75">
        <f>SUM(J2:J10)</f>
        <v>94</v>
      </c>
      <c r="K11" s="57">
        <f t="shared" si="2"/>
        <v>100</v>
      </c>
      <c r="L11" s="75">
        <f>SUM(L2:L10)</f>
        <v>94</v>
      </c>
      <c r="M11" s="57">
        <f t="shared" si="3"/>
        <v>100</v>
      </c>
      <c r="N11" s="75">
        <f>SUM(N2:N10)</f>
        <v>94</v>
      </c>
      <c r="O11" s="75">
        <v>100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9"/>
  <sheetViews>
    <sheetView workbookViewId="0">
      <selection activeCell="M12" sqref="M12"/>
    </sheetView>
  </sheetViews>
  <sheetFormatPr defaultRowHeight="14.25"/>
  <cols>
    <col min="1" max="1" width="55" customWidth="1"/>
    <col min="2" max="2" width="12.75" customWidth="1"/>
    <col min="6" max="6" width="9" hidden="1" customWidth="1"/>
  </cols>
  <sheetData>
    <row r="1" spans="1:13" ht="46.5">
      <c r="A1" s="26" t="s">
        <v>38</v>
      </c>
      <c r="B1" s="26" t="s">
        <v>24</v>
      </c>
      <c r="C1" s="26" t="s">
        <v>327</v>
      </c>
      <c r="D1" s="26" t="s">
        <v>26</v>
      </c>
      <c r="E1" s="13" t="s">
        <v>312</v>
      </c>
      <c r="F1" s="13" t="s">
        <v>324</v>
      </c>
      <c r="G1" s="13" t="s">
        <v>332</v>
      </c>
      <c r="H1" s="13" t="s">
        <v>325</v>
      </c>
      <c r="I1" s="13" t="s">
        <v>26</v>
      </c>
      <c r="J1" s="13" t="s">
        <v>344</v>
      </c>
      <c r="K1" s="37" t="s">
        <v>26</v>
      </c>
      <c r="L1" s="13" t="s">
        <v>379</v>
      </c>
      <c r="M1" s="37" t="s">
        <v>26</v>
      </c>
    </row>
    <row r="2" spans="1:13" ht="26.25" customHeight="1">
      <c r="A2" s="13" t="s">
        <v>49</v>
      </c>
      <c r="B2" s="13">
        <v>18</v>
      </c>
      <c r="C2" s="13">
        <v>9</v>
      </c>
      <c r="D2" s="24">
        <v>50</v>
      </c>
      <c r="E2" s="13"/>
      <c r="F2" s="13">
        <v>9</v>
      </c>
      <c r="G2" s="13">
        <f>F2-C2</f>
        <v>0</v>
      </c>
      <c r="H2" s="13">
        <v>18</v>
      </c>
      <c r="I2" s="13">
        <f>H2*100/B2</f>
        <v>100</v>
      </c>
      <c r="J2" s="13">
        <v>18</v>
      </c>
      <c r="K2" s="13">
        <v>100</v>
      </c>
      <c r="L2" s="13">
        <v>18</v>
      </c>
      <c r="M2" s="13">
        <v>100</v>
      </c>
    </row>
    <row r="3" spans="1:13" ht="27" customHeight="1">
      <c r="A3" s="13" t="s">
        <v>50</v>
      </c>
      <c r="B3" s="13">
        <v>24</v>
      </c>
      <c r="C3" s="13">
        <v>11</v>
      </c>
      <c r="D3" s="24">
        <v>45.83</v>
      </c>
      <c r="E3" s="13"/>
      <c r="F3" s="13">
        <v>11</v>
      </c>
      <c r="G3" s="13">
        <f t="shared" ref="G3:G9" si="0">F3-C3</f>
        <v>0</v>
      </c>
      <c r="H3" s="13">
        <v>21</v>
      </c>
      <c r="I3" s="57">
        <f t="shared" ref="I3:I9" si="1">H3*100/B3</f>
        <v>87.5</v>
      </c>
      <c r="J3" s="13">
        <v>24</v>
      </c>
      <c r="K3" s="13">
        <v>100</v>
      </c>
      <c r="L3" s="13">
        <v>24</v>
      </c>
      <c r="M3" s="13">
        <v>100</v>
      </c>
    </row>
    <row r="4" spans="1:13" ht="27.75" customHeight="1">
      <c r="A4" s="13" t="s">
        <v>51</v>
      </c>
      <c r="B4" s="13">
        <v>14</v>
      </c>
      <c r="C4" s="13">
        <v>0</v>
      </c>
      <c r="D4" s="24">
        <v>0</v>
      </c>
      <c r="E4" s="13"/>
      <c r="F4" s="13">
        <v>11</v>
      </c>
      <c r="G4" s="13">
        <f t="shared" si="0"/>
        <v>11</v>
      </c>
      <c r="H4" s="13">
        <v>11</v>
      </c>
      <c r="I4" s="57">
        <f t="shared" si="1"/>
        <v>78.571428571428569</v>
      </c>
      <c r="J4" s="13">
        <v>14</v>
      </c>
      <c r="K4" s="13">
        <v>100</v>
      </c>
      <c r="L4" s="13">
        <v>14</v>
      </c>
      <c r="M4" s="13">
        <v>100</v>
      </c>
    </row>
    <row r="5" spans="1:13" ht="24.75" customHeight="1">
      <c r="A5" s="13" t="s">
        <v>52</v>
      </c>
      <c r="B5" s="13">
        <v>36</v>
      </c>
      <c r="C5" s="13">
        <v>12</v>
      </c>
      <c r="D5" s="24">
        <v>33.33</v>
      </c>
      <c r="E5" s="13">
        <v>5</v>
      </c>
      <c r="F5" s="13">
        <v>16</v>
      </c>
      <c r="G5" s="13">
        <f t="shared" si="0"/>
        <v>4</v>
      </c>
      <c r="H5" s="13">
        <v>28</v>
      </c>
      <c r="I5" s="57">
        <f t="shared" si="1"/>
        <v>77.777777777777771</v>
      </c>
      <c r="J5" s="13">
        <v>36</v>
      </c>
      <c r="K5" s="13">
        <v>100</v>
      </c>
      <c r="L5" s="13">
        <v>36</v>
      </c>
      <c r="M5" s="13">
        <v>100</v>
      </c>
    </row>
    <row r="6" spans="1:13" ht="30" customHeight="1">
      <c r="A6" s="13" t="s">
        <v>53</v>
      </c>
      <c r="B6" s="13">
        <v>34</v>
      </c>
      <c r="C6" s="13">
        <v>20</v>
      </c>
      <c r="D6" s="24">
        <v>60.61</v>
      </c>
      <c r="E6" s="13"/>
      <c r="F6" s="13">
        <v>20</v>
      </c>
      <c r="G6" s="13">
        <f t="shared" si="0"/>
        <v>0</v>
      </c>
      <c r="H6" s="13">
        <v>33</v>
      </c>
      <c r="I6" s="57">
        <f t="shared" si="1"/>
        <v>97.058823529411768</v>
      </c>
      <c r="J6" s="13">
        <v>33</v>
      </c>
      <c r="K6" s="13">
        <v>97.06</v>
      </c>
      <c r="L6" s="13">
        <v>34</v>
      </c>
      <c r="M6" s="13">
        <v>100</v>
      </c>
    </row>
    <row r="7" spans="1:13" ht="27.75" customHeight="1">
      <c r="A7" s="13" t="s">
        <v>54</v>
      </c>
      <c r="B7" s="13">
        <v>13</v>
      </c>
      <c r="C7" s="13">
        <v>8</v>
      </c>
      <c r="D7" s="24">
        <v>57.14</v>
      </c>
      <c r="E7" s="13"/>
      <c r="F7" s="13">
        <v>8</v>
      </c>
      <c r="G7" s="13">
        <f t="shared" si="0"/>
        <v>0</v>
      </c>
      <c r="H7" s="13">
        <v>8</v>
      </c>
      <c r="I7" s="57">
        <f t="shared" si="1"/>
        <v>61.53846153846154</v>
      </c>
      <c r="J7" s="13">
        <v>13</v>
      </c>
      <c r="K7" s="13">
        <v>100</v>
      </c>
      <c r="L7" s="13">
        <v>13</v>
      </c>
      <c r="M7" s="13">
        <v>100</v>
      </c>
    </row>
    <row r="8" spans="1:13" ht="23.25" customHeight="1">
      <c r="A8" s="13" t="s">
        <v>55</v>
      </c>
      <c r="B8" s="13">
        <v>11</v>
      </c>
      <c r="C8" s="13">
        <v>1</v>
      </c>
      <c r="D8" s="24">
        <v>10</v>
      </c>
      <c r="E8" s="13">
        <v>1</v>
      </c>
      <c r="F8" s="13">
        <v>3</v>
      </c>
      <c r="G8" s="13">
        <f t="shared" si="0"/>
        <v>2</v>
      </c>
      <c r="H8" s="13">
        <v>4</v>
      </c>
      <c r="I8" s="57">
        <f t="shared" si="1"/>
        <v>36.363636363636367</v>
      </c>
      <c r="J8" s="13">
        <v>11</v>
      </c>
      <c r="K8" s="13">
        <v>100</v>
      </c>
      <c r="L8" s="13">
        <v>7</v>
      </c>
      <c r="M8" s="13">
        <v>100</v>
      </c>
    </row>
    <row r="9" spans="1:13" ht="23.25">
      <c r="A9" s="13" t="s">
        <v>31</v>
      </c>
      <c r="B9" s="73">
        <f>SUM(B2:B8)</f>
        <v>150</v>
      </c>
      <c r="C9" s="73">
        <f>SUM(C2:C8)</f>
        <v>61</v>
      </c>
      <c r="D9" s="76">
        <v>40.67</v>
      </c>
      <c r="E9" s="73">
        <v>6</v>
      </c>
      <c r="F9" s="73">
        <f>SUM(F2:F8)</f>
        <v>78</v>
      </c>
      <c r="G9" s="73">
        <f t="shared" si="0"/>
        <v>17</v>
      </c>
      <c r="H9" s="73">
        <f>SUM(H2:H8)</f>
        <v>123</v>
      </c>
      <c r="I9" s="74">
        <f t="shared" si="1"/>
        <v>82</v>
      </c>
      <c r="J9" s="73">
        <v>150</v>
      </c>
      <c r="K9" s="73">
        <v>99.33</v>
      </c>
      <c r="L9" s="73">
        <v>146</v>
      </c>
      <c r="M9" s="73">
        <v>100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11"/>
  <sheetViews>
    <sheetView topLeftCell="B1" workbookViewId="0">
      <selection activeCell="R9" sqref="R9"/>
    </sheetView>
  </sheetViews>
  <sheetFormatPr defaultRowHeight="47.25" customHeight="1"/>
  <cols>
    <col min="1" max="1" width="58.25" style="17" customWidth="1"/>
    <col min="2" max="2" width="9" style="17"/>
    <col min="3" max="3" width="11.25" style="17" customWidth="1"/>
    <col min="4" max="5" width="9" style="17"/>
    <col min="6" max="6" width="0.25" style="17" customWidth="1"/>
    <col min="7" max="16384" width="9" style="17"/>
  </cols>
  <sheetData>
    <row r="1" spans="1:17" ht="47.25" customHeight="1">
      <c r="A1" s="26" t="s">
        <v>38</v>
      </c>
      <c r="B1" s="26" t="s">
        <v>24</v>
      </c>
      <c r="C1" s="26" t="s">
        <v>327</v>
      </c>
      <c r="D1" s="26" t="s">
        <v>26</v>
      </c>
      <c r="E1" s="13" t="s">
        <v>312</v>
      </c>
      <c r="F1" s="13" t="s">
        <v>324</v>
      </c>
      <c r="G1" s="13" t="s">
        <v>333</v>
      </c>
      <c r="H1" s="13" t="s">
        <v>325</v>
      </c>
      <c r="I1" s="13" t="s">
        <v>26</v>
      </c>
      <c r="J1" s="13" t="s">
        <v>326</v>
      </c>
      <c r="K1" s="37" t="s">
        <v>26</v>
      </c>
      <c r="L1" s="13" t="s">
        <v>344</v>
      </c>
      <c r="M1" s="37" t="s">
        <v>26</v>
      </c>
      <c r="N1" s="13" t="s">
        <v>379</v>
      </c>
      <c r="O1" s="37" t="s">
        <v>26</v>
      </c>
      <c r="P1" s="13" t="s">
        <v>394</v>
      </c>
      <c r="Q1" s="37" t="s">
        <v>26</v>
      </c>
    </row>
    <row r="2" spans="1:17" ht="24" customHeight="1">
      <c r="A2" s="13" t="s">
        <v>56</v>
      </c>
      <c r="B2" s="13">
        <v>17</v>
      </c>
      <c r="C2" s="13">
        <v>10</v>
      </c>
      <c r="D2" s="24">
        <v>58.82</v>
      </c>
      <c r="E2" s="13"/>
      <c r="F2" s="13">
        <v>17</v>
      </c>
      <c r="G2" s="13">
        <f>F2-C2</f>
        <v>7</v>
      </c>
      <c r="H2" s="13">
        <v>17</v>
      </c>
      <c r="I2" s="13">
        <f>H2*100/B2</f>
        <v>100</v>
      </c>
      <c r="J2" s="13">
        <v>17</v>
      </c>
      <c r="K2" s="13">
        <v>100</v>
      </c>
      <c r="L2" s="13">
        <v>17</v>
      </c>
      <c r="M2" s="13">
        <v>100</v>
      </c>
      <c r="N2" s="13">
        <v>0</v>
      </c>
      <c r="O2" s="13">
        <v>100</v>
      </c>
      <c r="P2" s="13">
        <v>0</v>
      </c>
      <c r="Q2" s="13">
        <v>100</v>
      </c>
    </row>
    <row r="3" spans="1:17" ht="23.25" customHeight="1">
      <c r="A3" s="13" t="s">
        <v>57</v>
      </c>
      <c r="B3" s="13">
        <v>11</v>
      </c>
      <c r="C3" s="13">
        <v>2</v>
      </c>
      <c r="D3" s="24">
        <v>18.18</v>
      </c>
      <c r="E3" s="13"/>
      <c r="F3" s="13">
        <v>8</v>
      </c>
      <c r="G3" s="13">
        <f t="shared" ref="G3:G9" si="0">F3-C3</f>
        <v>6</v>
      </c>
      <c r="H3" s="13">
        <v>8</v>
      </c>
      <c r="I3" s="57">
        <f t="shared" ref="I3:I9" si="1">H3*100/B3</f>
        <v>72.727272727272734</v>
      </c>
      <c r="J3" s="13">
        <v>11</v>
      </c>
      <c r="K3" s="13">
        <v>100</v>
      </c>
      <c r="L3" s="13">
        <v>11</v>
      </c>
      <c r="M3" s="13">
        <v>100</v>
      </c>
      <c r="N3" s="13">
        <v>3</v>
      </c>
      <c r="O3" s="13">
        <v>100</v>
      </c>
      <c r="P3" s="13">
        <v>11</v>
      </c>
      <c r="Q3" s="13">
        <v>100</v>
      </c>
    </row>
    <row r="4" spans="1:17" ht="21.75" customHeight="1">
      <c r="A4" s="13" t="s">
        <v>58</v>
      </c>
      <c r="B4" s="13">
        <v>18</v>
      </c>
      <c r="C4" s="13">
        <v>7</v>
      </c>
      <c r="D4" s="24">
        <v>38.89</v>
      </c>
      <c r="E4" s="13">
        <v>7</v>
      </c>
      <c r="F4" s="13">
        <v>10</v>
      </c>
      <c r="G4" s="13">
        <f t="shared" si="0"/>
        <v>3</v>
      </c>
      <c r="H4" s="13">
        <v>17</v>
      </c>
      <c r="I4" s="57">
        <f t="shared" si="1"/>
        <v>94.444444444444443</v>
      </c>
      <c r="J4" s="13">
        <v>18</v>
      </c>
      <c r="K4" s="13">
        <v>100</v>
      </c>
      <c r="L4" s="13">
        <v>18</v>
      </c>
      <c r="M4" s="13">
        <v>100</v>
      </c>
      <c r="N4" s="13">
        <v>18</v>
      </c>
      <c r="O4" s="13">
        <v>94.74</v>
      </c>
      <c r="P4" s="13">
        <v>18</v>
      </c>
      <c r="Q4" s="13">
        <v>100</v>
      </c>
    </row>
    <row r="5" spans="1:17" ht="24" customHeight="1">
      <c r="A5" s="13" t="s">
        <v>59</v>
      </c>
      <c r="B5" s="13">
        <v>32</v>
      </c>
      <c r="C5" s="13">
        <v>20</v>
      </c>
      <c r="D5" s="24">
        <v>64.52</v>
      </c>
      <c r="E5" s="13"/>
      <c r="F5" s="13">
        <v>20</v>
      </c>
      <c r="G5" s="13">
        <f t="shared" si="0"/>
        <v>0</v>
      </c>
      <c r="H5" s="13">
        <v>23</v>
      </c>
      <c r="I5" s="57">
        <f t="shared" si="1"/>
        <v>71.875</v>
      </c>
      <c r="J5" s="13">
        <v>31</v>
      </c>
      <c r="K5" s="13">
        <v>100</v>
      </c>
      <c r="L5" s="13">
        <v>32</v>
      </c>
      <c r="M5" s="13">
        <v>100</v>
      </c>
      <c r="N5" s="13">
        <v>32</v>
      </c>
      <c r="O5" s="13">
        <v>100</v>
      </c>
      <c r="P5" s="13">
        <v>32</v>
      </c>
      <c r="Q5" s="13">
        <v>100</v>
      </c>
    </row>
    <row r="6" spans="1:17" ht="24.75" customHeight="1">
      <c r="A6" s="13" t="s">
        <v>60</v>
      </c>
      <c r="B6" s="13">
        <v>37</v>
      </c>
      <c r="C6" s="13">
        <v>11</v>
      </c>
      <c r="D6" s="24">
        <v>31.43</v>
      </c>
      <c r="E6" s="13"/>
      <c r="F6" s="13">
        <v>11</v>
      </c>
      <c r="G6" s="13">
        <f t="shared" si="0"/>
        <v>0</v>
      </c>
      <c r="H6" s="13">
        <v>33</v>
      </c>
      <c r="I6" s="57">
        <f t="shared" si="1"/>
        <v>89.189189189189193</v>
      </c>
      <c r="J6" s="13">
        <v>35</v>
      </c>
      <c r="K6" s="13">
        <v>100</v>
      </c>
      <c r="L6" s="13">
        <v>37</v>
      </c>
      <c r="M6" s="13">
        <v>100</v>
      </c>
      <c r="N6" s="13">
        <v>37</v>
      </c>
      <c r="O6" s="13">
        <v>100</v>
      </c>
      <c r="P6" s="13">
        <v>37</v>
      </c>
      <c r="Q6" s="13">
        <v>100</v>
      </c>
    </row>
    <row r="7" spans="1:17" ht="24" customHeight="1">
      <c r="A7" s="13" t="s">
        <v>61</v>
      </c>
      <c r="B7" s="13">
        <v>29</v>
      </c>
      <c r="C7" s="13">
        <v>13</v>
      </c>
      <c r="D7" s="24">
        <v>46.43</v>
      </c>
      <c r="E7" s="13"/>
      <c r="F7" s="13">
        <v>13</v>
      </c>
      <c r="G7" s="13">
        <f t="shared" si="0"/>
        <v>0</v>
      </c>
      <c r="H7" s="13">
        <v>25</v>
      </c>
      <c r="I7" s="57">
        <f t="shared" si="1"/>
        <v>86.206896551724142</v>
      </c>
      <c r="J7" s="13">
        <v>28</v>
      </c>
      <c r="K7" s="13">
        <v>96.55</v>
      </c>
      <c r="L7" s="13">
        <v>29</v>
      </c>
      <c r="M7" s="13">
        <v>100</v>
      </c>
      <c r="N7" s="13">
        <v>29</v>
      </c>
      <c r="O7" s="13">
        <v>100</v>
      </c>
      <c r="P7" s="13">
        <v>29</v>
      </c>
      <c r="Q7" s="13">
        <v>100</v>
      </c>
    </row>
    <row r="8" spans="1:17" ht="23.25" customHeight="1">
      <c r="A8" s="13" t="s">
        <v>62</v>
      </c>
      <c r="B8" s="13">
        <v>16</v>
      </c>
      <c r="C8" s="13">
        <v>9</v>
      </c>
      <c r="D8" s="24">
        <v>52.94</v>
      </c>
      <c r="E8" s="13"/>
      <c r="F8" s="13">
        <v>9</v>
      </c>
      <c r="G8" s="13">
        <f t="shared" si="0"/>
        <v>0</v>
      </c>
      <c r="H8" s="13">
        <v>15</v>
      </c>
      <c r="I8" s="57">
        <f t="shared" si="1"/>
        <v>93.75</v>
      </c>
      <c r="J8" s="13">
        <v>17</v>
      </c>
      <c r="K8" s="13">
        <v>100</v>
      </c>
      <c r="L8" s="13">
        <v>16</v>
      </c>
      <c r="M8" s="13">
        <v>100</v>
      </c>
      <c r="N8" s="13">
        <v>16</v>
      </c>
      <c r="O8" s="13">
        <v>100</v>
      </c>
      <c r="P8" s="13">
        <v>16</v>
      </c>
      <c r="Q8" s="13">
        <v>100</v>
      </c>
    </row>
    <row r="9" spans="1:17" ht="29.25" customHeight="1">
      <c r="A9" s="73" t="s">
        <v>31</v>
      </c>
      <c r="B9" s="73">
        <f>SUM(B2:B8)</f>
        <v>160</v>
      </c>
      <c r="C9" s="73">
        <f>SUM(C2:C8)</f>
        <v>72</v>
      </c>
      <c r="D9" s="76">
        <v>45.86</v>
      </c>
      <c r="E9" s="73">
        <v>7</v>
      </c>
      <c r="F9" s="73">
        <f>SUM(F2:F8)</f>
        <v>88</v>
      </c>
      <c r="G9" s="73">
        <f t="shared" si="0"/>
        <v>16</v>
      </c>
      <c r="H9" s="73">
        <f>SUM(H2:H8)</f>
        <v>138</v>
      </c>
      <c r="I9" s="74">
        <f t="shared" si="1"/>
        <v>86.25</v>
      </c>
      <c r="J9" s="73">
        <f>SUM(J2:J8)</f>
        <v>157</v>
      </c>
      <c r="K9" s="73">
        <v>99.37</v>
      </c>
      <c r="L9" s="73">
        <f>SUM(L2:L8)</f>
        <v>160</v>
      </c>
      <c r="M9" s="73">
        <v>100</v>
      </c>
      <c r="N9" s="73">
        <f>SUM(N2:N8)</f>
        <v>135</v>
      </c>
      <c r="O9" s="73">
        <v>99.26</v>
      </c>
      <c r="P9" s="73">
        <f>SUM(P2:P8)</f>
        <v>143</v>
      </c>
      <c r="Q9" s="73">
        <v>100</v>
      </c>
    </row>
    <row r="10" spans="1:17" ht="47.25" customHeight="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7" ht="47.25" customHeight="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7"/>
  <sheetViews>
    <sheetView workbookViewId="0">
      <selection activeCell="L10" sqref="L10"/>
    </sheetView>
  </sheetViews>
  <sheetFormatPr defaultRowHeight="14.25"/>
  <cols>
    <col min="1" max="1" width="48.5" customWidth="1"/>
  </cols>
  <sheetData>
    <row r="1" spans="1:13" ht="23.25">
      <c r="A1" s="15" t="s">
        <v>38</v>
      </c>
      <c r="B1" s="15" t="s">
        <v>24</v>
      </c>
      <c r="C1" s="15" t="s">
        <v>323</v>
      </c>
      <c r="D1" s="15" t="s">
        <v>26</v>
      </c>
      <c r="E1" s="13" t="s">
        <v>313</v>
      </c>
      <c r="F1" s="13" t="s">
        <v>324</v>
      </c>
      <c r="G1" s="13" t="s">
        <v>335</v>
      </c>
      <c r="H1" s="13" t="s">
        <v>325</v>
      </c>
      <c r="I1" s="13" t="s">
        <v>26</v>
      </c>
      <c r="J1" s="13" t="s">
        <v>326</v>
      </c>
      <c r="K1" s="37" t="s">
        <v>26</v>
      </c>
      <c r="L1" s="13" t="s">
        <v>379</v>
      </c>
      <c r="M1" s="37" t="s">
        <v>26</v>
      </c>
    </row>
    <row r="2" spans="1:13" ht="32.25" customHeight="1">
      <c r="A2" s="13" t="s">
        <v>63</v>
      </c>
      <c r="B2" s="13">
        <v>11</v>
      </c>
      <c r="C2" s="13">
        <v>9</v>
      </c>
      <c r="D2" s="24">
        <v>81.819999999999993</v>
      </c>
      <c r="E2" s="13"/>
      <c r="F2" s="13">
        <v>11</v>
      </c>
      <c r="G2" s="13">
        <f>F2-C2</f>
        <v>2</v>
      </c>
      <c r="H2" s="13">
        <v>11</v>
      </c>
      <c r="I2" s="13">
        <f>H2*100/B2</f>
        <v>100</v>
      </c>
      <c r="J2" s="13">
        <v>11</v>
      </c>
      <c r="K2" s="13">
        <v>100</v>
      </c>
      <c r="L2" s="13">
        <v>12</v>
      </c>
      <c r="M2" s="13">
        <v>100</v>
      </c>
    </row>
    <row r="3" spans="1:13" ht="46.5">
      <c r="A3" s="13" t="s">
        <v>64</v>
      </c>
      <c r="B3" s="13">
        <v>20</v>
      </c>
      <c r="C3" s="13">
        <v>8</v>
      </c>
      <c r="D3" s="24">
        <v>40</v>
      </c>
      <c r="E3" s="13"/>
      <c r="F3" s="13">
        <v>19</v>
      </c>
      <c r="G3" s="13">
        <f t="shared" ref="G3:G7" si="0">F3-C3</f>
        <v>11</v>
      </c>
      <c r="H3" s="13">
        <v>19</v>
      </c>
      <c r="I3" s="13">
        <f t="shared" ref="I3:I7" si="1">H3*100/B3</f>
        <v>95</v>
      </c>
      <c r="J3" s="13">
        <v>20</v>
      </c>
      <c r="K3" s="13">
        <v>100</v>
      </c>
      <c r="L3" s="13">
        <v>20</v>
      </c>
      <c r="M3" s="13">
        <v>100</v>
      </c>
    </row>
    <row r="4" spans="1:13" ht="27" customHeight="1">
      <c r="A4" s="13" t="s">
        <v>65</v>
      </c>
      <c r="B4" s="13">
        <v>19</v>
      </c>
      <c r="C4" s="13">
        <v>15</v>
      </c>
      <c r="D4" s="24">
        <v>83.33</v>
      </c>
      <c r="E4" s="13"/>
      <c r="F4" s="13">
        <v>18</v>
      </c>
      <c r="G4" s="13">
        <f t="shared" si="0"/>
        <v>3</v>
      </c>
      <c r="H4" s="13">
        <v>18</v>
      </c>
      <c r="I4" s="13">
        <f t="shared" si="1"/>
        <v>94.736842105263165</v>
      </c>
      <c r="J4" s="13">
        <v>19</v>
      </c>
      <c r="K4" s="13">
        <v>100</v>
      </c>
      <c r="L4" s="13">
        <v>19</v>
      </c>
      <c r="M4" s="13">
        <v>100</v>
      </c>
    </row>
    <row r="5" spans="1:13" ht="23.25" customHeight="1">
      <c r="A5" s="13" t="s">
        <v>66</v>
      </c>
      <c r="B5" s="13">
        <v>8</v>
      </c>
      <c r="C5" s="13">
        <v>5</v>
      </c>
      <c r="D5" s="24">
        <v>62.5</v>
      </c>
      <c r="E5" s="13"/>
      <c r="F5" s="13">
        <v>7</v>
      </c>
      <c r="G5" s="13">
        <f t="shared" si="0"/>
        <v>2</v>
      </c>
      <c r="H5" s="13">
        <v>7</v>
      </c>
      <c r="I5" s="13">
        <f t="shared" si="1"/>
        <v>87.5</v>
      </c>
      <c r="J5" s="13">
        <v>8</v>
      </c>
      <c r="K5" s="13">
        <v>100</v>
      </c>
      <c r="L5" s="13">
        <v>8</v>
      </c>
      <c r="M5" s="13">
        <v>100</v>
      </c>
    </row>
    <row r="6" spans="1:13" ht="23.25">
      <c r="A6" s="13" t="s">
        <v>67</v>
      </c>
      <c r="B6" s="13">
        <v>6</v>
      </c>
      <c r="C6" s="13">
        <v>4</v>
      </c>
      <c r="D6" s="24">
        <v>66.67</v>
      </c>
      <c r="E6" s="13"/>
      <c r="F6" s="13">
        <v>4</v>
      </c>
      <c r="G6" s="13">
        <f t="shared" si="0"/>
        <v>0</v>
      </c>
      <c r="H6" s="13">
        <v>4</v>
      </c>
      <c r="I6" s="57">
        <f t="shared" si="1"/>
        <v>66.666666666666671</v>
      </c>
      <c r="J6" s="13">
        <v>6</v>
      </c>
      <c r="K6" s="13">
        <v>100</v>
      </c>
      <c r="L6" s="13">
        <v>4</v>
      </c>
      <c r="M6" s="13">
        <v>100</v>
      </c>
    </row>
    <row r="7" spans="1:13" ht="23.25">
      <c r="A7" s="77" t="s">
        <v>31</v>
      </c>
      <c r="B7" s="77">
        <f>SUM(B2:B6)</f>
        <v>64</v>
      </c>
      <c r="C7" s="77">
        <f>SUM(C2:C6)</f>
        <v>41</v>
      </c>
      <c r="D7" s="78">
        <v>65.08</v>
      </c>
      <c r="E7" s="73">
        <v>0</v>
      </c>
      <c r="F7" s="73">
        <v>59</v>
      </c>
      <c r="G7" s="73">
        <f t="shared" si="0"/>
        <v>18</v>
      </c>
      <c r="H7" s="73">
        <f>SUM(H2:H6)</f>
        <v>59</v>
      </c>
      <c r="I7" s="74">
        <f t="shared" si="1"/>
        <v>92.1875</v>
      </c>
      <c r="J7" s="77">
        <f>SUM(J2:J6)</f>
        <v>64</v>
      </c>
      <c r="K7" s="73">
        <v>100</v>
      </c>
      <c r="L7" s="77">
        <f>SUM(L2:L6)</f>
        <v>63</v>
      </c>
      <c r="M7" s="73">
        <v>100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S12"/>
  <sheetViews>
    <sheetView topLeftCell="C1" workbookViewId="0">
      <selection activeCell="T9" sqref="T9"/>
    </sheetView>
  </sheetViews>
  <sheetFormatPr defaultRowHeight="14.25"/>
  <cols>
    <col min="1" max="1" width="47.875" style="17" customWidth="1"/>
    <col min="2" max="5" width="9" style="17"/>
    <col min="6" max="6" width="0.125" style="17" customWidth="1"/>
    <col min="7" max="16384" width="9" style="17"/>
  </cols>
  <sheetData>
    <row r="1" spans="1:19" ht="46.5">
      <c r="A1" s="26" t="s">
        <v>38</v>
      </c>
      <c r="B1" s="26" t="s">
        <v>24</v>
      </c>
      <c r="C1" s="26" t="s">
        <v>323</v>
      </c>
      <c r="D1" s="26" t="s">
        <v>26</v>
      </c>
      <c r="E1" s="13" t="s">
        <v>312</v>
      </c>
      <c r="F1" s="12" t="s">
        <v>324</v>
      </c>
      <c r="G1" s="12" t="s">
        <v>332</v>
      </c>
      <c r="H1" s="12" t="s">
        <v>325</v>
      </c>
      <c r="I1" s="12" t="s">
        <v>26</v>
      </c>
      <c r="J1" s="12" t="s">
        <v>326</v>
      </c>
      <c r="K1" s="35" t="s">
        <v>26</v>
      </c>
      <c r="L1" s="12" t="s">
        <v>344</v>
      </c>
      <c r="M1" s="35" t="s">
        <v>26</v>
      </c>
      <c r="N1" s="12" t="s">
        <v>355</v>
      </c>
      <c r="O1" s="35" t="s">
        <v>26</v>
      </c>
      <c r="P1" s="12" t="s">
        <v>379</v>
      </c>
      <c r="Q1" s="35" t="s">
        <v>26</v>
      </c>
      <c r="R1" s="12" t="s">
        <v>379</v>
      </c>
      <c r="S1" s="35" t="s">
        <v>26</v>
      </c>
    </row>
    <row r="2" spans="1:19" ht="26.25" customHeight="1">
      <c r="A2" s="13" t="s">
        <v>68</v>
      </c>
      <c r="B2" s="13">
        <v>42</v>
      </c>
      <c r="C2" s="13">
        <v>22</v>
      </c>
      <c r="D2" s="13">
        <v>52.38</v>
      </c>
      <c r="E2" s="13"/>
      <c r="F2" s="12">
        <v>42</v>
      </c>
      <c r="G2" s="12">
        <f>F2-C2</f>
        <v>20</v>
      </c>
      <c r="H2" s="12">
        <v>42</v>
      </c>
      <c r="I2" s="12">
        <f>H2*100/B2</f>
        <v>100</v>
      </c>
      <c r="J2" s="12">
        <v>42</v>
      </c>
      <c r="K2" s="12">
        <v>100</v>
      </c>
      <c r="L2" s="12">
        <v>42</v>
      </c>
      <c r="M2" s="12">
        <v>100</v>
      </c>
      <c r="N2" s="12">
        <v>42</v>
      </c>
      <c r="O2" s="12">
        <v>100</v>
      </c>
      <c r="P2" s="12">
        <v>42</v>
      </c>
      <c r="Q2" s="12">
        <v>100</v>
      </c>
      <c r="R2" s="12">
        <v>42</v>
      </c>
      <c r="S2" s="12">
        <v>100</v>
      </c>
    </row>
    <row r="3" spans="1:19" ht="23.25">
      <c r="A3" s="13" t="s">
        <v>69</v>
      </c>
      <c r="B3" s="13">
        <v>23</v>
      </c>
      <c r="C3" s="13">
        <v>13</v>
      </c>
      <c r="D3" s="13">
        <v>56.52</v>
      </c>
      <c r="E3" s="13"/>
      <c r="F3" s="12">
        <v>22</v>
      </c>
      <c r="G3" s="12">
        <f t="shared" ref="G3:G12" si="0">F3-C3</f>
        <v>9</v>
      </c>
      <c r="H3" s="12">
        <v>20</v>
      </c>
      <c r="I3" s="54">
        <f t="shared" ref="I3:I12" si="1">H3*100/B3</f>
        <v>86.956521739130437</v>
      </c>
      <c r="J3" s="12">
        <v>23</v>
      </c>
      <c r="K3" s="12">
        <v>100</v>
      </c>
      <c r="L3" s="12">
        <v>23</v>
      </c>
      <c r="M3" s="12">
        <v>100</v>
      </c>
      <c r="N3" s="12">
        <v>23</v>
      </c>
      <c r="O3" s="12">
        <v>100</v>
      </c>
      <c r="P3" s="12">
        <v>23</v>
      </c>
      <c r="Q3" s="12">
        <v>100</v>
      </c>
      <c r="R3" s="12">
        <v>23</v>
      </c>
      <c r="S3" s="12">
        <v>100</v>
      </c>
    </row>
    <row r="4" spans="1:19" s="126" customFormat="1" ht="23.25">
      <c r="A4" s="125" t="s">
        <v>70</v>
      </c>
      <c r="B4" s="125">
        <v>20</v>
      </c>
      <c r="C4" s="125">
        <v>4</v>
      </c>
      <c r="D4" s="125">
        <v>20</v>
      </c>
      <c r="E4" s="125"/>
      <c r="F4" s="122">
        <v>4</v>
      </c>
      <c r="G4" s="122">
        <f t="shared" si="0"/>
        <v>0</v>
      </c>
      <c r="H4" s="122">
        <v>4</v>
      </c>
      <c r="I4" s="123">
        <f t="shared" si="1"/>
        <v>20</v>
      </c>
      <c r="J4" s="122">
        <v>19</v>
      </c>
      <c r="K4" s="122">
        <v>95</v>
      </c>
      <c r="L4" s="122">
        <v>19</v>
      </c>
      <c r="M4" s="122">
        <v>95</v>
      </c>
      <c r="N4" s="122">
        <v>19</v>
      </c>
      <c r="O4" s="122">
        <v>95</v>
      </c>
      <c r="P4" s="122">
        <v>20</v>
      </c>
      <c r="Q4" s="122">
        <v>95.24</v>
      </c>
      <c r="R4" s="122">
        <v>20</v>
      </c>
      <c r="S4" s="122">
        <v>95.24</v>
      </c>
    </row>
    <row r="5" spans="1:19" ht="24.75" customHeight="1">
      <c r="A5" s="13" t="s">
        <v>71</v>
      </c>
      <c r="B5" s="13">
        <v>32</v>
      </c>
      <c r="C5" s="13">
        <v>12</v>
      </c>
      <c r="D5" s="13">
        <v>36.36</v>
      </c>
      <c r="E5" s="13">
        <v>3</v>
      </c>
      <c r="F5" s="12">
        <v>17</v>
      </c>
      <c r="G5" s="12">
        <f t="shared" si="0"/>
        <v>5</v>
      </c>
      <c r="H5" s="12">
        <v>20</v>
      </c>
      <c r="I5" s="54">
        <f t="shared" si="1"/>
        <v>62.5</v>
      </c>
      <c r="J5" s="12">
        <v>31</v>
      </c>
      <c r="K5" s="12">
        <v>96.88</v>
      </c>
      <c r="L5" s="12">
        <v>32</v>
      </c>
      <c r="M5" s="12">
        <v>100</v>
      </c>
      <c r="N5" s="12">
        <v>32</v>
      </c>
      <c r="O5" s="12">
        <v>100</v>
      </c>
      <c r="P5" s="12">
        <v>32</v>
      </c>
      <c r="Q5" s="12">
        <v>100</v>
      </c>
      <c r="R5" s="12">
        <v>32</v>
      </c>
      <c r="S5" s="12">
        <v>100</v>
      </c>
    </row>
    <row r="6" spans="1:19" s="133" customFormat="1" ht="23.25">
      <c r="A6" s="101" t="s">
        <v>72</v>
      </c>
      <c r="B6" s="101">
        <v>36</v>
      </c>
      <c r="C6" s="101">
        <v>12</v>
      </c>
      <c r="D6" s="101">
        <v>34.29</v>
      </c>
      <c r="E6" s="101"/>
      <c r="F6" s="134">
        <v>20</v>
      </c>
      <c r="G6" s="134">
        <f t="shared" si="0"/>
        <v>8</v>
      </c>
      <c r="H6" s="134">
        <v>31</v>
      </c>
      <c r="I6" s="135">
        <f t="shared" si="1"/>
        <v>86.111111111111114</v>
      </c>
      <c r="J6" s="134">
        <v>32</v>
      </c>
      <c r="K6" s="134">
        <v>100</v>
      </c>
      <c r="L6" s="134">
        <v>32</v>
      </c>
      <c r="M6" s="134">
        <v>100</v>
      </c>
      <c r="N6" s="134">
        <v>36</v>
      </c>
      <c r="O6" s="134">
        <v>97.3</v>
      </c>
      <c r="P6" s="134">
        <v>37</v>
      </c>
      <c r="Q6" s="134">
        <v>100</v>
      </c>
      <c r="R6" s="134">
        <v>37</v>
      </c>
      <c r="S6" s="134">
        <v>100</v>
      </c>
    </row>
    <row r="7" spans="1:19" ht="23.25">
      <c r="A7" s="13" t="s">
        <v>73</v>
      </c>
      <c r="B7" s="13">
        <v>19</v>
      </c>
      <c r="C7" s="13">
        <v>11</v>
      </c>
      <c r="D7" s="13">
        <v>57.89</v>
      </c>
      <c r="E7" s="13">
        <v>4</v>
      </c>
      <c r="F7" s="12">
        <v>14</v>
      </c>
      <c r="G7" s="12">
        <f t="shared" si="0"/>
        <v>3</v>
      </c>
      <c r="H7" s="12">
        <v>19</v>
      </c>
      <c r="I7" s="54">
        <f t="shared" si="1"/>
        <v>100</v>
      </c>
      <c r="J7" s="12">
        <v>19</v>
      </c>
      <c r="K7" s="12">
        <v>100</v>
      </c>
      <c r="L7" s="12">
        <v>19</v>
      </c>
      <c r="M7" s="12">
        <v>100</v>
      </c>
      <c r="N7" s="12">
        <v>19</v>
      </c>
      <c r="O7" s="12">
        <v>100</v>
      </c>
      <c r="P7" s="12">
        <v>19</v>
      </c>
      <c r="Q7" s="12">
        <v>100</v>
      </c>
      <c r="R7" s="12">
        <v>19</v>
      </c>
      <c r="S7" s="12">
        <v>100</v>
      </c>
    </row>
    <row r="8" spans="1:19" ht="25.5" customHeight="1">
      <c r="A8" s="13" t="s">
        <v>74</v>
      </c>
      <c r="B8" s="13">
        <v>19</v>
      </c>
      <c r="C8" s="13">
        <v>10</v>
      </c>
      <c r="D8" s="24">
        <v>52.63</v>
      </c>
      <c r="E8" s="13"/>
      <c r="F8" s="12">
        <v>18</v>
      </c>
      <c r="G8" s="12">
        <f t="shared" si="0"/>
        <v>8</v>
      </c>
      <c r="H8" s="12">
        <v>18</v>
      </c>
      <c r="I8" s="54">
        <f t="shared" si="1"/>
        <v>94.736842105263165</v>
      </c>
      <c r="J8" s="12">
        <v>19</v>
      </c>
      <c r="K8" s="12">
        <v>100</v>
      </c>
      <c r="L8" s="12">
        <v>19</v>
      </c>
      <c r="M8" s="12">
        <v>100</v>
      </c>
      <c r="N8" s="12">
        <v>19</v>
      </c>
      <c r="O8" s="12">
        <v>100</v>
      </c>
      <c r="P8" s="12">
        <v>19</v>
      </c>
      <c r="Q8" s="12">
        <v>100</v>
      </c>
      <c r="R8" s="12">
        <v>19</v>
      </c>
      <c r="S8" s="12">
        <v>100</v>
      </c>
    </row>
    <row r="9" spans="1:19" ht="49.5" customHeight="1">
      <c r="A9" s="13" t="s">
        <v>75</v>
      </c>
      <c r="B9" s="13">
        <v>36</v>
      </c>
      <c r="C9" s="13">
        <v>12</v>
      </c>
      <c r="D9" s="24">
        <v>33.33</v>
      </c>
      <c r="E9" s="13"/>
      <c r="F9" s="12">
        <v>12</v>
      </c>
      <c r="G9" s="12">
        <f t="shared" si="0"/>
        <v>0</v>
      </c>
      <c r="H9" s="12">
        <v>30</v>
      </c>
      <c r="I9" s="54">
        <f t="shared" si="1"/>
        <v>83.333333333333329</v>
      </c>
      <c r="J9" s="12">
        <v>36</v>
      </c>
      <c r="K9" s="12">
        <v>100</v>
      </c>
      <c r="L9" s="12">
        <v>36</v>
      </c>
      <c r="M9" s="12">
        <v>100</v>
      </c>
      <c r="N9" s="12">
        <v>36</v>
      </c>
      <c r="O9" s="12">
        <v>100</v>
      </c>
      <c r="P9" s="12">
        <v>36</v>
      </c>
      <c r="Q9" s="12">
        <v>100</v>
      </c>
      <c r="R9" s="12">
        <v>36</v>
      </c>
      <c r="S9" s="12">
        <v>100</v>
      </c>
    </row>
    <row r="10" spans="1:19" ht="32.25" customHeight="1">
      <c r="A10" s="13" t="s">
        <v>76</v>
      </c>
      <c r="B10" s="13">
        <v>14</v>
      </c>
      <c r="C10" s="13">
        <v>7</v>
      </c>
      <c r="D10" s="24">
        <v>50</v>
      </c>
      <c r="E10" s="13"/>
      <c r="F10" s="12">
        <v>7</v>
      </c>
      <c r="G10" s="12">
        <f t="shared" si="0"/>
        <v>0</v>
      </c>
      <c r="H10" s="12">
        <v>13</v>
      </c>
      <c r="I10" s="54">
        <f t="shared" si="1"/>
        <v>92.857142857142861</v>
      </c>
      <c r="J10" s="12">
        <v>14</v>
      </c>
      <c r="K10" s="12">
        <v>100</v>
      </c>
      <c r="L10" s="12">
        <v>14</v>
      </c>
      <c r="M10" s="12">
        <v>100</v>
      </c>
      <c r="N10" s="12">
        <v>14</v>
      </c>
      <c r="O10" s="12">
        <v>100</v>
      </c>
      <c r="P10" s="12">
        <v>14</v>
      </c>
      <c r="Q10" s="12">
        <v>100</v>
      </c>
      <c r="R10" s="12">
        <v>14</v>
      </c>
      <c r="S10" s="12">
        <v>100</v>
      </c>
    </row>
    <row r="11" spans="1:19" ht="31.5" customHeight="1">
      <c r="A11" s="13" t="s">
        <v>77</v>
      </c>
      <c r="B11" s="13">
        <v>45</v>
      </c>
      <c r="C11" s="13">
        <v>31</v>
      </c>
      <c r="D11" s="24">
        <v>63.27</v>
      </c>
      <c r="E11" s="13"/>
      <c r="F11" s="12">
        <v>32</v>
      </c>
      <c r="G11" s="12">
        <f t="shared" si="0"/>
        <v>1</v>
      </c>
      <c r="H11" s="12">
        <v>46</v>
      </c>
      <c r="I11" s="54">
        <f t="shared" si="1"/>
        <v>102.22222222222223</v>
      </c>
      <c r="J11" s="12">
        <v>45</v>
      </c>
      <c r="K11" s="12">
        <v>93.75</v>
      </c>
      <c r="L11" s="12">
        <v>45</v>
      </c>
      <c r="M11" s="12">
        <v>100</v>
      </c>
      <c r="N11" s="12">
        <v>45</v>
      </c>
      <c r="O11" s="12">
        <v>100</v>
      </c>
      <c r="P11" s="12">
        <v>45</v>
      </c>
      <c r="Q11" s="12">
        <v>100</v>
      </c>
      <c r="R11" s="12">
        <v>0</v>
      </c>
      <c r="S11" s="12"/>
    </row>
    <row r="12" spans="1:19" ht="27" customHeight="1">
      <c r="A12" s="73" t="s">
        <v>31</v>
      </c>
      <c r="B12" s="73">
        <f>SUM(B2:B11)</f>
        <v>286</v>
      </c>
      <c r="C12" s="73">
        <f>SUM(C2:C11)</f>
        <v>134</v>
      </c>
      <c r="D12" s="76">
        <v>46.21</v>
      </c>
      <c r="E12" s="73">
        <v>7</v>
      </c>
      <c r="F12" s="73">
        <f>SUM(F2:F11)</f>
        <v>188</v>
      </c>
      <c r="G12" s="77">
        <f t="shared" si="0"/>
        <v>54</v>
      </c>
      <c r="H12" s="73">
        <f>SUM(H2:H11)</f>
        <v>243</v>
      </c>
      <c r="I12" s="79">
        <f t="shared" si="1"/>
        <v>84.96503496503496</v>
      </c>
      <c r="J12" s="73">
        <f>SUM(J2:J11)</f>
        <v>280</v>
      </c>
      <c r="K12" s="73">
        <v>96.89</v>
      </c>
      <c r="L12" s="73">
        <v>285</v>
      </c>
      <c r="M12" s="73">
        <v>99.65</v>
      </c>
      <c r="N12" s="73">
        <v>285</v>
      </c>
      <c r="O12" s="73">
        <v>98.96</v>
      </c>
      <c r="P12" s="73">
        <v>285</v>
      </c>
      <c r="Q12" s="73">
        <v>98.96</v>
      </c>
      <c r="R12" s="73">
        <v>242</v>
      </c>
      <c r="S12" s="73">
        <v>99.59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Q11"/>
  <sheetViews>
    <sheetView topLeftCell="C1" workbookViewId="0">
      <selection activeCell="C9" sqref="A9:XFD9"/>
    </sheetView>
  </sheetViews>
  <sheetFormatPr defaultRowHeight="14.25"/>
  <cols>
    <col min="1" max="1" width="44.25" style="17" customWidth="1"/>
    <col min="2" max="3" width="11.5" style="17" customWidth="1"/>
    <col min="4" max="5" width="9" style="17"/>
    <col min="6" max="6" width="0.125" style="17" customWidth="1"/>
    <col min="7" max="16384" width="9" style="17"/>
  </cols>
  <sheetData>
    <row r="1" spans="1:17" ht="23.25">
      <c r="A1" s="26" t="s">
        <v>38</v>
      </c>
      <c r="B1" s="26" t="s">
        <v>24</v>
      </c>
      <c r="C1" s="26" t="s">
        <v>323</v>
      </c>
      <c r="D1" s="26" t="s">
        <v>26</v>
      </c>
      <c r="E1" s="13" t="s">
        <v>312</v>
      </c>
      <c r="F1" s="12" t="s">
        <v>324</v>
      </c>
      <c r="G1" s="12" t="s">
        <v>333</v>
      </c>
      <c r="H1" s="12" t="s">
        <v>325</v>
      </c>
      <c r="I1" s="12" t="s">
        <v>26</v>
      </c>
      <c r="J1" s="12" t="s">
        <v>326</v>
      </c>
      <c r="K1" s="35" t="s">
        <v>26</v>
      </c>
      <c r="L1" s="12" t="s">
        <v>344</v>
      </c>
      <c r="M1" s="35" t="s">
        <v>26</v>
      </c>
      <c r="N1" s="12" t="s">
        <v>355</v>
      </c>
      <c r="O1" s="35" t="s">
        <v>26</v>
      </c>
      <c r="P1" s="12" t="s">
        <v>379</v>
      </c>
      <c r="Q1" s="35" t="s">
        <v>26</v>
      </c>
    </row>
    <row r="2" spans="1:17" ht="23.25">
      <c r="A2" s="11" t="s">
        <v>78</v>
      </c>
      <c r="B2" s="11">
        <v>31</v>
      </c>
      <c r="C2" s="11">
        <v>17</v>
      </c>
      <c r="D2" s="27">
        <v>54.84</v>
      </c>
      <c r="E2" s="13"/>
      <c r="F2" s="12">
        <v>17</v>
      </c>
      <c r="G2" s="12">
        <f>F2-C2</f>
        <v>0</v>
      </c>
      <c r="H2" s="12">
        <v>17</v>
      </c>
      <c r="I2" s="54">
        <f>H2*100/B2</f>
        <v>54.838709677419352</v>
      </c>
      <c r="J2" s="12">
        <v>26</v>
      </c>
      <c r="K2" s="54">
        <f>J2*100/B2</f>
        <v>83.870967741935488</v>
      </c>
      <c r="L2" s="12">
        <v>26</v>
      </c>
      <c r="M2" s="54">
        <v>83.87</v>
      </c>
      <c r="N2" s="12">
        <v>31</v>
      </c>
      <c r="O2" s="54">
        <v>100</v>
      </c>
      <c r="P2" s="12">
        <v>31</v>
      </c>
      <c r="Q2" s="54">
        <v>100</v>
      </c>
    </row>
    <row r="3" spans="1:17" ht="23.25">
      <c r="A3" s="11" t="s">
        <v>79</v>
      </c>
      <c r="B3" s="11">
        <v>43</v>
      </c>
      <c r="C3" s="11">
        <v>21</v>
      </c>
      <c r="D3" s="27">
        <v>48.84</v>
      </c>
      <c r="E3" s="13"/>
      <c r="F3" s="12">
        <v>21</v>
      </c>
      <c r="G3" s="12">
        <f t="shared" ref="G3:G11" si="0">F3-C3</f>
        <v>0</v>
      </c>
      <c r="H3" s="12">
        <v>21</v>
      </c>
      <c r="I3" s="54">
        <f t="shared" ref="I3:I11" si="1">H3*100/B3</f>
        <v>48.837209302325583</v>
      </c>
      <c r="J3" s="12">
        <v>43</v>
      </c>
      <c r="K3" s="54">
        <f t="shared" ref="K3:K11" si="2">J3*100/B3</f>
        <v>100</v>
      </c>
      <c r="L3" s="12">
        <v>43</v>
      </c>
      <c r="M3" s="54">
        <v>100</v>
      </c>
      <c r="N3" s="12">
        <v>43</v>
      </c>
      <c r="O3" s="54">
        <v>100</v>
      </c>
      <c r="P3" s="12">
        <v>43</v>
      </c>
      <c r="Q3" s="54">
        <v>100</v>
      </c>
    </row>
    <row r="4" spans="1:17" ht="25.5" customHeight="1">
      <c r="A4" s="11" t="s">
        <v>80</v>
      </c>
      <c r="B4" s="11">
        <v>31</v>
      </c>
      <c r="C4" s="11">
        <v>13</v>
      </c>
      <c r="D4" s="27">
        <v>41.94</v>
      </c>
      <c r="E4" s="13"/>
      <c r="F4" s="12">
        <v>13</v>
      </c>
      <c r="G4" s="12">
        <f t="shared" si="0"/>
        <v>0</v>
      </c>
      <c r="H4" s="12">
        <v>12</v>
      </c>
      <c r="I4" s="54">
        <f t="shared" si="1"/>
        <v>38.70967741935484</v>
      </c>
      <c r="J4" s="12">
        <v>29</v>
      </c>
      <c r="K4" s="54">
        <f t="shared" si="2"/>
        <v>93.548387096774192</v>
      </c>
      <c r="L4" s="12">
        <v>31</v>
      </c>
      <c r="M4" s="54">
        <v>100</v>
      </c>
      <c r="N4" s="12">
        <v>31</v>
      </c>
      <c r="O4" s="54">
        <v>100</v>
      </c>
      <c r="P4" s="12">
        <v>30</v>
      </c>
      <c r="Q4" s="54">
        <v>100</v>
      </c>
    </row>
    <row r="5" spans="1:17" ht="23.25">
      <c r="A5" s="11" t="s">
        <v>81</v>
      </c>
      <c r="B5" s="11">
        <v>25</v>
      </c>
      <c r="C5" s="11">
        <v>16</v>
      </c>
      <c r="D5" s="27">
        <v>64</v>
      </c>
      <c r="E5" s="13"/>
      <c r="F5" s="12">
        <v>20</v>
      </c>
      <c r="G5" s="12">
        <f t="shared" si="0"/>
        <v>4</v>
      </c>
      <c r="H5" s="12">
        <v>20</v>
      </c>
      <c r="I5" s="54">
        <f t="shared" si="1"/>
        <v>80</v>
      </c>
      <c r="J5" s="12">
        <v>25</v>
      </c>
      <c r="K5" s="54">
        <f t="shared" si="2"/>
        <v>100</v>
      </c>
      <c r="L5" s="12">
        <v>25</v>
      </c>
      <c r="M5" s="54">
        <v>100</v>
      </c>
      <c r="N5" s="12">
        <v>25</v>
      </c>
      <c r="O5" s="54">
        <v>100</v>
      </c>
      <c r="P5" s="12">
        <v>25</v>
      </c>
      <c r="Q5" s="54">
        <v>100</v>
      </c>
    </row>
    <row r="6" spans="1:17" ht="23.25">
      <c r="A6" s="11" t="s">
        <v>82</v>
      </c>
      <c r="B6" s="11">
        <v>26</v>
      </c>
      <c r="C6" s="11">
        <v>19</v>
      </c>
      <c r="D6" s="27">
        <v>70.37</v>
      </c>
      <c r="E6" s="13"/>
      <c r="F6" s="12">
        <v>21</v>
      </c>
      <c r="G6" s="12">
        <f t="shared" si="0"/>
        <v>2</v>
      </c>
      <c r="H6" s="12">
        <v>21</v>
      </c>
      <c r="I6" s="54">
        <f t="shared" si="1"/>
        <v>80.769230769230774</v>
      </c>
      <c r="J6" s="12">
        <v>27</v>
      </c>
      <c r="K6" s="54">
        <f t="shared" si="2"/>
        <v>103.84615384615384</v>
      </c>
      <c r="L6" s="12">
        <v>26</v>
      </c>
      <c r="M6" s="54">
        <v>100</v>
      </c>
      <c r="N6" s="12">
        <v>26</v>
      </c>
      <c r="O6" s="54">
        <v>100</v>
      </c>
      <c r="P6" s="12">
        <v>26</v>
      </c>
      <c r="Q6" s="54">
        <v>100</v>
      </c>
    </row>
    <row r="7" spans="1:17" ht="23.25">
      <c r="A7" s="11" t="s">
        <v>83</v>
      </c>
      <c r="B7" s="11">
        <v>15</v>
      </c>
      <c r="C7" s="11">
        <v>5</v>
      </c>
      <c r="D7" s="27">
        <v>33.33</v>
      </c>
      <c r="E7" s="13"/>
      <c r="F7" s="12">
        <v>8</v>
      </c>
      <c r="G7" s="12">
        <f t="shared" si="0"/>
        <v>3</v>
      </c>
      <c r="H7" s="12">
        <v>8</v>
      </c>
      <c r="I7" s="54">
        <f t="shared" si="1"/>
        <v>53.333333333333336</v>
      </c>
      <c r="J7" s="12">
        <v>15</v>
      </c>
      <c r="K7" s="54">
        <f t="shared" si="2"/>
        <v>100</v>
      </c>
      <c r="L7" s="12">
        <v>15</v>
      </c>
      <c r="M7" s="54">
        <v>100</v>
      </c>
      <c r="N7" s="12">
        <v>15</v>
      </c>
      <c r="O7" s="54">
        <v>100</v>
      </c>
      <c r="P7" s="12">
        <v>15</v>
      </c>
      <c r="Q7" s="54">
        <v>100</v>
      </c>
    </row>
    <row r="8" spans="1:17" ht="23.25">
      <c r="A8" s="11" t="s">
        <v>84</v>
      </c>
      <c r="B8" s="11">
        <v>13</v>
      </c>
      <c r="C8" s="11">
        <v>6</v>
      </c>
      <c r="D8" s="27">
        <v>46.15</v>
      </c>
      <c r="E8" s="13"/>
      <c r="F8" s="12">
        <v>9</v>
      </c>
      <c r="G8" s="12">
        <f t="shared" si="0"/>
        <v>3</v>
      </c>
      <c r="H8" s="12">
        <v>11</v>
      </c>
      <c r="I8" s="54">
        <f t="shared" si="1"/>
        <v>84.615384615384613</v>
      </c>
      <c r="J8" s="12">
        <v>13</v>
      </c>
      <c r="K8" s="54">
        <f t="shared" si="2"/>
        <v>100</v>
      </c>
      <c r="L8" s="12">
        <v>13</v>
      </c>
      <c r="M8" s="54">
        <v>100</v>
      </c>
      <c r="N8" s="12">
        <v>13</v>
      </c>
      <c r="O8" s="54">
        <v>100</v>
      </c>
      <c r="P8" s="12">
        <v>13</v>
      </c>
      <c r="Q8" s="54">
        <v>100</v>
      </c>
    </row>
    <row r="9" spans="1:17" s="133" customFormat="1" ht="23.25">
      <c r="A9" s="170" t="s">
        <v>85</v>
      </c>
      <c r="B9" s="170">
        <v>14</v>
      </c>
      <c r="C9" s="170">
        <v>10</v>
      </c>
      <c r="D9" s="171">
        <v>76.92</v>
      </c>
      <c r="E9" s="101"/>
      <c r="F9" s="134">
        <v>10</v>
      </c>
      <c r="G9" s="134">
        <f t="shared" si="0"/>
        <v>0</v>
      </c>
      <c r="H9" s="134">
        <v>10</v>
      </c>
      <c r="I9" s="135">
        <f t="shared" si="1"/>
        <v>71.428571428571431</v>
      </c>
      <c r="J9" s="134">
        <v>13</v>
      </c>
      <c r="K9" s="135">
        <f t="shared" si="2"/>
        <v>92.857142857142861</v>
      </c>
      <c r="L9" s="134">
        <v>13</v>
      </c>
      <c r="M9" s="135">
        <v>92.86</v>
      </c>
      <c r="N9" s="134">
        <v>13</v>
      </c>
      <c r="O9" s="135">
        <v>92.86</v>
      </c>
      <c r="P9" s="134">
        <v>14</v>
      </c>
      <c r="Q9" s="135">
        <v>100</v>
      </c>
    </row>
    <row r="10" spans="1:17" ht="23.25">
      <c r="A10" s="11" t="s">
        <v>86</v>
      </c>
      <c r="B10" s="11">
        <v>16</v>
      </c>
      <c r="C10" s="11">
        <v>7</v>
      </c>
      <c r="D10" s="27">
        <v>43.75</v>
      </c>
      <c r="E10" s="13"/>
      <c r="F10" s="12">
        <v>7</v>
      </c>
      <c r="G10" s="12">
        <f t="shared" si="0"/>
        <v>0</v>
      </c>
      <c r="H10" s="12">
        <v>15</v>
      </c>
      <c r="I10" s="54">
        <f t="shared" si="1"/>
        <v>93.75</v>
      </c>
      <c r="J10" s="12">
        <v>16</v>
      </c>
      <c r="K10" s="54">
        <f t="shared" si="2"/>
        <v>100</v>
      </c>
      <c r="L10" s="12">
        <v>16</v>
      </c>
      <c r="M10" s="54">
        <v>100</v>
      </c>
      <c r="N10" s="12">
        <v>16</v>
      </c>
      <c r="O10" s="54">
        <v>100</v>
      </c>
      <c r="P10" s="12">
        <v>2</v>
      </c>
      <c r="Q10" s="54">
        <v>100</v>
      </c>
    </row>
    <row r="11" spans="1:17" ht="23.25">
      <c r="A11" s="81"/>
      <c r="B11" s="81">
        <f>SUM(B2:B10)</f>
        <v>214</v>
      </c>
      <c r="C11" s="81">
        <f>SUM(C2:C10)</f>
        <v>114</v>
      </c>
      <c r="D11" s="82">
        <v>53.27</v>
      </c>
      <c r="E11" s="73">
        <v>0</v>
      </c>
      <c r="F11" s="77">
        <f>SUM(F2:F10)</f>
        <v>126</v>
      </c>
      <c r="G11" s="77">
        <f t="shared" si="0"/>
        <v>12</v>
      </c>
      <c r="H11" s="77">
        <f>SUM(H2:H10)</f>
        <v>135</v>
      </c>
      <c r="I11" s="79">
        <f t="shared" si="1"/>
        <v>63.084112149532707</v>
      </c>
      <c r="J11" s="77">
        <f>SUM(J2:J10)</f>
        <v>207</v>
      </c>
      <c r="K11" s="79">
        <f t="shared" si="2"/>
        <v>96.728971962616825</v>
      </c>
      <c r="L11" s="77">
        <v>208</v>
      </c>
      <c r="M11" s="79">
        <v>97.2</v>
      </c>
      <c r="N11" s="77">
        <v>212</v>
      </c>
      <c r="O11" s="79">
        <v>99.53</v>
      </c>
      <c r="P11" s="77">
        <v>199</v>
      </c>
      <c r="Q11" s="79">
        <v>100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Q28"/>
  <sheetViews>
    <sheetView topLeftCell="B1" workbookViewId="0">
      <selection activeCell="R18" sqref="R18"/>
    </sheetView>
  </sheetViews>
  <sheetFormatPr defaultRowHeight="14.25"/>
  <cols>
    <col min="1" max="1" width="55.375" customWidth="1"/>
    <col min="6" max="6" width="0.375" customWidth="1"/>
  </cols>
  <sheetData>
    <row r="1" spans="1:17" ht="23.25">
      <c r="A1" s="15" t="s">
        <v>38</v>
      </c>
      <c r="B1" s="15" t="s">
        <v>24</v>
      </c>
      <c r="C1" s="15" t="s">
        <v>323</v>
      </c>
      <c r="D1" s="15" t="s">
        <v>26</v>
      </c>
      <c r="E1" s="12" t="s">
        <v>312</v>
      </c>
      <c r="F1" s="12" t="s">
        <v>324</v>
      </c>
      <c r="G1" s="12" t="s">
        <v>334</v>
      </c>
      <c r="H1" s="12" t="s">
        <v>325</v>
      </c>
      <c r="I1" s="12" t="s">
        <v>26</v>
      </c>
      <c r="J1" s="12" t="s">
        <v>326</v>
      </c>
      <c r="K1" s="35" t="s">
        <v>26</v>
      </c>
      <c r="L1" s="12" t="s">
        <v>344</v>
      </c>
      <c r="M1" s="35" t="s">
        <v>26</v>
      </c>
      <c r="N1" s="12" t="s">
        <v>379</v>
      </c>
      <c r="O1" s="35" t="s">
        <v>26</v>
      </c>
      <c r="P1" s="12" t="s">
        <v>394</v>
      </c>
      <c r="Q1" s="35" t="s">
        <v>26</v>
      </c>
    </row>
    <row r="2" spans="1:17" ht="23.25">
      <c r="A2" s="16" t="s">
        <v>87</v>
      </c>
      <c r="B2" s="16">
        <v>31</v>
      </c>
      <c r="C2" s="16">
        <v>11</v>
      </c>
      <c r="D2" s="22">
        <v>35.479999999999997</v>
      </c>
      <c r="E2" s="12"/>
      <c r="F2" s="12">
        <v>11</v>
      </c>
      <c r="G2" s="12">
        <f>F2-C2</f>
        <v>0</v>
      </c>
      <c r="H2" s="12">
        <v>21</v>
      </c>
      <c r="I2" s="54">
        <f>H2*100/B2</f>
        <v>67.741935483870961</v>
      </c>
      <c r="J2" s="12">
        <v>31</v>
      </c>
      <c r="K2" s="12">
        <f>J2*100/B2</f>
        <v>100</v>
      </c>
      <c r="L2" s="12">
        <v>31</v>
      </c>
      <c r="M2" s="12">
        <v>100</v>
      </c>
      <c r="N2" s="12">
        <v>31</v>
      </c>
      <c r="O2" s="12">
        <v>100</v>
      </c>
      <c r="P2" s="12">
        <v>31</v>
      </c>
      <c r="Q2" s="12">
        <v>100</v>
      </c>
    </row>
    <row r="3" spans="1:17" ht="23.25">
      <c r="A3" s="16" t="s">
        <v>88</v>
      </c>
      <c r="B3" s="16">
        <v>16</v>
      </c>
      <c r="C3" s="16">
        <v>9</v>
      </c>
      <c r="D3" s="22">
        <v>56.25</v>
      </c>
      <c r="E3" s="12"/>
      <c r="F3" s="12">
        <v>10</v>
      </c>
      <c r="G3" s="12">
        <f t="shared" ref="G3:G11" si="0">F3-C3</f>
        <v>1</v>
      </c>
      <c r="H3" s="12">
        <v>15</v>
      </c>
      <c r="I3" s="54">
        <f t="shared" ref="I3:I11" si="1">H3*100/B3</f>
        <v>93.75</v>
      </c>
      <c r="J3" s="12">
        <v>15</v>
      </c>
      <c r="K3" s="54">
        <f t="shared" ref="K3:K11" si="2">J3*100/B3</f>
        <v>93.75</v>
      </c>
      <c r="L3" s="12">
        <v>16</v>
      </c>
      <c r="M3" s="12">
        <v>100</v>
      </c>
      <c r="N3" s="12">
        <v>16</v>
      </c>
      <c r="O3" s="12">
        <v>100</v>
      </c>
      <c r="P3" s="12">
        <v>16</v>
      </c>
      <c r="Q3" s="12">
        <v>100</v>
      </c>
    </row>
    <row r="4" spans="1:17" ht="23.25">
      <c r="A4" s="16" t="s">
        <v>89</v>
      </c>
      <c r="B4" s="16">
        <v>36</v>
      </c>
      <c r="C4" s="16">
        <v>19</v>
      </c>
      <c r="D4" s="22">
        <v>52.78</v>
      </c>
      <c r="E4" s="12"/>
      <c r="F4" s="12">
        <v>35</v>
      </c>
      <c r="G4" s="12">
        <f t="shared" si="0"/>
        <v>16</v>
      </c>
      <c r="H4" s="12">
        <v>35</v>
      </c>
      <c r="I4" s="54">
        <f t="shared" si="1"/>
        <v>97.222222222222229</v>
      </c>
      <c r="J4" s="12">
        <v>36</v>
      </c>
      <c r="K4" s="54">
        <f t="shared" si="2"/>
        <v>100</v>
      </c>
      <c r="L4" s="12">
        <v>36</v>
      </c>
      <c r="M4" s="12">
        <v>100</v>
      </c>
      <c r="N4" s="12">
        <v>36</v>
      </c>
      <c r="O4" s="12">
        <v>100</v>
      </c>
      <c r="P4" s="12">
        <v>36</v>
      </c>
      <c r="Q4" s="12">
        <v>100</v>
      </c>
    </row>
    <row r="5" spans="1:17" ht="23.25">
      <c r="A5" s="16" t="s">
        <v>90</v>
      </c>
      <c r="B5" s="16">
        <v>23</v>
      </c>
      <c r="C5" s="16">
        <v>13</v>
      </c>
      <c r="D5" s="22">
        <v>56.52</v>
      </c>
      <c r="E5" s="12"/>
      <c r="F5" s="12">
        <v>13</v>
      </c>
      <c r="G5" s="12">
        <f t="shared" si="0"/>
        <v>0</v>
      </c>
      <c r="H5" s="12">
        <v>22</v>
      </c>
      <c r="I5" s="54">
        <f t="shared" si="1"/>
        <v>95.652173913043484</v>
      </c>
      <c r="J5" s="12">
        <v>23</v>
      </c>
      <c r="K5" s="54">
        <f t="shared" si="2"/>
        <v>100</v>
      </c>
      <c r="L5" s="12">
        <v>23</v>
      </c>
      <c r="M5" s="12">
        <v>100</v>
      </c>
      <c r="N5" s="12">
        <v>23</v>
      </c>
      <c r="O5" s="12">
        <v>100</v>
      </c>
      <c r="P5" s="12">
        <v>23</v>
      </c>
      <c r="Q5" s="12">
        <v>100</v>
      </c>
    </row>
    <row r="6" spans="1:17" ht="23.25">
      <c r="A6" s="16" t="s">
        <v>91</v>
      </c>
      <c r="B6" s="16">
        <v>74</v>
      </c>
      <c r="C6" s="16">
        <v>38</v>
      </c>
      <c r="D6" s="22">
        <v>50.67</v>
      </c>
      <c r="E6" s="12">
        <v>3</v>
      </c>
      <c r="F6" s="12">
        <v>68</v>
      </c>
      <c r="G6" s="12">
        <f t="shared" si="0"/>
        <v>30</v>
      </c>
      <c r="H6" s="12">
        <v>71</v>
      </c>
      <c r="I6" s="54">
        <f t="shared" si="1"/>
        <v>95.945945945945951</v>
      </c>
      <c r="J6" s="12">
        <v>74</v>
      </c>
      <c r="K6" s="54">
        <f t="shared" si="2"/>
        <v>100</v>
      </c>
      <c r="L6" s="12">
        <v>74</v>
      </c>
      <c r="M6" s="12">
        <v>100</v>
      </c>
      <c r="N6" s="12">
        <v>74</v>
      </c>
      <c r="O6" s="12">
        <v>100</v>
      </c>
      <c r="P6" s="12">
        <v>74</v>
      </c>
      <c r="Q6" s="12">
        <v>100</v>
      </c>
    </row>
    <row r="7" spans="1:17" ht="23.25">
      <c r="A7" s="16" t="s">
        <v>92</v>
      </c>
      <c r="B7" s="16">
        <v>32</v>
      </c>
      <c r="C7" s="16">
        <v>20</v>
      </c>
      <c r="D7" s="22">
        <v>60.61</v>
      </c>
      <c r="E7" s="12"/>
      <c r="F7" s="12">
        <v>20</v>
      </c>
      <c r="G7" s="12">
        <f t="shared" si="0"/>
        <v>0</v>
      </c>
      <c r="H7" s="12">
        <v>31</v>
      </c>
      <c r="I7" s="54">
        <f t="shared" si="1"/>
        <v>96.875</v>
      </c>
      <c r="J7" s="12">
        <v>33</v>
      </c>
      <c r="K7" s="54">
        <f t="shared" si="2"/>
        <v>103.125</v>
      </c>
      <c r="L7" s="12">
        <v>32</v>
      </c>
      <c r="M7" s="12">
        <v>100</v>
      </c>
      <c r="N7" s="12">
        <v>31</v>
      </c>
      <c r="O7" s="12">
        <v>100</v>
      </c>
      <c r="P7" s="12">
        <v>31</v>
      </c>
      <c r="Q7" s="12">
        <v>100</v>
      </c>
    </row>
    <row r="8" spans="1:17" ht="23.25">
      <c r="A8" s="16" t="s">
        <v>93</v>
      </c>
      <c r="B8" s="16">
        <v>19</v>
      </c>
      <c r="C8" s="16">
        <v>12</v>
      </c>
      <c r="D8" s="22">
        <v>63.16</v>
      </c>
      <c r="E8" s="12"/>
      <c r="F8" s="12">
        <v>12</v>
      </c>
      <c r="G8" s="12">
        <f t="shared" si="0"/>
        <v>0</v>
      </c>
      <c r="H8" s="12">
        <v>16</v>
      </c>
      <c r="I8" s="54">
        <f t="shared" si="1"/>
        <v>84.21052631578948</v>
      </c>
      <c r="J8" s="12">
        <v>17</v>
      </c>
      <c r="K8" s="54">
        <f t="shared" si="2"/>
        <v>89.473684210526315</v>
      </c>
      <c r="L8" s="12">
        <v>19</v>
      </c>
      <c r="M8" s="12">
        <v>100</v>
      </c>
      <c r="N8" s="12">
        <v>19</v>
      </c>
      <c r="O8" s="12">
        <v>100</v>
      </c>
      <c r="P8" s="12">
        <v>19</v>
      </c>
      <c r="Q8" s="12">
        <v>100</v>
      </c>
    </row>
    <row r="9" spans="1:17" ht="23.25">
      <c r="A9" s="16" t="s">
        <v>94</v>
      </c>
      <c r="B9" s="16">
        <v>20</v>
      </c>
      <c r="C9" s="16">
        <v>11</v>
      </c>
      <c r="D9" s="22">
        <v>55</v>
      </c>
      <c r="E9" s="12"/>
      <c r="F9" s="12">
        <v>16</v>
      </c>
      <c r="G9" s="12">
        <f t="shared" si="0"/>
        <v>5</v>
      </c>
      <c r="H9" s="12">
        <v>16</v>
      </c>
      <c r="I9" s="54">
        <f t="shared" si="1"/>
        <v>80</v>
      </c>
      <c r="J9" s="12">
        <v>20</v>
      </c>
      <c r="K9" s="54">
        <f t="shared" si="2"/>
        <v>100</v>
      </c>
      <c r="L9" s="12">
        <v>20</v>
      </c>
      <c r="M9" s="12">
        <v>100</v>
      </c>
      <c r="N9" s="12">
        <v>20</v>
      </c>
      <c r="O9" s="12">
        <v>100</v>
      </c>
      <c r="P9" s="12">
        <v>20</v>
      </c>
      <c r="Q9" s="12">
        <v>100</v>
      </c>
    </row>
    <row r="10" spans="1:17" s="124" customFormat="1" ht="23.25">
      <c r="A10" s="119" t="s">
        <v>95</v>
      </c>
      <c r="B10" s="119">
        <v>27</v>
      </c>
      <c r="C10" s="119">
        <v>0</v>
      </c>
      <c r="D10" s="120">
        <v>0</v>
      </c>
      <c r="E10" s="122"/>
      <c r="F10" s="122">
        <v>23</v>
      </c>
      <c r="G10" s="122">
        <f t="shared" si="0"/>
        <v>23</v>
      </c>
      <c r="H10" s="122">
        <v>23</v>
      </c>
      <c r="I10" s="123">
        <f t="shared" si="1"/>
        <v>85.18518518518519</v>
      </c>
      <c r="J10" s="122">
        <v>23</v>
      </c>
      <c r="K10" s="123">
        <f t="shared" si="2"/>
        <v>85.18518518518519</v>
      </c>
      <c r="L10" s="122">
        <v>27</v>
      </c>
      <c r="M10" s="122">
        <v>100</v>
      </c>
      <c r="N10" s="122">
        <v>25</v>
      </c>
      <c r="O10" s="122">
        <v>92.59</v>
      </c>
      <c r="P10" s="122">
        <v>26</v>
      </c>
      <c r="Q10" s="122">
        <v>96.3</v>
      </c>
    </row>
    <row r="11" spans="1:17" ht="23.25">
      <c r="A11" s="80" t="s">
        <v>31</v>
      </c>
      <c r="B11" s="80">
        <f>SUM(B2:B10)</f>
        <v>278</v>
      </c>
      <c r="C11" s="80">
        <f>SUM(C2:C10)</f>
        <v>133</v>
      </c>
      <c r="D11" s="83">
        <v>47.67</v>
      </c>
      <c r="E11" s="77">
        <v>3</v>
      </c>
      <c r="F11" s="77">
        <f>SUM(F2:F10)</f>
        <v>208</v>
      </c>
      <c r="G11" s="77">
        <f t="shared" si="0"/>
        <v>75</v>
      </c>
      <c r="H11" s="77">
        <f>SUM(H2:H10)</f>
        <v>250</v>
      </c>
      <c r="I11" s="79">
        <f t="shared" si="1"/>
        <v>89.928057553956833</v>
      </c>
      <c r="J11" s="77">
        <f>SUM(J2:J10)</f>
        <v>272</v>
      </c>
      <c r="K11" s="79">
        <f t="shared" si="2"/>
        <v>97.841726618705039</v>
      </c>
      <c r="L11" s="77">
        <f>SUM(L2:L10)</f>
        <v>278</v>
      </c>
      <c r="M11" s="12">
        <v>100</v>
      </c>
      <c r="N11" s="77">
        <f>SUM(N2:N10)</f>
        <v>275</v>
      </c>
      <c r="O11" s="12">
        <v>99.28</v>
      </c>
      <c r="P11" s="77">
        <f>SUM(P2:P10)</f>
        <v>276</v>
      </c>
      <c r="Q11" s="12">
        <v>99.64</v>
      </c>
    </row>
    <row r="28" spans="6:7">
      <c r="F28" s="17"/>
      <c r="G28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E6" sqref="E6"/>
    </sheetView>
  </sheetViews>
  <sheetFormatPr defaultRowHeight="14.25"/>
  <cols>
    <col min="1" max="1" width="4.375" customWidth="1"/>
    <col min="2" max="2" width="11.375" customWidth="1"/>
    <col min="4" max="4" width="10.375" customWidth="1"/>
    <col min="6" max="7" width="9.875" customWidth="1"/>
    <col min="8" max="8" width="9.25" bestFit="1" customWidth="1"/>
  </cols>
  <sheetData>
    <row r="1" spans="1:8" ht="27.75">
      <c r="A1" s="153" t="s">
        <v>309</v>
      </c>
      <c r="B1" s="154"/>
      <c r="C1" s="154"/>
      <c r="D1" s="154"/>
      <c r="E1" s="154"/>
      <c r="F1" s="154"/>
      <c r="G1" s="154"/>
      <c r="H1" s="155"/>
    </row>
    <row r="2" spans="1:8" ht="51" customHeight="1">
      <c r="A2" s="3" t="s">
        <v>22</v>
      </c>
      <c r="B2" s="4" t="s">
        <v>23</v>
      </c>
      <c r="C2" s="4" t="s">
        <v>24</v>
      </c>
      <c r="D2" s="4" t="s">
        <v>307</v>
      </c>
      <c r="E2" s="4" t="s">
        <v>26</v>
      </c>
      <c r="F2" s="19" t="s">
        <v>308</v>
      </c>
      <c r="G2" s="19" t="s">
        <v>314</v>
      </c>
      <c r="H2" s="18" t="s">
        <v>26</v>
      </c>
    </row>
    <row r="3" spans="1:8" ht="24">
      <c r="A3" s="1">
        <v>1</v>
      </c>
      <c r="B3" s="2" t="s">
        <v>17</v>
      </c>
      <c r="C3" s="6">
        <v>63</v>
      </c>
      <c r="D3" s="6">
        <v>41</v>
      </c>
      <c r="E3" s="6">
        <v>65.08</v>
      </c>
      <c r="F3" s="28">
        <v>0</v>
      </c>
      <c r="G3" s="28">
        <f>F3+D3</f>
        <v>41</v>
      </c>
      <c r="H3" s="30">
        <f>G3*100/C3</f>
        <v>65.079365079365076</v>
      </c>
    </row>
    <row r="4" spans="1:8" ht="20.25" customHeight="1">
      <c r="A4" s="1">
        <v>2</v>
      </c>
      <c r="B4" s="2" t="s">
        <v>20</v>
      </c>
      <c r="C4" s="6">
        <v>93</v>
      </c>
      <c r="D4" s="6">
        <v>55</v>
      </c>
      <c r="E4" s="6">
        <v>59.14</v>
      </c>
      <c r="F4" s="28">
        <v>5</v>
      </c>
      <c r="G4" s="28">
        <f t="shared" ref="G4:G24" si="0">F4+D4</f>
        <v>60</v>
      </c>
      <c r="H4" s="30">
        <f t="shared" ref="H4:H25" si="1">G4*100/C4</f>
        <v>64.516129032258064</v>
      </c>
    </row>
    <row r="5" spans="1:8" ht="24">
      <c r="A5" s="1">
        <v>3</v>
      </c>
      <c r="B5" s="2" t="s">
        <v>2</v>
      </c>
      <c r="C5" s="6">
        <v>365</v>
      </c>
      <c r="D5" s="6">
        <v>213</v>
      </c>
      <c r="E5" s="6">
        <v>58.36</v>
      </c>
      <c r="F5" s="28">
        <v>47</v>
      </c>
      <c r="G5" s="28">
        <v>248</v>
      </c>
      <c r="H5" s="30">
        <f t="shared" si="1"/>
        <v>67.945205479452056</v>
      </c>
    </row>
    <row r="6" spans="1:8" ht="24">
      <c r="A6" s="1">
        <v>4</v>
      </c>
      <c r="B6" s="2" t="s">
        <v>6</v>
      </c>
      <c r="C6" s="6">
        <v>251</v>
      </c>
      <c r="D6" s="6">
        <v>139</v>
      </c>
      <c r="E6" s="6">
        <v>55.38</v>
      </c>
      <c r="F6" s="28">
        <v>1</v>
      </c>
      <c r="G6" s="28">
        <v>140</v>
      </c>
      <c r="H6" s="30">
        <f t="shared" si="1"/>
        <v>55.776892430278885</v>
      </c>
    </row>
    <row r="7" spans="1:8" ht="24">
      <c r="A7" s="1">
        <v>5</v>
      </c>
      <c r="B7" s="2" t="s">
        <v>5</v>
      </c>
      <c r="C7" s="6">
        <v>222</v>
      </c>
      <c r="D7" s="6">
        <v>120</v>
      </c>
      <c r="E7" s="6">
        <v>54.05</v>
      </c>
      <c r="F7" s="28">
        <v>0</v>
      </c>
      <c r="G7" s="28">
        <f t="shared" si="0"/>
        <v>120</v>
      </c>
      <c r="H7" s="30">
        <f t="shared" si="1"/>
        <v>54.054054054054056</v>
      </c>
    </row>
    <row r="8" spans="1:8" ht="24">
      <c r="A8" s="1">
        <v>6</v>
      </c>
      <c r="B8" s="2" t="s">
        <v>11</v>
      </c>
      <c r="C8" s="6">
        <v>167</v>
      </c>
      <c r="D8" s="6">
        <v>90</v>
      </c>
      <c r="E8" s="6">
        <v>53.89</v>
      </c>
      <c r="F8" s="28">
        <v>7</v>
      </c>
      <c r="G8" s="28">
        <f t="shared" si="0"/>
        <v>97</v>
      </c>
      <c r="H8" s="30">
        <f t="shared" si="1"/>
        <v>58.08383233532934</v>
      </c>
    </row>
    <row r="9" spans="1:8" ht="24">
      <c r="A9" s="1">
        <v>7</v>
      </c>
      <c r="B9" s="2" t="s">
        <v>15</v>
      </c>
      <c r="C9" s="6">
        <v>214</v>
      </c>
      <c r="D9" s="6">
        <v>114</v>
      </c>
      <c r="E9" s="6">
        <v>53.27</v>
      </c>
      <c r="F9" s="28">
        <v>0</v>
      </c>
      <c r="G9" s="28">
        <f t="shared" si="0"/>
        <v>114</v>
      </c>
      <c r="H9" s="30">
        <f t="shared" si="1"/>
        <v>53.271028037383175</v>
      </c>
    </row>
    <row r="10" spans="1:8" ht="24">
      <c r="A10" s="1">
        <v>8</v>
      </c>
      <c r="B10" s="2" t="s">
        <v>9</v>
      </c>
      <c r="C10" s="6">
        <v>368</v>
      </c>
      <c r="D10" s="6">
        <v>193</v>
      </c>
      <c r="E10" s="6">
        <v>52.45</v>
      </c>
      <c r="F10" s="28">
        <v>9</v>
      </c>
      <c r="G10" s="28">
        <f t="shared" si="0"/>
        <v>202</v>
      </c>
      <c r="H10" s="30">
        <f t="shared" si="1"/>
        <v>54.891304347826086</v>
      </c>
    </row>
    <row r="11" spans="1:8" ht="24">
      <c r="A11" s="1">
        <v>9</v>
      </c>
      <c r="B11" s="2" t="s">
        <v>1</v>
      </c>
      <c r="C11" s="6">
        <v>125</v>
      </c>
      <c r="D11" s="6">
        <v>63</v>
      </c>
      <c r="E11" s="6">
        <v>50.4</v>
      </c>
      <c r="F11" s="28">
        <v>0</v>
      </c>
      <c r="G11" s="28">
        <f t="shared" si="0"/>
        <v>63</v>
      </c>
      <c r="H11" s="30">
        <f t="shared" si="1"/>
        <v>50.4</v>
      </c>
    </row>
    <row r="12" spans="1:8" ht="24">
      <c r="A12" s="1">
        <v>10</v>
      </c>
      <c r="B12" s="2" t="s">
        <v>13</v>
      </c>
      <c r="C12" s="6">
        <v>279</v>
      </c>
      <c r="D12" s="6">
        <v>133</v>
      </c>
      <c r="E12" s="6">
        <v>47.67</v>
      </c>
      <c r="F12" s="28">
        <v>3</v>
      </c>
      <c r="G12" s="28">
        <f t="shared" si="0"/>
        <v>136</v>
      </c>
      <c r="H12" s="30">
        <f t="shared" si="1"/>
        <v>48.74551971326165</v>
      </c>
    </row>
    <row r="13" spans="1:8" ht="24">
      <c r="A13" s="1">
        <v>11</v>
      </c>
      <c r="B13" s="2" t="s">
        <v>16</v>
      </c>
      <c r="C13" s="6">
        <v>290</v>
      </c>
      <c r="D13" s="6">
        <v>134</v>
      </c>
      <c r="E13" s="6">
        <v>46.21</v>
      </c>
      <c r="F13" s="28">
        <v>7</v>
      </c>
      <c r="G13" s="28">
        <f t="shared" si="0"/>
        <v>141</v>
      </c>
      <c r="H13" s="30">
        <f t="shared" si="1"/>
        <v>48.620689655172413</v>
      </c>
    </row>
    <row r="14" spans="1:8" ht="24">
      <c r="A14" s="1">
        <v>12</v>
      </c>
      <c r="B14" s="2" t="s">
        <v>18</v>
      </c>
      <c r="C14" s="6">
        <v>157</v>
      </c>
      <c r="D14" s="6">
        <v>72</v>
      </c>
      <c r="E14" s="6">
        <v>45.86</v>
      </c>
      <c r="F14" s="28">
        <v>7</v>
      </c>
      <c r="G14" s="28">
        <f t="shared" si="0"/>
        <v>79</v>
      </c>
      <c r="H14" s="30">
        <f t="shared" si="1"/>
        <v>50.318471337579616</v>
      </c>
    </row>
    <row r="15" spans="1:8" ht="24">
      <c r="A15" s="1">
        <v>13</v>
      </c>
      <c r="B15" s="2" t="s">
        <v>3</v>
      </c>
      <c r="C15" s="6">
        <v>870</v>
      </c>
      <c r="D15" s="6">
        <v>386</v>
      </c>
      <c r="E15" s="6">
        <v>44.37</v>
      </c>
      <c r="F15" s="28">
        <v>7</v>
      </c>
      <c r="G15" s="28">
        <f t="shared" si="0"/>
        <v>393</v>
      </c>
      <c r="H15" s="30">
        <f t="shared" si="1"/>
        <v>45.172413793103445</v>
      </c>
    </row>
    <row r="16" spans="1:8" ht="24">
      <c r="A16" s="1">
        <v>14</v>
      </c>
      <c r="B16" s="2" t="s">
        <v>8</v>
      </c>
      <c r="C16" s="6">
        <v>279</v>
      </c>
      <c r="D16" s="6">
        <v>117</v>
      </c>
      <c r="E16" s="6">
        <v>41.94</v>
      </c>
      <c r="F16" s="28">
        <v>8</v>
      </c>
      <c r="G16" s="28">
        <f t="shared" si="0"/>
        <v>125</v>
      </c>
      <c r="H16" s="30">
        <f t="shared" si="1"/>
        <v>44.802867383512542</v>
      </c>
    </row>
    <row r="17" spans="1:8" ht="24">
      <c r="A17" s="1">
        <v>15</v>
      </c>
      <c r="B17" s="2" t="s">
        <v>4</v>
      </c>
      <c r="C17" s="6">
        <v>616</v>
      </c>
      <c r="D17" s="6">
        <v>257</v>
      </c>
      <c r="E17" s="6">
        <v>41.72</v>
      </c>
      <c r="F17" s="28">
        <v>1</v>
      </c>
      <c r="G17" s="28">
        <f t="shared" si="0"/>
        <v>258</v>
      </c>
      <c r="H17" s="30">
        <f t="shared" si="1"/>
        <v>41.883116883116884</v>
      </c>
    </row>
    <row r="18" spans="1:8" ht="25.5" customHeight="1">
      <c r="A18" s="1">
        <v>16</v>
      </c>
      <c r="B18" s="2" t="s">
        <v>0</v>
      </c>
      <c r="C18" s="6">
        <v>485</v>
      </c>
      <c r="D18" s="6">
        <v>202</v>
      </c>
      <c r="E18" s="6">
        <v>41.65</v>
      </c>
      <c r="F18" s="28">
        <v>7</v>
      </c>
      <c r="G18" s="28">
        <f t="shared" si="0"/>
        <v>209</v>
      </c>
      <c r="H18" s="30">
        <f t="shared" si="1"/>
        <v>43.092783505154642</v>
      </c>
    </row>
    <row r="19" spans="1:8" ht="24">
      <c r="A19" s="1">
        <v>17</v>
      </c>
      <c r="B19" s="2" t="s">
        <v>19</v>
      </c>
      <c r="C19" s="6">
        <v>150</v>
      </c>
      <c r="D19" s="6">
        <v>61</v>
      </c>
      <c r="E19" s="6">
        <v>40.67</v>
      </c>
      <c r="F19" s="28">
        <v>6</v>
      </c>
      <c r="G19" s="28">
        <f t="shared" si="0"/>
        <v>67</v>
      </c>
      <c r="H19" s="30">
        <f t="shared" si="1"/>
        <v>44.666666666666664</v>
      </c>
    </row>
    <row r="20" spans="1:8" ht="24">
      <c r="A20" s="1">
        <v>18</v>
      </c>
      <c r="B20" s="20" t="s">
        <v>12</v>
      </c>
      <c r="C20" s="21">
        <v>135</v>
      </c>
      <c r="D20" s="21">
        <v>51</v>
      </c>
      <c r="E20" s="21">
        <v>37.78</v>
      </c>
      <c r="F20" s="28">
        <v>3</v>
      </c>
      <c r="G20" s="28">
        <f t="shared" si="0"/>
        <v>54</v>
      </c>
      <c r="H20" s="30">
        <f t="shared" si="1"/>
        <v>40</v>
      </c>
    </row>
    <row r="21" spans="1:8" ht="24">
      <c r="A21" s="1">
        <v>19</v>
      </c>
      <c r="B21" s="20" t="s">
        <v>14</v>
      </c>
      <c r="C21" s="21">
        <v>211</v>
      </c>
      <c r="D21" s="21">
        <v>64</v>
      </c>
      <c r="E21" s="21">
        <v>30.33</v>
      </c>
      <c r="F21" s="28">
        <v>19</v>
      </c>
      <c r="G21" s="28">
        <v>83</v>
      </c>
      <c r="H21" s="30">
        <f t="shared" si="1"/>
        <v>39.33649289099526</v>
      </c>
    </row>
    <row r="22" spans="1:8" ht="24">
      <c r="A22" s="1">
        <v>20</v>
      </c>
      <c r="B22" s="20" t="s">
        <v>7</v>
      </c>
      <c r="C22" s="21">
        <v>509</v>
      </c>
      <c r="D22" s="21">
        <v>134</v>
      </c>
      <c r="E22" s="21">
        <v>26.33</v>
      </c>
      <c r="F22" s="28">
        <v>14</v>
      </c>
      <c r="G22" s="28">
        <f t="shared" si="0"/>
        <v>148</v>
      </c>
      <c r="H22" s="30">
        <f t="shared" si="1"/>
        <v>29.076620825147348</v>
      </c>
    </row>
    <row r="23" spans="1:8" ht="24">
      <c r="A23" s="1">
        <v>21</v>
      </c>
      <c r="B23" s="20" t="s">
        <v>10</v>
      </c>
      <c r="C23" s="21">
        <v>25</v>
      </c>
      <c r="D23" s="21">
        <v>6</v>
      </c>
      <c r="E23" s="21">
        <v>24</v>
      </c>
      <c r="F23" s="28">
        <v>1</v>
      </c>
      <c r="G23" s="28">
        <f t="shared" si="0"/>
        <v>7</v>
      </c>
      <c r="H23" s="30">
        <f t="shared" si="1"/>
        <v>28</v>
      </c>
    </row>
    <row r="24" spans="1:8" ht="24">
      <c r="A24" s="1">
        <v>22</v>
      </c>
      <c r="B24" s="20" t="s">
        <v>21</v>
      </c>
      <c r="C24" s="21">
        <v>71</v>
      </c>
      <c r="D24" s="21">
        <v>15</v>
      </c>
      <c r="E24" s="21">
        <v>21.13</v>
      </c>
      <c r="F24" s="28">
        <v>0</v>
      </c>
      <c r="G24" s="28">
        <f t="shared" si="0"/>
        <v>15</v>
      </c>
      <c r="H24" s="30">
        <f t="shared" si="1"/>
        <v>21.12676056338028</v>
      </c>
    </row>
    <row r="25" spans="1:8" ht="24">
      <c r="A25" s="5"/>
      <c r="B25" s="5" t="s">
        <v>31</v>
      </c>
      <c r="C25" s="8">
        <f>SUM(C3:C24)</f>
        <v>5945</v>
      </c>
      <c r="D25" s="8">
        <f>SUM(D3:D24)</f>
        <v>2660</v>
      </c>
      <c r="E25" s="9">
        <v>44.74</v>
      </c>
      <c r="F25" s="29">
        <f>SUM(F3:F24)</f>
        <v>152</v>
      </c>
      <c r="G25" s="31">
        <f>SUM(G3:G24)</f>
        <v>2800</v>
      </c>
      <c r="H25" s="30">
        <f t="shared" si="1"/>
        <v>47.098402018502945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O11"/>
  <sheetViews>
    <sheetView topLeftCell="B1" workbookViewId="0">
      <selection activeCell="N11" sqref="N11"/>
    </sheetView>
  </sheetViews>
  <sheetFormatPr defaultRowHeight="14.25"/>
  <cols>
    <col min="1" max="1" width="48.125" style="44" customWidth="1"/>
    <col min="2" max="2" width="9" style="44"/>
    <col min="3" max="3" width="10.125" style="44" customWidth="1"/>
    <col min="4" max="4" width="9" style="44"/>
    <col min="5" max="5" width="8.75" style="44" customWidth="1"/>
    <col min="6" max="6" width="9" style="44" hidden="1" customWidth="1"/>
    <col min="7" max="16384" width="9" style="44"/>
  </cols>
  <sheetData>
    <row r="1" spans="1:15" ht="23.25">
      <c r="A1" s="15" t="s">
        <v>38</v>
      </c>
      <c r="B1" s="15" t="s">
        <v>24</v>
      </c>
      <c r="C1" s="15" t="s">
        <v>323</v>
      </c>
      <c r="D1" s="15" t="s">
        <v>26</v>
      </c>
      <c r="E1" s="14" t="s">
        <v>312</v>
      </c>
      <c r="F1" s="55" t="s">
        <v>324</v>
      </c>
      <c r="G1" s="55" t="s">
        <v>333</v>
      </c>
      <c r="H1" s="55" t="s">
        <v>325</v>
      </c>
      <c r="I1" s="55" t="s">
        <v>26</v>
      </c>
      <c r="J1" s="55" t="s">
        <v>326</v>
      </c>
      <c r="K1" s="53" t="s">
        <v>26</v>
      </c>
      <c r="L1" s="55" t="s">
        <v>344</v>
      </c>
      <c r="M1" s="53" t="s">
        <v>26</v>
      </c>
      <c r="N1" s="55" t="s">
        <v>379</v>
      </c>
      <c r="O1" s="53" t="s">
        <v>26</v>
      </c>
    </row>
    <row r="2" spans="1:15" ht="30" customHeight="1">
      <c r="A2" s="16" t="s">
        <v>96</v>
      </c>
      <c r="B2" s="16">
        <v>4</v>
      </c>
      <c r="C2" s="16">
        <v>1</v>
      </c>
      <c r="D2" s="22">
        <v>25</v>
      </c>
      <c r="E2" s="16"/>
      <c r="F2" s="16">
        <v>3</v>
      </c>
      <c r="G2" s="16">
        <f>F2-C2</f>
        <v>2</v>
      </c>
      <c r="H2" s="16">
        <v>3</v>
      </c>
      <c r="I2" s="16">
        <f>H2*100/B2</f>
        <v>75</v>
      </c>
      <c r="J2" s="16">
        <v>4</v>
      </c>
      <c r="K2" s="16">
        <v>100</v>
      </c>
      <c r="L2" s="16">
        <v>4</v>
      </c>
      <c r="M2" s="16">
        <v>100</v>
      </c>
      <c r="N2" s="16">
        <v>4</v>
      </c>
      <c r="O2" s="16">
        <v>100</v>
      </c>
    </row>
    <row r="3" spans="1:15" ht="30.75" customHeight="1">
      <c r="A3" s="16" t="s">
        <v>97</v>
      </c>
      <c r="B3" s="16">
        <v>15</v>
      </c>
      <c r="C3" s="16">
        <v>2</v>
      </c>
      <c r="D3" s="22">
        <v>13.33</v>
      </c>
      <c r="E3" s="16"/>
      <c r="F3" s="16">
        <v>3</v>
      </c>
      <c r="G3" s="16">
        <f t="shared" ref="G3:G11" si="0">F3-C3</f>
        <v>1</v>
      </c>
      <c r="H3" s="16">
        <v>3</v>
      </c>
      <c r="I3" s="16">
        <f t="shared" ref="I3:I11" si="1">H3*100/B3</f>
        <v>20</v>
      </c>
      <c r="J3" s="16">
        <v>15</v>
      </c>
      <c r="K3" s="16">
        <v>100</v>
      </c>
      <c r="L3" s="16">
        <v>15</v>
      </c>
      <c r="M3" s="16">
        <v>100</v>
      </c>
      <c r="N3" s="16">
        <v>15</v>
      </c>
      <c r="O3" s="16">
        <v>100</v>
      </c>
    </row>
    <row r="4" spans="1:15" ht="24" customHeight="1">
      <c r="A4" s="16" t="s">
        <v>98</v>
      </c>
      <c r="B4" s="16">
        <v>21</v>
      </c>
      <c r="C4" s="16">
        <v>6</v>
      </c>
      <c r="D4" s="22">
        <v>28.57</v>
      </c>
      <c r="E4" s="16">
        <v>3</v>
      </c>
      <c r="F4" s="16">
        <v>16</v>
      </c>
      <c r="G4" s="16">
        <f t="shared" si="0"/>
        <v>10</v>
      </c>
      <c r="H4" s="16">
        <v>19</v>
      </c>
      <c r="I4" s="59">
        <f t="shared" si="1"/>
        <v>90.476190476190482</v>
      </c>
      <c r="J4" s="16">
        <v>19</v>
      </c>
      <c r="K4" s="16">
        <v>90.48</v>
      </c>
      <c r="L4" s="16">
        <v>21</v>
      </c>
      <c r="M4" s="16">
        <v>100</v>
      </c>
      <c r="N4" s="16">
        <v>21</v>
      </c>
      <c r="O4" s="16">
        <v>100</v>
      </c>
    </row>
    <row r="5" spans="1:15" ht="24.75" customHeight="1">
      <c r="A5" s="16" t="s">
        <v>99</v>
      </c>
      <c r="B5" s="16">
        <v>10</v>
      </c>
      <c r="C5" s="16">
        <v>1</v>
      </c>
      <c r="D5" s="22">
        <v>10</v>
      </c>
      <c r="E5" s="16"/>
      <c r="F5" s="16">
        <v>9</v>
      </c>
      <c r="G5" s="16">
        <f t="shared" si="0"/>
        <v>8</v>
      </c>
      <c r="H5" s="16">
        <v>9</v>
      </c>
      <c r="I5" s="16">
        <f t="shared" si="1"/>
        <v>90</v>
      </c>
      <c r="J5" s="16">
        <v>10</v>
      </c>
      <c r="K5" s="16">
        <v>100</v>
      </c>
      <c r="L5" s="16">
        <v>10</v>
      </c>
      <c r="M5" s="16">
        <v>100</v>
      </c>
      <c r="N5" s="16">
        <v>10</v>
      </c>
      <c r="O5" s="16">
        <v>100</v>
      </c>
    </row>
    <row r="6" spans="1:15" ht="28.5" customHeight="1">
      <c r="A6" s="16" t="s">
        <v>100</v>
      </c>
      <c r="B6" s="16">
        <v>14</v>
      </c>
      <c r="C6" s="16">
        <v>4</v>
      </c>
      <c r="D6" s="22">
        <v>28.57</v>
      </c>
      <c r="E6" s="16"/>
      <c r="F6" s="16">
        <v>10</v>
      </c>
      <c r="G6" s="16">
        <f t="shared" si="0"/>
        <v>6</v>
      </c>
      <c r="H6" s="16">
        <v>12</v>
      </c>
      <c r="I6" s="59">
        <f t="shared" si="1"/>
        <v>85.714285714285708</v>
      </c>
      <c r="J6" s="16">
        <v>14</v>
      </c>
      <c r="K6" s="16">
        <v>100</v>
      </c>
      <c r="L6" s="16">
        <v>14</v>
      </c>
      <c r="M6" s="16">
        <v>100</v>
      </c>
      <c r="N6" s="16">
        <v>14</v>
      </c>
      <c r="O6" s="16">
        <v>100</v>
      </c>
    </row>
    <row r="7" spans="1:15" ht="32.25" customHeight="1">
      <c r="A7" s="16" t="s">
        <v>101</v>
      </c>
      <c r="B7" s="16">
        <v>19</v>
      </c>
      <c r="C7" s="16">
        <v>13</v>
      </c>
      <c r="D7" s="22">
        <v>68.42</v>
      </c>
      <c r="E7" s="16"/>
      <c r="F7" s="16">
        <v>13</v>
      </c>
      <c r="G7" s="16">
        <f t="shared" si="0"/>
        <v>0</v>
      </c>
      <c r="H7" s="16">
        <v>13</v>
      </c>
      <c r="I7" s="59">
        <f t="shared" si="1"/>
        <v>68.421052631578945</v>
      </c>
      <c r="J7" s="16">
        <v>19</v>
      </c>
      <c r="K7" s="16">
        <v>100</v>
      </c>
      <c r="L7" s="16">
        <v>19</v>
      </c>
      <c r="M7" s="16">
        <v>100</v>
      </c>
      <c r="N7" s="16">
        <v>19</v>
      </c>
      <c r="O7" s="16">
        <v>100</v>
      </c>
    </row>
    <row r="8" spans="1:15" ht="33.75" customHeight="1">
      <c r="A8" s="16" t="s">
        <v>102</v>
      </c>
      <c r="B8" s="16">
        <v>21</v>
      </c>
      <c r="C8" s="16">
        <v>13</v>
      </c>
      <c r="D8" s="22">
        <v>61.9</v>
      </c>
      <c r="E8" s="16"/>
      <c r="F8" s="16">
        <v>13</v>
      </c>
      <c r="G8" s="16">
        <f t="shared" si="0"/>
        <v>0</v>
      </c>
      <c r="H8" s="16">
        <v>13</v>
      </c>
      <c r="I8" s="59">
        <f t="shared" si="1"/>
        <v>61.904761904761905</v>
      </c>
      <c r="J8" s="16">
        <v>21</v>
      </c>
      <c r="K8" s="16">
        <v>100</v>
      </c>
      <c r="L8" s="16">
        <v>21</v>
      </c>
      <c r="M8" s="16">
        <v>100</v>
      </c>
      <c r="N8" s="16">
        <v>21</v>
      </c>
      <c r="O8" s="16">
        <v>100</v>
      </c>
    </row>
    <row r="9" spans="1:15" ht="21.75" customHeight="1">
      <c r="A9" s="16" t="s">
        <v>103</v>
      </c>
      <c r="B9" s="16">
        <v>23</v>
      </c>
      <c r="C9" s="16">
        <v>11</v>
      </c>
      <c r="D9" s="22">
        <v>45.83</v>
      </c>
      <c r="E9" s="16"/>
      <c r="F9" s="16">
        <v>24</v>
      </c>
      <c r="G9" s="16">
        <f t="shared" si="0"/>
        <v>13</v>
      </c>
      <c r="H9" s="16">
        <v>24</v>
      </c>
      <c r="I9" s="59">
        <f t="shared" si="1"/>
        <v>104.34782608695652</v>
      </c>
      <c r="J9" s="16">
        <v>24</v>
      </c>
      <c r="K9" s="16">
        <v>100</v>
      </c>
      <c r="L9" s="16">
        <v>23</v>
      </c>
      <c r="M9" s="16">
        <v>100</v>
      </c>
      <c r="N9" s="16">
        <v>23</v>
      </c>
      <c r="O9" s="16">
        <v>100</v>
      </c>
    </row>
    <row r="10" spans="1:15" ht="23.25" customHeight="1">
      <c r="A10" s="16" t="s">
        <v>104</v>
      </c>
      <c r="B10" s="16">
        <v>7</v>
      </c>
      <c r="C10" s="16">
        <v>0</v>
      </c>
      <c r="D10" s="22">
        <v>0</v>
      </c>
      <c r="E10" s="16"/>
      <c r="F10" s="16">
        <v>0</v>
      </c>
      <c r="G10" s="16">
        <f t="shared" si="0"/>
        <v>0</v>
      </c>
      <c r="H10" s="16">
        <v>0</v>
      </c>
      <c r="I10" s="16">
        <f t="shared" si="1"/>
        <v>0</v>
      </c>
      <c r="J10" s="16">
        <v>7</v>
      </c>
      <c r="K10" s="16">
        <v>100</v>
      </c>
      <c r="L10" s="16">
        <v>7</v>
      </c>
      <c r="M10" s="16">
        <v>100</v>
      </c>
      <c r="N10" s="16">
        <v>3</v>
      </c>
      <c r="O10" s="16">
        <v>100</v>
      </c>
    </row>
    <row r="11" spans="1:15" ht="23.25">
      <c r="A11" s="80" t="s">
        <v>31</v>
      </c>
      <c r="B11" s="80">
        <f>SUM(B2:B10)</f>
        <v>134</v>
      </c>
      <c r="C11" s="80">
        <f>SUM(C2:C10)</f>
        <v>51</v>
      </c>
      <c r="D11" s="83">
        <v>37.78</v>
      </c>
      <c r="E11" s="80">
        <v>3</v>
      </c>
      <c r="F11" s="80">
        <f>SUM(F2:F10)</f>
        <v>91</v>
      </c>
      <c r="G11" s="80">
        <f t="shared" si="0"/>
        <v>40</v>
      </c>
      <c r="H11" s="80">
        <f>SUM(H2:H10)</f>
        <v>96</v>
      </c>
      <c r="I11" s="84">
        <f t="shared" si="1"/>
        <v>71.641791044776113</v>
      </c>
      <c r="J11" s="80">
        <f>SUM(J2:J10)</f>
        <v>133</v>
      </c>
      <c r="K11" s="80">
        <v>98.52</v>
      </c>
      <c r="L11" s="80">
        <f>SUM(L2:L10)</f>
        <v>134</v>
      </c>
      <c r="M11" s="80">
        <v>100</v>
      </c>
      <c r="N11" s="80">
        <f>SUM(N2:N10)</f>
        <v>130</v>
      </c>
      <c r="O11" s="80">
        <v>100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10"/>
  <sheetViews>
    <sheetView topLeftCell="B1" workbookViewId="0">
      <selection activeCell="R12" sqref="R12"/>
    </sheetView>
  </sheetViews>
  <sheetFormatPr defaultRowHeight="14.25"/>
  <cols>
    <col min="1" max="1" width="65.625" style="17" customWidth="1"/>
    <col min="2" max="5" width="9" style="17"/>
    <col min="6" max="6" width="9" style="17" hidden="1" customWidth="1"/>
    <col min="7" max="16384" width="9" style="17"/>
  </cols>
  <sheetData>
    <row r="1" spans="1:15" ht="46.5">
      <c r="A1" s="26" t="s">
        <v>38</v>
      </c>
      <c r="B1" s="26" t="s">
        <v>24</v>
      </c>
      <c r="C1" s="26" t="s">
        <v>327</v>
      </c>
      <c r="D1" s="26" t="s">
        <v>26</v>
      </c>
      <c r="E1" s="34" t="s">
        <v>312</v>
      </c>
      <c r="F1" s="58" t="s">
        <v>324</v>
      </c>
      <c r="G1" s="58" t="s">
        <v>324</v>
      </c>
      <c r="H1" s="58" t="s">
        <v>325</v>
      </c>
      <c r="I1" s="58" t="s">
        <v>26</v>
      </c>
      <c r="J1" s="58" t="s">
        <v>345</v>
      </c>
      <c r="K1" s="60" t="s">
        <v>26</v>
      </c>
      <c r="L1" s="58" t="s">
        <v>354</v>
      </c>
      <c r="M1" s="60" t="s">
        <v>26</v>
      </c>
      <c r="N1" s="58" t="s">
        <v>378</v>
      </c>
      <c r="O1" s="60" t="s">
        <v>26</v>
      </c>
    </row>
    <row r="2" spans="1:15" ht="23.25">
      <c r="A2" s="13" t="s">
        <v>105</v>
      </c>
      <c r="B2" s="13">
        <v>13</v>
      </c>
      <c r="C2" s="13">
        <v>7</v>
      </c>
      <c r="D2" s="24">
        <v>53.85</v>
      </c>
      <c r="E2" s="13"/>
      <c r="F2" s="13">
        <v>11</v>
      </c>
      <c r="G2" s="13">
        <f t="shared" ref="G2:G10" si="0">F2-C2</f>
        <v>4</v>
      </c>
      <c r="H2" s="13">
        <v>12</v>
      </c>
      <c r="I2" s="57">
        <f t="shared" ref="I2:I10" si="1">H2*100/B2</f>
        <v>92.307692307692307</v>
      </c>
      <c r="J2" s="13">
        <v>13</v>
      </c>
      <c r="K2" s="13">
        <v>100</v>
      </c>
      <c r="L2" s="13">
        <v>13</v>
      </c>
      <c r="M2" s="13">
        <v>100</v>
      </c>
      <c r="N2" s="13">
        <v>13</v>
      </c>
      <c r="O2" s="13">
        <v>100</v>
      </c>
    </row>
    <row r="3" spans="1:15" ht="23.25">
      <c r="A3" s="13" t="s">
        <v>106</v>
      </c>
      <c r="B3" s="13">
        <v>22</v>
      </c>
      <c r="C3" s="13">
        <v>12</v>
      </c>
      <c r="D3" s="24">
        <v>57.14</v>
      </c>
      <c r="E3" s="13"/>
      <c r="F3" s="13">
        <v>12</v>
      </c>
      <c r="G3" s="13">
        <f t="shared" si="0"/>
        <v>0</v>
      </c>
      <c r="H3" s="13">
        <v>20</v>
      </c>
      <c r="I3" s="57">
        <f t="shared" si="1"/>
        <v>90.909090909090907</v>
      </c>
      <c r="J3" s="13">
        <v>22</v>
      </c>
      <c r="K3" s="13">
        <v>100</v>
      </c>
      <c r="L3" s="13">
        <v>22</v>
      </c>
      <c r="M3" s="13">
        <v>100</v>
      </c>
      <c r="N3" s="13">
        <v>22</v>
      </c>
      <c r="O3" s="13">
        <v>100</v>
      </c>
    </row>
    <row r="4" spans="1:15" ht="23.25">
      <c r="A4" s="13" t="s">
        <v>107</v>
      </c>
      <c r="B4" s="13">
        <v>13</v>
      </c>
      <c r="C4" s="13">
        <v>14</v>
      </c>
      <c r="D4" s="24">
        <v>93.33</v>
      </c>
      <c r="E4" s="13"/>
      <c r="F4" s="13">
        <v>14</v>
      </c>
      <c r="G4" s="13">
        <f t="shared" si="0"/>
        <v>0</v>
      </c>
      <c r="H4" s="13">
        <v>15</v>
      </c>
      <c r="I4" s="57">
        <f t="shared" si="1"/>
        <v>115.38461538461539</v>
      </c>
      <c r="J4" s="13">
        <v>13</v>
      </c>
      <c r="K4" s="13">
        <v>100</v>
      </c>
      <c r="L4" s="13">
        <v>13</v>
      </c>
      <c r="M4" s="13">
        <v>100</v>
      </c>
      <c r="N4" s="13">
        <v>13</v>
      </c>
      <c r="O4" s="13">
        <v>100</v>
      </c>
    </row>
    <row r="5" spans="1:15" ht="23.25">
      <c r="A5" s="13" t="s">
        <v>108</v>
      </c>
      <c r="B5" s="13">
        <v>22</v>
      </c>
      <c r="C5" s="13">
        <v>10</v>
      </c>
      <c r="D5" s="24">
        <v>43.48</v>
      </c>
      <c r="E5" s="13"/>
      <c r="F5" s="13">
        <v>10</v>
      </c>
      <c r="G5" s="13">
        <f t="shared" si="0"/>
        <v>0</v>
      </c>
      <c r="H5" s="13">
        <v>11</v>
      </c>
      <c r="I5" s="57">
        <f t="shared" si="1"/>
        <v>50</v>
      </c>
      <c r="J5" s="13">
        <v>22</v>
      </c>
      <c r="K5" s="13">
        <v>100</v>
      </c>
      <c r="L5" s="13">
        <v>22</v>
      </c>
      <c r="M5" s="13">
        <v>100</v>
      </c>
      <c r="N5" s="13">
        <v>22</v>
      </c>
      <c r="O5" s="13">
        <v>100</v>
      </c>
    </row>
    <row r="6" spans="1:15" ht="23.25">
      <c r="A6" s="13" t="s">
        <v>109</v>
      </c>
      <c r="B6" s="13">
        <v>17</v>
      </c>
      <c r="C6" s="13">
        <v>15</v>
      </c>
      <c r="D6" s="24">
        <v>88.24</v>
      </c>
      <c r="E6" s="13">
        <v>1</v>
      </c>
      <c r="F6" s="13">
        <v>15</v>
      </c>
      <c r="G6" s="13">
        <f t="shared" si="0"/>
        <v>0</v>
      </c>
      <c r="H6" s="13">
        <v>17</v>
      </c>
      <c r="I6" s="57">
        <f t="shared" si="1"/>
        <v>100</v>
      </c>
      <c r="J6" s="13">
        <v>17</v>
      </c>
      <c r="K6" s="13">
        <v>100</v>
      </c>
      <c r="L6" s="13">
        <v>17</v>
      </c>
      <c r="M6" s="13">
        <v>100</v>
      </c>
      <c r="N6" s="13">
        <v>17</v>
      </c>
      <c r="O6" s="13">
        <v>100</v>
      </c>
    </row>
    <row r="7" spans="1:15" ht="24.75" customHeight="1">
      <c r="A7" s="13" t="s">
        <v>110</v>
      </c>
      <c r="B7" s="13">
        <v>13</v>
      </c>
      <c r="C7" s="13">
        <v>5</v>
      </c>
      <c r="D7" s="24">
        <v>38.46</v>
      </c>
      <c r="E7" s="13"/>
      <c r="F7" s="13">
        <v>13</v>
      </c>
      <c r="G7" s="13">
        <f t="shared" si="0"/>
        <v>8</v>
      </c>
      <c r="H7" s="13">
        <v>13</v>
      </c>
      <c r="I7" s="57">
        <f t="shared" si="1"/>
        <v>100</v>
      </c>
      <c r="J7" s="13">
        <v>13</v>
      </c>
      <c r="K7" s="13">
        <v>100</v>
      </c>
      <c r="L7" s="13">
        <v>13</v>
      </c>
      <c r="M7" s="13">
        <v>100</v>
      </c>
      <c r="N7" s="13">
        <v>13</v>
      </c>
      <c r="O7" s="13">
        <v>100</v>
      </c>
    </row>
    <row r="8" spans="1:15" s="133" customFormat="1" ht="23.25">
      <c r="A8" s="101" t="s">
        <v>111</v>
      </c>
      <c r="B8" s="101">
        <v>28</v>
      </c>
      <c r="C8" s="101">
        <v>14</v>
      </c>
      <c r="D8" s="132">
        <v>50</v>
      </c>
      <c r="E8" s="101"/>
      <c r="F8" s="101">
        <v>14</v>
      </c>
      <c r="G8" s="101">
        <f t="shared" si="0"/>
        <v>0</v>
      </c>
      <c r="H8" s="101">
        <v>26</v>
      </c>
      <c r="I8" s="102">
        <f t="shared" si="1"/>
        <v>92.857142857142861</v>
      </c>
      <c r="J8" s="101">
        <v>28</v>
      </c>
      <c r="K8" s="101">
        <v>100</v>
      </c>
      <c r="L8" s="101">
        <v>28</v>
      </c>
      <c r="M8" s="101">
        <v>96.55</v>
      </c>
      <c r="N8" s="101">
        <v>30</v>
      </c>
      <c r="O8" s="101">
        <v>100</v>
      </c>
    </row>
    <row r="9" spans="1:15" ht="23.25">
      <c r="A9" s="13" t="s">
        <v>112</v>
      </c>
      <c r="B9" s="13">
        <v>25</v>
      </c>
      <c r="C9" s="13">
        <v>12</v>
      </c>
      <c r="D9" s="24">
        <v>50</v>
      </c>
      <c r="E9" s="13"/>
      <c r="F9" s="13">
        <v>12</v>
      </c>
      <c r="G9" s="13">
        <f t="shared" si="0"/>
        <v>0</v>
      </c>
      <c r="H9" s="13">
        <v>12</v>
      </c>
      <c r="I9" s="57">
        <f t="shared" si="1"/>
        <v>48</v>
      </c>
      <c r="J9" s="13">
        <v>25</v>
      </c>
      <c r="K9" s="13">
        <v>100</v>
      </c>
      <c r="L9" s="13">
        <v>25</v>
      </c>
      <c r="M9" s="13">
        <v>100</v>
      </c>
      <c r="N9" s="13">
        <v>25</v>
      </c>
      <c r="O9" s="13">
        <v>100</v>
      </c>
    </row>
    <row r="10" spans="1:15" ht="23.25">
      <c r="A10" s="85" t="s">
        <v>31</v>
      </c>
      <c r="B10" s="85">
        <f>SUM(B2:B9)</f>
        <v>153</v>
      </c>
      <c r="C10" s="85">
        <f>SUM(C2:C9)</f>
        <v>89</v>
      </c>
      <c r="D10" s="86">
        <v>53.89</v>
      </c>
      <c r="E10" s="73">
        <f>SUM(E2:E9)</f>
        <v>1</v>
      </c>
      <c r="F10" s="73">
        <f>SUM(F2:F9)</f>
        <v>101</v>
      </c>
      <c r="G10" s="73">
        <f t="shared" si="0"/>
        <v>12</v>
      </c>
      <c r="H10" s="73">
        <f>SUM(H2:H9)</f>
        <v>126</v>
      </c>
      <c r="I10" s="74">
        <f t="shared" si="1"/>
        <v>82.352941176470594</v>
      </c>
      <c r="J10" s="73">
        <f>SUM(J2:J9)</f>
        <v>153</v>
      </c>
      <c r="K10" s="73">
        <v>100</v>
      </c>
      <c r="L10" s="73">
        <f>SUM(L2:L9)</f>
        <v>153</v>
      </c>
      <c r="M10" s="73">
        <v>99.35</v>
      </c>
      <c r="N10" s="73">
        <f>SUM(N2:N9)</f>
        <v>155</v>
      </c>
      <c r="O10" s="73">
        <v>100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5"/>
  <sheetViews>
    <sheetView workbookViewId="0">
      <selection activeCell="K8" sqref="K8"/>
    </sheetView>
  </sheetViews>
  <sheetFormatPr defaultRowHeight="14.25"/>
  <cols>
    <col min="1" max="1" width="50.875" customWidth="1"/>
  </cols>
  <sheetData>
    <row r="1" spans="1:12" ht="23.25">
      <c r="A1" s="15" t="s">
        <v>38</v>
      </c>
      <c r="B1" s="15" t="s">
        <v>24</v>
      </c>
      <c r="C1" s="15" t="s">
        <v>327</v>
      </c>
      <c r="D1" s="15" t="s">
        <v>26</v>
      </c>
      <c r="E1" s="12" t="s">
        <v>312</v>
      </c>
      <c r="F1" s="55" t="s">
        <v>324</v>
      </c>
      <c r="G1" s="55" t="s">
        <v>325</v>
      </c>
      <c r="H1" s="55" t="s">
        <v>26</v>
      </c>
      <c r="I1" s="55" t="s">
        <v>326</v>
      </c>
      <c r="J1" s="53" t="s">
        <v>26</v>
      </c>
      <c r="K1" s="55" t="s">
        <v>379</v>
      </c>
      <c r="L1" s="53" t="s">
        <v>26</v>
      </c>
    </row>
    <row r="2" spans="1:12" ht="33" customHeight="1">
      <c r="A2" s="13" t="s">
        <v>113</v>
      </c>
      <c r="B2" s="13">
        <v>6</v>
      </c>
      <c r="C2" s="13">
        <v>0</v>
      </c>
      <c r="D2" s="24">
        <v>0</v>
      </c>
      <c r="E2" s="12"/>
      <c r="F2" s="12">
        <v>0</v>
      </c>
      <c r="G2" s="12">
        <v>6</v>
      </c>
      <c r="H2" s="12">
        <f>G2*100/B2</f>
        <v>100</v>
      </c>
      <c r="I2" s="12">
        <v>6</v>
      </c>
      <c r="J2" s="12">
        <v>100</v>
      </c>
      <c r="K2" s="12">
        <v>6</v>
      </c>
      <c r="L2" s="12">
        <v>100</v>
      </c>
    </row>
    <row r="3" spans="1:12" ht="23.25">
      <c r="A3" s="13" t="s">
        <v>114</v>
      </c>
      <c r="B3" s="13">
        <v>5</v>
      </c>
      <c r="C3" s="13">
        <v>4</v>
      </c>
      <c r="D3" s="24">
        <v>80</v>
      </c>
      <c r="E3" s="12"/>
      <c r="F3" s="12">
        <v>0</v>
      </c>
      <c r="G3" s="12">
        <v>4</v>
      </c>
      <c r="H3" s="12">
        <f t="shared" ref="H3:H5" si="0">G3*100/B3</f>
        <v>80</v>
      </c>
      <c r="I3" s="12">
        <v>5</v>
      </c>
      <c r="J3" s="12">
        <v>100</v>
      </c>
      <c r="K3" s="12">
        <v>5</v>
      </c>
      <c r="L3" s="12">
        <v>100</v>
      </c>
    </row>
    <row r="4" spans="1:12" ht="23.25">
      <c r="A4" s="13" t="s">
        <v>115</v>
      </c>
      <c r="B4" s="13">
        <v>17</v>
      </c>
      <c r="C4" s="13">
        <v>2</v>
      </c>
      <c r="D4" s="24">
        <v>14.29</v>
      </c>
      <c r="E4" s="12">
        <v>1</v>
      </c>
      <c r="F4" s="12">
        <v>0</v>
      </c>
      <c r="G4" s="12">
        <v>11</v>
      </c>
      <c r="H4" s="54">
        <f t="shared" si="0"/>
        <v>64.705882352941174</v>
      </c>
      <c r="I4" s="12">
        <v>17</v>
      </c>
      <c r="J4" s="12">
        <v>100</v>
      </c>
      <c r="K4" s="12">
        <v>7</v>
      </c>
      <c r="L4" s="12">
        <v>100</v>
      </c>
    </row>
    <row r="5" spans="1:12" ht="23.25">
      <c r="A5" s="12" t="s">
        <v>31</v>
      </c>
      <c r="B5" s="12">
        <f>SUM(B2:B4)</f>
        <v>28</v>
      </c>
      <c r="C5" s="12">
        <f>SUM(C2:C4)</f>
        <v>6</v>
      </c>
      <c r="D5" s="25">
        <v>24</v>
      </c>
      <c r="E5" s="12">
        <v>1</v>
      </c>
      <c r="F5" s="12">
        <v>0</v>
      </c>
      <c r="G5" s="12">
        <f>SUM(G2:G4)</f>
        <v>21</v>
      </c>
      <c r="H5" s="12">
        <f t="shared" si="0"/>
        <v>75</v>
      </c>
      <c r="I5" s="12">
        <f>SUM(I2:I4)</f>
        <v>28</v>
      </c>
      <c r="J5" s="12">
        <v>100</v>
      </c>
      <c r="K5" s="12">
        <f>SUM(K2:K4)</f>
        <v>18</v>
      </c>
      <c r="L5" s="12">
        <v>100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O24"/>
  <sheetViews>
    <sheetView topLeftCell="B1" workbookViewId="0">
      <selection activeCell="Q21" sqref="Q21"/>
    </sheetView>
  </sheetViews>
  <sheetFormatPr defaultRowHeight="45" customHeight="1"/>
  <cols>
    <col min="1" max="1" width="51.375" style="17" customWidth="1"/>
    <col min="2" max="5" width="9" style="17"/>
    <col min="6" max="6" width="0.375" style="17" customWidth="1"/>
    <col min="7" max="10" width="9" style="17"/>
    <col min="11" max="11" width="10" style="17" bestFit="1" customWidth="1"/>
    <col min="12" max="16384" width="9" style="17"/>
  </cols>
  <sheetData>
    <row r="1" spans="1:15" ht="45" customHeight="1">
      <c r="A1" s="26" t="s">
        <v>38</v>
      </c>
      <c r="B1" s="26" t="s">
        <v>24</v>
      </c>
      <c r="C1" s="26" t="s">
        <v>323</v>
      </c>
      <c r="D1" s="26" t="s">
        <v>26</v>
      </c>
      <c r="E1" s="13" t="s">
        <v>312</v>
      </c>
      <c r="F1" s="58" t="s">
        <v>324</v>
      </c>
      <c r="G1" s="58" t="s">
        <v>332</v>
      </c>
      <c r="H1" s="58" t="s">
        <v>325</v>
      </c>
      <c r="I1" s="58" t="s">
        <v>26</v>
      </c>
      <c r="J1" s="58" t="s">
        <v>326</v>
      </c>
      <c r="K1" s="60" t="s">
        <v>26</v>
      </c>
      <c r="L1" s="58" t="s">
        <v>379</v>
      </c>
      <c r="M1" s="60" t="s">
        <v>26</v>
      </c>
      <c r="N1" s="58" t="s">
        <v>394</v>
      </c>
      <c r="O1" s="60" t="s">
        <v>26</v>
      </c>
    </row>
    <row r="2" spans="1:15" ht="24" customHeight="1">
      <c r="A2" s="13" t="s">
        <v>116</v>
      </c>
      <c r="B2" s="13">
        <v>7</v>
      </c>
      <c r="C2" s="13">
        <v>5</v>
      </c>
      <c r="D2" s="24">
        <v>62.5</v>
      </c>
      <c r="E2" s="13"/>
      <c r="F2" s="13">
        <v>7</v>
      </c>
      <c r="G2" s="13">
        <f>F2-C2</f>
        <v>2</v>
      </c>
      <c r="H2" s="13">
        <v>7</v>
      </c>
      <c r="I2" s="57">
        <f>H2*100/B2</f>
        <v>100</v>
      </c>
      <c r="J2" s="13">
        <v>7</v>
      </c>
      <c r="K2" s="57">
        <f>J2*100/B2</f>
        <v>100</v>
      </c>
      <c r="L2" s="13">
        <v>7</v>
      </c>
      <c r="M2" s="57">
        <v>100</v>
      </c>
      <c r="N2" s="13">
        <v>7</v>
      </c>
      <c r="O2" s="57">
        <v>100</v>
      </c>
    </row>
    <row r="3" spans="1:15" ht="27" customHeight="1">
      <c r="A3" s="13" t="s">
        <v>117</v>
      </c>
      <c r="B3" s="13">
        <v>27</v>
      </c>
      <c r="C3" s="13">
        <v>11</v>
      </c>
      <c r="D3" s="24">
        <v>40.74</v>
      </c>
      <c r="E3" s="13"/>
      <c r="F3" s="13">
        <v>26</v>
      </c>
      <c r="G3" s="13">
        <f t="shared" ref="G3:G23" si="0">F3-C3</f>
        <v>15</v>
      </c>
      <c r="H3" s="13">
        <v>26</v>
      </c>
      <c r="I3" s="57">
        <f t="shared" ref="I3:I24" si="1">H3*100/B3</f>
        <v>96.296296296296291</v>
      </c>
      <c r="J3" s="13">
        <v>27</v>
      </c>
      <c r="K3" s="57">
        <f t="shared" ref="K3:K24" si="2">J3*100/B3</f>
        <v>100</v>
      </c>
      <c r="L3" s="13">
        <v>27</v>
      </c>
      <c r="M3" s="57">
        <v>100</v>
      </c>
      <c r="N3" s="13">
        <v>27</v>
      </c>
      <c r="O3" s="57">
        <v>100</v>
      </c>
    </row>
    <row r="4" spans="1:15" ht="24.75" customHeight="1">
      <c r="A4" s="13" t="s">
        <v>118</v>
      </c>
      <c r="B4" s="13">
        <v>10</v>
      </c>
      <c r="C4" s="13">
        <v>3</v>
      </c>
      <c r="D4" s="24">
        <v>30</v>
      </c>
      <c r="E4" s="13"/>
      <c r="F4" s="13">
        <v>10</v>
      </c>
      <c r="G4" s="13">
        <f t="shared" si="0"/>
        <v>7</v>
      </c>
      <c r="H4" s="13">
        <v>10</v>
      </c>
      <c r="I4" s="57">
        <f t="shared" si="1"/>
        <v>100</v>
      </c>
      <c r="J4" s="13">
        <v>10</v>
      </c>
      <c r="K4" s="57">
        <f t="shared" si="2"/>
        <v>100</v>
      </c>
      <c r="L4" s="13">
        <v>12</v>
      </c>
      <c r="M4" s="57">
        <v>92.31</v>
      </c>
      <c r="N4" s="13">
        <v>12</v>
      </c>
      <c r="O4" s="57">
        <v>100</v>
      </c>
    </row>
    <row r="5" spans="1:15" ht="23.25" customHeight="1">
      <c r="A5" s="13" t="s">
        <v>119</v>
      </c>
      <c r="B5" s="13">
        <v>15</v>
      </c>
      <c r="C5" s="13">
        <v>8</v>
      </c>
      <c r="D5" s="24">
        <v>53.33</v>
      </c>
      <c r="E5" s="13"/>
      <c r="F5" s="13">
        <v>8</v>
      </c>
      <c r="G5" s="13">
        <f t="shared" si="0"/>
        <v>0</v>
      </c>
      <c r="H5" s="13">
        <v>15</v>
      </c>
      <c r="I5" s="57">
        <f t="shared" si="1"/>
        <v>100</v>
      </c>
      <c r="J5" s="13">
        <v>15</v>
      </c>
      <c r="K5" s="57">
        <f t="shared" si="2"/>
        <v>100</v>
      </c>
      <c r="L5" s="13">
        <v>15</v>
      </c>
      <c r="M5" s="57">
        <v>100</v>
      </c>
      <c r="N5" s="13">
        <v>15</v>
      </c>
      <c r="O5" s="57">
        <v>100</v>
      </c>
    </row>
    <row r="6" spans="1:15" ht="24" customHeight="1">
      <c r="A6" s="13" t="s">
        <v>120</v>
      </c>
      <c r="B6" s="13">
        <v>28</v>
      </c>
      <c r="C6" s="13">
        <v>18</v>
      </c>
      <c r="D6" s="24">
        <v>64.290000000000006</v>
      </c>
      <c r="E6" s="13">
        <v>4</v>
      </c>
      <c r="F6" s="13">
        <v>22</v>
      </c>
      <c r="G6" s="13">
        <f t="shared" si="0"/>
        <v>4</v>
      </c>
      <c r="H6" s="13">
        <v>26</v>
      </c>
      <c r="I6" s="57">
        <f t="shared" si="1"/>
        <v>92.857142857142861</v>
      </c>
      <c r="J6" s="13">
        <v>28</v>
      </c>
      <c r="K6" s="57">
        <f t="shared" si="2"/>
        <v>100</v>
      </c>
      <c r="L6" s="13">
        <v>28</v>
      </c>
      <c r="M6" s="57">
        <v>100</v>
      </c>
      <c r="N6" s="13">
        <v>28</v>
      </c>
      <c r="O6" s="57">
        <v>100</v>
      </c>
    </row>
    <row r="7" spans="1:15" ht="24" customHeight="1">
      <c r="A7" s="13" t="s">
        <v>121</v>
      </c>
      <c r="B7" s="13">
        <v>15</v>
      </c>
      <c r="C7" s="13">
        <v>11</v>
      </c>
      <c r="D7" s="24">
        <v>73.33</v>
      </c>
      <c r="E7" s="13"/>
      <c r="F7" s="13">
        <v>11</v>
      </c>
      <c r="G7" s="13">
        <f t="shared" si="0"/>
        <v>0</v>
      </c>
      <c r="H7" s="13">
        <v>11</v>
      </c>
      <c r="I7" s="57">
        <f t="shared" si="1"/>
        <v>73.333333333333329</v>
      </c>
      <c r="J7" s="13">
        <v>15</v>
      </c>
      <c r="K7" s="57">
        <f t="shared" si="2"/>
        <v>100</v>
      </c>
      <c r="L7" s="13">
        <v>15</v>
      </c>
      <c r="M7" s="57">
        <v>100</v>
      </c>
      <c r="N7" s="13">
        <v>15</v>
      </c>
      <c r="O7" s="57">
        <v>100</v>
      </c>
    </row>
    <row r="8" spans="1:15" ht="23.25" customHeight="1">
      <c r="A8" s="13" t="s">
        <v>122</v>
      </c>
      <c r="B8" s="13">
        <v>13</v>
      </c>
      <c r="C8" s="13">
        <v>8</v>
      </c>
      <c r="D8" s="24">
        <v>61.54</v>
      </c>
      <c r="E8" s="13"/>
      <c r="F8" s="13">
        <v>8</v>
      </c>
      <c r="G8" s="13">
        <f t="shared" si="0"/>
        <v>0</v>
      </c>
      <c r="H8" s="13">
        <v>13</v>
      </c>
      <c r="I8" s="57">
        <f t="shared" si="1"/>
        <v>100</v>
      </c>
      <c r="J8" s="13">
        <v>13</v>
      </c>
      <c r="K8" s="57">
        <f t="shared" si="2"/>
        <v>100</v>
      </c>
      <c r="L8" s="13">
        <v>13</v>
      </c>
      <c r="M8" s="57">
        <v>100</v>
      </c>
      <c r="N8" s="13">
        <v>13</v>
      </c>
      <c r="O8" s="57">
        <v>100</v>
      </c>
    </row>
    <row r="9" spans="1:15" ht="24" customHeight="1">
      <c r="A9" s="13" t="s">
        <v>123</v>
      </c>
      <c r="B9" s="13">
        <v>15</v>
      </c>
      <c r="C9" s="13">
        <v>10</v>
      </c>
      <c r="D9" s="24">
        <v>66.67</v>
      </c>
      <c r="E9" s="13"/>
      <c r="F9" s="13">
        <v>15</v>
      </c>
      <c r="G9" s="13">
        <f t="shared" si="0"/>
        <v>5</v>
      </c>
      <c r="H9" s="13">
        <v>15</v>
      </c>
      <c r="I9" s="57">
        <f t="shared" si="1"/>
        <v>100</v>
      </c>
      <c r="J9" s="13">
        <v>15</v>
      </c>
      <c r="K9" s="57">
        <f t="shared" si="2"/>
        <v>100</v>
      </c>
      <c r="L9" s="13">
        <v>15</v>
      </c>
      <c r="M9" s="57">
        <v>100</v>
      </c>
      <c r="N9" s="13">
        <v>15</v>
      </c>
      <c r="O9" s="57">
        <v>100</v>
      </c>
    </row>
    <row r="10" spans="1:15" ht="22.5" customHeight="1">
      <c r="A10" s="13" t="s">
        <v>124</v>
      </c>
      <c r="B10" s="13">
        <v>9</v>
      </c>
      <c r="C10" s="13">
        <v>6</v>
      </c>
      <c r="D10" s="24">
        <v>66.67</v>
      </c>
      <c r="E10" s="13"/>
      <c r="F10" s="13">
        <v>9</v>
      </c>
      <c r="G10" s="13">
        <f t="shared" si="0"/>
        <v>3</v>
      </c>
      <c r="H10" s="13">
        <v>9</v>
      </c>
      <c r="I10" s="57">
        <f t="shared" si="1"/>
        <v>100</v>
      </c>
      <c r="J10" s="13">
        <v>9</v>
      </c>
      <c r="K10" s="57">
        <f t="shared" si="2"/>
        <v>100</v>
      </c>
      <c r="L10" s="13">
        <v>9</v>
      </c>
      <c r="M10" s="57">
        <v>100</v>
      </c>
      <c r="N10" s="13">
        <v>9</v>
      </c>
      <c r="O10" s="57">
        <v>100</v>
      </c>
    </row>
    <row r="11" spans="1:15" ht="21" customHeight="1">
      <c r="A11" s="13" t="s">
        <v>125</v>
      </c>
      <c r="B11" s="13">
        <v>22</v>
      </c>
      <c r="C11" s="13">
        <v>7</v>
      </c>
      <c r="D11" s="24">
        <v>31.82</v>
      </c>
      <c r="E11" s="13">
        <v>2</v>
      </c>
      <c r="F11" s="13">
        <v>12</v>
      </c>
      <c r="G11" s="13">
        <f t="shared" si="0"/>
        <v>5</v>
      </c>
      <c r="H11" s="13">
        <v>14</v>
      </c>
      <c r="I11" s="57">
        <f t="shared" si="1"/>
        <v>63.636363636363633</v>
      </c>
      <c r="J11" s="13">
        <v>22</v>
      </c>
      <c r="K11" s="57">
        <f t="shared" si="2"/>
        <v>100</v>
      </c>
      <c r="L11" s="13">
        <v>22</v>
      </c>
      <c r="M11" s="57">
        <v>100</v>
      </c>
      <c r="N11" s="13">
        <v>22</v>
      </c>
      <c r="O11" s="57">
        <v>100</v>
      </c>
    </row>
    <row r="12" spans="1:15" ht="21.75" customHeight="1">
      <c r="A12" s="13" t="s">
        <v>126</v>
      </c>
      <c r="B12" s="13">
        <v>13</v>
      </c>
      <c r="C12" s="13">
        <v>5</v>
      </c>
      <c r="D12" s="24">
        <v>35.71</v>
      </c>
      <c r="E12" s="13">
        <v>3</v>
      </c>
      <c r="F12" s="13">
        <v>5</v>
      </c>
      <c r="G12" s="13">
        <f t="shared" si="0"/>
        <v>0</v>
      </c>
      <c r="H12" s="13">
        <v>8</v>
      </c>
      <c r="I12" s="57">
        <f t="shared" si="1"/>
        <v>61.53846153846154</v>
      </c>
      <c r="J12" s="13">
        <v>13</v>
      </c>
      <c r="K12" s="57">
        <f t="shared" si="2"/>
        <v>100</v>
      </c>
      <c r="L12" s="13">
        <v>13</v>
      </c>
      <c r="M12" s="57">
        <v>100</v>
      </c>
      <c r="N12" s="13">
        <v>13</v>
      </c>
      <c r="O12" s="57">
        <v>100</v>
      </c>
    </row>
    <row r="13" spans="1:15" ht="21.75" customHeight="1">
      <c r="A13" s="13" t="s">
        <v>127</v>
      </c>
      <c r="B13" s="13">
        <v>11</v>
      </c>
      <c r="C13" s="13">
        <v>5</v>
      </c>
      <c r="D13" s="24">
        <v>45.45</v>
      </c>
      <c r="E13" s="13"/>
      <c r="F13" s="13">
        <v>8</v>
      </c>
      <c r="G13" s="13">
        <f t="shared" si="0"/>
        <v>3</v>
      </c>
      <c r="H13" s="13">
        <v>11</v>
      </c>
      <c r="I13" s="57">
        <f t="shared" si="1"/>
        <v>100</v>
      </c>
      <c r="J13" s="13">
        <v>11</v>
      </c>
      <c r="K13" s="57">
        <f t="shared" si="2"/>
        <v>100</v>
      </c>
      <c r="L13" s="13">
        <v>11</v>
      </c>
      <c r="M13" s="57">
        <v>100</v>
      </c>
      <c r="N13" s="13">
        <v>11</v>
      </c>
      <c r="O13" s="57">
        <v>100</v>
      </c>
    </row>
    <row r="14" spans="1:15" ht="22.5" customHeight="1">
      <c r="A14" s="13" t="s">
        <v>128</v>
      </c>
      <c r="B14" s="13">
        <v>7</v>
      </c>
      <c r="C14" s="13">
        <v>6</v>
      </c>
      <c r="D14" s="24">
        <v>85.71</v>
      </c>
      <c r="E14" s="13"/>
      <c r="F14" s="13">
        <v>7</v>
      </c>
      <c r="G14" s="13">
        <f t="shared" si="0"/>
        <v>1</v>
      </c>
      <c r="H14" s="13">
        <v>7</v>
      </c>
      <c r="I14" s="57">
        <f t="shared" si="1"/>
        <v>100</v>
      </c>
      <c r="J14" s="13">
        <v>7</v>
      </c>
      <c r="K14" s="57">
        <f t="shared" si="2"/>
        <v>100</v>
      </c>
      <c r="L14" s="13">
        <v>7</v>
      </c>
      <c r="M14" s="57">
        <v>100</v>
      </c>
      <c r="N14" s="13">
        <v>7</v>
      </c>
      <c r="O14" s="57">
        <v>100</v>
      </c>
    </row>
    <row r="15" spans="1:15" ht="22.5" customHeight="1">
      <c r="A15" s="13" t="s">
        <v>129</v>
      </c>
      <c r="B15" s="13">
        <v>11</v>
      </c>
      <c r="C15" s="13">
        <v>3</v>
      </c>
      <c r="D15" s="24">
        <v>27.27</v>
      </c>
      <c r="E15" s="13"/>
      <c r="F15" s="13">
        <v>3</v>
      </c>
      <c r="G15" s="13">
        <f t="shared" si="0"/>
        <v>0</v>
      </c>
      <c r="H15" s="13">
        <v>3</v>
      </c>
      <c r="I15" s="57">
        <f t="shared" si="1"/>
        <v>27.272727272727273</v>
      </c>
      <c r="J15" s="13">
        <v>11</v>
      </c>
      <c r="K15" s="57">
        <f t="shared" si="2"/>
        <v>100</v>
      </c>
      <c r="L15" s="13">
        <v>11</v>
      </c>
      <c r="M15" s="57">
        <v>100</v>
      </c>
      <c r="N15" s="13">
        <v>11</v>
      </c>
      <c r="O15" s="57">
        <v>100</v>
      </c>
    </row>
    <row r="16" spans="1:15" ht="20.25" customHeight="1">
      <c r="A16" s="13" t="s">
        <v>130</v>
      </c>
      <c r="B16" s="13">
        <v>14</v>
      </c>
      <c r="C16" s="13">
        <v>3</v>
      </c>
      <c r="D16" s="24">
        <v>21.43</v>
      </c>
      <c r="E16" s="13"/>
      <c r="F16" s="13">
        <v>3</v>
      </c>
      <c r="G16" s="13">
        <f t="shared" si="0"/>
        <v>0</v>
      </c>
      <c r="H16" s="13">
        <v>14</v>
      </c>
      <c r="I16" s="57">
        <f t="shared" si="1"/>
        <v>100</v>
      </c>
      <c r="J16" s="13">
        <v>14</v>
      </c>
      <c r="K16" s="57">
        <f t="shared" si="2"/>
        <v>100</v>
      </c>
      <c r="L16" s="13">
        <v>14</v>
      </c>
      <c r="M16" s="57">
        <v>100</v>
      </c>
      <c r="N16" s="13">
        <v>14</v>
      </c>
      <c r="O16" s="57">
        <v>100</v>
      </c>
    </row>
    <row r="17" spans="1:15" ht="18.75" customHeight="1">
      <c r="A17" s="13" t="s">
        <v>131</v>
      </c>
      <c r="B17" s="13">
        <v>15</v>
      </c>
      <c r="C17" s="13">
        <v>12</v>
      </c>
      <c r="D17" s="24">
        <v>80</v>
      </c>
      <c r="E17" s="13"/>
      <c r="F17" s="13">
        <v>15</v>
      </c>
      <c r="G17" s="13">
        <f t="shared" si="0"/>
        <v>3</v>
      </c>
      <c r="H17" s="13">
        <v>15</v>
      </c>
      <c r="I17" s="57">
        <f t="shared" si="1"/>
        <v>100</v>
      </c>
      <c r="J17" s="13">
        <v>15</v>
      </c>
      <c r="K17" s="57">
        <f t="shared" si="2"/>
        <v>100</v>
      </c>
      <c r="L17" s="13">
        <v>14</v>
      </c>
      <c r="M17" s="57">
        <v>100</v>
      </c>
      <c r="N17" s="13">
        <v>14</v>
      </c>
      <c r="O17" s="57">
        <v>100</v>
      </c>
    </row>
    <row r="18" spans="1:15" ht="19.5" customHeight="1">
      <c r="A18" s="13" t="s">
        <v>132</v>
      </c>
      <c r="B18" s="13">
        <v>10</v>
      </c>
      <c r="C18" s="13">
        <v>7</v>
      </c>
      <c r="D18" s="24">
        <v>70</v>
      </c>
      <c r="E18" s="13"/>
      <c r="F18" s="13">
        <v>7</v>
      </c>
      <c r="G18" s="13">
        <f t="shared" si="0"/>
        <v>0</v>
      </c>
      <c r="H18" s="13">
        <v>10</v>
      </c>
      <c r="I18" s="57">
        <f t="shared" si="1"/>
        <v>100</v>
      </c>
      <c r="J18" s="13">
        <v>10</v>
      </c>
      <c r="K18" s="57">
        <f t="shared" si="2"/>
        <v>100</v>
      </c>
      <c r="L18" s="13">
        <v>10</v>
      </c>
      <c r="M18" s="57">
        <v>100</v>
      </c>
      <c r="N18" s="13">
        <v>10</v>
      </c>
      <c r="O18" s="57">
        <v>100</v>
      </c>
    </row>
    <row r="19" spans="1:15" ht="18.75" customHeight="1">
      <c r="A19" s="13" t="s">
        <v>133</v>
      </c>
      <c r="B19" s="13">
        <v>19</v>
      </c>
      <c r="C19" s="13">
        <v>12</v>
      </c>
      <c r="D19" s="24">
        <v>63.16</v>
      </c>
      <c r="E19" s="13"/>
      <c r="F19" s="13">
        <v>14</v>
      </c>
      <c r="G19" s="13">
        <f t="shared" si="0"/>
        <v>2</v>
      </c>
      <c r="H19" s="13">
        <v>19</v>
      </c>
      <c r="I19" s="57">
        <f t="shared" si="1"/>
        <v>100</v>
      </c>
      <c r="J19" s="13">
        <v>19</v>
      </c>
      <c r="K19" s="57">
        <f t="shared" si="2"/>
        <v>100</v>
      </c>
      <c r="L19" s="13">
        <v>19</v>
      </c>
      <c r="M19" s="57">
        <v>100</v>
      </c>
      <c r="N19" s="13">
        <v>19</v>
      </c>
      <c r="O19" s="57">
        <v>100</v>
      </c>
    </row>
    <row r="20" spans="1:15" ht="45" customHeight="1">
      <c r="A20" s="13" t="s">
        <v>134</v>
      </c>
      <c r="B20" s="13">
        <v>36</v>
      </c>
      <c r="C20" s="13">
        <v>19</v>
      </c>
      <c r="D20" s="24">
        <v>51.35</v>
      </c>
      <c r="E20" s="13"/>
      <c r="F20" s="13">
        <v>19</v>
      </c>
      <c r="G20" s="13">
        <f t="shared" si="0"/>
        <v>0</v>
      </c>
      <c r="H20" s="13">
        <v>19</v>
      </c>
      <c r="I20" s="57">
        <f t="shared" si="1"/>
        <v>52.777777777777779</v>
      </c>
      <c r="J20" s="13">
        <v>36</v>
      </c>
      <c r="K20" s="57">
        <f t="shared" si="2"/>
        <v>100</v>
      </c>
      <c r="L20" s="13">
        <v>36</v>
      </c>
      <c r="M20" s="57">
        <v>100</v>
      </c>
      <c r="N20" s="13">
        <v>36</v>
      </c>
      <c r="O20" s="57">
        <v>100</v>
      </c>
    </row>
    <row r="21" spans="1:15" ht="24" customHeight="1">
      <c r="A21" s="13" t="s">
        <v>135</v>
      </c>
      <c r="B21" s="13">
        <v>9</v>
      </c>
      <c r="C21" s="13">
        <v>7</v>
      </c>
      <c r="D21" s="24">
        <v>77.78</v>
      </c>
      <c r="E21" s="13"/>
      <c r="F21" s="13">
        <v>7</v>
      </c>
      <c r="G21" s="13">
        <f t="shared" si="0"/>
        <v>0</v>
      </c>
      <c r="H21" s="13">
        <v>7</v>
      </c>
      <c r="I21" s="57">
        <f t="shared" si="1"/>
        <v>77.777777777777771</v>
      </c>
      <c r="J21" s="13">
        <v>9</v>
      </c>
      <c r="K21" s="57">
        <f t="shared" si="2"/>
        <v>100</v>
      </c>
      <c r="L21" s="13">
        <v>9</v>
      </c>
      <c r="M21" s="57">
        <v>100</v>
      </c>
      <c r="N21" s="13">
        <v>9</v>
      </c>
      <c r="O21" s="57">
        <v>100</v>
      </c>
    </row>
    <row r="22" spans="1:15" ht="19.5" customHeight="1">
      <c r="A22" s="13" t="s">
        <v>136</v>
      </c>
      <c r="B22" s="13">
        <v>30</v>
      </c>
      <c r="C22" s="13">
        <v>16</v>
      </c>
      <c r="D22" s="24">
        <v>53.33</v>
      </c>
      <c r="E22" s="13"/>
      <c r="F22" s="13">
        <v>22</v>
      </c>
      <c r="G22" s="13">
        <f t="shared" si="0"/>
        <v>6</v>
      </c>
      <c r="H22" s="13">
        <v>22</v>
      </c>
      <c r="I22" s="57">
        <f t="shared" si="1"/>
        <v>73.333333333333329</v>
      </c>
      <c r="J22" s="13">
        <v>30</v>
      </c>
      <c r="K22" s="57">
        <f t="shared" si="2"/>
        <v>100</v>
      </c>
      <c r="L22" s="13">
        <v>30</v>
      </c>
      <c r="M22" s="57">
        <v>100</v>
      </c>
      <c r="N22" s="13">
        <v>30</v>
      </c>
      <c r="O22" s="57">
        <v>100</v>
      </c>
    </row>
    <row r="23" spans="1:15" ht="23.25" customHeight="1">
      <c r="A23" s="13" t="s">
        <v>137</v>
      </c>
      <c r="B23" s="13">
        <v>26</v>
      </c>
      <c r="C23" s="13">
        <v>11</v>
      </c>
      <c r="D23" s="24">
        <v>37.93</v>
      </c>
      <c r="E23" s="13"/>
      <c r="F23" s="13">
        <v>18</v>
      </c>
      <c r="G23" s="13">
        <f t="shared" si="0"/>
        <v>7</v>
      </c>
      <c r="H23" s="13">
        <v>24</v>
      </c>
      <c r="I23" s="57">
        <f t="shared" si="1"/>
        <v>92.307692307692307</v>
      </c>
      <c r="J23" s="13">
        <v>26</v>
      </c>
      <c r="K23" s="57">
        <f t="shared" si="2"/>
        <v>100</v>
      </c>
      <c r="L23" s="13">
        <v>27</v>
      </c>
      <c r="M23" s="57">
        <v>100</v>
      </c>
      <c r="N23" s="13">
        <v>27</v>
      </c>
      <c r="O23" s="57">
        <v>100</v>
      </c>
    </row>
    <row r="24" spans="1:15" ht="24" customHeight="1">
      <c r="A24" s="73" t="s">
        <v>31</v>
      </c>
      <c r="B24" s="73">
        <f>SUM(B2:B23)</f>
        <v>362</v>
      </c>
      <c r="C24" s="73">
        <f>SUM(C2:C23)</f>
        <v>193</v>
      </c>
      <c r="D24" s="76">
        <v>52.45</v>
      </c>
      <c r="E24" s="73">
        <f>SUM(E2:E23)</f>
        <v>9</v>
      </c>
      <c r="F24" s="73"/>
      <c r="G24" s="73">
        <f>SUM(G2:G23)</f>
        <v>63</v>
      </c>
      <c r="H24" s="73">
        <f>SUM(H2:H23)</f>
        <v>305</v>
      </c>
      <c r="I24" s="74">
        <f t="shared" si="1"/>
        <v>84.254143646408835</v>
      </c>
      <c r="J24" s="73">
        <f>SUM(J2:J23)</f>
        <v>362</v>
      </c>
      <c r="K24" s="74">
        <f t="shared" si="2"/>
        <v>100</v>
      </c>
      <c r="L24" s="73">
        <f>SUM(L2:L23)</f>
        <v>364</v>
      </c>
      <c r="M24" s="57">
        <v>99.73</v>
      </c>
      <c r="N24" s="73">
        <f>SUM(N2:N23)</f>
        <v>364</v>
      </c>
      <c r="O24" s="57">
        <v>100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O17"/>
  <sheetViews>
    <sheetView topLeftCell="B1" workbookViewId="0">
      <selection activeCell="Q15" sqref="Q15"/>
    </sheetView>
  </sheetViews>
  <sheetFormatPr defaultRowHeight="21.75" customHeight="1"/>
  <cols>
    <col min="1" max="1" width="50.875" style="44" customWidth="1"/>
    <col min="2" max="5" width="9" style="44"/>
    <col min="6" max="6" width="0.25" style="44" customWidth="1"/>
    <col min="7" max="8" width="9" style="44"/>
    <col min="9" max="9" width="10" style="44" bestFit="1" customWidth="1"/>
    <col min="10" max="16384" width="9" style="44"/>
  </cols>
  <sheetData>
    <row r="1" spans="1:15" ht="21.75" customHeight="1">
      <c r="A1" s="15" t="s">
        <v>38</v>
      </c>
      <c r="B1" s="15" t="s">
        <v>24</v>
      </c>
      <c r="C1" s="15" t="s">
        <v>48</v>
      </c>
      <c r="D1" s="15" t="s">
        <v>26</v>
      </c>
      <c r="E1" s="16" t="s">
        <v>312</v>
      </c>
      <c r="F1" s="55" t="s">
        <v>324</v>
      </c>
      <c r="G1" s="55" t="s">
        <v>332</v>
      </c>
      <c r="H1" s="55" t="s">
        <v>325</v>
      </c>
      <c r="I1" s="55" t="s">
        <v>26</v>
      </c>
      <c r="J1" s="55" t="s">
        <v>326</v>
      </c>
      <c r="K1" s="53" t="s">
        <v>26</v>
      </c>
      <c r="L1" s="55" t="s">
        <v>379</v>
      </c>
      <c r="M1" s="53" t="s">
        <v>26</v>
      </c>
      <c r="N1" s="55" t="s">
        <v>394</v>
      </c>
      <c r="O1" s="53" t="s">
        <v>26</v>
      </c>
    </row>
    <row r="2" spans="1:15" ht="21.75" customHeight="1">
      <c r="A2" s="16" t="s">
        <v>138</v>
      </c>
      <c r="B2" s="16">
        <v>22</v>
      </c>
      <c r="C2" s="16">
        <v>16</v>
      </c>
      <c r="D2" s="22">
        <v>72.73</v>
      </c>
      <c r="E2" s="16">
        <v>1</v>
      </c>
      <c r="F2" s="16">
        <v>19</v>
      </c>
      <c r="G2" s="16">
        <f>F2-C2</f>
        <v>3</v>
      </c>
      <c r="H2" s="16">
        <v>20</v>
      </c>
      <c r="I2" s="59">
        <f>H2*100/B2</f>
        <v>90.909090909090907</v>
      </c>
      <c r="J2" s="16">
        <v>22</v>
      </c>
      <c r="K2" s="16">
        <f>J2*100/B2</f>
        <v>100</v>
      </c>
      <c r="L2" s="16">
        <v>22</v>
      </c>
      <c r="M2" s="16">
        <v>100</v>
      </c>
      <c r="N2" s="16">
        <v>22</v>
      </c>
      <c r="O2" s="16">
        <v>100</v>
      </c>
    </row>
    <row r="3" spans="1:15" ht="21.75" customHeight="1">
      <c r="A3" s="16" t="s">
        <v>139</v>
      </c>
      <c r="B3" s="16">
        <v>22</v>
      </c>
      <c r="C3" s="16">
        <v>18</v>
      </c>
      <c r="D3" s="22">
        <v>78.260000000000005</v>
      </c>
      <c r="E3" s="16"/>
      <c r="F3" s="16">
        <v>18</v>
      </c>
      <c r="G3" s="16">
        <f t="shared" ref="G3:G17" si="0">F3-C3</f>
        <v>0</v>
      </c>
      <c r="H3" s="16">
        <v>18</v>
      </c>
      <c r="I3" s="59">
        <f t="shared" ref="I3:I17" si="1">H3*100/B3</f>
        <v>81.818181818181813</v>
      </c>
      <c r="J3" s="16">
        <v>22</v>
      </c>
      <c r="K3" s="16">
        <f t="shared" ref="K3:K17" si="2">J3*100/B3</f>
        <v>100</v>
      </c>
      <c r="L3" s="16">
        <v>22</v>
      </c>
      <c r="M3" s="16">
        <v>100</v>
      </c>
      <c r="N3" s="16">
        <v>22</v>
      </c>
      <c r="O3" s="16">
        <v>100</v>
      </c>
    </row>
    <row r="4" spans="1:15" ht="21.75" customHeight="1">
      <c r="A4" s="16" t="s">
        <v>140</v>
      </c>
      <c r="B4" s="16">
        <v>12</v>
      </c>
      <c r="C4" s="16">
        <v>3</v>
      </c>
      <c r="D4" s="22">
        <v>20</v>
      </c>
      <c r="E4" s="16"/>
      <c r="F4" s="16">
        <v>3</v>
      </c>
      <c r="G4" s="16">
        <f t="shared" si="0"/>
        <v>0</v>
      </c>
      <c r="H4" s="16">
        <v>10</v>
      </c>
      <c r="I4" s="59">
        <f t="shared" si="1"/>
        <v>83.333333333333329</v>
      </c>
      <c r="J4" s="16">
        <v>12</v>
      </c>
      <c r="K4" s="59">
        <f t="shared" si="2"/>
        <v>100</v>
      </c>
      <c r="L4" s="16">
        <v>12</v>
      </c>
      <c r="M4" s="16">
        <v>100</v>
      </c>
      <c r="N4" s="16">
        <v>12</v>
      </c>
      <c r="O4" s="16">
        <v>100</v>
      </c>
    </row>
    <row r="5" spans="1:15" ht="21.75" customHeight="1">
      <c r="A5" s="16" t="s">
        <v>141</v>
      </c>
      <c r="B5" s="16">
        <v>16</v>
      </c>
      <c r="C5" s="16">
        <v>3</v>
      </c>
      <c r="D5" s="22">
        <v>18.75</v>
      </c>
      <c r="E5" s="16"/>
      <c r="F5" s="16">
        <v>3</v>
      </c>
      <c r="G5" s="16">
        <f t="shared" si="0"/>
        <v>0</v>
      </c>
      <c r="H5" s="16">
        <v>3</v>
      </c>
      <c r="I5" s="59">
        <f t="shared" si="1"/>
        <v>18.75</v>
      </c>
      <c r="J5" s="16">
        <v>16</v>
      </c>
      <c r="K5" s="16">
        <f t="shared" si="2"/>
        <v>100</v>
      </c>
      <c r="L5" s="16">
        <v>16</v>
      </c>
      <c r="M5" s="16">
        <v>100</v>
      </c>
      <c r="N5" s="16">
        <v>16</v>
      </c>
      <c r="O5" s="16">
        <v>100</v>
      </c>
    </row>
    <row r="6" spans="1:15" ht="21.75" customHeight="1">
      <c r="A6" s="16" t="s">
        <v>142</v>
      </c>
      <c r="B6" s="16">
        <v>12</v>
      </c>
      <c r="C6" s="16">
        <v>6</v>
      </c>
      <c r="D6" s="22">
        <v>50</v>
      </c>
      <c r="E6" s="16"/>
      <c r="F6" s="16">
        <v>7</v>
      </c>
      <c r="G6" s="16">
        <f t="shared" si="0"/>
        <v>1</v>
      </c>
      <c r="H6" s="16">
        <v>11</v>
      </c>
      <c r="I6" s="59">
        <f t="shared" si="1"/>
        <v>91.666666666666671</v>
      </c>
      <c r="J6" s="16">
        <v>12</v>
      </c>
      <c r="K6" s="16">
        <f t="shared" si="2"/>
        <v>100</v>
      </c>
      <c r="L6" s="16">
        <v>12</v>
      </c>
      <c r="M6" s="16">
        <v>100</v>
      </c>
      <c r="N6" s="16">
        <v>12</v>
      </c>
      <c r="O6" s="16">
        <v>100</v>
      </c>
    </row>
    <row r="7" spans="1:15" s="130" customFormat="1" ht="21.75" customHeight="1">
      <c r="A7" s="119" t="s">
        <v>143</v>
      </c>
      <c r="B7" s="119">
        <v>6</v>
      </c>
      <c r="C7" s="119">
        <v>3</v>
      </c>
      <c r="D7" s="120">
        <v>50</v>
      </c>
      <c r="E7" s="119"/>
      <c r="F7" s="119">
        <v>3</v>
      </c>
      <c r="G7" s="119">
        <f t="shared" si="0"/>
        <v>0</v>
      </c>
      <c r="H7" s="119">
        <v>6</v>
      </c>
      <c r="I7" s="129">
        <f t="shared" si="1"/>
        <v>100</v>
      </c>
      <c r="J7" s="119">
        <v>6</v>
      </c>
      <c r="K7" s="119">
        <f t="shared" si="2"/>
        <v>100</v>
      </c>
      <c r="L7" s="119">
        <v>4</v>
      </c>
      <c r="M7" s="119">
        <v>100</v>
      </c>
      <c r="N7" s="119">
        <v>5</v>
      </c>
      <c r="O7" s="119">
        <v>83.33</v>
      </c>
    </row>
    <row r="8" spans="1:15" ht="21.75" customHeight="1">
      <c r="A8" s="16" t="s">
        <v>144</v>
      </c>
      <c r="B8" s="16">
        <v>16</v>
      </c>
      <c r="C8" s="16">
        <v>8</v>
      </c>
      <c r="D8" s="22">
        <v>50</v>
      </c>
      <c r="E8" s="16">
        <v>3</v>
      </c>
      <c r="F8" s="16">
        <v>11</v>
      </c>
      <c r="G8" s="16">
        <f t="shared" si="0"/>
        <v>3</v>
      </c>
      <c r="H8" s="16">
        <v>14</v>
      </c>
      <c r="I8" s="59">
        <f t="shared" si="1"/>
        <v>87.5</v>
      </c>
      <c r="J8" s="16">
        <v>16</v>
      </c>
      <c r="K8" s="16">
        <f t="shared" si="2"/>
        <v>100</v>
      </c>
      <c r="L8" s="16">
        <v>16</v>
      </c>
      <c r="M8" s="16">
        <v>100</v>
      </c>
      <c r="N8" s="16">
        <v>16</v>
      </c>
      <c r="O8" s="16">
        <v>100</v>
      </c>
    </row>
    <row r="9" spans="1:15" ht="21.75" customHeight="1">
      <c r="A9" s="16" t="s">
        <v>145</v>
      </c>
      <c r="B9" s="16">
        <v>30</v>
      </c>
      <c r="C9" s="16">
        <v>23</v>
      </c>
      <c r="D9" s="22">
        <v>76.67</v>
      </c>
      <c r="E9" s="16"/>
      <c r="F9" s="16">
        <v>23</v>
      </c>
      <c r="G9" s="16">
        <f t="shared" si="0"/>
        <v>0</v>
      </c>
      <c r="H9" s="16">
        <v>23</v>
      </c>
      <c r="I9" s="59">
        <f t="shared" si="1"/>
        <v>76.666666666666671</v>
      </c>
      <c r="J9" s="16">
        <v>30</v>
      </c>
      <c r="K9" s="16">
        <f t="shared" si="2"/>
        <v>100</v>
      </c>
      <c r="L9" s="16">
        <v>30</v>
      </c>
      <c r="M9" s="16">
        <v>100</v>
      </c>
      <c r="N9" s="16">
        <v>30</v>
      </c>
      <c r="O9" s="16">
        <v>100</v>
      </c>
    </row>
    <row r="10" spans="1:15" ht="21.75" customHeight="1">
      <c r="A10" s="16" t="s">
        <v>146</v>
      </c>
      <c r="B10" s="16">
        <v>15</v>
      </c>
      <c r="C10" s="16">
        <v>6</v>
      </c>
      <c r="D10" s="22">
        <v>40</v>
      </c>
      <c r="E10" s="16"/>
      <c r="F10" s="16">
        <v>6</v>
      </c>
      <c r="G10" s="16">
        <f t="shared" si="0"/>
        <v>0</v>
      </c>
      <c r="H10" s="16">
        <v>6</v>
      </c>
      <c r="I10" s="59">
        <f t="shared" si="1"/>
        <v>40</v>
      </c>
      <c r="J10" s="16">
        <v>15</v>
      </c>
      <c r="K10" s="16">
        <f t="shared" si="2"/>
        <v>100</v>
      </c>
      <c r="L10" s="16">
        <v>15</v>
      </c>
      <c r="M10" s="16">
        <v>100</v>
      </c>
      <c r="N10" s="16">
        <v>15</v>
      </c>
      <c r="O10" s="16">
        <v>100</v>
      </c>
    </row>
    <row r="11" spans="1:15" ht="21.75" customHeight="1">
      <c r="A11" s="16" t="s">
        <v>147</v>
      </c>
      <c r="B11" s="16">
        <v>31</v>
      </c>
      <c r="C11" s="16">
        <v>13</v>
      </c>
      <c r="D11" s="22">
        <v>41.94</v>
      </c>
      <c r="E11" s="16">
        <v>1</v>
      </c>
      <c r="F11" s="16">
        <v>28</v>
      </c>
      <c r="G11" s="16">
        <f t="shared" si="0"/>
        <v>15</v>
      </c>
      <c r="H11" s="16">
        <v>31</v>
      </c>
      <c r="I11" s="59">
        <f t="shared" si="1"/>
        <v>100</v>
      </c>
      <c r="J11" s="16">
        <v>31</v>
      </c>
      <c r="K11" s="16">
        <f t="shared" si="2"/>
        <v>100</v>
      </c>
      <c r="L11" s="16">
        <v>31</v>
      </c>
      <c r="M11" s="16">
        <v>100</v>
      </c>
      <c r="N11" s="16">
        <v>31</v>
      </c>
      <c r="O11" s="16">
        <v>100</v>
      </c>
    </row>
    <row r="12" spans="1:15" ht="21.75" customHeight="1">
      <c r="A12" s="16" t="s">
        <v>148</v>
      </c>
      <c r="B12" s="16">
        <v>27</v>
      </c>
      <c r="C12" s="16">
        <v>15</v>
      </c>
      <c r="D12" s="22">
        <v>51.72</v>
      </c>
      <c r="E12" s="16"/>
      <c r="F12" s="16">
        <v>26</v>
      </c>
      <c r="G12" s="16">
        <f t="shared" si="0"/>
        <v>11</v>
      </c>
      <c r="H12" s="16">
        <v>26</v>
      </c>
      <c r="I12" s="59">
        <f t="shared" si="1"/>
        <v>96.296296296296291</v>
      </c>
      <c r="J12" s="16">
        <v>27</v>
      </c>
      <c r="K12" s="59">
        <f t="shared" si="2"/>
        <v>100</v>
      </c>
      <c r="L12" s="16">
        <v>27</v>
      </c>
      <c r="M12" s="16">
        <v>100</v>
      </c>
      <c r="N12" s="16">
        <v>27</v>
      </c>
      <c r="O12" s="16">
        <v>100</v>
      </c>
    </row>
    <row r="13" spans="1:15" ht="21.75" customHeight="1">
      <c r="A13" s="16" t="s">
        <v>149</v>
      </c>
      <c r="B13" s="16">
        <v>24</v>
      </c>
      <c r="C13" s="16">
        <v>1</v>
      </c>
      <c r="D13" s="22">
        <v>4.3499999999999996</v>
      </c>
      <c r="E13" s="16">
        <v>3</v>
      </c>
      <c r="F13" s="16">
        <v>9</v>
      </c>
      <c r="G13" s="16">
        <f t="shared" si="0"/>
        <v>8</v>
      </c>
      <c r="H13" s="16">
        <v>12</v>
      </c>
      <c r="I13" s="59">
        <f t="shared" si="1"/>
        <v>50</v>
      </c>
      <c r="J13" s="16">
        <v>24</v>
      </c>
      <c r="K13" s="59">
        <f t="shared" si="2"/>
        <v>100</v>
      </c>
      <c r="L13" s="16">
        <v>24</v>
      </c>
      <c r="M13" s="16">
        <v>100</v>
      </c>
      <c r="N13" s="16">
        <v>24</v>
      </c>
      <c r="O13" s="16">
        <v>100</v>
      </c>
    </row>
    <row r="14" spans="1:15" ht="21.75" customHeight="1">
      <c r="A14" s="16" t="s">
        <v>150</v>
      </c>
      <c r="B14" s="16">
        <v>6</v>
      </c>
      <c r="C14" s="16">
        <v>2</v>
      </c>
      <c r="D14" s="22">
        <v>33.33</v>
      </c>
      <c r="E14" s="16"/>
      <c r="F14" s="16">
        <v>6</v>
      </c>
      <c r="G14" s="16">
        <f t="shared" si="0"/>
        <v>4</v>
      </c>
      <c r="H14" s="16">
        <v>6</v>
      </c>
      <c r="I14" s="59">
        <f t="shared" si="1"/>
        <v>100</v>
      </c>
      <c r="J14" s="16">
        <v>6</v>
      </c>
      <c r="K14" s="16">
        <f t="shared" si="2"/>
        <v>100</v>
      </c>
      <c r="L14" s="16">
        <v>6</v>
      </c>
      <c r="M14" s="16">
        <v>100</v>
      </c>
      <c r="N14" s="16">
        <v>6</v>
      </c>
      <c r="O14" s="16">
        <v>100</v>
      </c>
    </row>
    <row r="15" spans="1:15" ht="21.75" customHeight="1">
      <c r="A15" s="16" t="s">
        <v>151</v>
      </c>
      <c r="B15" s="16">
        <v>23</v>
      </c>
      <c r="C15" s="16">
        <v>0</v>
      </c>
      <c r="D15" s="22">
        <v>0</v>
      </c>
      <c r="E15" s="16"/>
      <c r="F15" s="16">
        <v>1</v>
      </c>
      <c r="G15" s="16">
        <f t="shared" si="0"/>
        <v>1</v>
      </c>
      <c r="H15" s="16">
        <v>18</v>
      </c>
      <c r="I15" s="59">
        <f t="shared" si="1"/>
        <v>78.260869565217391</v>
      </c>
      <c r="J15" s="16">
        <v>23</v>
      </c>
      <c r="K15" s="59">
        <f t="shared" si="2"/>
        <v>100</v>
      </c>
      <c r="L15" s="16">
        <v>22</v>
      </c>
      <c r="M15" s="16">
        <v>100</v>
      </c>
      <c r="N15" s="16">
        <v>22</v>
      </c>
      <c r="O15" s="16">
        <v>100</v>
      </c>
    </row>
    <row r="16" spans="1:15" ht="21.75" customHeight="1">
      <c r="A16" s="16" t="s">
        <v>152</v>
      </c>
      <c r="B16" s="16">
        <v>10</v>
      </c>
      <c r="C16" s="16">
        <v>0</v>
      </c>
      <c r="D16" s="22">
        <v>0</v>
      </c>
      <c r="E16" s="16"/>
      <c r="F16" s="16">
        <v>0</v>
      </c>
      <c r="G16" s="16">
        <f t="shared" si="0"/>
        <v>0</v>
      </c>
      <c r="H16" s="16">
        <v>0</v>
      </c>
      <c r="I16" s="59">
        <f t="shared" si="1"/>
        <v>0</v>
      </c>
      <c r="J16" s="16">
        <v>10</v>
      </c>
      <c r="K16" s="16">
        <f t="shared" si="2"/>
        <v>100</v>
      </c>
      <c r="L16" s="16">
        <v>10</v>
      </c>
      <c r="M16" s="16">
        <v>100</v>
      </c>
      <c r="N16" s="16">
        <v>10</v>
      </c>
      <c r="O16" s="16">
        <v>100</v>
      </c>
    </row>
    <row r="17" spans="1:15" ht="21.75" customHeight="1">
      <c r="A17" s="80" t="s">
        <v>31</v>
      </c>
      <c r="B17" s="80">
        <f>SUM(B2:B16)</f>
        <v>272</v>
      </c>
      <c r="C17" s="80">
        <f>SUM(C2:C16)</f>
        <v>117</v>
      </c>
      <c r="D17" s="83">
        <v>41.94</v>
      </c>
      <c r="E17" s="80">
        <f>SUM(E2:E16)</f>
        <v>8</v>
      </c>
      <c r="F17" s="80">
        <f>SUM(F2:F16)</f>
        <v>163</v>
      </c>
      <c r="G17" s="80">
        <f t="shared" si="0"/>
        <v>46</v>
      </c>
      <c r="H17" s="80">
        <f>SUM(H2:H16)</f>
        <v>204</v>
      </c>
      <c r="I17" s="84">
        <f t="shared" si="1"/>
        <v>75</v>
      </c>
      <c r="J17" s="80">
        <f>SUM(J2:J16)</f>
        <v>272</v>
      </c>
      <c r="K17" s="84">
        <f t="shared" si="2"/>
        <v>100</v>
      </c>
      <c r="L17" s="80">
        <f>SUM(L2:L16)</f>
        <v>269</v>
      </c>
      <c r="M17" s="16">
        <v>100</v>
      </c>
      <c r="N17" s="80">
        <f>SUM(N2:N16)</f>
        <v>270</v>
      </c>
      <c r="O17" s="16">
        <v>99.63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P22"/>
  <sheetViews>
    <sheetView topLeftCell="C10" workbookViewId="0">
      <selection activeCell="C13" sqref="A13:XFD13"/>
    </sheetView>
  </sheetViews>
  <sheetFormatPr defaultRowHeight="14.25"/>
  <cols>
    <col min="1" max="1" width="56.125" customWidth="1"/>
    <col min="3" max="3" width="10.125" customWidth="1"/>
  </cols>
  <sheetData>
    <row r="1" spans="1:16" ht="23.25">
      <c r="A1" s="15" t="s">
        <v>38</v>
      </c>
      <c r="B1" s="15" t="s">
        <v>24</v>
      </c>
      <c r="C1" s="15" t="s">
        <v>328</v>
      </c>
      <c r="D1" s="15" t="s">
        <v>26</v>
      </c>
      <c r="E1" s="13" t="s">
        <v>312</v>
      </c>
      <c r="F1" s="55" t="s">
        <v>324</v>
      </c>
      <c r="G1" s="55" t="s">
        <v>325</v>
      </c>
      <c r="H1" s="55" t="s">
        <v>26</v>
      </c>
      <c r="I1" s="55" t="s">
        <v>326</v>
      </c>
      <c r="J1" s="56" t="s">
        <v>26</v>
      </c>
      <c r="K1" s="55" t="s">
        <v>344</v>
      </c>
      <c r="L1" s="56" t="s">
        <v>26</v>
      </c>
      <c r="M1" s="55" t="s">
        <v>355</v>
      </c>
      <c r="N1" s="56" t="s">
        <v>26</v>
      </c>
      <c r="O1" s="55" t="s">
        <v>379</v>
      </c>
      <c r="P1" s="56" t="s">
        <v>26</v>
      </c>
    </row>
    <row r="2" spans="1:16" ht="23.25">
      <c r="A2" s="13" t="s">
        <v>153</v>
      </c>
      <c r="B2" s="13">
        <v>25</v>
      </c>
      <c r="C2" s="13">
        <v>0</v>
      </c>
      <c r="D2" s="24">
        <v>0</v>
      </c>
      <c r="E2" s="13"/>
      <c r="F2" s="12">
        <v>0</v>
      </c>
      <c r="G2" s="12">
        <v>21</v>
      </c>
      <c r="H2" s="54">
        <f>G2*100/B2</f>
        <v>84</v>
      </c>
      <c r="I2" s="12">
        <v>21</v>
      </c>
      <c r="J2" s="54">
        <f>I2*100/B2</f>
        <v>84</v>
      </c>
      <c r="K2" s="12">
        <v>25</v>
      </c>
      <c r="L2" s="54">
        <v>100</v>
      </c>
      <c r="M2" s="12">
        <v>25</v>
      </c>
      <c r="N2" s="54">
        <v>100</v>
      </c>
      <c r="O2" s="12">
        <v>25</v>
      </c>
      <c r="P2" s="54">
        <v>100</v>
      </c>
    </row>
    <row r="3" spans="1:16" ht="23.25">
      <c r="A3" s="13" t="s">
        <v>154</v>
      </c>
      <c r="B3" s="13">
        <v>33</v>
      </c>
      <c r="C3" s="13">
        <v>14</v>
      </c>
      <c r="D3" s="24">
        <v>42.42</v>
      </c>
      <c r="E3" s="13">
        <v>2</v>
      </c>
      <c r="F3" s="12">
        <v>17</v>
      </c>
      <c r="G3" s="12">
        <v>33</v>
      </c>
      <c r="H3" s="54">
        <f t="shared" ref="H3:H22" si="0">G3*100/B3</f>
        <v>100</v>
      </c>
      <c r="I3" s="12">
        <v>33</v>
      </c>
      <c r="J3" s="54">
        <f t="shared" ref="J3:J22" si="1">I3*100/B3</f>
        <v>100</v>
      </c>
      <c r="K3" s="12">
        <v>33</v>
      </c>
      <c r="L3" s="54">
        <v>100</v>
      </c>
      <c r="M3" s="12">
        <v>33</v>
      </c>
      <c r="N3" s="54">
        <v>100</v>
      </c>
      <c r="O3" s="12">
        <v>33</v>
      </c>
      <c r="P3" s="54">
        <v>100</v>
      </c>
    </row>
    <row r="4" spans="1:16" ht="23.25">
      <c r="A4" s="13" t="s">
        <v>155</v>
      </c>
      <c r="B4" s="13">
        <v>34</v>
      </c>
      <c r="C4" s="13">
        <v>0</v>
      </c>
      <c r="D4" s="24">
        <v>0</v>
      </c>
      <c r="E4" s="13"/>
      <c r="F4" s="12">
        <v>0</v>
      </c>
      <c r="G4" s="12">
        <v>0</v>
      </c>
      <c r="H4" s="54">
        <f t="shared" si="0"/>
        <v>0</v>
      </c>
      <c r="I4" s="12">
        <v>35</v>
      </c>
      <c r="J4" s="54">
        <f t="shared" si="1"/>
        <v>102.94117647058823</v>
      </c>
      <c r="K4" s="12">
        <v>34</v>
      </c>
      <c r="L4" s="54">
        <v>100</v>
      </c>
      <c r="M4" s="12">
        <v>34</v>
      </c>
      <c r="N4" s="54">
        <v>100</v>
      </c>
      <c r="O4" s="12">
        <v>34</v>
      </c>
      <c r="P4" s="54">
        <v>100</v>
      </c>
    </row>
    <row r="5" spans="1:16" ht="46.5">
      <c r="A5" s="13" t="s">
        <v>156</v>
      </c>
      <c r="B5" s="13">
        <v>11</v>
      </c>
      <c r="C5" s="13">
        <v>8</v>
      </c>
      <c r="D5" s="24">
        <v>72.73</v>
      </c>
      <c r="E5" s="13"/>
      <c r="F5" s="12">
        <v>3</v>
      </c>
      <c r="G5" s="12">
        <v>11</v>
      </c>
      <c r="H5" s="54">
        <f t="shared" si="0"/>
        <v>100</v>
      </c>
      <c r="I5" s="12">
        <v>11</v>
      </c>
      <c r="J5" s="54">
        <f t="shared" si="1"/>
        <v>100</v>
      </c>
      <c r="K5" s="12">
        <v>11</v>
      </c>
      <c r="L5" s="54">
        <v>100</v>
      </c>
      <c r="M5" s="12">
        <v>11</v>
      </c>
      <c r="N5" s="54">
        <v>100</v>
      </c>
      <c r="O5" s="12">
        <v>11</v>
      </c>
      <c r="P5" s="54">
        <v>100</v>
      </c>
    </row>
    <row r="6" spans="1:16" ht="23.25">
      <c r="A6" s="13" t="s">
        <v>157</v>
      </c>
      <c r="B6" s="13">
        <v>38</v>
      </c>
      <c r="C6" s="13">
        <v>23</v>
      </c>
      <c r="D6" s="24">
        <v>60.53</v>
      </c>
      <c r="E6" s="13"/>
      <c r="F6" s="12">
        <v>15</v>
      </c>
      <c r="G6" s="12">
        <v>38</v>
      </c>
      <c r="H6" s="54">
        <f t="shared" si="0"/>
        <v>100</v>
      </c>
      <c r="I6" s="12">
        <v>38</v>
      </c>
      <c r="J6" s="54">
        <f t="shared" si="1"/>
        <v>100</v>
      </c>
      <c r="K6" s="12">
        <v>38</v>
      </c>
      <c r="L6" s="54">
        <v>100</v>
      </c>
      <c r="M6" s="12">
        <v>38</v>
      </c>
      <c r="N6" s="54">
        <v>100</v>
      </c>
      <c r="O6" s="12">
        <v>38</v>
      </c>
      <c r="P6" s="54">
        <v>100</v>
      </c>
    </row>
    <row r="7" spans="1:16" ht="23.25">
      <c r="A7" s="13" t="s">
        <v>158</v>
      </c>
      <c r="B7" s="13">
        <v>23</v>
      </c>
      <c r="C7" s="13">
        <v>12</v>
      </c>
      <c r="D7" s="24">
        <v>52.17</v>
      </c>
      <c r="E7" s="13"/>
      <c r="F7" s="12">
        <v>8</v>
      </c>
      <c r="G7" s="12">
        <v>21</v>
      </c>
      <c r="H7" s="54">
        <f t="shared" si="0"/>
        <v>91.304347826086953</v>
      </c>
      <c r="I7" s="12">
        <v>23</v>
      </c>
      <c r="J7" s="54">
        <f t="shared" si="1"/>
        <v>100</v>
      </c>
      <c r="K7" s="12">
        <v>23</v>
      </c>
      <c r="L7" s="54">
        <v>100</v>
      </c>
      <c r="M7" s="12">
        <v>23</v>
      </c>
      <c r="N7" s="54">
        <v>100</v>
      </c>
      <c r="O7" s="12">
        <v>23</v>
      </c>
      <c r="P7" s="54">
        <v>100</v>
      </c>
    </row>
    <row r="8" spans="1:16" ht="23.25">
      <c r="A8" s="13" t="s">
        <v>159</v>
      </c>
      <c r="B8" s="13">
        <v>20</v>
      </c>
      <c r="C8" s="13">
        <v>2</v>
      </c>
      <c r="D8" s="24">
        <v>10</v>
      </c>
      <c r="E8" s="13"/>
      <c r="F8" s="12">
        <v>0</v>
      </c>
      <c r="G8" s="12">
        <v>19</v>
      </c>
      <c r="H8" s="54">
        <f t="shared" si="0"/>
        <v>95</v>
      </c>
      <c r="I8" s="12">
        <v>19</v>
      </c>
      <c r="J8" s="54">
        <f t="shared" si="1"/>
        <v>95</v>
      </c>
      <c r="K8" s="12">
        <v>19</v>
      </c>
      <c r="L8" s="54">
        <v>95</v>
      </c>
      <c r="M8" s="12">
        <v>19</v>
      </c>
      <c r="N8" s="54">
        <v>95</v>
      </c>
      <c r="O8" s="12">
        <v>20</v>
      </c>
      <c r="P8" s="54">
        <v>100</v>
      </c>
    </row>
    <row r="9" spans="1:16" ht="23.25">
      <c r="A9" s="13" t="s">
        <v>160</v>
      </c>
      <c r="B9" s="13">
        <v>28</v>
      </c>
      <c r="C9" s="13">
        <v>22</v>
      </c>
      <c r="D9" s="24">
        <v>78.569999999999993</v>
      </c>
      <c r="E9" s="13"/>
      <c r="F9" s="12">
        <v>5</v>
      </c>
      <c r="G9" s="12">
        <v>27</v>
      </c>
      <c r="H9" s="54">
        <f t="shared" si="0"/>
        <v>96.428571428571431</v>
      </c>
      <c r="I9" s="12">
        <v>28</v>
      </c>
      <c r="J9" s="54">
        <f t="shared" si="1"/>
        <v>100</v>
      </c>
      <c r="K9" s="12">
        <v>28</v>
      </c>
      <c r="L9" s="54">
        <v>100</v>
      </c>
      <c r="M9" s="12">
        <v>28</v>
      </c>
      <c r="N9" s="54">
        <v>100</v>
      </c>
      <c r="O9" s="12">
        <v>28</v>
      </c>
      <c r="P9" s="54">
        <v>100</v>
      </c>
    </row>
    <row r="10" spans="1:16" s="136" customFormat="1" ht="23.25">
      <c r="A10" s="101" t="s">
        <v>161</v>
      </c>
      <c r="B10" s="101">
        <v>22</v>
      </c>
      <c r="C10" s="101">
        <v>3</v>
      </c>
      <c r="D10" s="132">
        <v>13.64</v>
      </c>
      <c r="E10" s="101"/>
      <c r="F10" s="134">
        <v>0</v>
      </c>
      <c r="G10" s="134">
        <v>16</v>
      </c>
      <c r="H10" s="135">
        <f t="shared" si="0"/>
        <v>72.727272727272734</v>
      </c>
      <c r="I10" s="134">
        <v>21</v>
      </c>
      <c r="J10" s="135">
        <f t="shared" si="1"/>
        <v>95.454545454545453</v>
      </c>
      <c r="K10" s="134">
        <v>21</v>
      </c>
      <c r="L10" s="135">
        <v>95.45</v>
      </c>
      <c r="M10" s="134">
        <v>21</v>
      </c>
      <c r="N10" s="135">
        <v>95.45</v>
      </c>
      <c r="O10" s="134">
        <v>22</v>
      </c>
      <c r="P10" s="135">
        <v>100</v>
      </c>
    </row>
    <row r="11" spans="1:16" ht="23.25">
      <c r="A11" s="13" t="s">
        <v>162</v>
      </c>
      <c r="B11" s="13">
        <v>17</v>
      </c>
      <c r="C11" s="13">
        <v>0</v>
      </c>
      <c r="D11" s="24">
        <v>0</v>
      </c>
      <c r="E11" s="13"/>
      <c r="F11" s="12">
        <v>17</v>
      </c>
      <c r="G11" s="12">
        <v>17</v>
      </c>
      <c r="H11" s="54">
        <f t="shared" si="0"/>
        <v>100</v>
      </c>
      <c r="I11" s="12">
        <v>17</v>
      </c>
      <c r="J11" s="54">
        <f t="shared" si="1"/>
        <v>100</v>
      </c>
      <c r="K11" s="12">
        <v>17</v>
      </c>
      <c r="L11" s="54">
        <v>100</v>
      </c>
      <c r="M11" s="12">
        <v>17</v>
      </c>
      <c r="N11" s="54">
        <v>100</v>
      </c>
      <c r="O11" s="12">
        <v>17</v>
      </c>
      <c r="P11" s="54">
        <v>100</v>
      </c>
    </row>
    <row r="12" spans="1:16" ht="23.25">
      <c r="A12" s="13" t="s">
        <v>163</v>
      </c>
      <c r="B12" s="13">
        <v>23</v>
      </c>
      <c r="C12" s="13">
        <v>9</v>
      </c>
      <c r="D12" s="24">
        <v>39.130000000000003</v>
      </c>
      <c r="E12" s="13"/>
      <c r="F12" s="12">
        <v>0</v>
      </c>
      <c r="G12" s="12">
        <v>23</v>
      </c>
      <c r="H12" s="54">
        <f t="shared" si="0"/>
        <v>100</v>
      </c>
      <c r="I12" s="12">
        <v>23</v>
      </c>
      <c r="J12" s="54">
        <f t="shared" si="1"/>
        <v>100</v>
      </c>
      <c r="K12" s="12">
        <v>23</v>
      </c>
      <c r="L12" s="54">
        <v>100</v>
      </c>
      <c r="M12" s="12">
        <v>23</v>
      </c>
      <c r="N12" s="54">
        <v>100</v>
      </c>
      <c r="O12" s="12">
        <v>17</v>
      </c>
      <c r="P12" s="54">
        <v>100</v>
      </c>
    </row>
    <row r="13" spans="1:16" s="136" customFormat="1" ht="23.25">
      <c r="A13" s="101" t="s">
        <v>164</v>
      </c>
      <c r="B13" s="101">
        <v>36</v>
      </c>
      <c r="C13" s="101">
        <v>0</v>
      </c>
      <c r="D13" s="132">
        <v>0</v>
      </c>
      <c r="E13" s="101"/>
      <c r="F13" s="134">
        <v>0</v>
      </c>
      <c r="G13" s="134">
        <v>0</v>
      </c>
      <c r="H13" s="135">
        <f t="shared" si="0"/>
        <v>0</v>
      </c>
      <c r="I13" s="134">
        <v>31</v>
      </c>
      <c r="J13" s="135">
        <f t="shared" si="1"/>
        <v>86.111111111111114</v>
      </c>
      <c r="K13" s="134">
        <v>31</v>
      </c>
      <c r="L13" s="135">
        <v>100</v>
      </c>
      <c r="M13" s="134">
        <v>31</v>
      </c>
      <c r="N13" s="135">
        <v>100</v>
      </c>
      <c r="O13" s="134">
        <v>36</v>
      </c>
      <c r="P13" s="135">
        <v>100</v>
      </c>
    </row>
    <row r="14" spans="1:16" ht="23.25">
      <c r="A14" s="13" t="s">
        <v>165</v>
      </c>
      <c r="B14" s="13">
        <v>16</v>
      </c>
      <c r="C14" s="13">
        <v>1</v>
      </c>
      <c r="D14" s="24">
        <v>6.25</v>
      </c>
      <c r="E14" s="13"/>
      <c r="F14" s="12">
        <v>5</v>
      </c>
      <c r="G14" s="12">
        <v>11</v>
      </c>
      <c r="H14" s="54">
        <f t="shared" si="0"/>
        <v>68.75</v>
      </c>
      <c r="I14" s="12">
        <v>15</v>
      </c>
      <c r="J14" s="54">
        <f t="shared" si="1"/>
        <v>93.75</v>
      </c>
      <c r="K14" s="12">
        <v>16</v>
      </c>
      <c r="L14" s="54">
        <v>100</v>
      </c>
      <c r="M14" s="12">
        <v>16</v>
      </c>
      <c r="N14" s="54">
        <v>100</v>
      </c>
      <c r="O14" s="12">
        <v>16</v>
      </c>
      <c r="P14" s="54">
        <v>100</v>
      </c>
    </row>
    <row r="15" spans="1:16" s="136" customFormat="1" ht="23.25">
      <c r="A15" s="101" t="s">
        <v>166</v>
      </c>
      <c r="B15" s="101">
        <v>17</v>
      </c>
      <c r="C15" s="101">
        <v>4</v>
      </c>
      <c r="D15" s="132">
        <v>23.53</v>
      </c>
      <c r="E15" s="101"/>
      <c r="F15" s="134">
        <v>0</v>
      </c>
      <c r="G15" s="134">
        <v>16</v>
      </c>
      <c r="H15" s="135">
        <f t="shared" si="0"/>
        <v>94.117647058823536</v>
      </c>
      <c r="I15" s="134">
        <v>16</v>
      </c>
      <c r="J15" s="135">
        <f t="shared" si="1"/>
        <v>94.117647058823536</v>
      </c>
      <c r="K15" s="134">
        <v>16</v>
      </c>
      <c r="L15" s="135">
        <v>94.12</v>
      </c>
      <c r="M15" s="134">
        <v>16</v>
      </c>
      <c r="N15" s="135">
        <v>94.12</v>
      </c>
      <c r="O15" s="134">
        <v>17</v>
      </c>
      <c r="P15" s="135">
        <v>100</v>
      </c>
    </row>
    <row r="16" spans="1:16" ht="23.25">
      <c r="A16" s="13" t="s">
        <v>167</v>
      </c>
      <c r="B16" s="13">
        <v>14</v>
      </c>
      <c r="C16" s="13">
        <v>11</v>
      </c>
      <c r="D16" s="24">
        <v>78.569999999999993</v>
      </c>
      <c r="E16" s="13"/>
      <c r="F16" s="12">
        <v>1</v>
      </c>
      <c r="G16" s="12">
        <v>14</v>
      </c>
      <c r="H16" s="54">
        <f t="shared" si="0"/>
        <v>100</v>
      </c>
      <c r="I16" s="12">
        <v>14</v>
      </c>
      <c r="J16" s="54">
        <f t="shared" si="1"/>
        <v>100</v>
      </c>
      <c r="K16" s="12">
        <v>14</v>
      </c>
      <c r="L16" s="54">
        <v>100</v>
      </c>
      <c r="M16" s="12">
        <v>14</v>
      </c>
      <c r="N16" s="54">
        <v>100</v>
      </c>
      <c r="O16" s="12">
        <v>14</v>
      </c>
      <c r="P16" s="54">
        <v>100</v>
      </c>
    </row>
    <row r="17" spans="1:16" ht="23.25">
      <c r="A17" s="13" t="s">
        <v>168</v>
      </c>
      <c r="B17" s="13">
        <v>40</v>
      </c>
      <c r="C17" s="13">
        <v>0</v>
      </c>
      <c r="D17" s="24">
        <v>0</v>
      </c>
      <c r="E17" s="13"/>
      <c r="F17" s="12">
        <v>0</v>
      </c>
      <c r="G17" s="12">
        <v>36</v>
      </c>
      <c r="H17" s="54">
        <f t="shared" si="0"/>
        <v>90</v>
      </c>
      <c r="I17" s="12">
        <v>40</v>
      </c>
      <c r="J17" s="54">
        <f t="shared" si="1"/>
        <v>100</v>
      </c>
      <c r="K17" s="12">
        <v>40</v>
      </c>
      <c r="L17" s="54">
        <v>100</v>
      </c>
      <c r="M17" s="12">
        <v>40</v>
      </c>
      <c r="N17" s="54">
        <v>100</v>
      </c>
      <c r="O17" s="12">
        <v>40</v>
      </c>
      <c r="P17" s="54">
        <v>100</v>
      </c>
    </row>
    <row r="18" spans="1:16" ht="23.25">
      <c r="A18" s="13" t="s">
        <v>169</v>
      </c>
      <c r="B18" s="13">
        <v>17</v>
      </c>
      <c r="C18" s="13">
        <v>3</v>
      </c>
      <c r="D18" s="24">
        <v>17.649999999999999</v>
      </c>
      <c r="E18" s="13"/>
      <c r="F18" s="12">
        <v>0</v>
      </c>
      <c r="G18" s="12">
        <v>16</v>
      </c>
      <c r="H18" s="54">
        <f t="shared" si="0"/>
        <v>94.117647058823536</v>
      </c>
      <c r="I18" s="12">
        <v>16</v>
      </c>
      <c r="J18" s="54">
        <f t="shared" si="1"/>
        <v>94.117647058823536</v>
      </c>
      <c r="K18" s="12">
        <v>16</v>
      </c>
      <c r="L18" s="54">
        <v>100</v>
      </c>
      <c r="M18" s="12">
        <v>16</v>
      </c>
      <c r="N18" s="54">
        <v>100</v>
      </c>
      <c r="O18" s="12">
        <v>18</v>
      </c>
      <c r="P18" s="54">
        <v>100</v>
      </c>
    </row>
    <row r="19" spans="1:16" s="136" customFormat="1" ht="23.25">
      <c r="A19" s="101" t="s">
        <v>170</v>
      </c>
      <c r="B19" s="101">
        <v>26</v>
      </c>
      <c r="C19" s="101">
        <v>0</v>
      </c>
      <c r="D19" s="132">
        <v>0</v>
      </c>
      <c r="E19" s="101"/>
      <c r="F19" s="134">
        <v>10</v>
      </c>
      <c r="G19" s="134">
        <v>10</v>
      </c>
      <c r="H19" s="135">
        <f t="shared" si="0"/>
        <v>38.46153846153846</v>
      </c>
      <c r="I19" s="134">
        <v>20</v>
      </c>
      <c r="J19" s="135">
        <f t="shared" si="1"/>
        <v>76.92307692307692</v>
      </c>
      <c r="K19" s="134">
        <v>24</v>
      </c>
      <c r="L19" s="135">
        <v>92.31</v>
      </c>
      <c r="M19" s="134">
        <v>24</v>
      </c>
      <c r="N19" s="135">
        <v>92.31</v>
      </c>
      <c r="O19" s="134">
        <v>26</v>
      </c>
      <c r="P19" s="135">
        <v>100</v>
      </c>
    </row>
    <row r="20" spans="1:16" ht="23.25">
      <c r="A20" s="13" t="s">
        <v>171</v>
      </c>
      <c r="B20" s="13">
        <v>41</v>
      </c>
      <c r="C20" s="13">
        <v>13</v>
      </c>
      <c r="D20" s="24">
        <v>31.71</v>
      </c>
      <c r="E20" s="13"/>
      <c r="F20" s="12">
        <v>11</v>
      </c>
      <c r="G20" s="12">
        <v>39</v>
      </c>
      <c r="H20" s="54">
        <f t="shared" si="0"/>
        <v>95.121951219512198</v>
      </c>
      <c r="I20" s="12">
        <v>39</v>
      </c>
      <c r="J20" s="54">
        <f t="shared" si="1"/>
        <v>95.121951219512198</v>
      </c>
      <c r="K20" s="12">
        <v>39</v>
      </c>
      <c r="L20" s="54">
        <v>100</v>
      </c>
      <c r="M20" s="12">
        <v>39</v>
      </c>
      <c r="N20" s="54">
        <v>100</v>
      </c>
      <c r="O20" s="12">
        <v>40</v>
      </c>
      <c r="P20" s="54">
        <v>100</v>
      </c>
    </row>
    <row r="21" spans="1:16" ht="23.25">
      <c r="A21" s="13" t="s">
        <v>172</v>
      </c>
      <c r="B21" s="13">
        <v>27</v>
      </c>
      <c r="C21" s="13">
        <v>9</v>
      </c>
      <c r="D21" s="24">
        <v>33.33</v>
      </c>
      <c r="E21" s="13">
        <v>12</v>
      </c>
      <c r="F21" s="12">
        <v>17</v>
      </c>
      <c r="G21" s="12">
        <v>26</v>
      </c>
      <c r="H21" s="54">
        <f t="shared" si="0"/>
        <v>96.296296296296291</v>
      </c>
      <c r="I21" s="12">
        <v>27</v>
      </c>
      <c r="J21" s="54">
        <f t="shared" si="1"/>
        <v>100</v>
      </c>
      <c r="K21" s="12">
        <v>27</v>
      </c>
      <c r="L21" s="54">
        <v>100</v>
      </c>
      <c r="M21" s="12">
        <v>27</v>
      </c>
      <c r="N21" s="54">
        <v>100</v>
      </c>
      <c r="O21" s="12">
        <v>27</v>
      </c>
      <c r="P21" s="54">
        <v>100</v>
      </c>
    </row>
    <row r="22" spans="1:16" ht="23.25">
      <c r="A22" s="77" t="s">
        <v>31</v>
      </c>
      <c r="B22" s="77">
        <f>SUM(B2:B21)</f>
        <v>508</v>
      </c>
      <c r="C22" s="77">
        <f>SUM(C2:C21)</f>
        <v>134</v>
      </c>
      <c r="D22" s="78">
        <v>26.33</v>
      </c>
      <c r="E22" s="73">
        <f>SUM(E2:E21)</f>
        <v>14</v>
      </c>
      <c r="F22" s="77">
        <f>SUM(F2:F21)</f>
        <v>109</v>
      </c>
      <c r="G22" s="77">
        <f>SUM(G2:G21)</f>
        <v>394</v>
      </c>
      <c r="H22" s="79">
        <f t="shared" si="0"/>
        <v>77.559055118110237</v>
      </c>
      <c r="I22" s="77">
        <f>SUM(I2:I21)</f>
        <v>487</v>
      </c>
      <c r="J22" s="79">
        <f t="shared" si="1"/>
        <v>95.866141732283467</v>
      </c>
      <c r="K22" s="77">
        <v>503</v>
      </c>
      <c r="L22" s="54">
        <v>99.02</v>
      </c>
      <c r="M22" s="77">
        <v>503</v>
      </c>
      <c r="N22" s="54">
        <v>99.02</v>
      </c>
      <c r="O22" s="77">
        <v>502</v>
      </c>
      <c r="P22" s="54">
        <v>100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N16"/>
  <sheetViews>
    <sheetView topLeftCell="B4" workbookViewId="0">
      <selection activeCell="Q17" sqref="Q17"/>
    </sheetView>
  </sheetViews>
  <sheetFormatPr defaultRowHeight="14.25"/>
  <cols>
    <col min="1" max="1" width="51.625" customWidth="1"/>
  </cols>
  <sheetData>
    <row r="1" spans="1:14" ht="23.25">
      <c r="A1" s="15" t="s">
        <v>38</v>
      </c>
      <c r="B1" s="15" t="s">
        <v>24</v>
      </c>
      <c r="C1" s="15" t="s">
        <v>327</v>
      </c>
      <c r="D1" s="15" t="s">
        <v>26</v>
      </c>
      <c r="E1" s="12" t="s">
        <v>312</v>
      </c>
      <c r="F1" s="55" t="s">
        <v>324</v>
      </c>
      <c r="G1" s="55" t="s">
        <v>325</v>
      </c>
      <c r="H1" s="55" t="s">
        <v>26</v>
      </c>
      <c r="I1" s="55" t="s">
        <v>326</v>
      </c>
      <c r="J1" s="56" t="s">
        <v>26</v>
      </c>
      <c r="K1" s="55" t="s">
        <v>344</v>
      </c>
      <c r="L1" s="56" t="s">
        <v>26</v>
      </c>
      <c r="M1" s="55" t="s">
        <v>379</v>
      </c>
      <c r="N1" s="56" t="s">
        <v>26</v>
      </c>
    </row>
    <row r="2" spans="1:14" ht="23.25">
      <c r="A2" s="13" t="s">
        <v>173</v>
      </c>
      <c r="B2" s="13">
        <v>29</v>
      </c>
      <c r="C2" s="13">
        <v>16</v>
      </c>
      <c r="D2" s="24">
        <v>55.17</v>
      </c>
      <c r="E2" s="12">
        <v>1</v>
      </c>
      <c r="F2" s="13">
        <v>0</v>
      </c>
      <c r="G2" s="13">
        <v>29</v>
      </c>
      <c r="H2" s="13">
        <f>G2*100/B2</f>
        <v>100</v>
      </c>
      <c r="I2" s="13">
        <v>29</v>
      </c>
      <c r="J2" s="12">
        <f>I2*100/B2</f>
        <v>100</v>
      </c>
      <c r="K2" s="13">
        <v>29</v>
      </c>
      <c r="L2" s="12">
        <v>100</v>
      </c>
      <c r="M2" s="13">
        <v>29</v>
      </c>
      <c r="N2" s="12">
        <v>100</v>
      </c>
    </row>
    <row r="3" spans="1:14" ht="23.25">
      <c r="A3" s="13" t="s">
        <v>174</v>
      </c>
      <c r="B3" s="13">
        <v>22</v>
      </c>
      <c r="C3" s="13">
        <v>10</v>
      </c>
      <c r="D3" s="24">
        <v>45.45</v>
      </c>
      <c r="E3" s="12"/>
      <c r="F3" s="13">
        <v>0</v>
      </c>
      <c r="G3" s="13">
        <v>21</v>
      </c>
      <c r="H3" s="57">
        <f t="shared" ref="H3:H16" si="0">G3*100/B3</f>
        <v>95.454545454545453</v>
      </c>
      <c r="I3" s="13">
        <v>21</v>
      </c>
      <c r="J3" s="54">
        <f t="shared" ref="J3:J16" si="1">I3*100/B3</f>
        <v>95.454545454545453</v>
      </c>
      <c r="K3" s="13">
        <v>21</v>
      </c>
      <c r="L3" s="12">
        <v>95.45</v>
      </c>
      <c r="M3" s="13">
        <v>22</v>
      </c>
      <c r="N3" s="12">
        <v>95.65</v>
      </c>
    </row>
    <row r="4" spans="1:14" ht="27.75" customHeight="1">
      <c r="A4" s="13" t="s">
        <v>175</v>
      </c>
      <c r="B4" s="13">
        <v>11</v>
      </c>
      <c r="C4" s="13">
        <v>4</v>
      </c>
      <c r="D4" s="24">
        <v>36.36</v>
      </c>
      <c r="E4" s="12"/>
      <c r="F4" s="13">
        <v>0</v>
      </c>
      <c r="G4" s="13">
        <v>11</v>
      </c>
      <c r="H4" s="57">
        <f t="shared" si="0"/>
        <v>100</v>
      </c>
      <c r="I4" s="13">
        <v>11</v>
      </c>
      <c r="J4" s="54">
        <f t="shared" si="1"/>
        <v>100</v>
      </c>
      <c r="K4" s="13">
        <v>11</v>
      </c>
      <c r="L4" s="12">
        <v>100</v>
      </c>
      <c r="M4" s="13">
        <v>11</v>
      </c>
      <c r="N4" s="12">
        <v>100</v>
      </c>
    </row>
    <row r="5" spans="1:14" ht="46.5">
      <c r="A5" s="13" t="s">
        <v>176</v>
      </c>
      <c r="B5" s="13">
        <v>24</v>
      </c>
      <c r="C5" s="13">
        <v>17</v>
      </c>
      <c r="D5" s="24">
        <v>70.83</v>
      </c>
      <c r="E5" s="12"/>
      <c r="F5" s="13">
        <v>6</v>
      </c>
      <c r="G5" s="13">
        <v>23</v>
      </c>
      <c r="H5" s="57">
        <f t="shared" si="0"/>
        <v>95.833333333333329</v>
      </c>
      <c r="I5" s="13">
        <v>24</v>
      </c>
      <c r="J5" s="54">
        <f t="shared" si="1"/>
        <v>100</v>
      </c>
      <c r="K5" s="13">
        <v>24</v>
      </c>
      <c r="L5" s="12">
        <v>100</v>
      </c>
      <c r="M5" s="13">
        <v>24</v>
      </c>
      <c r="N5" s="12">
        <v>100</v>
      </c>
    </row>
    <row r="6" spans="1:14" ht="23.25">
      <c r="A6" s="13" t="s">
        <v>177</v>
      </c>
      <c r="B6" s="13">
        <v>16</v>
      </c>
      <c r="C6" s="13">
        <v>7</v>
      </c>
      <c r="D6" s="24">
        <v>43.75</v>
      </c>
      <c r="E6" s="12"/>
      <c r="F6" s="13">
        <v>7</v>
      </c>
      <c r="G6" s="13">
        <v>15</v>
      </c>
      <c r="H6" s="57">
        <f t="shared" si="0"/>
        <v>93.75</v>
      </c>
      <c r="I6" s="13">
        <v>16</v>
      </c>
      <c r="J6" s="54">
        <f t="shared" si="1"/>
        <v>100</v>
      </c>
      <c r="K6" s="13">
        <v>16</v>
      </c>
      <c r="L6" s="12">
        <v>100</v>
      </c>
      <c r="M6" s="13">
        <v>16</v>
      </c>
      <c r="N6" s="12">
        <v>100</v>
      </c>
    </row>
    <row r="7" spans="1:14" ht="21" customHeight="1">
      <c r="A7" s="13" t="s">
        <v>178</v>
      </c>
      <c r="B7" s="13">
        <v>17</v>
      </c>
      <c r="C7" s="13">
        <v>7</v>
      </c>
      <c r="D7" s="24">
        <v>41.18</v>
      </c>
      <c r="E7" s="12"/>
      <c r="F7" s="13">
        <v>0</v>
      </c>
      <c r="G7" s="13">
        <v>7</v>
      </c>
      <c r="H7" s="57">
        <f t="shared" si="0"/>
        <v>41.176470588235297</v>
      </c>
      <c r="I7" s="13">
        <v>16</v>
      </c>
      <c r="J7" s="54">
        <f t="shared" si="1"/>
        <v>94.117647058823536</v>
      </c>
      <c r="K7" s="13">
        <v>17</v>
      </c>
      <c r="L7" s="12">
        <v>100</v>
      </c>
      <c r="M7" s="13">
        <v>17</v>
      </c>
      <c r="N7" s="12">
        <v>100</v>
      </c>
    </row>
    <row r="8" spans="1:14" ht="23.25">
      <c r="A8" s="13" t="s">
        <v>179</v>
      </c>
      <c r="B8" s="13">
        <v>5</v>
      </c>
      <c r="C8" s="13">
        <v>3</v>
      </c>
      <c r="D8" s="24">
        <v>50</v>
      </c>
      <c r="E8" s="12"/>
      <c r="F8" s="13">
        <v>0</v>
      </c>
      <c r="G8" s="13">
        <v>3</v>
      </c>
      <c r="H8" s="57">
        <f t="shared" si="0"/>
        <v>60</v>
      </c>
      <c r="I8" s="13">
        <v>5</v>
      </c>
      <c r="J8" s="54">
        <f t="shared" si="1"/>
        <v>100</v>
      </c>
      <c r="K8" s="13">
        <v>5</v>
      </c>
      <c r="L8" s="12">
        <v>100</v>
      </c>
      <c r="M8" s="13">
        <v>5</v>
      </c>
      <c r="N8" s="12">
        <v>100</v>
      </c>
    </row>
    <row r="9" spans="1:14" ht="23.25">
      <c r="A9" s="13" t="s">
        <v>180</v>
      </c>
      <c r="B9" s="13">
        <v>23</v>
      </c>
      <c r="C9" s="13">
        <v>7</v>
      </c>
      <c r="D9" s="24">
        <v>29.17</v>
      </c>
      <c r="E9" s="12"/>
      <c r="F9" s="13">
        <v>0</v>
      </c>
      <c r="G9" s="13">
        <v>7</v>
      </c>
      <c r="H9" s="57">
        <f t="shared" si="0"/>
        <v>30.434782608695652</v>
      </c>
      <c r="I9" s="13">
        <v>22</v>
      </c>
      <c r="J9" s="54">
        <f t="shared" si="1"/>
        <v>95.652173913043484</v>
      </c>
      <c r="K9" s="13">
        <v>23</v>
      </c>
      <c r="L9" s="12">
        <v>100</v>
      </c>
      <c r="M9" s="13">
        <v>23</v>
      </c>
      <c r="N9" s="12">
        <v>100</v>
      </c>
    </row>
    <row r="10" spans="1:14" ht="24" customHeight="1">
      <c r="A10" s="13" t="s">
        <v>181</v>
      </c>
      <c r="B10" s="13">
        <v>17</v>
      </c>
      <c r="C10" s="13">
        <v>12</v>
      </c>
      <c r="D10" s="24">
        <v>66.67</v>
      </c>
      <c r="E10" s="12"/>
      <c r="F10" s="13">
        <v>5</v>
      </c>
      <c r="G10" s="13">
        <v>17</v>
      </c>
      <c r="H10" s="57">
        <f t="shared" si="0"/>
        <v>100</v>
      </c>
      <c r="I10" s="13">
        <v>17</v>
      </c>
      <c r="J10" s="54">
        <f t="shared" si="1"/>
        <v>100</v>
      </c>
      <c r="K10" s="13">
        <v>17</v>
      </c>
      <c r="L10" s="12">
        <v>100</v>
      </c>
      <c r="M10" s="13">
        <v>17</v>
      </c>
      <c r="N10" s="12">
        <v>100</v>
      </c>
    </row>
    <row r="11" spans="1:14" ht="23.25">
      <c r="A11" s="13" t="s">
        <v>182</v>
      </c>
      <c r="B11" s="13">
        <v>11</v>
      </c>
      <c r="C11" s="13">
        <v>6</v>
      </c>
      <c r="D11" s="24">
        <v>54.55</v>
      </c>
      <c r="E11" s="12">
        <v>2</v>
      </c>
      <c r="F11" s="13">
        <v>0</v>
      </c>
      <c r="G11" s="13">
        <v>11</v>
      </c>
      <c r="H11" s="57">
        <f t="shared" si="0"/>
        <v>100</v>
      </c>
      <c r="I11" s="13">
        <v>11</v>
      </c>
      <c r="J11" s="54">
        <f t="shared" si="1"/>
        <v>100</v>
      </c>
      <c r="K11" s="13">
        <v>11</v>
      </c>
      <c r="L11" s="12">
        <v>100</v>
      </c>
      <c r="M11" s="13">
        <v>11</v>
      </c>
      <c r="N11" s="12">
        <v>100</v>
      </c>
    </row>
    <row r="12" spans="1:14" s="124" customFormat="1" ht="23.25">
      <c r="A12" s="125" t="s">
        <v>183</v>
      </c>
      <c r="B12" s="125">
        <v>24</v>
      </c>
      <c r="C12" s="125">
        <v>20</v>
      </c>
      <c r="D12" s="127">
        <v>86.96</v>
      </c>
      <c r="E12" s="122"/>
      <c r="F12" s="125">
        <v>0</v>
      </c>
      <c r="G12" s="125">
        <v>20</v>
      </c>
      <c r="H12" s="128">
        <f t="shared" si="0"/>
        <v>83.333333333333329</v>
      </c>
      <c r="I12" s="125">
        <v>23</v>
      </c>
      <c r="J12" s="123">
        <f t="shared" si="1"/>
        <v>95.833333333333329</v>
      </c>
      <c r="K12" s="125">
        <v>23</v>
      </c>
      <c r="L12" s="122">
        <v>95.83</v>
      </c>
      <c r="M12" s="125">
        <v>23</v>
      </c>
      <c r="N12" s="122">
        <v>95.83</v>
      </c>
    </row>
    <row r="13" spans="1:14" ht="23.25">
      <c r="A13" s="13" t="s">
        <v>184</v>
      </c>
      <c r="B13" s="13">
        <v>15</v>
      </c>
      <c r="C13" s="13">
        <v>12</v>
      </c>
      <c r="D13" s="24">
        <v>80</v>
      </c>
      <c r="E13" s="12"/>
      <c r="F13" s="13">
        <v>2</v>
      </c>
      <c r="G13" s="13">
        <v>15</v>
      </c>
      <c r="H13" s="57">
        <f t="shared" si="0"/>
        <v>100</v>
      </c>
      <c r="I13" s="13">
        <v>15</v>
      </c>
      <c r="J13" s="54">
        <f t="shared" si="1"/>
        <v>100</v>
      </c>
      <c r="K13" s="13">
        <v>15</v>
      </c>
      <c r="L13" s="12">
        <v>100</v>
      </c>
      <c r="M13" s="13">
        <v>15</v>
      </c>
      <c r="N13" s="12">
        <v>100</v>
      </c>
    </row>
    <row r="14" spans="1:14" ht="23.25">
      <c r="A14" s="13" t="s">
        <v>185</v>
      </c>
      <c r="B14" s="13">
        <v>26</v>
      </c>
      <c r="C14" s="13">
        <v>10</v>
      </c>
      <c r="D14" s="24">
        <v>38.46</v>
      </c>
      <c r="E14" s="12"/>
      <c r="F14" s="13">
        <v>14</v>
      </c>
      <c r="G14" s="13">
        <v>25</v>
      </c>
      <c r="H14" s="57">
        <f t="shared" si="0"/>
        <v>96.15384615384616</v>
      </c>
      <c r="I14" s="13">
        <v>26</v>
      </c>
      <c r="J14" s="54">
        <f t="shared" si="1"/>
        <v>100</v>
      </c>
      <c r="K14" s="13">
        <v>26</v>
      </c>
      <c r="L14" s="12">
        <v>100</v>
      </c>
      <c r="M14" s="13">
        <v>26</v>
      </c>
      <c r="N14" s="12">
        <v>100</v>
      </c>
    </row>
    <row r="15" spans="1:14" ht="23.25">
      <c r="A15" s="13" t="s">
        <v>186</v>
      </c>
      <c r="B15" s="13">
        <v>9</v>
      </c>
      <c r="C15" s="13">
        <v>8</v>
      </c>
      <c r="D15" s="24">
        <v>88.89</v>
      </c>
      <c r="E15" s="12"/>
      <c r="F15" s="13">
        <v>1</v>
      </c>
      <c r="G15" s="13">
        <v>9</v>
      </c>
      <c r="H15" s="57">
        <f t="shared" si="0"/>
        <v>100</v>
      </c>
      <c r="I15" s="13">
        <v>9</v>
      </c>
      <c r="J15" s="54">
        <f t="shared" si="1"/>
        <v>100</v>
      </c>
      <c r="K15" s="13">
        <v>9</v>
      </c>
      <c r="L15" s="12">
        <v>100</v>
      </c>
      <c r="M15" s="13">
        <v>9</v>
      </c>
      <c r="N15" s="12">
        <v>100</v>
      </c>
    </row>
    <row r="16" spans="1:14" ht="23.25">
      <c r="A16" s="77" t="s">
        <v>31</v>
      </c>
      <c r="B16" s="77">
        <f>SUM(B2:B15)</f>
        <v>249</v>
      </c>
      <c r="C16" s="77">
        <f>SUM(C2:C15)</f>
        <v>139</v>
      </c>
      <c r="D16" s="78">
        <v>55.38</v>
      </c>
      <c r="E16" s="77">
        <f>SUM(E2:E15)</f>
        <v>3</v>
      </c>
      <c r="F16" s="73">
        <f>SUM(F2:F15)</f>
        <v>35</v>
      </c>
      <c r="G16" s="73">
        <f>SUM(G2:G15)</f>
        <v>213</v>
      </c>
      <c r="H16" s="74">
        <f t="shared" si="0"/>
        <v>85.5421686746988</v>
      </c>
      <c r="I16" s="73">
        <f>SUM(I2:I15)</f>
        <v>245</v>
      </c>
      <c r="J16" s="79">
        <f t="shared" si="1"/>
        <v>98.393574297188749</v>
      </c>
      <c r="K16" s="73">
        <f>SUM(K2:K15)</f>
        <v>247</v>
      </c>
      <c r="L16" s="12">
        <v>99.2</v>
      </c>
      <c r="M16" s="73">
        <f>SUM(M2:M15)</f>
        <v>248</v>
      </c>
      <c r="N16" s="12">
        <v>99.2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N30"/>
  <sheetViews>
    <sheetView topLeftCell="B19" workbookViewId="0">
      <selection activeCell="B29" sqref="A29:XFD29"/>
    </sheetView>
  </sheetViews>
  <sheetFormatPr defaultRowHeight="14.25"/>
  <cols>
    <col min="1" max="1" width="55.5" style="17" customWidth="1"/>
    <col min="2" max="16384" width="9" style="17"/>
  </cols>
  <sheetData>
    <row r="1" spans="1:14" ht="46.5">
      <c r="A1" s="26" t="s">
        <v>38</v>
      </c>
      <c r="B1" s="26" t="s">
        <v>24</v>
      </c>
      <c r="C1" s="26" t="s">
        <v>323</v>
      </c>
      <c r="D1" s="26" t="s">
        <v>26</v>
      </c>
      <c r="E1" s="13" t="s">
        <v>312</v>
      </c>
      <c r="F1" s="58" t="s">
        <v>324</v>
      </c>
      <c r="G1" s="58" t="s">
        <v>325</v>
      </c>
      <c r="H1" s="58" t="s">
        <v>26</v>
      </c>
      <c r="I1" s="58" t="s">
        <v>326</v>
      </c>
      <c r="J1" s="33" t="s">
        <v>26</v>
      </c>
      <c r="K1" s="58" t="s">
        <v>344</v>
      </c>
      <c r="L1" s="33" t="s">
        <v>26</v>
      </c>
      <c r="M1" s="58" t="s">
        <v>379</v>
      </c>
      <c r="N1" s="33" t="s">
        <v>26</v>
      </c>
    </row>
    <row r="2" spans="1:14" ht="23.25">
      <c r="A2" s="13" t="s">
        <v>195</v>
      </c>
      <c r="B2" s="34">
        <v>32</v>
      </c>
      <c r="C2" s="34">
        <v>15</v>
      </c>
      <c r="D2" s="87">
        <v>46.88</v>
      </c>
      <c r="E2" s="87"/>
      <c r="F2" s="34">
        <v>17</v>
      </c>
      <c r="G2" s="34">
        <v>32</v>
      </c>
      <c r="H2" s="34">
        <f>G2*100/B2</f>
        <v>100</v>
      </c>
      <c r="I2" s="34">
        <v>32</v>
      </c>
      <c r="J2" s="34">
        <f>I2*100/B2</f>
        <v>100</v>
      </c>
      <c r="K2" s="34">
        <v>32</v>
      </c>
      <c r="L2" s="34">
        <v>100</v>
      </c>
      <c r="M2" s="34">
        <v>32</v>
      </c>
      <c r="N2" s="34">
        <v>100</v>
      </c>
    </row>
    <row r="3" spans="1:14" ht="23.25">
      <c r="A3" s="13" t="s">
        <v>196</v>
      </c>
      <c r="B3" s="34">
        <v>19</v>
      </c>
      <c r="C3" s="34">
        <v>10</v>
      </c>
      <c r="D3" s="87">
        <v>52.63</v>
      </c>
      <c r="E3" s="87"/>
      <c r="F3" s="34">
        <v>0</v>
      </c>
      <c r="G3" s="34">
        <v>10</v>
      </c>
      <c r="H3" s="88">
        <f t="shared" ref="H3:H30" si="0">G3*100/B3</f>
        <v>52.631578947368418</v>
      </c>
      <c r="I3" s="34">
        <v>19</v>
      </c>
      <c r="J3" s="34">
        <f t="shared" ref="J3:J30" si="1">I3*100/B3</f>
        <v>100</v>
      </c>
      <c r="K3" s="34">
        <v>19</v>
      </c>
      <c r="L3" s="34">
        <v>100</v>
      </c>
      <c r="M3" s="34">
        <v>19</v>
      </c>
      <c r="N3" s="34">
        <v>100</v>
      </c>
    </row>
    <row r="4" spans="1:14" ht="23.25">
      <c r="A4" s="13" t="s">
        <v>197</v>
      </c>
      <c r="B4" s="34">
        <v>18</v>
      </c>
      <c r="C4" s="34">
        <v>8</v>
      </c>
      <c r="D4" s="87">
        <v>44.44</v>
      </c>
      <c r="E4" s="87"/>
      <c r="F4" s="34">
        <v>0</v>
      </c>
      <c r="G4" s="34">
        <v>8</v>
      </c>
      <c r="H4" s="88">
        <f t="shared" si="0"/>
        <v>44.444444444444443</v>
      </c>
      <c r="I4" s="34">
        <v>18</v>
      </c>
      <c r="J4" s="34">
        <f t="shared" si="1"/>
        <v>100</v>
      </c>
      <c r="K4" s="34">
        <v>18</v>
      </c>
      <c r="L4" s="34">
        <v>100</v>
      </c>
      <c r="M4" s="34">
        <v>18</v>
      </c>
      <c r="N4" s="34">
        <v>100</v>
      </c>
    </row>
    <row r="5" spans="1:14" ht="23.25">
      <c r="A5" s="13" t="s">
        <v>198</v>
      </c>
      <c r="B5" s="34">
        <v>35</v>
      </c>
      <c r="C5" s="34">
        <v>17</v>
      </c>
      <c r="D5" s="87">
        <v>50</v>
      </c>
      <c r="E5" s="87"/>
      <c r="F5" s="34">
        <v>0</v>
      </c>
      <c r="G5" s="34">
        <v>17</v>
      </c>
      <c r="H5" s="88">
        <f t="shared" si="0"/>
        <v>48.571428571428569</v>
      </c>
      <c r="I5" s="34">
        <v>34</v>
      </c>
      <c r="J5" s="88">
        <f t="shared" si="1"/>
        <v>97.142857142857139</v>
      </c>
      <c r="K5" s="34">
        <v>35</v>
      </c>
      <c r="L5" s="34">
        <v>100</v>
      </c>
      <c r="M5" s="34">
        <v>35</v>
      </c>
      <c r="N5" s="34">
        <v>100</v>
      </c>
    </row>
    <row r="6" spans="1:14" ht="23.25">
      <c r="A6" s="13" t="s">
        <v>199</v>
      </c>
      <c r="B6" s="34">
        <v>31</v>
      </c>
      <c r="C6" s="34">
        <v>18</v>
      </c>
      <c r="D6" s="87">
        <v>58.06</v>
      </c>
      <c r="E6" s="87"/>
      <c r="F6" s="34">
        <v>12</v>
      </c>
      <c r="G6" s="34">
        <v>30</v>
      </c>
      <c r="H6" s="88">
        <f t="shared" si="0"/>
        <v>96.774193548387103</v>
      </c>
      <c r="I6" s="34">
        <v>31</v>
      </c>
      <c r="J6" s="34">
        <f t="shared" si="1"/>
        <v>100</v>
      </c>
      <c r="K6" s="34">
        <v>31</v>
      </c>
      <c r="L6" s="34">
        <v>100</v>
      </c>
      <c r="M6" s="34">
        <v>31</v>
      </c>
      <c r="N6" s="34">
        <v>100</v>
      </c>
    </row>
    <row r="7" spans="1:14" ht="23.25">
      <c r="A7" s="13" t="s">
        <v>200</v>
      </c>
      <c r="B7" s="34">
        <v>32</v>
      </c>
      <c r="C7" s="34">
        <v>14</v>
      </c>
      <c r="D7" s="87">
        <v>43.75</v>
      </c>
      <c r="E7" s="87"/>
      <c r="F7" s="34">
        <v>17</v>
      </c>
      <c r="G7" s="34">
        <v>31</v>
      </c>
      <c r="H7" s="88">
        <f t="shared" si="0"/>
        <v>96.875</v>
      </c>
      <c r="I7" s="34">
        <v>32</v>
      </c>
      <c r="J7" s="34">
        <f t="shared" si="1"/>
        <v>100</v>
      </c>
      <c r="K7" s="34">
        <v>32</v>
      </c>
      <c r="L7" s="34">
        <v>100</v>
      </c>
      <c r="M7" s="34">
        <v>32</v>
      </c>
      <c r="N7" s="34">
        <v>100</v>
      </c>
    </row>
    <row r="8" spans="1:14" ht="23.25">
      <c r="A8" s="13" t="s">
        <v>201</v>
      </c>
      <c r="B8" s="34">
        <v>10</v>
      </c>
      <c r="C8" s="34">
        <v>2</v>
      </c>
      <c r="D8" s="87">
        <v>20</v>
      </c>
      <c r="E8" s="87"/>
      <c r="F8" s="34">
        <v>8</v>
      </c>
      <c r="G8" s="34">
        <v>10</v>
      </c>
      <c r="H8" s="88">
        <f t="shared" si="0"/>
        <v>100</v>
      </c>
      <c r="I8" s="34">
        <v>10</v>
      </c>
      <c r="J8" s="34">
        <f t="shared" si="1"/>
        <v>100</v>
      </c>
      <c r="K8" s="34">
        <v>10</v>
      </c>
      <c r="L8" s="34">
        <v>100</v>
      </c>
      <c r="M8" s="34">
        <v>10</v>
      </c>
      <c r="N8" s="34">
        <v>100</v>
      </c>
    </row>
    <row r="9" spans="1:14" ht="23.25">
      <c r="A9" s="13" t="s">
        <v>202</v>
      </c>
      <c r="B9" s="34">
        <v>14</v>
      </c>
      <c r="C9" s="34">
        <v>6</v>
      </c>
      <c r="D9" s="87">
        <v>42.86</v>
      </c>
      <c r="E9" s="87"/>
      <c r="F9" s="34">
        <v>0</v>
      </c>
      <c r="G9" s="34">
        <v>13</v>
      </c>
      <c r="H9" s="88">
        <f t="shared" si="0"/>
        <v>92.857142857142861</v>
      </c>
      <c r="I9" s="34">
        <v>14</v>
      </c>
      <c r="J9" s="34">
        <f t="shared" si="1"/>
        <v>100</v>
      </c>
      <c r="K9" s="34">
        <v>14</v>
      </c>
      <c r="L9" s="34">
        <v>100</v>
      </c>
      <c r="M9" s="34">
        <v>14</v>
      </c>
      <c r="N9" s="34">
        <v>100</v>
      </c>
    </row>
    <row r="10" spans="1:14" ht="23.25">
      <c r="A10" s="13" t="s">
        <v>203</v>
      </c>
      <c r="B10" s="34">
        <v>14</v>
      </c>
      <c r="C10" s="34">
        <v>4</v>
      </c>
      <c r="D10" s="87">
        <v>28.57</v>
      </c>
      <c r="E10" s="87"/>
      <c r="F10" s="34">
        <v>0</v>
      </c>
      <c r="G10" s="34">
        <v>14</v>
      </c>
      <c r="H10" s="88">
        <f t="shared" si="0"/>
        <v>100</v>
      </c>
      <c r="I10" s="34">
        <v>14</v>
      </c>
      <c r="J10" s="34">
        <f t="shared" si="1"/>
        <v>100</v>
      </c>
      <c r="K10" s="34">
        <v>14</v>
      </c>
      <c r="L10" s="34">
        <v>100</v>
      </c>
      <c r="M10" s="34">
        <v>13</v>
      </c>
      <c r="N10" s="34">
        <v>100</v>
      </c>
    </row>
    <row r="11" spans="1:14" ht="22.5" customHeight="1">
      <c r="A11" s="13" t="s">
        <v>204</v>
      </c>
      <c r="B11" s="34">
        <v>23</v>
      </c>
      <c r="C11" s="34">
        <v>0</v>
      </c>
      <c r="D11" s="87">
        <v>0</v>
      </c>
      <c r="E11" s="87"/>
      <c r="F11" s="34">
        <v>21</v>
      </c>
      <c r="G11" s="34">
        <v>21</v>
      </c>
      <c r="H11" s="88">
        <f t="shared" si="0"/>
        <v>91.304347826086953</v>
      </c>
      <c r="I11" s="34">
        <v>23</v>
      </c>
      <c r="J11" s="34">
        <f t="shared" si="1"/>
        <v>100</v>
      </c>
      <c r="K11" s="34">
        <v>23</v>
      </c>
      <c r="L11" s="34">
        <v>100</v>
      </c>
      <c r="M11" s="34">
        <v>23</v>
      </c>
      <c r="N11" s="34">
        <v>100</v>
      </c>
    </row>
    <row r="12" spans="1:14" ht="46.5">
      <c r="A12" s="13" t="s">
        <v>205</v>
      </c>
      <c r="B12" s="34">
        <v>11</v>
      </c>
      <c r="C12" s="34">
        <v>6</v>
      </c>
      <c r="D12" s="87">
        <v>60</v>
      </c>
      <c r="E12" s="87"/>
      <c r="F12" s="34">
        <v>0</v>
      </c>
      <c r="G12" s="34">
        <v>9</v>
      </c>
      <c r="H12" s="88">
        <f t="shared" si="0"/>
        <v>81.818181818181813</v>
      </c>
      <c r="I12" s="34">
        <v>11</v>
      </c>
      <c r="J12" s="88">
        <f t="shared" si="1"/>
        <v>100</v>
      </c>
      <c r="K12" s="34">
        <v>11</v>
      </c>
      <c r="L12" s="34">
        <v>100</v>
      </c>
      <c r="M12" s="34">
        <v>11</v>
      </c>
      <c r="N12" s="34">
        <v>100</v>
      </c>
    </row>
    <row r="13" spans="1:14" ht="23.25">
      <c r="A13" s="13" t="s">
        <v>206</v>
      </c>
      <c r="B13" s="34">
        <v>28</v>
      </c>
      <c r="C13" s="34">
        <v>12</v>
      </c>
      <c r="D13" s="87">
        <v>42.86</v>
      </c>
      <c r="E13" s="87">
        <v>1</v>
      </c>
      <c r="F13" s="34">
        <v>0</v>
      </c>
      <c r="G13" s="34">
        <v>13</v>
      </c>
      <c r="H13" s="88">
        <f t="shared" si="0"/>
        <v>46.428571428571431</v>
      </c>
      <c r="I13" s="34">
        <v>28</v>
      </c>
      <c r="J13" s="34">
        <f t="shared" si="1"/>
        <v>100</v>
      </c>
      <c r="K13" s="34">
        <v>28</v>
      </c>
      <c r="L13" s="34">
        <v>100</v>
      </c>
      <c r="M13" s="34">
        <v>28</v>
      </c>
      <c r="N13" s="34">
        <v>100</v>
      </c>
    </row>
    <row r="14" spans="1:14" ht="23.25">
      <c r="A14" s="13" t="s">
        <v>207</v>
      </c>
      <c r="B14" s="34">
        <v>26</v>
      </c>
      <c r="C14" s="34">
        <v>13</v>
      </c>
      <c r="D14" s="87">
        <v>50</v>
      </c>
      <c r="E14" s="87"/>
      <c r="F14" s="34">
        <v>2</v>
      </c>
      <c r="G14" s="34">
        <v>25</v>
      </c>
      <c r="H14" s="88">
        <f t="shared" si="0"/>
        <v>96.15384615384616</v>
      </c>
      <c r="I14" s="34">
        <v>26</v>
      </c>
      <c r="J14" s="34">
        <f t="shared" si="1"/>
        <v>100</v>
      </c>
      <c r="K14" s="34">
        <v>26</v>
      </c>
      <c r="L14" s="34">
        <v>100</v>
      </c>
      <c r="M14" s="34">
        <v>26</v>
      </c>
      <c r="N14" s="34">
        <v>100</v>
      </c>
    </row>
    <row r="15" spans="1:14" ht="23.25">
      <c r="A15" s="13" t="s">
        <v>208</v>
      </c>
      <c r="B15" s="34">
        <v>27</v>
      </c>
      <c r="C15" s="34">
        <v>8</v>
      </c>
      <c r="D15" s="87">
        <v>29.63</v>
      </c>
      <c r="E15" s="87"/>
      <c r="F15" s="34">
        <v>0</v>
      </c>
      <c r="G15" s="34">
        <v>19</v>
      </c>
      <c r="H15" s="88">
        <f t="shared" si="0"/>
        <v>70.370370370370367</v>
      </c>
      <c r="I15" s="34">
        <v>27</v>
      </c>
      <c r="J15" s="34">
        <f t="shared" si="1"/>
        <v>100</v>
      </c>
      <c r="K15" s="34">
        <v>27</v>
      </c>
      <c r="L15" s="34">
        <v>100</v>
      </c>
      <c r="M15" s="34">
        <v>27</v>
      </c>
      <c r="N15" s="34">
        <v>100</v>
      </c>
    </row>
    <row r="16" spans="1:14" ht="23.25">
      <c r="A16" s="13" t="s">
        <v>209</v>
      </c>
      <c r="B16" s="34">
        <v>16</v>
      </c>
      <c r="C16" s="34">
        <v>9</v>
      </c>
      <c r="D16" s="87">
        <v>56.25</v>
      </c>
      <c r="E16" s="87"/>
      <c r="F16" s="34">
        <v>0</v>
      </c>
      <c r="G16" s="34">
        <v>14</v>
      </c>
      <c r="H16" s="88">
        <f t="shared" si="0"/>
        <v>87.5</v>
      </c>
      <c r="I16" s="34">
        <v>16</v>
      </c>
      <c r="J16" s="34">
        <f t="shared" si="1"/>
        <v>100</v>
      </c>
      <c r="K16" s="34">
        <v>16</v>
      </c>
      <c r="L16" s="34">
        <v>100</v>
      </c>
      <c r="M16" s="34">
        <v>16</v>
      </c>
      <c r="N16" s="34">
        <v>100</v>
      </c>
    </row>
    <row r="17" spans="1:14" ht="23.25">
      <c r="A17" s="13" t="s">
        <v>210</v>
      </c>
      <c r="B17" s="34">
        <v>7</v>
      </c>
      <c r="C17" s="34">
        <v>4</v>
      </c>
      <c r="D17" s="87">
        <v>57.14</v>
      </c>
      <c r="E17" s="87"/>
      <c r="F17" s="34">
        <v>0</v>
      </c>
      <c r="G17" s="34">
        <v>7</v>
      </c>
      <c r="H17" s="88">
        <f t="shared" si="0"/>
        <v>100</v>
      </c>
      <c r="I17" s="34">
        <v>7</v>
      </c>
      <c r="J17" s="34">
        <f t="shared" si="1"/>
        <v>100</v>
      </c>
      <c r="K17" s="34">
        <v>7</v>
      </c>
      <c r="L17" s="34">
        <v>100</v>
      </c>
      <c r="M17" s="34">
        <v>7</v>
      </c>
      <c r="N17" s="34">
        <v>100</v>
      </c>
    </row>
    <row r="18" spans="1:14" ht="23.25">
      <c r="A18" s="13" t="s">
        <v>211</v>
      </c>
      <c r="B18" s="34">
        <v>15</v>
      </c>
      <c r="C18" s="34">
        <v>10</v>
      </c>
      <c r="D18" s="87">
        <v>66.67</v>
      </c>
      <c r="E18" s="87"/>
      <c r="F18" s="34">
        <v>3</v>
      </c>
      <c r="G18" s="34">
        <v>13</v>
      </c>
      <c r="H18" s="88">
        <f t="shared" si="0"/>
        <v>86.666666666666671</v>
      </c>
      <c r="I18" s="34">
        <v>15</v>
      </c>
      <c r="J18" s="34">
        <f t="shared" si="1"/>
        <v>100</v>
      </c>
      <c r="K18" s="34">
        <v>15</v>
      </c>
      <c r="L18" s="34">
        <v>100</v>
      </c>
      <c r="M18" s="34">
        <v>15</v>
      </c>
      <c r="N18" s="34">
        <v>100</v>
      </c>
    </row>
    <row r="19" spans="1:14" ht="23.25">
      <c r="A19" s="13" t="s">
        <v>212</v>
      </c>
      <c r="B19" s="34">
        <v>27</v>
      </c>
      <c r="C19" s="34">
        <v>17</v>
      </c>
      <c r="D19" s="87">
        <v>60.71</v>
      </c>
      <c r="E19" s="87"/>
      <c r="F19" s="34">
        <v>0</v>
      </c>
      <c r="G19" s="34">
        <v>17</v>
      </c>
      <c r="H19" s="88">
        <f t="shared" si="0"/>
        <v>62.962962962962962</v>
      </c>
      <c r="I19" s="34">
        <v>27</v>
      </c>
      <c r="J19" s="88">
        <f t="shared" si="1"/>
        <v>100</v>
      </c>
      <c r="K19" s="34">
        <v>27</v>
      </c>
      <c r="L19" s="34">
        <v>100</v>
      </c>
      <c r="M19" s="34">
        <v>27</v>
      </c>
      <c r="N19" s="34">
        <v>100</v>
      </c>
    </row>
    <row r="20" spans="1:14" ht="23.25">
      <c r="A20" s="13" t="s">
        <v>213</v>
      </c>
      <c r="B20" s="34">
        <v>25</v>
      </c>
      <c r="C20" s="34">
        <v>16</v>
      </c>
      <c r="D20" s="87">
        <v>64</v>
      </c>
      <c r="E20" s="87"/>
      <c r="F20" s="34">
        <v>2</v>
      </c>
      <c r="G20" s="34">
        <v>25</v>
      </c>
      <c r="H20" s="88">
        <f t="shared" si="0"/>
        <v>100</v>
      </c>
      <c r="I20" s="34">
        <v>25</v>
      </c>
      <c r="J20" s="34">
        <f t="shared" si="1"/>
        <v>100</v>
      </c>
      <c r="K20" s="34">
        <v>25</v>
      </c>
      <c r="L20" s="34">
        <v>100</v>
      </c>
      <c r="M20" s="34">
        <v>25</v>
      </c>
      <c r="N20" s="34">
        <v>100</v>
      </c>
    </row>
    <row r="21" spans="1:14" ht="23.25">
      <c r="A21" s="13" t="s">
        <v>214</v>
      </c>
      <c r="B21" s="34">
        <v>8</v>
      </c>
      <c r="C21" s="34">
        <v>3</v>
      </c>
      <c r="D21" s="87">
        <v>37.5</v>
      </c>
      <c r="E21" s="87"/>
      <c r="F21" s="34">
        <v>0</v>
      </c>
      <c r="G21" s="34">
        <v>8</v>
      </c>
      <c r="H21" s="88">
        <f t="shared" si="0"/>
        <v>100</v>
      </c>
      <c r="I21" s="34">
        <v>8</v>
      </c>
      <c r="J21" s="34">
        <f t="shared" si="1"/>
        <v>100</v>
      </c>
      <c r="K21" s="34">
        <v>8</v>
      </c>
      <c r="L21" s="34">
        <v>100</v>
      </c>
      <c r="M21" s="34">
        <v>8</v>
      </c>
      <c r="N21" s="34">
        <v>100</v>
      </c>
    </row>
    <row r="22" spans="1:14" ht="23.25">
      <c r="A22" s="13" t="s">
        <v>215</v>
      </c>
      <c r="B22" s="34">
        <v>36</v>
      </c>
      <c r="C22" s="34">
        <v>21</v>
      </c>
      <c r="D22" s="87">
        <v>58.33</v>
      </c>
      <c r="E22" s="87"/>
      <c r="F22" s="34">
        <v>0</v>
      </c>
      <c r="G22" s="34">
        <v>28</v>
      </c>
      <c r="H22" s="88">
        <f t="shared" si="0"/>
        <v>77.777777777777771</v>
      </c>
      <c r="I22" s="34">
        <v>36</v>
      </c>
      <c r="J22" s="34">
        <f t="shared" si="1"/>
        <v>100</v>
      </c>
      <c r="K22" s="34">
        <v>36</v>
      </c>
      <c r="L22" s="34">
        <v>100</v>
      </c>
      <c r="M22" s="34">
        <v>35</v>
      </c>
      <c r="N22" s="34">
        <v>100</v>
      </c>
    </row>
    <row r="23" spans="1:14" ht="23.25">
      <c r="A23" s="13" t="s">
        <v>216</v>
      </c>
      <c r="B23" s="34">
        <v>29</v>
      </c>
      <c r="C23" s="34">
        <v>0</v>
      </c>
      <c r="D23" s="87">
        <v>0</v>
      </c>
      <c r="E23" s="87"/>
      <c r="F23" s="34">
        <v>0</v>
      </c>
      <c r="G23" s="34">
        <v>0</v>
      </c>
      <c r="H23" s="88">
        <f t="shared" si="0"/>
        <v>0</v>
      </c>
      <c r="I23" s="34">
        <v>29</v>
      </c>
      <c r="J23" s="34">
        <f t="shared" si="1"/>
        <v>100</v>
      </c>
      <c r="K23" s="34">
        <v>29</v>
      </c>
      <c r="L23" s="34">
        <v>100</v>
      </c>
      <c r="M23" s="34">
        <v>29</v>
      </c>
      <c r="N23" s="34">
        <v>100</v>
      </c>
    </row>
    <row r="24" spans="1:14" ht="23.25">
      <c r="A24" s="13" t="s">
        <v>217</v>
      </c>
      <c r="B24" s="34">
        <v>26</v>
      </c>
      <c r="C24" s="34">
        <v>8</v>
      </c>
      <c r="D24" s="87">
        <v>30.77</v>
      </c>
      <c r="E24" s="87"/>
      <c r="F24" s="34">
        <v>1</v>
      </c>
      <c r="G24" s="34">
        <v>14</v>
      </c>
      <c r="H24" s="88">
        <f t="shared" si="0"/>
        <v>53.846153846153847</v>
      </c>
      <c r="I24" s="34">
        <v>26</v>
      </c>
      <c r="J24" s="34">
        <f t="shared" si="1"/>
        <v>100</v>
      </c>
      <c r="K24" s="34">
        <v>26</v>
      </c>
      <c r="L24" s="34">
        <v>100</v>
      </c>
      <c r="M24" s="34">
        <v>26</v>
      </c>
      <c r="N24" s="34">
        <v>100</v>
      </c>
    </row>
    <row r="25" spans="1:14" ht="23.25">
      <c r="A25" s="13" t="s">
        <v>218</v>
      </c>
      <c r="B25" s="34">
        <v>26</v>
      </c>
      <c r="C25" s="34">
        <v>14</v>
      </c>
      <c r="D25" s="87">
        <v>53.85</v>
      </c>
      <c r="E25" s="87"/>
      <c r="F25" s="34">
        <v>0</v>
      </c>
      <c r="G25" s="34">
        <v>26</v>
      </c>
      <c r="H25" s="88">
        <f t="shared" si="0"/>
        <v>100</v>
      </c>
      <c r="I25" s="34">
        <v>26</v>
      </c>
      <c r="J25" s="34">
        <f t="shared" si="1"/>
        <v>100</v>
      </c>
      <c r="K25" s="34">
        <v>26</v>
      </c>
      <c r="L25" s="34">
        <v>100</v>
      </c>
      <c r="M25" s="34">
        <v>27</v>
      </c>
      <c r="N25" s="34">
        <v>100</v>
      </c>
    </row>
    <row r="26" spans="1:14" ht="23.25">
      <c r="A26" s="13" t="s">
        <v>219</v>
      </c>
      <c r="B26" s="34">
        <v>9</v>
      </c>
      <c r="C26" s="34">
        <v>3</v>
      </c>
      <c r="D26" s="87">
        <v>33.33</v>
      </c>
      <c r="E26" s="87"/>
      <c r="F26" s="34">
        <v>1</v>
      </c>
      <c r="G26" s="34">
        <v>4</v>
      </c>
      <c r="H26" s="88">
        <f t="shared" si="0"/>
        <v>44.444444444444443</v>
      </c>
      <c r="I26" s="34">
        <v>9</v>
      </c>
      <c r="J26" s="34">
        <f t="shared" si="1"/>
        <v>100</v>
      </c>
      <c r="K26" s="34">
        <v>9</v>
      </c>
      <c r="L26" s="34">
        <v>100</v>
      </c>
      <c r="M26" s="34">
        <v>9</v>
      </c>
      <c r="N26" s="34">
        <v>100</v>
      </c>
    </row>
    <row r="27" spans="1:14" ht="27" customHeight="1">
      <c r="A27" s="13" t="s">
        <v>220</v>
      </c>
      <c r="B27" s="34">
        <v>11</v>
      </c>
      <c r="C27" s="34">
        <v>9</v>
      </c>
      <c r="D27" s="87">
        <v>75</v>
      </c>
      <c r="E27" s="87"/>
      <c r="F27" s="34">
        <v>0</v>
      </c>
      <c r="G27" s="34">
        <v>11</v>
      </c>
      <c r="H27" s="88">
        <f t="shared" si="0"/>
        <v>100</v>
      </c>
      <c r="I27" s="34">
        <v>11</v>
      </c>
      <c r="J27" s="88">
        <f t="shared" si="1"/>
        <v>100</v>
      </c>
      <c r="K27" s="34">
        <v>11</v>
      </c>
      <c r="L27" s="34">
        <v>100</v>
      </c>
      <c r="M27" s="34">
        <v>11</v>
      </c>
      <c r="N27" s="34">
        <v>100</v>
      </c>
    </row>
    <row r="28" spans="1:14" ht="23.25">
      <c r="A28" s="13" t="s">
        <v>221</v>
      </c>
      <c r="B28" s="34">
        <v>17</v>
      </c>
      <c r="C28" s="34">
        <v>7</v>
      </c>
      <c r="D28" s="87">
        <v>38.89</v>
      </c>
      <c r="E28" s="87"/>
      <c r="F28" s="34">
        <v>0</v>
      </c>
      <c r="G28" s="34">
        <v>11</v>
      </c>
      <c r="H28" s="88">
        <f t="shared" si="0"/>
        <v>64.705882352941174</v>
      </c>
      <c r="I28" s="34">
        <v>17</v>
      </c>
      <c r="J28" s="88">
        <f t="shared" si="1"/>
        <v>100</v>
      </c>
      <c r="K28" s="34">
        <v>17</v>
      </c>
      <c r="L28" s="34">
        <v>100</v>
      </c>
      <c r="M28" s="34">
        <v>18</v>
      </c>
      <c r="N28" s="34">
        <v>100</v>
      </c>
    </row>
    <row r="29" spans="1:14" s="133" customFormat="1" ht="23.25">
      <c r="A29" s="101" t="s">
        <v>222</v>
      </c>
      <c r="B29" s="33">
        <v>44</v>
      </c>
      <c r="C29" s="33">
        <v>3</v>
      </c>
      <c r="D29" s="168">
        <v>6.98</v>
      </c>
      <c r="E29" s="168"/>
      <c r="F29" s="33">
        <v>7</v>
      </c>
      <c r="G29" s="33">
        <v>39</v>
      </c>
      <c r="H29" s="169">
        <f t="shared" si="0"/>
        <v>88.63636363636364</v>
      </c>
      <c r="I29" s="33">
        <v>44</v>
      </c>
      <c r="J29" s="169">
        <f t="shared" si="1"/>
        <v>100</v>
      </c>
      <c r="K29" s="33">
        <v>44</v>
      </c>
      <c r="L29" s="33">
        <v>100</v>
      </c>
      <c r="M29" s="33">
        <v>37</v>
      </c>
      <c r="N29" s="33">
        <v>100</v>
      </c>
    </row>
    <row r="30" spans="1:14" ht="23.25">
      <c r="A30" s="73" t="s">
        <v>31</v>
      </c>
      <c r="B30" s="89">
        <f>SUM(B2:B29)</f>
        <v>616</v>
      </c>
      <c r="C30" s="89">
        <f>SUM(C2:C29)</f>
        <v>257</v>
      </c>
      <c r="D30" s="90">
        <v>41.72</v>
      </c>
      <c r="E30" s="90">
        <f>SUM(E2:E29)</f>
        <v>1</v>
      </c>
      <c r="F30" s="89">
        <f>SUM(F2:F29)</f>
        <v>91</v>
      </c>
      <c r="G30" s="89">
        <f>SUM(G2:G29)</f>
        <v>469</v>
      </c>
      <c r="H30" s="91">
        <f t="shared" si="0"/>
        <v>76.13636363636364</v>
      </c>
      <c r="I30" s="89">
        <f>SUM(I2:I29)</f>
        <v>615</v>
      </c>
      <c r="J30" s="91">
        <f t="shared" si="1"/>
        <v>99.837662337662337</v>
      </c>
      <c r="K30" s="89">
        <f>SUM(K2:K29)</f>
        <v>616</v>
      </c>
      <c r="L30" s="34">
        <v>100</v>
      </c>
      <c r="M30" s="89">
        <f>SUM(M2:M29)</f>
        <v>609</v>
      </c>
      <c r="N30" s="34">
        <v>100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Q38"/>
  <sheetViews>
    <sheetView topLeftCell="C10" workbookViewId="0">
      <selection activeCell="C35" sqref="A35:XFD35"/>
    </sheetView>
  </sheetViews>
  <sheetFormatPr defaultRowHeight="39" customHeight="1"/>
  <cols>
    <col min="1" max="1" width="57.5" style="17" customWidth="1"/>
    <col min="2" max="5" width="9" style="17"/>
    <col min="6" max="6" width="0.25" style="17" customWidth="1"/>
    <col min="7" max="8" width="9" style="17"/>
    <col min="9" max="9" width="9.125" style="17" bestFit="1" customWidth="1"/>
    <col min="10" max="16384" width="9" style="17"/>
  </cols>
  <sheetData>
    <row r="1" spans="1:17" ht="39" customHeight="1">
      <c r="A1" s="26" t="s">
        <v>38</v>
      </c>
      <c r="B1" s="26" t="s">
        <v>24</v>
      </c>
      <c r="C1" s="26" t="s">
        <v>323</v>
      </c>
      <c r="D1" s="26" t="s">
        <v>26</v>
      </c>
      <c r="E1" s="13" t="s">
        <v>312</v>
      </c>
      <c r="F1" s="58" t="s">
        <v>324</v>
      </c>
      <c r="G1" s="58" t="s">
        <v>332</v>
      </c>
      <c r="H1" s="58" t="s">
        <v>325</v>
      </c>
      <c r="I1" s="58" t="s">
        <v>26</v>
      </c>
      <c r="J1" s="58" t="s">
        <v>326</v>
      </c>
      <c r="K1" s="33" t="s">
        <v>26</v>
      </c>
      <c r="L1" s="58" t="s">
        <v>344</v>
      </c>
      <c r="M1" s="33" t="s">
        <v>26</v>
      </c>
      <c r="N1" s="58" t="s">
        <v>355</v>
      </c>
      <c r="O1" s="33" t="s">
        <v>26</v>
      </c>
      <c r="P1" s="58" t="s">
        <v>379</v>
      </c>
      <c r="Q1" s="33" t="s">
        <v>26</v>
      </c>
    </row>
    <row r="2" spans="1:17" ht="21" customHeight="1">
      <c r="A2" s="13" t="s">
        <v>223</v>
      </c>
      <c r="B2" s="13">
        <v>41</v>
      </c>
      <c r="C2" s="13">
        <v>20</v>
      </c>
      <c r="D2" s="24">
        <v>48.78</v>
      </c>
      <c r="E2" s="13"/>
      <c r="F2" s="13">
        <v>20</v>
      </c>
      <c r="G2" s="13">
        <f>F2-C2</f>
        <v>0</v>
      </c>
      <c r="H2" s="13">
        <v>20</v>
      </c>
      <c r="I2" s="57">
        <f>H2*100/B2</f>
        <v>48.780487804878049</v>
      </c>
      <c r="J2" s="13">
        <v>41</v>
      </c>
      <c r="K2" s="13">
        <f>J2*100/B2</f>
        <v>100</v>
      </c>
      <c r="L2" s="13">
        <v>41</v>
      </c>
      <c r="M2" s="13">
        <v>100</v>
      </c>
      <c r="N2" s="13">
        <v>41</v>
      </c>
      <c r="O2" s="13">
        <v>100</v>
      </c>
      <c r="P2" s="13">
        <v>41</v>
      </c>
      <c r="Q2" s="13">
        <v>100</v>
      </c>
    </row>
    <row r="3" spans="1:17" ht="22.5" customHeight="1">
      <c r="A3" s="13" t="s">
        <v>224</v>
      </c>
      <c r="B3" s="13">
        <v>42</v>
      </c>
      <c r="C3" s="13">
        <v>23</v>
      </c>
      <c r="D3" s="24">
        <v>54.76</v>
      </c>
      <c r="E3" s="13">
        <v>6</v>
      </c>
      <c r="F3" s="13">
        <v>27</v>
      </c>
      <c r="G3" s="13">
        <f t="shared" ref="G3:G38" si="0">F3-C3</f>
        <v>4</v>
      </c>
      <c r="H3" s="13">
        <v>33</v>
      </c>
      <c r="I3" s="57">
        <f t="shared" ref="I3:I38" si="1">H3*100/B3</f>
        <v>78.571428571428569</v>
      </c>
      <c r="J3" s="13">
        <v>42</v>
      </c>
      <c r="K3" s="13">
        <f t="shared" ref="K3:K38" si="2">J3*100/B3</f>
        <v>100</v>
      </c>
      <c r="L3" s="13">
        <v>42</v>
      </c>
      <c r="M3" s="13">
        <v>100</v>
      </c>
      <c r="N3" s="13">
        <v>42</v>
      </c>
      <c r="O3" s="13">
        <v>100</v>
      </c>
      <c r="P3" s="13">
        <v>42</v>
      </c>
      <c r="Q3" s="13">
        <v>100</v>
      </c>
    </row>
    <row r="4" spans="1:17" ht="24" customHeight="1">
      <c r="A4" s="13" t="s">
        <v>225</v>
      </c>
      <c r="B4" s="13">
        <v>22</v>
      </c>
      <c r="C4" s="13">
        <v>15</v>
      </c>
      <c r="D4" s="24">
        <v>65.22</v>
      </c>
      <c r="E4" s="13"/>
      <c r="F4" s="13">
        <v>15</v>
      </c>
      <c r="G4" s="13">
        <f t="shared" si="0"/>
        <v>0</v>
      </c>
      <c r="H4" s="13">
        <v>17</v>
      </c>
      <c r="I4" s="57">
        <f t="shared" si="1"/>
        <v>77.272727272727266</v>
      </c>
      <c r="J4" s="13">
        <v>22</v>
      </c>
      <c r="K4" s="75">
        <f t="shared" si="2"/>
        <v>100</v>
      </c>
      <c r="L4" s="13">
        <v>22</v>
      </c>
      <c r="M4" s="13">
        <v>100</v>
      </c>
      <c r="N4" s="13">
        <v>22</v>
      </c>
      <c r="O4" s="13">
        <v>100</v>
      </c>
      <c r="P4" s="13">
        <v>22</v>
      </c>
      <c r="Q4" s="13">
        <v>100</v>
      </c>
    </row>
    <row r="5" spans="1:17" ht="21.75" customHeight="1">
      <c r="A5" s="13" t="s">
        <v>226</v>
      </c>
      <c r="B5" s="13">
        <v>28</v>
      </c>
      <c r="C5" s="13">
        <v>0</v>
      </c>
      <c r="D5" s="24">
        <v>0</v>
      </c>
      <c r="E5" s="13"/>
      <c r="F5" s="13">
        <v>0</v>
      </c>
      <c r="G5" s="13">
        <f t="shared" si="0"/>
        <v>0</v>
      </c>
      <c r="H5" s="13">
        <v>0</v>
      </c>
      <c r="I5" s="57">
        <f t="shared" si="1"/>
        <v>0</v>
      </c>
      <c r="J5" s="13">
        <v>27</v>
      </c>
      <c r="K5" s="57">
        <f t="shared" si="2"/>
        <v>96.428571428571431</v>
      </c>
      <c r="L5" s="13">
        <v>28</v>
      </c>
      <c r="M5" s="13">
        <v>100</v>
      </c>
      <c r="N5" s="13">
        <v>28</v>
      </c>
      <c r="O5" s="13">
        <v>100</v>
      </c>
      <c r="P5" s="13">
        <v>28</v>
      </c>
      <c r="Q5" s="13">
        <v>100</v>
      </c>
    </row>
    <row r="6" spans="1:17" ht="20.25" customHeight="1">
      <c r="A6" s="13" t="s">
        <v>227</v>
      </c>
      <c r="B6" s="13">
        <v>47</v>
      </c>
      <c r="C6" s="13">
        <v>25</v>
      </c>
      <c r="D6" s="24">
        <v>52.08</v>
      </c>
      <c r="E6" s="13"/>
      <c r="F6" s="13">
        <v>25</v>
      </c>
      <c r="G6" s="13">
        <f t="shared" si="0"/>
        <v>0</v>
      </c>
      <c r="H6" s="13">
        <v>25</v>
      </c>
      <c r="I6" s="57">
        <f t="shared" si="1"/>
        <v>53.191489361702125</v>
      </c>
      <c r="J6" s="101">
        <v>44</v>
      </c>
      <c r="K6" s="102">
        <f t="shared" si="2"/>
        <v>93.61702127659575</v>
      </c>
      <c r="L6" s="101">
        <v>44</v>
      </c>
      <c r="M6" s="13">
        <v>100</v>
      </c>
      <c r="N6" s="101">
        <v>44</v>
      </c>
      <c r="O6" s="13">
        <v>100</v>
      </c>
      <c r="P6" s="101">
        <v>47</v>
      </c>
      <c r="Q6" s="13">
        <v>100</v>
      </c>
    </row>
    <row r="7" spans="1:17" ht="21" customHeight="1">
      <c r="A7" s="13" t="s">
        <v>228</v>
      </c>
      <c r="B7" s="13">
        <v>21</v>
      </c>
      <c r="C7" s="13">
        <v>16</v>
      </c>
      <c r="D7" s="24">
        <v>76.19</v>
      </c>
      <c r="E7" s="13"/>
      <c r="F7" s="13">
        <v>16</v>
      </c>
      <c r="G7" s="13">
        <f t="shared" si="0"/>
        <v>0</v>
      </c>
      <c r="H7" s="13">
        <v>21</v>
      </c>
      <c r="I7" s="57">
        <f t="shared" si="1"/>
        <v>100</v>
      </c>
      <c r="J7" s="13">
        <v>21</v>
      </c>
      <c r="K7" s="13">
        <f t="shared" si="2"/>
        <v>100</v>
      </c>
      <c r="L7" s="13">
        <v>21</v>
      </c>
      <c r="M7" s="13">
        <v>100</v>
      </c>
      <c r="N7" s="13">
        <v>21</v>
      </c>
      <c r="O7" s="13">
        <v>100</v>
      </c>
      <c r="P7" s="13">
        <v>21</v>
      </c>
      <c r="Q7" s="13">
        <v>100</v>
      </c>
    </row>
    <row r="8" spans="1:17" ht="24" customHeight="1">
      <c r="A8" s="13" t="s">
        <v>229</v>
      </c>
      <c r="B8" s="13">
        <v>21</v>
      </c>
      <c r="C8" s="13">
        <v>10</v>
      </c>
      <c r="D8" s="24">
        <v>47.62</v>
      </c>
      <c r="E8" s="13"/>
      <c r="F8" s="13">
        <v>20</v>
      </c>
      <c r="G8" s="13">
        <f t="shared" si="0"/>
        <v>10</v>
      </c>
      <c r="H8" s="13">
        <v>20</v>
      </c>
      <c r="I8" s="57">
        <f t="shared" si="1"/>
        <v>95.238095238095241</v>
      </c>
      <c r="J8" s="13">
        <v>21</v>
      </c>
      <c r="K8" s="13">
        <f t="shared" si="2"/>
        <v>100</v>
      </c>
      <c r="L8" s="13">
        <v>21</v>
      </c>
      <c r="M8" s="13">
        <v>100</v>
      </c>
      <c r="N8" s="13">
        <v>21</v>
      </c>
      <c r="O8" s="13">
        <v>100</v>
      </c>
      <c r="P8" s="13">
        <v>21</v>
      </c>
      <c r="Q8" s="13">
        <v>100</v>
      </c>
    </row>
    <row r="9" spans="1:17" ht="21" customHeight="1">
      <c r="A9" s="13" t="s">
        <v>230</v>
      </c>
      <c r="B9" s="13">
        <v>13</v>
      </c>
      <c r="C9" s="13">
        <v>13</v>
      </c>
      <c r="D9" s="24">
        <v>81.25</v>
      </c>
      <c r="E9" s="13"/>
      <c r="F9" s="13">
        <v>13</v>
      </c>
      <c r="G9" s="13">
        <f t="shared" si="0"/>
        <v>0</v>
      </c>
      <c r="H9" s="13">
        <v>13</v>
      </c>
      <c r="I9" s="57">
        <f t="shared" si="1"/>
        <v>100</v>
      </c>
      <c r="J9" s="101">
        <v>13</v>
      </c>
      <c r="K9" s="101">
        <f t="shared" si="2"/>
        <v>100</v>
      </c>
      <c r="L9" s="101">
        <v>13</v>
      </c>
      <c r="M9" s="13">
        <v>100</v>
      </c>
      <c r="N9" s="101">
        <v>13</v>
      </c>
      <c r="O9" s="13">
        <v>100</v>
      </c>
      <c r="P9" s="101">
        <v>12</v>
      </c>
      <c r="Q9" s="13">
        <v>100</v>
      </c>
    </row>
    <row r="10" spans="1:17" ht="20.25" customHeight="1">
      <c r="A10" s="13" t="s">
        <v>231</v>
      </c>
      <c r="B10" s="13">
        <v>15</v>
      </c>
      <c r="C10" s="13">
        <v>7</v>
      </c>
      <c r="D10" s="24">
        <v>53.85</v>
      </c>
      <c r="E10" s="13"/>
      <c r="F10" s="13">
        <v>7</v>
      </c>
      <c r="G10" s="13">
        <f t="shared" si="0"/>
        <v>0</v>
      </c>
      <c r="H10" s="13">
        <v>7</v>
      </c>
      <c r="I10" s="57">
        <f t="shared" si="1"/>
        <v>46.666666666666664</v>
      </c>
      <c r="J10" s="101">
        <v>15</v>
      </c>
      <c r="K10" s="103">
        <f t="shared" si="2"/>
        <v>100</v>
      </c>
      <c r="L10" s="101">
        <v>15</v>
      </c>
      <c r="M10" s="13">
        <v>100</v>
      </c>
      <c r="N10" s="101">
        <v>15</v>
      </c>
      <c r="O10" s="13">
        <v>100</v>
      </c>
      <c r="P10" s="101">
        <v>15</v>
      </c>
      <c r="Q10" s="13">
        <v>100</v>
      </c>
    </row>
    <row r="11" spans="1:17" ht="20.25" customHeight="1">
      <c r="A11" s="13" t="s">
        <v>232</v>
      </c>
      <c r="B11" s="13">
        <v>47</v>
      </c>
      <c r="C11" s="13">
        <v>0</v>
      </c>
      <c r="D11" s="24">
        <v>0</v>
      </c>
      <c r="E11" s="13"/>
      <c r="F11" s="13">
        <v>0</v>
      </c>
      <c r="G11" s="13">
        <f t="shared" si="0"/>
        <v>0</v>
      </c>
      <c r="H11" s="13">
        <v>40</v>
      </c>
      <c r="I11" s="57">
        <f t="shared" si="1"/>
        <v>85.106382978723403</v>
      </c>
      <c r="J11" s="101">
        <v>40</v>
      </c>
      <c r="K11" s="102">
        <f t="shared" si="2"/>
        <v>85.106382978723403</v>
      </c>
      <c r="L11" s="101">
        <v>47</v>
      </c>
      <c r="M11" s="13">
        <v>100</v>
      </c>
      <c r="N11" s="101">
        <v>47</v>
      </c>
      <c r="O11" s="13">
        <v>100</v>
      </c>
      <c r="P11" s="101">
        <v>47</v>
      </c>
      <c r="Q11" s="13">
        <v>100</v>
      </c>
    </row>
    <row r="12" spans="1:17" s="126" customFormat="1" ht="18" customHeight="1">
      <c r="A12" s="125" t="s">
        <v>233</v>
      </c>
      <c r="B12" s="125">
        <v>20</v>
      </c>
      <c r="C12" s="125">
        <v>10</v>
      </c>
      <c r="D12" s="127">
        <v>50</v>
      </c>
      <c r="E12" s="125"/>
      <c r="F12" s="125">
        <v>10</v>
      </c>
      <c r="G12" s="125">
        <f t="shared" si="0"/>
        <v>0</v>
      </c>
      <c r="H12" s="125">
        <v>10</v>
      </c>
      <c r="I12" s="128">
        <f t="shared" si="1"/>
        <v>50</v>
      </c>
      <c r="J12" s="125">
        <v>12</v>
      </c>
      <c r="K12" s="128">
        <f t="shared" si="2"/>
        <v>60</v>
      </c>
      <c r="L12" s="125">
        <v>13</v>
      </c>
      <c r="M12" s="125">
        <v>60</v>
      </c>
      <c r="N12" s="125">
        <v>12</v>
      </c>
      <c r="O12" s="125">
        <v>60</v>
      </c>
      <c r="P12" s="125">
        <v>19</v>
      </c>
      <c r="Q12" s="125">
        <v>95</v>
      </c>
    </row>
    <row r="13" spans="1:17" s="126" customFormat="1" ht="18.75" customHeight="1">
      <c r="A13" s="125" t="s">
        <v>234</v>
      </c>
      <c r="B13" s="125">
        <v>47</v>
      </c>
      <c r="C13" s="125">
        <v>17</v>
      </c>
      <c r="D13" s="127">
        <v>36.17</v>
      </c>
      <c r="E13" s="125"/>
      <c r="F13" s="125">
        <v>17</v>
      </c>
      <c r="G13" s="125">
        <f t="shared" si="0"/>
        <v>0</v>
      </c>
      <c r="H13" s="125">
        <v>17</v>
      </c>
      <c r="I13" s="128">
        <f t="shared" si="1"/>
        <v>36.170212765957444</v>
      </c>
      <c r="J13" s="125">
        <v>45</v>
      </c>
      <c r="K13" s="128">
        <f t="shared" si="2"/>
        <v>95.744680851063833</v>
      </c>
      <c r="L13" s="125">
        <v>46</v>
      </c>
      <c r="M13" s="125">
        <v>97.87</v>
      </c>
      <c r="N13" s="125">
        <v>46</v>
      </c>
      <c r="O13" s="125">
        <v>97.87</v>
      </c>
      <c r="P13" s="125">
        <v>46</v>
      </c>
      <c r="Q13" s="125">
        <v>97.87</v>
      </c>
    </row>
    <row r="14" spans="1:17" ht="18.75" customHeight="1">
      <c r="A14" s="13" t="s">
        <v>235</v>
      </c>
      <c r="B14" s="13">
        <v>14</v>
      </c>
      <c r="C14" s="13">
        <v>3</v>
      </c>
      <c r="D14" s="24">
        <v>23.08</v>
      </c>
      <c r="E14" s="13"/>
      <c r="F14" s="13">
        <v>13</v>
      </c>
      <c r="G14" s="13">
        <f t="shared" si="0"/>
        <v>10</v>
      </c>
      <c r="H14" s="13">
        <v>13</v>
      </c>
      <c r="I14" s="57">
        <f t="shared" si="1"/>
        <v>92.857142857142861</v>
      </c>
      <c r="J14" s="13">
        <v>13</v>
      </c>
      <c r="K14" s="57">
        <f t="shared" si="2"/>
        <v>92.857142857142861</v>
      </c>
      <c r="L14" s="13">
        <v>14</v>
      </c>
      <c r="M14" s="13">
        <v>100</v>
      </c>
      <c r="N14" s="13">
        <v>14</v>
      </c>
      <c r="O14" s="13">
        <v>100</v>
      </c>
      <c r="P14" s="13">
        <v>14</v>
      </c>
      <c r="Q14" s="13">
        <v>100</v>
      </c>
    </row>
    <row r="15" spans="1:17" ht="19.5" customHeight="1">
      <c r="A15" s="13" t="s">
        <v>236</v>
      </c>
      <c r="B15" s="13">
        <v>18</v>
      </c>
      <c r="C15" s="13">
        <v>9</v>
      </c>
      <c r="D15" s="24">
        <v>50</v>
      </c>
      <c r="E15" s="13"/>
      <c r="F15" s="13">
        <v>9</v>
      </c>
      <c r="G15" s="13">
        <f t="shared" si="0"/>
        <v>0</v>
      </c>
      <c r="H15" s="13">
        <v>9</v>
      </c>
      <c r="I15" s="57">
        <f t="shared" si="1"/>
        <v>50</v>
      </c>
      <c r="J15" s="13">
        <v>17</v>
      </c>
      <c r="K15" s="57">
        <f t="shared" si="2"/>
        <v>94.444444444444443</v>
      </c>
      <c r="L15" s="13">
        <v>18</v>
      </c>
      <c r="M15" s="13">
        <v>100</v>
      </c>
      <c r="N15" s="13">
        <v>18</v>
      </c>
      <c r="O15" s="13">
        <v>100</v>
      </c>
      <c r="P15" s="13">
        <v>18</v>
      </c>
      <c r="Q15" s="13">
        <v>100</v>
      </c>
    </row>
    <row r="16" spans="1:17" ht="21.75" customHeight="1">
      <c r="A16" s="13" t="s">
        <v>237</v>
      </c>
      <c r="B16" s="13">
        <v>10</v>
      </c>
      <c r="C16" s="13">
        <v>4</v>
      </c>
      <c r="D16" s="24">
        <v>40</v>
      </c>
      <c r="E16" s="13"/>
      <c r="F16" s="13">
        <v>9</v>
      </c>
      <c r="G16" s="13">
        <f t="shared" si="0"/>
        <v>5</v>
      </c>
      <c r="H16" s="13">
        <v>9</v>
      </c>
      <c r="I16" s="57">
        <f t="shared" si="1"/>
        <v>90</v>
      </c>
      <c r="J16" s="13">
        <v>10</v>
      </c>
      <c r="K16" s="13">
        <f t="shared" si="2"/>
        <v>100</v>
      </c>
      <c r="L16" s="13">
        <v>10</v>
      </c>
      <c r="M16" s="13">
        <v>100</v>
      </c>
      <c r="N16" s="13">
        <v>10</v>
      </c>
      <c r="O16" s="13">
        <v>100</v>
      </c>
      <c r="P16" s="13">
        <v>10</v>
      </c>
      <c r="Q16" s="13">
        <v>100</v>
      </c>
    </row>
    <row r="17" spans="1:17" ht="20.25" customHeight="1">
      <c r="A17" s="13" t="s">
        <v>238</v>
      </c>
      <c r="B17" s="13">
        <v>19</v>
      </c>
      <c r="C17" s="13">
        <v>12</v>
      </c>
      <c r="D17" s="24">
        <v>63.16</v>
      </c>
      <c r="E17" s="13"/>
      <c r="F17" s="13">
        <v>12</v>
      </c>
      <c r="G17" s="13">
        <f t="shared" si="0"/>
        <v>0</v>
      </c>
      <c r="H17" s="13">
        <v>19</v>
      </c>
      <c r="I17" s="57">
        <f t="shared" si="1"/>
        <v>100</v>
      </c>
      <c r="J17" s="13">
        <v>19</v>
      </c>
      <c r="K17" s="13">
        <f t="shared" si="2"/>
        <v>100</v>
      </c>
      <c r="L17" s="13">
        <v>19</v>
      </c>
      <c r="M17" s="13">
        <v>100</v>
      </c>
      <c r="N17" s="13">
        <v>19</v>
      </c>
      <c r="O17" s="13">
        <v>100</v>
      </c>
      <c r="P17" s="13">
        <v>19</v>
      </c>
      <c r="Q17" s="13">
        <v>100</v>
      </c>
    </row>
    <row r="18" spans="1:17" ht="21.75" customHeight="1">
      <c r="A18" s="13" t="s">
        <v>239</v>
      </c>
      <c r="B18" s="13">
        <v>21</v>
      </c>
      <c r="C18" s="13">
        <v>13</v>
      </c>
      <c r="D18" s="24">
        <v>61.9</v>
      </c>
      <c r="E18" s="13"/>
      <c r="F18" s="13">
        <v>17</v>
      </c>
      <c r="G18" s="13">
        <f t="shared" si="0"/>
        <v>4</v>
      </c>
      <c r="H18" s="13">
        <v>17</v>
      </c>
      <c r="I18" s="57">
        <f t="shared" si="1"/>
        <v>80.952380952380949</v>
      </c>
      <c r="J18" s="13">
        <v>20</v>
      </c>
      <c r="K18" s="57">
        <f t="shared" si="2"/>
        <v>95.238095238095241</v>
      </c>
      <c r="L18" s="13">
        <v>21</v>
      </c>
      <c r="M18" s="13">
        <v>100</v>
      </c>
      <c r="N18" s="13">
        <v>21</v>
      </c>
      <c r="O18" s="13">
        <v>100</v>
      </c>
      <c r="P18" s="13">
        <v>21</v>
      </c>
      <c r="Q18" s="13">
        <v>100</v>
      </c>
    </row>
    <row r="19" spans="1:17" ht="16.5" customHeight="1">
      <c r="A19" s="13" t="s">
        <v>240</v>
      </c>
      <c r="B19" s="13">
        <v>35</v>
      </c>
      <c r="C19" s="13">
        <v>17</v>
      </c>
      <c r="D19" s="24">
        <v>48.57</v>
      </c>
      <c r="E19" s="13">
        <v>1</v>
      </c>
      <c r="F19" s="13">
        <v>29</v>
      </c>
      <c r="G19" s="13">
        <f t="shared" si="0"/>
        <v>12</v>
      </c>
      <c r="H19" s="13">
        <v>33</v>
      </c>
      <c r="I19" s="57">
        <f t="shared" si="1"/>
        <v>94.285714285714292</v>
      </c>
      <c r="J19" s="13">
        <v>33</v>
      </c>
      <c r="K19" s="57">
        <f t="shared" si="2"/>
        <v>94.285714285714292</v>
      </c>
      <c r="L19" s="13">
        <v>35</v>
      </c>
      <c r="M19" s="13">
        <v>100</v>
      </c>
      <c r="N19" s="13">
        <v>33</v>
      </c>
      <c r="O19" s="13">
        <v>94.29</v>
      </c>
      <c r="P19" s="13">
        <v>35</v>
      </c>
      <c r="Q19" s="13">
        <v>100</v>
      </c>
    </row>
    <row r="20" spans="1:17" ht="21" customHeight="1">
      <c r="A20" s="13" t="s">
        <v>241</v>
      </c>
      <c r="B20" s="13">
        <v>60</v>
      </c>
      <c r="C20" s="13">
        <v>40</v>
      </c>
      <c r="D20" s="24">
        <v>66.67</v>
      </c>
      <c r="E20" s="13"/>
      <c r="F20" s="13">
        <v>40</v>
      </c>
      <c r="G20" s="13">
        <f t="shared" si="0"/>
        <v>0</v>
      </c>
      <c r="H20" s="13">
        <v>40</v>
      </c>
      <c r="I20" s="57">
        <f t="shared" si="1"/>
        <v>66.666666666666671</v>
      </c>
      <c r="J20" s="13">
        <v>60</v>
      </c>
      <c r="K20" s="57">
        <f t="shared" si="2"/>
        <v>100</v>
      </c>
      <c r="L20" s="13">
        <v>60</v>
      </c>
      <c r="M20" s="13">
        <v>100</v>
      </c>
      <c r="N20" s="13">
        <v>60</v>
      </c>
      <c r="O20" s="13">
        <v>100</v>
      </c>
      <c r="P20" s="13">
        <v>60</v>
      </c>
      <c r="Q20" s="13">
        <v>100</v>
      </c>
    </row>
    <row r="21" spans="1:17" ht="21" customHeight="1">
      <c r="A21" s="13" t="s">
        <v>242</v>
      </c>
      <c r="B21" s="13">
        <v>7</v>
      </c>
      <c r="C21" s="13">
        <v>6</v>
      </c>
      <c r="D21" s="24">
        <v>85.71</v>
      </c>
      <c r="E21" s="13"/>
      <c r="F21" s="13">
        <v>6</v>
      </c>
      <c r="G21" s="13">
        <f t="shared" si="0"/>
        <v>0</v>
      </c>
      <c r="H21" s="13">
        <v>6</v>
      </c>
      <c r="I21" s="57">
        <f t="shared" si="1"/>
        <v>85.714285714285708</v>
      </c>
      <c r="J21" s="13">
        <v>7</v>
      </c>
      <c r="K21" s="57">
        <f t="shared" si="2"/>
        <v>100</v>
      </c>
      <c r="L21" s="13">
        <v>7</v>
      </c>
      <c r="M21" s="13">
        <v>100</v>
      </c>
      <c r="N21" s="13">
        <v>7</v>
      </c>
      <c r="O21" s="13">
        <v>100</v>
      </c>
      <c r="P21" s="13">
        <v>7</v>
      </c>
      <c r="Q21" s="13">
        <v>100</v>
      </c>
    </row>
    <row r="22" spans="1:17" ht="23.25" customHeight="1">
      <c r="A22" s="13" t="s">
        <v>243</v>
      </c>
      <c r="B22" s="13">
        <v>27</v>
      </c>
      <c r="C22" s="13">
        <v>0</v>
      </c>
      <c r="D22" s="24">
        <v>0</v>
      </c>
      <c r="E22" s="13"/>
      <c r="F22" s="13">
        <v>25</v>
      </c>
      <c r="G22" s="13">
        <f t="shared" si="0"/>
        <v>25</v>
      </c>
      <c r="H22" s="13">
        <v>25</v>
      </c>
      <c r="I22" s="57">
        <f t="shared" si="1"/>
        <v>92.592592592592595</v>
      </c>
      <c r="J22" s="13">
        <v>26</v>
      </c>
      <c r="K22" s="57">
        <f t="shared" si="2"/>
        <v>96.296296296296291</v>
      </c>
      <c r="L22" s="13">
        <v>27</v>
      </c>
      <c r="M22" s="13">
        <v>100</v>
      </c>
      <c r="N22" s="13">
        <v>27</v>
      </c>
      <c r="O22" s="13">
        <v>100</v>
      </c>
      <c r="P22" s="13">
        <v>26</v>
      </c>
      <c r="Q22" s="13">
        <v>100</v>
      </c>
    </row>
    <row r="23" spans="1:17" ht="20.25" customHeight="1">
      <c r="A23" s="13" t="s">
        <v>244</v>
      </c>
      <c r="B23" s="13">
        <v>9</v>
      </c>
      <c r="C23" s="13">
        <v>0</v>
      </c>
      <c r="D23" s="24">
        <v>0</v>
      </c>
      <c r="E23" s="13"/>
      <c r="F23" s="13">
        <v>0</v>
      </c>
      <c r="G23" s="13">
        <f t="shared" si="0"/>
        <v>0</v>
      </c>
      <c r="H23" s="13">
        <v>8</v>
      </c>
      <c r="I23" s="57">
        <f t="shared" si="1"/>
        <v>88.888888888888886</v>
      </c>
      <c r="J23" s="13">
        <v>8</v>
      </c>
      <c r="K23" s="57">
        <f t="shared" si="2"/>
        <v>88.888888888888886</v>
      </c>
      <c r="L23" s="13">
        <v>9</v>
      </c>
      <c r="M23" s="13">
        <v>100</v>
      </c>
      <c r="N23" s="13">
        <v>9</v>
      </c>
      <c r="O23" s="13">
        <v>100</v>
      </c>
      <c r="P23" s="13">
        <v>9</v>
      </c>
      <c r="Q23" s="13">
        <v>100</v>
      </c>
    </row>
    <row r="24" spans="1:17" ht="19.5" customHeight="1">
      <c r="A24" s="13" t="s">
        <v>245</v>
      </c>
      <c r="B24" s="13">
        <v>22</v>
      </c>
      <c r="C24" s="13">
        <v>3</v>
      </c>
      <c r="D24" s="24">
        <v>13.64</v>
      </c>
      <c r="E24" s="13"/>
      <c r="F24" s="13">
        <v>3</v>
      </c>
      <c r="G24" s="13">
        <f t="shared" si="0"/>
        <v>0</v>
      </c>
      <c r="H24" s="13">
        <v>3</v>
      </c>
      <c r="I24" s="57">
        <f t="shared" si="1"/>
        <v>13.636363636363637</v>
      </c>
      <c r="J24" s="13">
        <v>20</v>
      </c>
      <c r="K24" s="57">
        <f t="shared" si="2"/>
        <v>90.909090909090907</v>
      </c>
      <c r="L24" s="13">
        <v>22</v>
      </c>
      <c r="M24" s="13">
        <v>100</v>
      </c>
      <c r="N24" s="13">
        <v>22</v>
      </c>
      <c r="O24" s="13">
        <v>100</v>
      </c>
      <c r="P24" s="13">
        <v>22</v>
      </c>
      <c r="Q24" s="13">
        <v>100</v>
      </c>
    </row>
    <row r="25" spans="1:17" ht="18.75" customHeight="1">
      <c r="A25" s="13" t="s">
        <v>246</v>
      </c>
      <c r="B25" s="13">
        <v>9</v>
      </c>
      <c r="C25" s="13">
        <v>8</v>
      </c>
      <c r="D25" s="24">
        <v>88.89</v>
      </c>
      <c r="E25" s="13"/>
      <c r="F25" s="13">
        <v>8</v>
      </c>
      <c r="G25" s="13">
        <f t="shared" si="0"/>
        <v>0</v>
      </c>
      <c r="H25" s="13">
        <v>9</v>
      </c>
      <c r="I25" s="57">
        <f t="shared" si="1"/>
        <v>100</v>
      </c>
      <c r="J25" s="13">
        <v>9</v>
      </c>
      <c r="K25" s="13">
        <f t="shared" si="2"/>
        <v>100</v>
      </c>
      <c r="L25" s="13">
        <v>9</v>
      </c>
      <c r="M25" s="13">
        <v>100</v>
      </c>
      <c r="N25" s="13">
        <v>9</v>
      </c>
      <c r="O25" s="13">
        <v>100</v>
      </c>
      <c r="P25" s="13">
        <v>9</v>
      </c>
      <c r="Q25" s="13">
        <v>100</v>
      </c>
    </row>
    <row r="26" spans="1:17" ht="19.5" customHeight="1">
      <c r="A26" s="13" t="s">
        <v>247</v>
      </c>
      <c r="B26" s="13">
        <v>29</v>
      </c>
      <c r="C26" s="13">
        <v>15</v>
      </c>
      <c r="D26" s="24">
        <v>51.72</v>
      </c>
      <c r="E26" s="13"/>
      <c r="F26" s="13">
        <v>23</v>
      </c>
      <c r="G26" s="13">
        <f t="shared" si="0"/>
        <v>8</v>
      </c>
      <c r="H26" s="13">
        <v>23</v>
      </c>
      <c r="I26" s="57">
        <f t="shared" si="1"/>
        <v>79.310344827586206</v>
      </c>
      <c r="J26" s="13">
        <v>29</v>
      </c>
      <c r="K26" s="13">
        <f t="shared" si="2"/>
        <v>100</v>
      </c>
      <c r="L26" s="13">
        <v>29</v>
      </c>
      <c r="M26" s="13">
        <v>100</v>
      </c>
      <c r="N26" s="13">
        <v>29</v>
      </c>
      <c r="O26" s="13">
        <v>100</v>
      </c>
      <c r="P26" s="13">
        <v>29</v>
      </c>
      <c r="Q26" s="13">
        <v>100</v>
      </c>
    </row>
    <row r="27" spans="1:17" ht="20.25" customHeight="1">
      <c r="A27" s="13" t="s">
        <v>248</v>
      </c>
      <c r="B27" s="13">
        <v>17</v>
      </c>
      <c r="C27" s="13">
        <v>12</v>
      </c>
      <c r="D27" s="24">
        <v>70.59</v>
      </c>
      <c r="E27" s="13"/>
      <c r="F27" s="13">
        <v>12</v>
      </c>
      <c r="G27" s="13">
        <f t="shared" si="0"/>
        <v>0</v>
      </c>
      <c r="H27" s="13">
        <v>12</v>
      </c>
      <c r="I27" s="57">
        <f t="shared" si="1"/>
        <v>70.588235294117652</v>
      </c>
      <c r="J27" s="13">
        <v>17</v>
      </c>
      <c r="K27" s="13">
        <f t="shared" si="2"/>
        <v>100</v>
      </c>
      <c r="L27" s="13">
        <v>17</v>
      </c>
      <c r="M27" s="13">
        <v>100</v>
      </c>
      <c r="N27" s="13">
        <v>17</v>
      </c>
      <c r="O27" s="13">
        <v>100</v>
      </c>
      <c r="P27" s="13">
        <v>18</v>
      </c>
      <c r="Q27" s="13">
        <v>100</v>
      </c>
    </row>
    <row r="28" spans="1:17" ht="19.5" customHeight="1">
      <c r="A28" s="13" t="s">
        <v>249</v>
      </c>
      <c r="B28" s="13">
        <v>15</v>
      </c>
      <c r="C28" s="13">
        <v>9</v>
      </c>
      <c r="D28" s="24">
        <v>60</v>
      </c>
      <c r="E28" s="13"/>
      <c r="F28" s="13">
        <v>13</v>
      </c>
      <c r="G28" s="13">
        <f t="shared" si="0"/>
        <v>4</v>
      </c>
      <c r="H28" s="13">
        <v>15</v>
      </c>
      <c r="I28" s="57">
        <f t="shared" si="1"/>
        <v>100</v>
      </c>
      <c r="J28" s="13">
        <v>15</v>
      </c>
      <c r="K28" s="13">
        <f t="shared" si="2"/>
        <v>100</v>
      </c>
      <c r="L28" s="13">
        <v>15</v>
      </c>
      <c r="M28" s="13">
        <v>100</v>
      </c>
      <c r="N28" s="13">
        <v>15</v>
      </c>
      <c r="O28" s="13">
        <v>100</v>
      </c>
      <c r="P28" s="13">
        <v>15</v>
      </c>
      <c r="Q28" s="13">
        <v>100</v>
      </c>
    </row>
    <row r="29" spans="1:17" ht="22.5" customHeight="1">
      <c r="A29" s="13" t="s">
        <v>250</v>
      </c>
      <c r="B29" s="13">
        <v>14</v>
      </c>
      <c r="C29" s="13">
        <v>6</v>
      </c>
      <c r="D29" s="24">
        <v>42.86</v>
      </c>
      <c r="E29" s="13"/>
      <c r="F29" s="13">
        <v>6</v>
      </c>
      <c r="G29" s="13">
        <f t="shared" si="0"/>
        <v>0</v>
      </c>
      <c r="H29" s="13">
        <v>11</v>
      </c>
      <c r="I29" s="57">
        <f t="shared" si="1"/>
        <v>78.571428571428569</v>
      </c>
      <c r="J29" s="13">
        <v>14</v>
      </c>
      <c r="K29" s="13">
        <f t="shared" si="2"/>
        <v>100</v>
      </c>
      <c r="L29" s="13">
        <v>14</v>
      </c>
      <c r="M29" s="13">
        <v>100</v>
      </c>
      <c r="N29" s="13">
        <v>14</v>
      </c>
      <c r="O29" s="13">
        <v>100</v>
      </c>
      <c r="P29" s="13">
        <v>14</v>
      </c>
      <c r="Q29" s="13">
        <v>100</v>
      </c>
    </row>
    <row r="30" spans="1:17" ht="20.25" customHeight="1">
      <c r="A30" s="13" t="s">
        <v>251</v>
      </c>
      <c r="B30" s="13">
        <v>22</v>
      </c>
      <c r="C30" s="13">
        <v>12</v>
      </c>
      <c r="D30" s="24">
        <v>54.55</v>
      </c>
      <c r="E30" s="13"/>
      <c r="F30" s="13">
        <v>12</v>
      </c>
      <c r="G30" s="13">
        <f t="shared" si="0"/>
        <v>0</v>
      </c>
      <c r="H30" s="13">
        <v>12</v>
      </c>
      <c r="I30" s="57">
        <f t="shared" si="1"/>
        <v>54.545454545454547</v>
      </c>
      <c r="J30" s="101">
        <v>21</v>
      </c>
      <c r="K30" s="102">
        <f t="shared" si="2"/>
        <v>95.454545454545453</v>
      </c>
      <c r="L30" s="101">
        <v>22</v>
      </c>
      <c r="M30" s="13">
        <v>100</v>
      </c>
      <c r="N30" s="101">
        <v>22</v>
      </c>
      <c r="O30" s="13">
        <v>100</v>
      </c>
      <c r="P30" s="101">
        <v>22</v>
      </c>
      <c r="Q30" s="13">
        <v>100</v>
      </c>
    </row>
    <row r="31" spans="1:17" ht="20.25" customHeight="1">
      <c r="A31" s="13" t="s">
        <v>252</v>
      </c>
      <c r="B31" s="13">
        <v>24</v>
      </c>
      <c r="C31" s="13">
        <v>17</v>
      </c>
      <c r="D31" s="24">
        <v>73.91</v>
      </c>
      <c r="E31" s="13"/>
      <c r="F31" s="13">
        <v>21</v>
      </c>
      <c r="G31" s="13">
        <f t="shared" si="0"/>
        <v>4</v>
      </c>
      <c r="H31" s="13">
        <v>21</v>
      </c>
      <c r="I31" s="57">
        <f t="shared" si="1"/>
        <v>87.5</v>
      </c>
      <c r="J31" s="101">
        <v>24</v>
      </c>
      <c r="K31" s="101">
        <f t="shared" si="2"/>
        <v>100</v>
      </c>
      <c r="L31" s="101">
        <v>24</v>
      </c>
      <c r="M31" s="13">
        <v>100</v>
      </c>
      <c r="N31" s="101">
        <v>24</v>
      </c>
      <c r="O31" s="13">
        <v>100</v>
      </c>
      <c r="P31" s="101">
        <v>24</v>
      </c>
      <c r="Q31" s="13">
        <v>100</v>
      </c>
    </row>
    <row r="32" spans="1:17" ht="21" customHeight="1">
      <c r="A32" s="13" t="s">
        <v>253</v>
      </c>
      <c r="B32" s="13">
        <v>24</v>
      </c>
      <c r="C32" s="13">
        <v>8</v>
      </c>
      <c r="D32" s="24">
        <v>33.33</v>
      </c>
      <c r="E32" s="13"/>
      <c r="F32" s="13">
        <v>8</v>
      </c>
      <c r="G32" s="13">
        <f t="shared" si="0"/>
        <v>0</v>
      </c>
      <c r="H32" s="13">
        <v>8</v>
      </c>
      <c r="I32" s="57">
        <f t="shared" si="1"/>
        <v>33.333333333333336</v>
      </c>
      <c r="J32" s="101">
        <v>24</v>
      </c>
      <c r="K32" s="101">
        <f t="shared" si="2"/>
        <v>100</v>
      </c>
      <c r="L32" s="101">
        <v>24</v>
      </c>
      <c r="M32" s="13">
        <v>100</v>
      </c>
      <c r="N32" s="101">
        <v>24</v>
      </c>
      <c r="O32" s="13">
        <v>100</v>
      </c>
      <c r="P32" s="101">
        <v>24</v>
      </c>
      <c r="Q32" s="13">
        <v>100</v>
      </c>
    </row>
    <row r="33" spans="1:17" ht="22.5" customHeight="1">
      <c r="A33" s="13" t="s">
        <v>254</v>
      </c>
      <c r="B33" s="13">
        <v>18</v>
      </c>
      <c r="C33" s="13">
        <v>8</v>
      </c>
      <c r="D33" s="24">
        <v>44.44</v>
      </c>
      <c r="E33" s="13"/>
      <c r="F33" s="13">
        <v>8</v>
      </c>
      <c r="G33" s="13">
        <f t="shared" si="0"/>
        <v>0</v>
      </c>
      <c r="H33" s="13">
        <v>8</v>
      </c>
      <c r="I33" s="57">
        <f t="shared" si="1"/>
        <v>44.444444444444443</v>
      </c>
      <c r="J33" s="101">
        <v>18</v>
      </c>
      <c r="K33" s="101">
        <f t="shared" si="2"/>
        <v>100</v>
      </c>
      <c r="L33" s="101">
        <v>18</v>
      </c>
      <c r="M33" s="13">
        <v>100</v>
      </c>
      <c r="N33" s="101">
        <v>18</v>
      </c>
      <c r="O33" s="13">
        <v>100</v>
      </c>
      <c r="P33" s="101">
        <v>18</v>
      </c>
      <c r="Q33" s="13">
        <v>100</v>
      </c>
    </row>
    <row r="34" spans="1:17" s="133" customFormat="1" ht="19.5" customHeight="1">
      <c r="A34" s="101" t="s">
        <v>255</v>
      </c>
      <c r="B34" s="101">
        <v>8</v>
      </c>
      <c r="C34" s="101">
        <v>0</v>
      </c>
      <c r="D34" s="132">
        <v>0</v>
      </c>
      <c r="E34" s="101"/>
      <c r="F34" s="101">
        <v>0</v>
      </c>
      <c r="G34" s="101">
        <f t="shared" si="0"/>
        <v>0</v>
      </c>
      <c r="H34" s="101">
        <v>0</v>
      </c>
      <c r="I34" s="102">
        <f t="shared" si="1"/>
        <v>0</v>
      </c>
      <c r="J34" s="101">
        <v>6</v>
      </c>
      <c r="K34" s="101">
        <f t="shared" si="2"/>
        <v>75</v>
      </c>
      <c r="L34" s="101">
        <v>7</v>
      </c>
      <c r="M34" s="101">
        <v>87.5</v>
      </c>
      <c r="N34" s="101">
        <v>7</v>
      </c>
      <c r="O34" s="101">
        <v>87.5</v>
      </c>
      <c r="P34" s="101">
        <v>8</v>
      </c>
      <c r="Q34" s="101">
        <v>100</v>
      </c>
    </row>
    <row r="35" spans="1:17" s="126" customFormat="1" ht="21.75" customHeight="1">
      <c r="A35" s="125" t="s">
        <v>256</v>
      </c>
      <c r="B35" s="125">
        <v>58</v>
      </c>
      <c r="C35" s="125">
        <v>21</v>
      </c>
      <c r="D35" s="127">
        <v>36.840000000000003</v>
      </c>
      <c r="E35" s="125"/>
      <c r="F35" s="125">
        <v>21</v>
      </c>
      <c r="G35" s="125">
        <f t="shared" si="0"/>
        <v>0</v>
      </c>
      <c r="H35" s="125">
        <v>56</v>
      </c>
      <c r="I35" s="128">
        <f t="shared" si="1"/>
        <v>96.551724137931032</v>
      </c>
      <c r="J35" s="125">
        <v>58</v>
      </c>
      <c r="K35" s="125">
        <f t="shared" si="2"/>
        <v>100</v>
      </c>
      <c r="L35" s="125">
        <v>58</v>
      </c>
      <c r="M35" s="125">
        <v>100</v>
      </c>
      <c r="N35" s="125">
        <v>58</v>
      </c>
      <c r="O35" s="125">
        <v>100</v>
      </c>
      <c r="P35" s="125">
        <v>60</v>
      </c>
      <c r="Q35" s="125">
        <v>96.77</v>
      </c>
    </row>
    <row r="36" spans="1:17" ht="20.25" customHeight="1">
      <c r="A36" s="13" t="s">
        <v>257</v>
      </c>
      <c r="B36" s="13">
        <v>16</v>
      </c>
      <c r="C36" s="13">
        <v>6</v>
      </c>
      <c r="D36" s="24">
        <v>37.5</v>
      </c>
      <c r="E36" s="13"/>
      <c r="F36" s="13">
        <v>6</v>
      </c>
      <c r="G36" s="13">
        <f t="shared" si="0"/>
        <v>0</v>
      </c>
      <c r="H36" s="13">
        <v>6</v>
      </c>
      <c r="I36" s="57">
        <f t="shared" si="1"/>
        <v>37.5</v>
      </c>
      <c r="J36" s="13">
        <v>16</v>
      </c>
      <c r="K36" s="13">
        <f t="shared" si="2"/>
        <v>100</v>
      </c>
      <c r="L36" s="13">
        <v>16</v>
      </c>
      <c r="M36" s="13">
        <v>100</v>
      </c>
      <c r="N36" s="13">
        <v>16</v>
      </c>
      <c r="O36" s="13">
        <v>100</v>
      </c>
      <c r="P36" s="13">
        <v>16</v>
      </c>
      <c r="Q36" s="13">
        <v>100</v>
      </c>
    </row>
    <row r="37" spans="1:17" ht="21.75" customHeight="1">
      <c r="A37" s="13" t="s">
        <v>258</v>
      </c>
      <c r="B37" s="13">
        <v>11</v>
      </c>
      <c r="C37" s="13">
        <v>1</v>
      </c>
      <c r="D37" s="24">
        <v>9.09</v>
      </c>
      <c r="E37" s="13"/>
      <c r="F37" s="13">
        <v>1</v>
      </c>
      <c r="G37" s="13">
        <f t="shared" si="0"/>
        <v>0</v>
      </c>
      <c r="H37" s="13">
        <v>1</v>
      </c>
      <c r="I37" s="57">
        <f t="shared" si="1"/>
        <v>9.0909090909090917</v>
      </c>
      <c r="J37" s="13">
        <v>11</v>
      </c>
      <c r="K37" s="13">
        <f t="shared" si="2"/>
        <v>100</v>
      </c>
      <c r="L37" s="13">
        <v>11</v>
      </c>
      <c r="M37" s="13">
        <v>100</v>
      </c>
      <c r="N37" s="13">
        <v>11</v>
      </c>
      <c r="O37" s="13">
        <v>100</v>
      </c>
      <c r="P37" s="13">
        <v>11</v>
      </c>
      <c r="Q37" s="13">
        <v>100</v>
      </c>
    </row>
    <row r="38" spans="1:17" ht="26.25" customHeight="1">
      <c r="A38" s="73" t="s">
        <v>31</v>
      </c>
      <c r="B38" s="73">
        <v>869</v>
      </c>
      <c r="C38" s="73">
        <f>SUM(C2:C37)</f>
        <v>386</v>
      </c>
      <c r="D38" s="76">
        <v>44.37</v>
      </c>
      <c r="E38" s="73">
        <f>SUM(E2:E37)</f>
        <v>7</v>
      </c>
      <c r="F38" s="73">
        <f>SUM(F2:F37)</f>
        <v>472</v>
      </c>
      <c r="G38" s="73">
        <f t="shared" si="0"/>
        <v>86</v>
      </c>
      <c r="H38" s="73">
        <f>SUM(H2:H37)</f>
        <v>587</v>
      </c>
      <c r="I38" s="74">
        <f t="shared" si="1"/>
        <v>67.548906789413124</v>
      </c>
      <c r="J38" s="73">
        <f>SUM(J2:J37)</f>
        <v>838</v>
      </c>
      <c r="K38" s="74">
        <f t="shared" si="2"/>
        <v>96.432681242807831</v>
      </c>
      <c r="L38" s="73">
        <f>SUM(L2:L37)</f>
        <v>859</v>
      </c>
      <c r="M38" s="13">
        <v>98.62</v>
      </c>
      <c r="N38" s="73">
        <v>860</v>
      </c>
      <c r="O38" s="13">
        <v>98.85</v>
      </c>
      <c r="P38" s="73">
        <v>868</v>
      </c>
      <c r="Q38" s="13">
        <v>99.54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O20"/>
  <sheetViews>
    <sheetView topLeftCell="C7" workbookViewId="0">
      <selection activeCell="P22" sqref="P22"/>
    </sheetView>
  </sheetViews>
  <sheetFormatPr defaultRowHeight="14.25"/>
  <cols>
    <col min="1" max="1" width="54.375" style="44" customWidth="1"/>
    <col min="2" max="5" width="9" style="44"/>
    <col min="6" max="6" width="0.5" style="44" customWidth="1"/>
    <col min="7" max="16384" width="9" style="44"/>
  </cols>
  <sheetData>
    <row r="1" spans="1:15" ht="23.25">
      <c r="A1" s="15" t="s">
        <v>38</v>
      </c>
      <c r="B1" s="15" t="s">
        <v>24</v>
      </c>
      <c r="C1" s="15" t="s">
        <v>323</v>
      </c>
      <c r="D1" s="15" t="s">
        <v>26</v>
      </c>
      <c r="E1" s="16" t="s">
        <v>312</v>
      </c>
      <c r="F1" s="55" t="s">
        <v>324</v>
      </c>
      <c r="G1" s="55" t="s">
        <v>332</v>
      </c>
      <c r="H1" s="55" t="s">
        <v>325</v>
      </c>
      <c r="I1" s="55" t="s">
        <v>26</v>
      </c>
      <c r="J1" s="55" t="s">
        <v>326</v>
      </c>
      <c r="K1" s="56" t="s">
        <v>26</v>
      </c>
      <c r="L1" s="55" t="s">
        <v>344</v>
      </c>
      <c r="M1" s="56" t="s">
        <v>26</v>
      </c>
      <c r="N1" s="55" t="s">
        <v>379</v>
      </c>
      <c r="O1" s="56" t="s">
        <v>26</v>
      </c>
    </row>
    <row r="2" spans="1:15" ht="23.25">
      <c r="A2" s="16" t="s">
        <v>259</v>
      </c>
      <c r="B2" s="16">
        <v>25</v>
      </c>
      <c r="C2" s="16">
        <v>14</v>
      </c>
      <c r="D2" s="22">
        <v>56</v>
      </c>
      <c r="E2" s="16">
        <v>8</v>
      </c>
      <c r="F2" s="16">
        <v>15</v>
      </c>
      <c r="G2" s="16">
        <f>F2-C2</f>
        <v>1</v>
      </c>
      <c r="H2" s="16">
        <v>23</v>
      </c>
      <c r="I2" s="59">
        <f>H2*100/B2</f>
        <v>92</v>
      </c>
      <c r="J2" s="16">
        <v>25</v>
      </c>
      <c r="K2" s="16">
        <f>J2*100/B2</f>
        <v>100</v>
      </c>
      <c r="L2" s="16">
        <v>25</v>
      </c>
      <c r="M2" s="16">
        <v>100</v>
      </c>
      <c r="N2" s="16">
        <v>25</v>
      </c>
      <c r="O2" s="16">
        <v>100</v>
      </c>
    </row>
    <row r="3" spans="1:15" ht="27" customHeight="1">
      <c r="A3" s="16" t="s">
        <v>260</v>
      </c>
      <c r="B3" s="16">
        <v>15</v>
      </c>
      <c r="C3" s="16">
        <v>12</v>
      </c>
      <c r="D3" s="22">
        <v>80</v>
      </c>
      <c r="E3" s="16"/>
      <c r="F3" s="16">
        <v>15</v>
      </c>
      <c r="G3" s="16">
        <f t="shared" ref="G3:G20" si="0">F3-C3</f>
        <v>3</v>
      </c>
      <c r="H3" s="16">
        <v>15</v>
      </c>
      <c r="I3" s="59">
        <f t="shared" ref="I3:I20" si="1">H3*100/B3</f>
        <v>100</v>
      </c>
      <c r="J3" s="16">
        <v>15</v>
      </c>
      <c r="K3" s="16">
        <f t="shared" ref="K3:K20" si="2">J3*100/B3</f>
        <v>100</v>
      </c>
      <c r="L3" s="16">
        <v>15</v>
      </c>
      <c r="M3" s="16">
        <v>100</v>
      </c>
      <c r="N3" s="16">
        <v>15</v>
      </c>
      <c r="O3" s="16">
        <v>100</v>
      </c>
    </row>
    <row r="4" spans="1:15" ht="23.25">
      <c r="A4" s="16" t="s">
        <v>261</v>
      </c>
      <c r="B4" s="16">
        <v>22</v>
      </c>
      <c r="C4" s="16">
        <v>12</v>
      </c>
      <c r="D4" s="22">
        <v>54.55</v>
      </c>
      <c r="E4" s="16">
        <v>7</v>
      </c>
      <c r="F4" s="16">
        <v>15</v>
      </c>
      <c r="G4" s="16">
        <f t="shared" si="0"/>
        <v>3</v>
      </c>
      <c r="H4" s="16">
        <v>22</v>
      </c>
      <c r="I4" s="59">
        <f t="shared" si="1"/>
        <v>100</v>
      </c>
      <c r="J4" s="16">
        <v>22</v>
      </c>
      <c r="K4" s="16">
        <f t="shared" si="2"/>
        <v>100</v>
      </c>
      <c r="L4" s="16">
        <v>22</v>
      </c>
      <c r="M4" s="16">
        <v>100</v>
      </c>
      <c r="N4" s="16">
        <v>22</v>
      </c>
      <c r="O4" s="16">
        <v>100</v>
      </c>
    </row>
    <row r="5" spans="1:15" ht="23.25">
      <c r="A5" s="16" t="s">
        <v>262</v>
      </c>
      <c r="B5" s="16">
        <v>28</v>
      </c>
      <c r="C5" s="16">
        <v>22</v>
      </c>
      <c r="D5" s="22">
        <v>75.86</v>
      </c>
      <c r="E5" s="16"/>
      <c r="F5" s="16">
        <v>28</v>
      </c>
      <c r="G5" s="16">
        <f t="shared" si="0"/>
        <v>6</v>
      </c>
      <c r="H5" s="16">
        <v>28</v>
      </c>
      <c r="I5" s="59">
        <f t="shared" si="1"/>
        <v>100</v>
      </c>
      <c r="J5" s="16">
        <v>28</v>
      </c>
      <c r="K5" s="16">
        <f t="shared" si="2"/>
        <v>100</v>
      </c>
      <c r="L5" s="16">
        <v>28</v>
      </c>
      <c r="M5" s="16">
        <v>100</v>
      </c>
      <c r="N5" s="16">
        <v>28</v>
      </c>
      <c r="O5" s="16">
        <v>100</v>
      </c>
    </row>
    <row r="6" spans="1:15" ht="23.25">
      <c r="A6" s="16" t="s">
        <v>263</v>
      </c>
      <c r="B6" s="16">
        <v>17</v>
      </c>
      <c r="C6" s="16">
        <v>10</v>
      </c>
      <c r="D6" s="22">
        <v>55.56</v>
      </c>
      <c r="E6" s="16"/>
      <c r="F6" s="16">
        <v>16</v>
      </c>
      <c r="G6" s="16">
        <f t="shared" si="0"/>
        <v>6</v>
      </c>
      <c r="H6" s="16">
        <v>16</v>
      </c>
      <c r="I6" s="59">
        <f t="shared" si="1"/>
        <v>94.117647058823536</v>
      </c>
      <c r="J6" s="16">
        <v>17</v>
      </c>
      <c r="K6" s="16">
        <f t="shared" si="2"/>
        <v>100</v>
      </c>
      <c r="L6" s="16">
        <v>17</v>
      </c>
      <c r="M6" s="16">
        <v>100</v>
      </c>
      <c r="N6" s="16">
        <v>17</v>
      </c>
      <c r="O6" s="16">
        <v>100</v>
      </c>
    </row>
    <row r="7" spans="1:15" ht="23.25">
      <c r="A7" s="16" t="s">
        <v>264</v>
      </c>
      <c r="B7" s="16">
        <v>11</v>
      </c>
      <c r="C7" s="16">
        <v>9</v>
      </c>
      <c r="D7" s="22">
        <v>81.819999999999993</v>
      </c>
      <c r="E7" s="16">
        <v>2</v>
      </c>
      <c r="F7" s="16">
        <v>9</v>
      </c>
      <c r="G7" s="16">
        <f t="shared" si="0"/>
        <v>0</v>
      </c>
      <c r="H7" s="16">
        <v>11</v>
      </c>
      <c r="I7" s="59">
        <f t="shared" si="1"/>
        <v>100</v>
      </c>
      <c r="J7" s="16">
        <v>11</v>
      </c>
      <c r="K7" s="16">
        <f t="shared" si="2"/>
        <v>100</v>
      </c>
      <c r="L7" s="16">
        <v>11</v>
      </c>
      <c r="M7" s="16">
        <v>100</v>
      </c>
      <c r="N7" s="16">
        <v>11</v>
      </c>
      <c r="O7" s="16">
        <v>100</v>
      </c>
    </row>
    <row r="8" spans="1:15" ht="23.25">
      <c r="A8" s="16" t="s">
        <v>265</v>
      </c>
      <c r="B8" s="16">
        <v>14</v>
      </c>
      <c r="C8" s="16">
        <v>10</v>
      </c>
      <c r="D8" s="22">
        <v>71.430000000000007</v>
      </c>
      <c r="E8" s="16">
        <v>3</v>
      </c>
      <c r="F8" s="16">
        <v>10</v>
      </c>
      <c r="G8" s="16">
        <f t="shared" si="0"/>
        <v>0</v>
      </c>
      <c r="H8" s="16">
        <v>13</v>
      </c>
      <c r="I8" s="59">
        <f t="shared" si="1"/>
        <v>92.857142857142861</v>
      </c>
      <c r="J8" s="16">
        <v>14</v>
      </c>
      <c r="K8" s="16">
        <f t="shared" si="2"/>
        <v>100</v>
      </c>
      <c r="L8" s="16">
        <v>14</v>
      </c>
      <c r="M8" s="16">
        <v>100</v>
      </c>
      <c r="N8" s="16">
        <v>15</v>
      </c>
      <c r="O8" s="16">
        <v>100</v>
      </c>
    </row>
    <row r="9" spans="1:15" ht="23.25">
      <c r="A9" s="16" t="s">
        <v>266</v>
      </c>
      <c r="B9" s="16">
        <v>19</v>
      </c>
      <c r="C9" s="16">
        <v>8</v>
      </c>
      <c r="D9" s="22">
        <v>42.11</v>
      </c>
      <c r="E9" s="16"/>
      <c r="F9" s="16">
        <v>14</v>
      </c>
      <c r="G9" s="16">
        <f t="shared" si="0"/>
        <v>6</v>
      </c>
      <c r="H9" s="16">
        <v>14</v>
      </c>
      <c r="I9" s="59">
        <f t="shared" si="1"/>
        <v>73.684210526315795</v>
      </c>
      <c r="J9" s="16">
        <v>11</v>
      </c>
      <c r="K9" s="59">
        <f t="shared" si="2"/>
        <v>57.89473684210526</v>
      </c>
      <c r="L9" s="16">
        <v>19</v>
      </c>
      <c r="M9" s="16">
        <v>100</v>
      </c>
      <c r="N9" s="16">
        <v>19</v>
      </c>
      <c r="O9" s="16">
        <v>100</v>
      </c>
    </row>
    <row r="10" spans="1:15" ht="23.25">
      <c r="A10" s="16" t="s">
        <v>267</v>
      </c>
      <c r="B10" s="16">
        <v>14</v>
      </c>
      <c r="C10" s="16">
        <v>12</v>
      </c>
      <c r="D10" s="22">
        <v>85.71</v>
      </c>
      <c r="E10" s="16"/>
      <c r="F10" s="16">
        <v>12</v>
      </c>
      <c r="G10" s="16">
        <f t="shared" si="0"/>
        <v>0</v>
      </c>
      <c r="H10" s="16">
        <v>12</v>
      </c>
      <c r="I10" s="59">
        <f t="shared" si="1"/>
        <v>85.714285714285708</v>
      </c>
      <c r="J10" s="16">
        <v>15</v>
      </c>
      <c r="K10" s="59">
        <f t="shared" si="2"/>
        <v>107.14285714285714</v>
      </c>
      <c r="L10" s="16">
        <v>14</v>
      </c>
      <c r="M10" s="16">
        <v>100</v>
      </c>
      <c r="N10" s="16">
        <v>14</v>
      </c>
      <c r="O10" s="16">
        <v>100</v>
      </c>
    </row>
    <row r="11" spans="1:15" ht="23.25">
      <c r="A11" s="16" t="s">
        <v>268</v>
      </c>
      <c r="B11" s="16">
        <v>11</v>
      </c>
      <c r="C11" s="16">
        <v>7</v>
      </c>
      <c r="D11" s="22">
        <v>63.64</v>
      </c>
      <c r="E11" s="16"/>
      <c r="F11" s="16">
        <v>11</v>
      </c>
      <c r="G11" s="16">
        <f t="shared" si="0"/>
        <v>4</v>
      </c>
      <c r="H11" s="16">
        <v>11</v>
      </c>
      <c r="I11" s="59">
        <f t="shared" si="1"/>
        <v>100</v>
      </c>
      <c r="J11" s="16">
        <v>11</v>
      </c>
      <c r="K11" s="16">
        <f t="shared" si="2"/>
        <v>100</v>
      </c>
      <c r="L11" s="16">
        <v>11</v>
      </c>
      <c r="M11" s="16">
        <v>100</v>
      </c>
      <c r="N11" s="16">
        <v>11</v>
      </c>
      <c r="O11" s="16">
        <v>100</v>
      </c>
    </row>
    <row r="12" spans="1:15" ht="23.25">
      <c r="A12" s="16" t="s">
        <v>269</v>
      </c>
      <c r="B12" s="16">
        <v>15</v>
      </c>
      <c r="C12" s="16">
        <v>9</v>
      </c>
      <c r="D12" s="22">
        <v>60</v>
      </c>
      <c r="E12" s="16"/>
      <c r="F12" s="16">
        <v>15</v>
      </c>
      <c r="G12" s="16">
        <f t="shared" si="0"/>
        <v>6</v>
      </c>
      <c r="H12" s="16">
        <v>15</v>
      </c>
      <c r="I12" s="59">
        <f t="shared" si="1"/>
        <v>100</v>
      </c>
      <c r="J12" s="16">
        <v>15</v>
      </c>
      <c r="K12" s="16">
        <f t="shared" si="2"/>
        <v>100</v>
      </c>
      <c r="L12" s="16">
        <v>15</v>
      </c>
      <c r="M12" s="16">
        <v>100</v>
      </c>
      <c r="N12" s="16">
        <v>15</v>
      </c>
      <c r="O12" s="16">
        <v>100</v>
      </c>
    </row>
    <row r="13" spans="1:15" ht="23.25">
      <c r="A13" s="16" t="s">
        <v>270</v>
      </c>
      <c r="B13" s="16">
        <v>16</v>
      </c>
      <c r="C13" s="16">
        <v>7</v>
      </c>
      <c r="D13" s="22">
        <v>43.75</v>
      </c>
      <c r="E13" s="16">
        <v>1</v>
      </c>
      <c r="F13" s="16">
        <v>14</v>
      </c>
      <c r="G13" s="16">
        <f t="shared" si="0"/>
        <v>7</v>
      </c>
      <c r="H13" s="16">
        <v>15</v>
      </c>
      <c r="I13" s="59">
        <f t="shared" si="1"/>
        <v>93.75</v>
      </c>
      <c r="J13" s="16">
        <v>16</v>
      </c>
      <c r="K13" s="16">
        <f t="shared" si="2"/>
        <v>100</v>
      </c>
      <c r="L13" s="16">
        <v>16</v>
      </c>
      <c r="M13" s="16">
        <v>100</v>
      </c>
      <c r="N13" s="16">
        <v>16</v>
      </c>
      <c r="O13" s="16">
        <v>100</v>
      </c>
    </row>
    <row r="14" spans="1:15" ht="23.25">
      <c r="A14" s="16" t="s">
        <v>271</v>
      </c>
      <c r="B14" s="16">
        <v>17</v>
      </c>
      <c r="C14" s="16">
        <v>8</v>
      </c>
      <c r="D14" s="22">
        <v>50</v>
      </c>
      <c r="E14" s="16">
        <v>0</v>
      </c>
      <c r="F14" s="16">
        <v>16</v>
      </c>
      <c r="G14" s="16">
        <f t="shared" si="0"/>
        <v>8</v>
      </c>
      <c r="H14" s="16">
        <v>16</v>
      </c>
      <c r="I14" s="59">
        <f t="shared" si="1"/>
        <v>94.117647058823536</v>
      </c>
      <c r="J14" s="16">
        <v>17</v>
      </c>
      <c r="K14" s="16">
        <f t="shared" si="2"/>
        <v>100</v>
      </c>
      <c r="L14" s="16">
        <v>17</v>
      </c>
      <c r="M14" s="16">
        <v>100</v>
      </c>
      <c r="N14" s="16">
        <v>17</v>
      </c>
      <c r="O14" s="16">
        <v>100</v>
      </c>
    </row>
    <row r="15" spans="1:15" ht="23.25">
      <c r="A15" s="16" t="s">
        <v>272</v>
      </c>
      <c r="B15" s="16">
        <v>33</v>
      </c>
      <c r="C15" s="16">
        <v>19</v>
      </c>
      <c r="D15" s="22">
        <v>57.58</v>
      </c>
      <c r="E15" s="16">
        <v>19</v>
      </c>
      <c r="F15" s="16">
        <v>8</v>
      </c>
      <c r="G15" s="16">
        <v>8</v>
      </c>
      <c r="H15" s="16">
        <v>30</v>
      </c>
      <c r="I15" s="59">
        <f t="shared" si="1"/>
        <v>90.909090909090907</v>
      </c>
      <c r="J15" s="16">
        <v>32</v>
      </c>
      <c r="K15" s="59">
        <f t="shared" si="2"/>
        <v>96.969696969696969</v>
      </c>
      <c r="L15" s="16">
        <v>33</v>
      </c>
      <c r="M15" s="16">
        <v>100</v>
      </c>
      <c r="N15" s="16">
        <v>33</v>
      </c>
      <c r="O15" s="16">
        <v>100</v>
      </c>
    </row>
    <row r="16" spans="1:15" ht="23.25">
      <c r="A16" s="16" t="s">
        <v>273</v>
      </c>
      <c r="B16" s="16">
        <v>33</v>
      </c>
      <c r="C16" s="16">
        <v>10</v>
      </c>
      <c r="D16" s="22">
        <v>30.3</v>
      </c>
      <c r="E16" s="16"/>
      <c r="F16" s="16">
        <v>10</v>
      </c>
      <c r="G16" s="16">
        <f t="shared" si="0"/>
        <v>0</v>
      </c>
      <c r="H16" s="16">
        <v>31</v>
      </c>
      <c r="I16" s="59">
        <f t="shared" si="1"/>
        <v>93.939393939393938</v>
      </c>
      <c r="J16" s="16">
        <v>33</v>
      </c>
      <c r="K16" s="16">
        <f t="shared" si="2"/>
        <v>100</v>
      </c>
      <c r="L16" s="16">
        <v>33</v>
      </c>
      <c r="M16" s="16">
        <v>100</v>
      </c>
      <c r="N16" s="16">
        <v>33</v>
      </c>
      <c r="O16" s="16">
        <v>100</v>
      </c>
    </row>
    <row r="17" spans="1:15" ht="21" customHeight="1">
      <c r="A17" s="16" t="s">
        <v>274</v>
      </c>
      <c r="B17" s="16">
        <v>17</v>
      </c>
      <c r="C17" s="16">
        <v>9</v>
      </c>
      <c r="D17" s="22">
        <v>52.94</v>
      </c>
      <c r="E17" s="16">
        <v>3</v>
      </c>
      <c r="F17" s="16">
        <v>10</v>
      </c>
      <c r="G17" s="16">
        <f t="shared" si="0"/>
        <v>1</v>
      </c>
      <c r="H17" s="16">
        <v>13</v>
      </c>
      <c r="I17" s="59">
        <f t="shared" si="1"/>
        <v>76.470588235294116</v>
      </c>
      <c r="J17" s="16">
        <v>17</v>
      </c>
      <c r="K17" s="16">
        <f t="shared" si="2"/>
        <v>100</v>
      </c>
      <c r="L17" s="16">
        <v>17</v>
      </c>
      <c r="M17" s="16">
        <v>100</v>
      </c>
      <c r="N17" s="16">
        <v>17</v>
      </c>
      <c r="O17" s="16">
        <v>100</v>
      </c>
    </row>
    <row r="18" spans="1:15" ht="23.25">
      <c r="A18" s="16" t="s">
        <v>275</v>
      </c>
      <c r="B18" s="16">
        <v>41</v>
      </c>
      <c r="C18" s="16">
        <v>24</v>
      </c>
      <c r="D18" s="22">
        <v>57.14</v>
      </c>
      <c r="E18" s="16">
        <v>4</v>
      </c>
      <c r="F18" s="16">
        <v>25</v>
      </c>
      <c r="G18" s="16">
        <f t="shared" si="0"/>
        <v>1</v>
      </c>
      <c r="H18" s="16">
        <v>29</v>
      </c>
      <c r="I18" s="59">
        <f t="shared" si="1"/>
        <v>70.731707317073173</v>
      </c>
      <c r="J18" s="16">
        <v>41</v>
      </c>
      <c r="K18" s="16">
        <f t="shared" si="2"/>
        <v>100</v>
      </c>
      <c r="L18" s="16">
        <v>41</v>
      </c>
      <c r="M18" s="16">
        <v>100</v>
      </c>
      <c r="N18" s="16">
        <v>41</v>
      </c>
      <c r="O18" s="16">
        <v>100</v>
      </c>
    </row>
    <row r="19" spans="1:15" ht="23.25">
      <c r="A19" s="16" t="s">
        <v>276</v>
      </c>
      <c r="B19" s="16">
        <v>15</v>
      </c>
      <c r="C19" s="16">
        <v>11</v>
      </c>
      <c r="D19" s="22">
        <v>73.33</v>
      </c>
      <c r="E19" s="16"/>
      <c r="F19" s="16">
        <v>15</v>
      </c>
      <c r="G19" s="16">
        <f t="shared" si="0"/>
        <v>4</v>
      </c>
      <c r="H19" s="16">
        <v>15</v>
      </c>
      <c r="I19" s="59">
        <f t="shared" si="1"/>
        <v>100</v>
      </c>
      <c r="J19" s="16">
        <v>15</v>
      </c>
      <c r="K19" s="16">
        <f t="shared" si="2"/>
        <v>100</v>
      </c>
      <c r="L19" s="16">
        <v>15</v>
      </c>
      <c r="M19" s="16">
        <v>100</v>
      </c>
      <c r="N19" s="16">
        <v>15</v>
      </c>
      <c r="O19" s="16">
        <v>100</v>
      </c>
    </row>
    <row r="20" spans="1:15" ht="23.25">
      <c r="A20" s="92" t="s">
        <v>31</v>
      </c>
      <c r="B20" s="80">
        <f>SUM(B2:B19)</f>
        <v>363</v>
      </c>
      <c r="C20" s="80">
        <f>SUM(C2:C19)</f>
        <v>213</v>
      </c>
      <c r="D20" s="83">
        <v>58.36</v>
      </c>
      <c r="E20" s="80">
        <f>SUM(E2:E19)</f>
        <v>47</v>
      </c>
      <c r="F20" s="80">
        <f>SUM(F2:F19)</f>
        <v>258</v>
      </c>
      <c r="G20" s="80">
        <f t="shared" si="0"/>
        <v>45</v>
      </c>
      <c r="H20" s="80">
        <f>SUM(H2:H19)</f>
        <v>329</v>
      </c>
      <c r="I20" s="84">
        <f t="shared" si="1"/>
        <v>90.633608815426996</v>
      </c>
      <c r="J20" s="80">
        <f>SUM(J2:J19)</f>
        <v>355</v>
      </c>
      <c r="K20" s="84">
        <f t="shared" si="2"/>
        <v>97.796143250688701</v>
      </c>
      <c r="L20" s="80">
        <f>SUM(L2:L19)</f>
        <v>363</v>
      </c>
      <c r="M20" s="16">
        <v>100</v>
      </c>
      <c r="N20" s="80">
        <f>SUM(N2:N19)</f>
        <v>364</v>
      </c>
      <c r="O20" s="16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5"/>
  <sheetViews>
    <sheetView topLeftCell="A13" workbookViewId="0">
      <selection activeCell="F12" sqref="F12"/>
    </sheetView>
  </sheetViews>
  <sheetFormatPr defaultRowHeight="14.25"/>
  <cols>
    <col min="1" max="1" width="4.75" customWidth="1"/>
    <col min="2" max="2" width="11.875" customWidth="1"/>
    <col min="6" max="6" width="8.375" customWidth="1"/>
    <col min="10" max="10" width="9.875" bestFit="1" customWidth="1"/>
  </cols>
  <sheetData>
    <row r="1" spans="1:11" ht="27.75">
      <c r="A1" s="156" t="s">
        <v>309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65.25">
      <c r="A2" s="3" t="s">
        <v>22</v>
      </c>
      <c r="B2" s="4" t="s">
        <v>23</v>
      </c>
      <c r="C2" s="4" t="s">
        <v>24</v>
      </c>
      <c r="D2" s="4" t="s">
        <v>307</v>
      </c>
      <c r="E2" s="4" t="s">
        <v>26</v>
      </c>
      <c r="F2" s="19" t="s">
        <v>308</v>
      </c>
      <c r="G2" s="19" t="s">
        <v>314</v>
      </c>
      <c r="H2" s="18" t="s">
        <v>26</v>
      </c>
      <c r="I2" s="45" t="s">
        <v>330</v>
      </c>
      <c r="J2" s="45" t="s">
        <v>331</v>
      </c>
      <c r="K2" s="46" t="s">
        <v>26</v>
      </c>
    </row>
    <row r="3" spans="1:11" ht="24">
      <c r="A3" s="1">
        <v>1</v>
      </c>
      <c r="B3" s="2" t="s">
        <v>17</v>
      </c>
      <c r="C3" s="6">
        <v>63</v>
      </c>
      <c r="D3" s="6">
        <v>41</v>
      </c>
      <c r="E3" s="6">
        <v>65.08</v>
      </c>
      <c r="F3" s="29">
        <v>0</v>
      </c>
      <c r="G3" s="29">
        <f>F3+D3</f>
        <v>41</v>
      </c>
      <c r="H3" s="47">
        <f>G3*100/C3</f>
        <v>65.079365079365076</v>
      </c>
      <c r="I3" s="29">
        <v>18</v>
      </c>
      <c r="J3" s="29">
        <f>I3+G3</f>
        <v>59</v>
      </c>
      <c r="K3" s="47">
        <f>J3*100/C3</f>
        <v>93.650793650793645</v>
      </c>
    </row>
    <row r="4" spans="1:11" ht="27.75" customHeight="1">
      <c r="A4" s="1">
        <v>2</v>
      </c>
      <c r="B4" s="2" t="s">
        <v>20</v>
      </c>
      <c r="C4" s="6">
        <v>93</v>
      </c>
      <c r="D4" s="6">
        <v>55</v>
      </c>
      <c r="E4" s="6">
        <v>59.14</v>
      </c>
      <c r="F4" s="29">
        <v>5</v>
      </c>
      <c r="G4" s="29">
        <f t="shared" ref="G4:G24" si="0">F4+D4</f>
        <v>60</v>
      </c>
      <c r="H4" s="47">
        <f t="shared" ref="H4:H25" si="1">G4*100/C4</f>
        <v>64.516129032258064</v>
      </c>
      <c r="I4" s="29">
        <v>17</v>
      </c>
      <c r="J4" s="29">
        <f t="shared" ref="J4:J25" si="2">I4+G4</f>
        <v>77</v>
      </c>
      <c r="K4" s="47">
        <f t="shared" ref="K4:K25" si="3">J4*100/C4</f>
        <v>82.795698924731184</v>
      </c>
    </row>
    <row r="5" spans="1:11" ht="24">
      <c r="A5" s="1">
        <v>3</v>
      </c>
      <c r="B5" s="2" t="s">
        <v>2</v>
      </c>
      <c r="C5" s="6">
        <v>365</v>
      </c>
      <c r="D5" s="6">
        <v>213</v>
      </c>
      <c r="E5" s="6">
        <v>58.36</v>
      </c>
      <c r="F5" s="29">
        <v>47</v>
      </c>
      <c r="G5" s="29">
        <v>248</v>
      </c>
      <c r="H5" s="47">
        <f t="shared" si="1"/>
        <v>67.945205479452056</v>
      </c>
      <c r="I5" s="29">
        <v>57</v>
      </c>
      <c r="J5" s="29">
        <f t="shared" si="2"/>
        <v>305</v>
      </c>
      <c r="K5" s="47">
        <f t="shared" si="3"/>
        <v>83.561643835616437</v>
      </c>
    </row>
    <row r="6" spans="1:11" ht="24">
      <c r="A6" s="1">
        <v>4</v>
      </c>
      <c r="B6" s="2" t="s">
        <v>6</v>
      </c>
      <c r="C6" s="6">
        <v>251</v>
      </c>
      <c r="D6" s="6">
        <v>139</v>
      </c>
      <c r="E6" s="6">
        <v>55.38</v>
      </c>
      <c r="F6" s="29">
        <v>1</v>
      </c>
      <c r="G6" s="29">
        <v>140</v>
      </c>
      <c r="H6" s="47">
        <f t="shared" si="1"/>
        <v>55.776892430278885</v>
      </c>
      <c r="I6" s="29">
        <v>35</v>
      </c>
      <c r="J6" s="29">
        <f t="shared" si="2"/>
        <v>175</v>
      </c>
      <c r="K6" s="47">
        <f t="shared" si="3"/>
        <v>69.721115537848604</v>
      </c>
    </row>
    <row r="7" spans="1:11" ht="24">
      <c r="A7" s="1">
        <v>5</v>
      </c>
      <c r="B7" s="2" t="s">
        <v>5</v>
      </c>
      <c r="C7" s="6">
        <v>222</v>
      </c>
      <c r="D7" s="6">
        <v>120</v>
      </c>
      <c r="E7" s="6">
        <v>54.05</v>
      </c>
      <c r="F7" s="29">
        <v>0</v>
      </c>
      <c r="G7" s="29">
        <f t="shared" si="0"/>
        <v>120</v>
      </c>
      <c r="H7" s="47">
        <f t="shared" si="1"/>
        <v>54.054054054054056</v>
      </c>
      <c r="I7" s="29">
        <v>44</v>
      </c>
      <c r="J7" s="29">
        <f t="shared" si="2"/>
        <v>164</v>
      </c>
      <c r="K7" s="47">
        <f t="shared" si="3"/>
        <v>73.873873873873876</v>
      </c>
    </row>
    <row r="8" spans="1:11" ht="24">
      <c r="A8" s="1">
        <v>6</v>
      </c>
      <c r="B8" s="2" t="s">
        <v>11</v>
      </c>
      <c r="C8" s="6">
        <v>167</v>
      </c>
      <c r="D8" s="6">
        <v>90</v>
      </c>
      <c r="E8" s="6">
        <v>53.89</v>
      </c>
      <c r="F8" s="29">
        <v>7</v>
      </c>
      <c r="G8" s="29">
        <f t="shared" si="0"/>
        <v>97</v>
      </c>
      <c r="H8" s="47">
        <f t="shared" si="1"/>
        <v>58.08383233532934</v>
      </c>
      <c r="I8" s="29">
        <v>17</v>
      </c>
      <c r="J8" s="29">
        <f t="shared" si="2"/>
        <v>114</v>
      </c>
      <c r="K8" s="47">
        <f t="shared" si="3"/>
        <v>68.263473053892213</v>
      </c>
    </row>
    <row r="9" spans="1:11" ht="24">
      <c r="A9" s="1">
        <v>7</v>
      </c>
      <c r="B9" s="2" t="s">
        <v>15</v>
      </c>
      <c r="C9" s="6">
        <v>214</v>
      </c>
      <c r="D9" s="6">
        <v>114</v>
      </c>
      <c r="E9" s="6">
        <v>53.27</v>
      </c>
      <c r="F9" s="29">
        <v>0</v>
      </c>
      <c r="G9" s="29">
        <f t="shared" si="0"/>
        <v>114</v>
      </c>
      <c r="H9" s="47">
        <f t="shared" si="1"/>
        <v>53.271028037383175</v>
      </c>
      <c r="I9" s="29">
        <v>12</v>
      </c>
      <c r="J9" s="29">
        <f t="shared" si="2"/>
        <v>126</v>
      </c>
      <c r="K9" s="47">
        <f t="shared" si="3"/>
        <v>58.878504672897193</v>
      </c>
    </row>
    <row r="10" spans="1:11" ht="24">
      <c r="A10" s="1">
        <v>8</v>
      </c>
      <c r="B10" s="2" t="s">
        <v>9</v>
      </c>
      <c r="C10" s="6">
        <v>368</v>
      </c>
      <c r="D10" s="6">
        <v>193</v>
      </c>
      <c r="E10" s="6">
        <v>52.45</v>
      </c>
      <c r="F10" s="29">
        <v>9</v>
      </c>
      <c r="G10" s="29">
        <f t="shared" si="0"/>
        <v>202</v>
      </c>
      <c r="H10" s="47">
        <f t="shared" si="1"/>
        <v>54.891304347826086</v>
      </c>
      <c r="I10" s="29">
        <v>63</v>
      </c>
      <c r="J10" s="29">
        <f t="shared" si="2"/>
        <v>265</v>
      </c>
      <c r="K10" s="47">
        <f t="shared" si="3"/>
        <v>72.010869565217391</v>
      </c>
    </row>
    <row r="11" spans="1:11" ht="24">
      <c r="A11" s="1">
        <v>9</v>
      </c>
      <c r="B11" s="2" t="s">
        <v>1</v>
      </c>
      <c r="C11" s="6">
        <v>125</v>
      </c>
      <c r="D11" s="6">
        <v>63</v>
      </c>
      <c r="E11" s="6">
        <v>50.4</v>
      </c>
      <c r="F11" s="29">
        <v>0</v>
      </c>
      <c r="G11" s="29">
        <f t="shared" si="0"/>
        <v>63</v>
      </c>
      <c r="H11" s="47">
        <f t="shared" si="1"/>
        <v>50.4</v>
      </c>
      <c r="I11" s="29">
        <v>10</v>
      </c>
      <c r="J11" s="29">
        <f t="shared" si="2"/>
        <v>73</v>
      </c>
      <c r="K11" s="47">
        <f t="shared" si="3"/>
        <v>58.4</v>
      </c>
    </row>
    <row r="12" spans="1:11" ht="24">
      <c r="A12" s="1">
        <v>10</v>
      </c>
      <c r="B12" s="2" t="s">
        <v>13</v>
      </c>
      <c r="C12" s="6">
        <v>279</v>
      </c>
      <c r="D12" s="6">
        <v>133</v>
      </c>
      <c r="E12" s="6">
        <v>47.67</v>
      </c>
      <c r="F12" s="29">
        <v>3</v>
      </c>
      <c r="G12" s="29">
        <f t="shared" si="0"/>
        <v>136</v>
      </c>
      <c r="H12" s="47">
        <f t="shared" si="1"/>
        <v>48.74551971326165</v>
      </c>
      <c r="I12" s="29">
        <v>75</v>
      </c>
      <c r="J12" s="29">
        <f t="shared" si="2"/>
        <v>211</v>
      </c>
      <c r="K12" s="47">
        <f t="shared" si="3"/>
        <v>75.627240143369178</v>
      </c>
    </row>
    <row r="13" spans="1:11" ht="24">
      <c r="A13" s="1">
        <v>11</v>
      </c>
      <c r="B13" s="2" t="s">
        <v>16</v>
      </c>
      <c r="C13" s="6">
        <v>290</v>
      </c>
      <c r="D13" s="6">
        <v>134</v>
      </c>
      <c r="E13" s="6">
        <v>46.21</v>
      </c>
      <c r="F13" s="29">
        <v>7</v>
      </c>
      <c r="G13" s="29">
        <f t="shared" si="0"/>
        <v>141</v>
      </c>
      <c r="H13" s="47">
        <f t="shared" si="1"/>
        <v>48.620689655172413</v>
      </c>
      <c r="I13" s="29">
        <v>54</v>
      </c>
      <c r="J13" s="29">
        <f t="shared" si="2"/>
        <v>195</v>
      </c>
      <c r="K13" s="47">
        <f t="shared" si="3"/>
        <v>67.241379310344826</v>
      </c>
    </row>
    <row r="14" spans="1:11" ht="24">
      <c r="A14" s="1">
        <v>12</v>
      </c>
      <c r="B14" s="2" t="s">
        <v>18</v>
      </c>
      <c r="C14" s="6">
        <v>157</v>
      </c>
      <c r="D14" s="6">
        <v>72</v>
      </c>
      <c r="E14" s="6">
        <v>45.86</v>
      </c>
      <c r="F14" s="29">
        <v>7</v>
      </c>
      <c r="G14" s="29">
        <f t="shared" si="0"/>
        <v>79</v>
      </c>
      <c r="H14" s="47">
        <f t="shared" si="1"/>
        <v>50.318471337579616</v>
      </c>
      <c r="I14" s="29">
        <v>16</v>
      </c>
      <c r="J14" s="29">
        <f t="shared" si="2"/>
        <v>95</v>
      </c>
      <c r="K14" s="47">
        <f t="shared" si="3"/>
        <v>60.509554140127392</v>
      </c>
    </row>
    <row r="15" spans="1:11" ht="24">
      <c r="A15" s="1">
        <v>13</v>
      </c>
      <c r="B15" s="2" t="s">
        <v>3</v>
      </c>
      <c r="C15" s="6">
        <v>870</v>
      </c>
      <c r="D15" s="6">
        <v>386</v>
      </c>
      <c r="E15" s="6">
        <v>44.37</v>
      </c>
      <c r="F15" s="29">
        <v>7</v>
      </c>
      <c r="G15" s="29">
        <f t="shared" si="0"/>
        <v>393</v>
      </c>
      <c r="H15" s="47">
        <f t="shared" si="1"/>
        <v>45.172413793103445</v>
      </c>
      <c r="I15" s="29">
        <v>85</v>
      </c>
      <c r="J15" s="29">
        <f t="shared" si="2"/>
        <v>478</v>
      </c>
      <c r="K15" s="47">
        <f t="shared" si="3"/>
        <v>54.942528735632187</v>
      </c>
    </row>
    <row r="16" spans="1:11" ht="24">
      <c r="A16" s="1">
        <v>14</v>
      </c>
      <c r="B16" s="2" t="s">
        <v>8</v>
      </c>
      <c r="C16" s="6">
        <v>279</v>
      </c>
      <c r="D16" s="6">
        <v>117</v>
      </c>
      <c r="E16" s="6">
        <v>41.94</v>
      </c>
      <c r="F16" s="29">
        <v>8</v>
      </c>
      <c r="G16" s="29">
        <f t="shared" si="0"/>
        <v>125</v>
      </c>
      <c r="H16" s="47">
        <f t="shared" si="1"/>
        <v>44.802867383512542</v>
      </c>
      <c r="I16" s="29">
        <v>46</v>
      </c>
      <c r="J16" s="29">
        <f t="shared" si="2"/>
        <v>171</v>
      </c>
      <c r="K16" s="47">
        <f t="shared" si="3"/>
        <v>61.29032258064516</v>
      </c>
    </row>
    <row r="17" spans="1:11" ht="24">
      <c r="A17" s="1">
        <v>15</v>
      </c>
      <c r="B17" s="2" t="s">
        <v>4</v>
      </c>
      <c r="C17" s="6">
        <v>616</v>
      </c>
      <c r="D17" s="6">
        <v>257</v>
      </c>
      <c r="E17" s="6">
        <v>41.72</v>
      </c>
      <c r="F17" s="29">
        <v>1</v>
      </c>
      <c r="G17" s="29">
        <f t="shared" si="0"/>
        <v>258</v>
      </c>
      <c r="H17" s="47">
        <f t="shared" si="1"/>
        <v>41.883116883116884</v>
      </c>
      <c r="I17" s="29">
        <v>91</v>
      </c>
      <c r="J17" s="29">
        <f t="shared" si="2"/>
        <v>349</v>
      </c>
      <c r="K17" s="47">
        <f t="shared" si="3"/>
        <v>56.655844155844157</v>
      </c>
    </row>
    <row r="18" spans="1:11" ht="26.25" customHeight="1">
      <c r="A18" s="1">
        <v>16</v>
      </c>
      <c r="B18" s="2" t="s">
        <v>0</v>
      </c>
      <c r="C18" s="6">
        <v>485</v>
      </c>
      <c r="D18" s="6">
        <v>202</v>
      </c>
      <c r="E18" s="6">
        <v>41.65</v>
      </c>
      <c r="F18" s="29">
        <v>7</v>
      </c>
      <c r="G18" s="29">
        <f t="shared" si="0"/>
        <v>209</v>
      </c>
      <c r="H18" s="47">
        <f t="shared" si="1"/>
        <v>43.092783505154642</v>
      </c>
      <c r="I18" s="29">
        <v>53</v>
      </c>
      <c r="J18" s="29">
        <f t="shared" si="2"/>
        <v>262</v>
      </c>
      <c r="K18" s="47">
        <f t="shared" si="3"/>
        <v>54.020618556701031</v>
      </c>
    </row>
    <row r="19" spans="1:11" ht="24">
      <c r="A19" s="1">
        <v>17</v>
      </c>
      <c r="B19" s="2" t="s">
        <v>19</v>
      </c>
      <c r="C19" s="6">
        <v>150</v>
      </c>
      <c r="D19" s="6">
        <v>61</v>
      </c>
      <c r="E19" s="6">
        <v>40.67</v>
      </c>
      <c r="F19" s="29">
        <v>6</v>
      </c>
      <c r="G19" s="29">
        <f t="shared" si="0"/>
        <v>67</v>
      </c>
      <c r="H19" s="47">
        <f t="shared" si="1"/>
        <v>44.666666666666664</v>
      </c>
      <c r="I19" s="29">
        <v>17</v>
      </c>
      <c r="J19" s="29">
        <f t="shared" si="2"/>
        <v>84</v>
      </c>
      <c r="K19" s="47">
        <f t="shared" si="3"/>
        <v>56</v>
      </c>
    </row>
    <row r="20" spans="1:11" ht="24">
      <c r="A20" s="1">
        <v>18</v>
      </c>
      <c r="B20" s="20" t="s">
        <v>12</v>
      </c>
      <c r="C20" s="21">
        <v>135</v>
      </c>
      <c r="D20" s="21">
        <v>51</v>
      </c>
      <c r="E20" s="21">
        <v>37.78</v>
      </c>
      <c r="F20" s="29">
        <v>3</v>
      </c>
      <c r="G20" s="29">
        <f t="shared" si="0"/>
        <v>54</v>
      </c>
      <c r="H20" s="47">
        <f t="shared" si="1"/>
        <v>40</v>
      </c>
      <c r="I20" s="29">
        <v>40</v>
      </c>
      <c r="J20" s="29">
        <f t="shared" si="2"/>
        <v>94</v>
      </c>
      <c r="K20" s="47">
        <f t="shared" si="3"/>
        <v>69.629629629629633</v>
      </c>
    </row>
    <row r="21" spans="1:11" ht="24">
      <c r="A21" s="1">
        <v>19</v>
      </c>
      <c r="B21" s="20" t="s">
        <v>14</v>
      </c>
      <c r="C21" s="21">
        <v>211</v>
      </c>
      <c r="D21" s="21">
        <v>64</v>
      </c>
      <c r="E21" s="21">
        <v>30.33</v>
      </c>
      <c r="F21" s="29">
        <v>19</v>
      </c>
      <c r="G21" s="29">
        <v>83</v>
      </c>
      <c r="H21" s="47">
        <f t="shared" si="1"/>
        <v>39.33649289099526</v>
      </c>
      <c r="I21" s="29">
        <v>53</v>
      </c>
      <c r="J21" s="29">
        <f t="shared" si="2"/>
        <v>136</v>
      </c>
      <c r="K21" s="47">
        <f t="shared" si="3"/>
        <v>64.454976303317537</v>
      </c>
    </row>
    <row r="22" spans="1:11" ht="24">
      <c r="A22" s="1">
        <v>20</v>
      </c>
      <c r="B22" s="20" t="s">
        <v>7</v>
      </c>
      <c r="C22" s="21">
        <v>509</v>
      </c>
      <c r="D22" s="21">
        <v>134</v>
      </c>
      <c r="E22" s="21">
        <v>26.33</v>
      </c>
      <c r="F22" s="29">
        <v>14</v>
      </c>
      <c r="G22" s="29">
        <f t="shared" si="0"/>
        <v>148</v>
      </c>
      <c r="H22" s="47">
        <f t="shared" si="1"/>
        <v>29.076620825147348</v>
      </c>
      <c r="I22" s="29">
        <v>97</v>
      </c>
      <c r="J22" s="29">
        <f t="shared" si="2"/>
        <v>245</v>
      </c>
      <c r="K22" s="47">
        <f t="shared" si="3"/>
        <v>48.1335952848723</v>
      </c>
    </row>
    <row r="23" spans="1:11" ht="24">
      <c r="A23" s="1">
        <v>21</v>
      </c>
      <c r="B23" s="20" t="s">
        <v>10</v>
      </c>
      <c r="C23" s="21">
        <v>25</v>
      </c>
      <c r="D23" s="21">
        <v>6</v>
      </c>
      <c r="E23" s="21">
        <v>24</v>
      </c>
      <c r="F23" s="29">
        <v>1</v>
      </c>
      <c r="G23" s="29">
        <f t="shared" si="0"/>
        <v>7</v>
      </c>
      <c r="H23" s="47">
        <f t="shared" si="1"/>
        <v>28</v>
      </c>
      <c r="I23" s="29">
        <v>0</v>
      </c>
      <c r="J23" s="29">
        <f t="shared" si="2"/>
        <v>7</v>
      </c>
      <c r="K23" s="47">
        <f t="shared" si="3"/>
        <v>28</v>
      </c>
    </row>
    <row r="24" spans="1:11" ht="24">
      <c r="A24" s="1">
        <v>22</v>
      </c>
      <c r="B24" s="20" t="s">
        <v>21</v>
      </c>
      <c r="C24" s="21">
        <v>71</v>
      </c>
      <c r="D24" s="21">
        <v>15</v>
      </c>
      <c r="E24" s="21">
        <v>21.13</v>
      </c>
      <c r="F24" s="29">
        <v>0</v>
      </c>
      <c r="G24" s="29">
        <f t="shared" si="0"/>
        <v>15</v>
      </c>
      <c r="H24" s="47">
        <f t="shared" si="1"/>
        <v>21.12676056338028</v>
      </c>
      <c r="I24" s="29">
        <v>17</v>
      </c>
      <c r="J24" s="29">
        <f t="shared" si="2"/>
        <v>32</v>
      </c>
      <c r="K24" s="47">
        <f t="shared" si="3"/>
        <v>45.070422535211264</v>
      </c>
    </row>
    <row r="25" spans="1:11" ht="24">
      <c r="A25" s="5"/>
      <c r="B25" s="5" t="s">
        <v>31</v>
      </c>
      <c r="C25" s="8">
        <f>SUM(C3:C24)</f>
        <v>5945</v>
      </c>
      <c r="D25" s="8">
        <f>SUM(D3:D24)</f>
        <v>2660</v>
      </c>
      <c r="E25" s="9">
        <v>44.74</v>
      </c>
      <c r="F25" s="48">
        <f>SUM(F3:F24)</f>
        <v>152</v>
      </c>
      <c r="G25" s="49">
        <f>SUM(G3:G24)</f>
        <v>2800</v>
      </c>
      <c r="H25" s="50">
        <f t="shared" si="1"/>
        <v>47.098402018502945</v>
      </c>
      <c r="I25" s="48">
        <f>SUM(I3:I24)</f>
        <v>917</v>
      </c>
      <c r="J25" s="51">
        <f t="shared" si="2"/>
        <v>3717</v>
      </c>
      <c r="K25" s="47">
        <f t="shared" si="3"/>
        <v>62.52312867956266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P14"/>
  <sheetViews>
    <sheetView topLeftCell="B1" workbookViewId="0">
      <selection activeCell="R4" sqref="R4"/>
    </sheetView>
  </sheetViews>
  <sheetFormatPr defaultRowHeight="14.25"/>
  <cols>
    <col min="1" max="1" width="50.25" customWidth="1"/>
    <col min="3" max="3" width="10.5" customWidth="1"/>
  </cols>
  <sheetData>
    <row r="1" spans="1:16" ht="46.5">
      <c r="A1" s="26" t="s">
        <v>38</v>
      </c>
      <c r="B1" s="26" t="s">
        <v>24</v>
      </c>
      <c r="C1" s="26" t="s">
        <v>323</v>
      </c>
      <c r="D1" s="26" t="s">
        <v>26</v>
      </c>
      <c r="E1" s="13" t="s">
        <v>311</v>
      </c>
      <c r="F1" s="58" t="s">
        <v>324</v>
      </c>
      <c r="G1" s="58" t="s">
        <v>325</v>
      </c>
      <c r="H1" s="58" t="s">
        <v>26</v>
      </c>
      <c r="I1" s="58" t="s">
        <v>326</v>
      </c>
      <c r="J1" s="33" t="s">
        <v>26</v>
      </c>
      <c r="K1" s="58" t="s">
        <v>344</v>
      </c>
      <c r="L1" s="33" t="s">
        <v>26</v>
      </c>
      <c r="M1" s="58" t="s">
        <v>379</v>
      </c>
      <c r="N1" s="33" t="s">
        <v>26</v>
      </c>
      <c r="O1" s="58" t="s">
        <v>394</v>
      </c>
      <c r="P1" s="33" t="s">
        <v>26</v>
      </c>
    </row>
    <row r="2" spans="1:16" ht="49.5" customHeight="1">
      <c r="A2" s="13" t="s">
        <v>187</v>
      </c>
      <c r="B2" s="13">
        <v>23</v>
      </c>
      <c r="C2" s="13">
        <v>15</v>
      </c>
      <c r="D2" s="24">
        <v>65.22</v>
      </c>
      <c r="E2" s="13"/>
      <c r="F2" s="12">
        <v>7</v>
      </c>
      <c r="G2" s="12">
        <v>22</v>
      </c>
      <c r="H2" s="54">
        <f>G2*100/B2</f>
        <v>95.652173913043484</v>
      </c>
      <c r="I2" s="12">
        <v>23</v>
      </c>
      <c r="J2" s="12">
        <v>100</v>
      </c>
      <c r="K2" s="12">
        <v>23</v>
      </c>
      <c r="L2" s="12">
        <v>100</v>
      </c>
      <c r="M2" s="12">
        <v>23</v>
      </c>
      <c r="N2" s="12">
        <v>100</v>
      </c>
      <c r="O2" s="12">
        <v>23</v>
      </c>
      <c r="P2" s="12">
        <v>100</v>
      </c>
    </row>
    <row r="3" spans="1:16" ht="23.25">
      <c r="A3" s="13" t="s">
        <v>188</v>
      </c>
      <c r="B3" s="13">
        <v>21</v>
      </c>
      <c r="C3" s="13">
        <v>10</v>
      </c>
      <c r="D3" s="24">
        <v>47.62</v>
      </c>
      <c r="E3" s="13"/>
      <c r="F3" s="12">
        <v>6</v>
      </c>
      <c r="G3" s="12">
        <v>15</v>
      </c>
      <c r="H3" s="54">
        <f t="shared" ref="H3:H10" si="0">G3*100/B3</f>
        <v>71.428571428571431</v>
      </c>
      <c r="I3" s="12">
        <v>20</v>
      </c>
      <c r="J3" s="12">
        <v>100</v>
      </c>
      <c r="K3" s="12">
        <v>21</v>
      </c>
      <c r="L3" s="12">
        <v>100</v>
      </c>
      <c r="M3" s="12">
        <v>20</v>
      </c>
      <c r="N3" s="12">
        <v>100</v>
      </c>
      <c r="O3" s="12">
        <v>20</v>
      </c>
      <c r="P3" s="12">
        <v>100</v>
      </c>
    </row>
    <row r="4" spans="1:16" ht="46.5">
      <c r="A4" s="13" t="s">
        <v>189</v>
      </c>
      <c r="B4" s="13">
        <v>12</v>
      </c>
      <c r="C4" s="13">
        <v>6</v>
      </c>
      <c r="D4" s="24">
        <v>50</v>
      </c>
      <c r="E4" s="13"/>
      <c r="F4" s="12">
        <v>0</v>
      </c>
      <c r="G4" s="12">
        <v>13</v>
      </c>
      <c r="H4" s="54">
        <f t="shared" si="0"/>
        <v>108.33333333333333</v>
      </c>
      <c r="I4" s="12">
        <v>13</v>
      </c>
      <c r="J4" s="12">
        <v>100</v>
      </c>
      <c r="K4" s="12">
        <v>12</v>
      </c>
      <c r="L4" s="12">
        <v>100</v>
      </c>
      <c r="M4" s="12">
        <v>13</v>
      </c>
      <c r="N4" s="12">
        <v>100</v>
      </c>
      <c r="O4" s="12">
        <v>13</v>
      </c>
      <c r="P4" s="12">
        <v>100</v>
      </c>
    </row>
    <row r="5" spans="1:16" ht="21" customHeight="1">
      <c r="A5" s="13" t="s">
        <v>190</v>
      </c>
      <c r="B5" s="13">
        <v>14</v>
      </c>
      <c r="C5" s="13">
        <v>1</v>
      </c>
      <c r="D5" s="24">
        <v>6.67</v>
      </c>
      <c r="E5" s="13"/>
      <c r="F5" s="12">
        <v>9</v>
      </c>
      <c r="G5" s="12">
        <v>14</v>
      </c>
      <c r="H5" s="54">
        <f t="shared" si="0"/>
        <v>100</v>
      </c>
      <c r="I5" s="12">
        <v>14</v>
      </c>
      <c r="J5" s="12">
        <v>100</v>
      </c>
      <c r="K5" s="12">
        <v>14</v>
      </c>
      <c r="L5" s="12">
        <v>100</v>
      </c>
      <c r="M5" s="12">
        <v>15</v>
      </c>
      <c r="N5" s="12">
        <v>100</v>
      </c>
      <c r="O5" s="12">
        <v>15</v>
      </c>
      <c r="P5" s="12">
        <v>100</v>
      </c>
    </row>
    <row r="6" spans="1:16" s="136" customFormat="1" ht="25.5" customHeight="1">
      <c r="A6" s="101" t="s">
        <v>191</v>
      </c>
      <c r="B6" s="101">
        <v>33</v>
      </c>
      <c r="C6" s="101">
        <v>15</v>
      </c>
      <c r="D6" s="132">
        <v>45.45</v>
      </c>
      <c r="E6" s="101"/>
      <c r="F6" s="134">
        <v>0</v>
      </c>
      <c r="G6" s="134">
        <v>32</v>
      </c>
      <c r="H6" s="135">
        <f t="shared" si="0"/>
        <v>96.969696969696969</v>
      </c>
      <c r="I6" s="134">
        <v>33</v>
      </c>
      <c r="J6" s="134">
        <v>96.97</v>
      </c>
      <c r="K6" s="134">
        <v>33</v>
      </c>
      <c r="L6" s="134">
        <v>100</v>
      </c>
      <c r="M6" s="134">
        <v>26</v>
      </c>
      <c r="N6" s="134">
        <v>78.790000000000006</v>
      </c>
      <c r="O6" s="134">
        <v>32</v>
      </c>
      <c r="P6" s="134">
        <v>100</v>
      </c>
    </row>
    <row r="7" spans="1:16" ht="23.25">
      <c r="A7" s="13" t="s">
        <v>192</v>
      </c>
      <c r="B7" s="13">
        <v>22</v>
      </c>
      <c r="C7" s="13">
        <v>7</v>
      </c>
      <c r="D7" s="24">
        <v>31.82</v>
      </c>
      <c r="E7" s="13"/>
      <c r="F7" s="12">
        <v>12</v>
      </c>
      <c r="G7" s="12">
        <v>19</v>
      </c>
      <c r="H7" s="54">
        <f t="shared" si="0"/>
        <v>86.36363636363636</v>
      </c>
      <c r="I7" s="12">
        <v>22</v>
      </c>
      <c r="J7" s="12">
        <v>91.3</v>
      </c>
      <c r="K7" s="12">
        <v>22</v>
      </c>
      <c r="L7" s="12">
        <v>100</v>
      </c>
      <c r="M7" s="12">
        <v>22</v>
      </c>
      <c r="N7" s="12">
        <v>100</v>
      </c>
      <c r="O7" s="12">
        <v>22</v>
      </c>
      <c r="P7" s="12">
        <v>100</v>
      </c>
    </row>
    <row r="8" spans="1:16" ht="23.25">
      <c r="A8" s="13" t="s">
        <v>193</v>
      </c>
      <c r="B8" s="13">
        <v>14</v>
      </c>
      <c r="C8" s="13">
        <v>9</v>
      </c>
      <c r="D8" s="24">
        <v>64.290000000000006</v>
      </c>
      <c r="E8" s="13"/>
      <c r="F8" s="12">
        <v>3</v>
      </c>
      <c r="G8" s="12">
        <v>12</v>
      </c>
      <c r="H8" s="54">
        <f t="shared" si="0"/>
        <v>85.714285714285708</v>
      </c>
      <c r="I8" s="12">
        <v>14</v>
      </c>
      <c r="J8" s="12">
        <v>100</v>
      </c>
      <c r="K8" s="12">
        <v>14</v>
      </c>
      <c r="L8" s="12">
        <v>100</v>
      </c>
      <c r="M8" s="12">
        <v>14</v>
      </c>
      <c r="N8" s="12">
        <v>100</v>
      </c>
      <c r="O8" s="12">
        <v>14</v>
      </c>
      <c r="P8" s="12">
        <v>100</v>
      </c>
    </row>
    <row r="9" spans="1:16" s="124" customFormat="1" ht="23.25">
      <c r="A9" s="125" t="s">
        <v>194</v>
      </c>
      <c r="B9" s="125">
        <v>82</v>
      </c>
      <c r="C9" s="125">
        <v>57</v>
      </c>
      <c r="D9" s="127">
        <v>69.510000000000005</v>
      </c>
      <c r="E9" s="125"/>
      <c r="F9" s="122">
        <v>8</v>
      </c>
      <c r="G9" s="122">
        <v>69</v>
      </c>
      <c r="H9" s="123">
        <f t="shared" si="0"/>
        <v>84.146341463414629</v>
      </c>
      <c r="I9" s="122">
        <v>79</v>
      </c>
      <c r="J9" s="122">
        <v>96.34</v>
      </c>
      <c r="K9" s="122">
        <v>82</v>
      </c>
      <c r="L9" s="122">
        <v>100</v>
      </c>
      <c r="M9" s="122">
        <v>83</v>
      </c>
      <c r="N9" s="122">
        <v>100</v>
      </c>
      <c r="O9" s="122">
        <v>82</v>
      </c>
      <c r="P9" s="122">
        <v>98.8</v>
      </c>
    </row>
    <row r="10" spans="1:16" ht="23.25">
      <c r="A10" s="73" t="s">
        <v>31</v>
      </c>
      <c r="B10" s="73">
        <f>SUM(B2:B9)</f>
        <v>221</v>
      </c>
      <c r="C10" s="73">
        <f>SUM(C2:C9)</f>
        <v>120</v>
      </c>
      <c r="D10" s="76">
        <v>54.05</v>
      </c>
      <c r="E10" s="73">
        <v>0</v>
      </c>
      <c r="F10" s="77">
        <f>SUM(F2:F9)</f>
        <v>45</v>
      </c>
      <c r="G10" s="77">
        <f>SUM(G2:G9)</f>
        <v>196</v>
      </c>
      <c r="H10" s="79">
        <f t="shared" si="0"/>
        <v>88.687782805429862</v>
      </c>
      <c r="I10" s="77">
        <f>SUM(I2:I9)</f>
        <v>218</v>
      </c>
      <c r="J10" s="77">
        <v>97.3</v>
      </c>
      <c r="K10" s="77">
        <f>SUM(K2:K9)</f>
        <v>221</v>
      </c>
      <c r="L10" s="12">
        <v>100</v>
      </c>
      <c r="M10" s="77">
        <f>SUM(M2:M9)</f>
        <v>216</v>
      </c>
      <c r="N10" s="12">
        <v>96.43</v>
      </c>
      <c r="O10" s="77">
        <f>SUM(O2:O9)</f>
        <v>221</v>
      </c>
      <c r="P10" s="12">
        <v>99.55</v>
      </c>
    </row>
    <row r="11" spans="1:16">
      <c r="A11" s="17"/>
      <c r="B11" s="17"/>
      <c r="C11" s="17"/>
      <c r="D11" s="17"/>
      <c r="E11" s="17"/>
    </row>
    <row r="12" spans="1:16">
      <c r="A12" s="17"/>
      <c r="B12" s="17"/>
      <c r="C12" s="17"/>
      <c r="D12" s="17"/>
      <c r="E12" s="17"/>
    </row>
    <row r="13" spans="1:16">
      <c r="A13" s="17"/>
      <c r="B13" s="17"/>
      <c r="C13" s="17"/>
      <c r="D13" s="17"/>
      <c r="E13" s="17"/>
    </row>
    <row r="14" spans="1:16">
      <c r="A14" s="17"/>
      <c r="B14" s="17"/>
      <c r="C14" s="17"/>
      <c r="D14" s="17"/>
      <c r="E14" s="17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Q9"/>
  <sheetViews>
    <sheetView topLeftCell="C1" workbookViewId="0">
      <selection activeCell="Q13" sqref="Q13"/>
    </sheetView>
  </sheetViews>
  <sheetFormatPr defaultRowHeight="14.25"/>
  <cols>
    <col min="1" max="1" width="56.25" style="44" customWidth="1"/>
    <col min="2" max="5" width="9" style="44"/>
    <col min="6" max="6" width="0.375" style="44" customWidth="1"/>
    <col min="7" max="16384" width="9" style="44"/>
  </cols>
  <sheetData>
    <row r="1" spans="1:17" ht="38.25" customHeight="1">
      <c r="A1" s="15" t="s">
        <v>38</v>
      </c>
      <c r="B1" s="15" t="s">
        <v>24</v>
      </c>
      <c r="C1" s="15" t="s">
        <v>327</v>
      </c>
      <c r="D1" s="15" t="s">
        <v>26</v>
      </c>
      <c r="E1" s="16" t="s">
        <v>311</v>
      </c>
      <c r="F1" s="55" t="s">
        <v>324</v>
      </c>
      <c r="G1" s="55" t="s">
        <v>332</v>
      </c>
      <c r="H1" s="55" t="s">
        <v>325</v>
      </c>
      <c r="I1" s="55" t="s">
        <v>26</v>
      </c>
      <c r="J1" s="55" t="s">
        <v>326</v>
      </c>
      <c r="K1" s="56" t="s">
        <v>26</v>
      </c>
      <c r="L1" s="55" t="s">
        <v>344</v>
      </c>
      <c r="M1" s="56" t="s">
        <v>26</v>
      </c>
      <c r="N1" s="55" t="s">
        <v>355</v>
      </c>
      <c r="O1" s="56" t="s">
        <v>26</v>
      </c>
      <c r="P1" s="55" t="s">
        <v>379</v>
      </c>
      <c r="Q1" s="56" t="s">
        <v>26</v>
      </c>
    </row>
    <row r="2" spans="1:17" ht="26.25" customHeight="1">
      <c r="A2" s="16" t="s">
        <v>277</v>
      </c>
      <c r="B2" s="16">
        <v>22</v>
      </c>
      <c r="C2" s="16">
        <v>15</v>
      </c>
      <c r="D2" s="22">
        <v>65.22</v>
      </c>
      <c r="E2" s="16"/>
      <c r="F2" s="16">
        <v>15</v>
      </c>
      <c r="G2" s="16">
        <f>F2-C2</f>
        <v>0</v>
      </c>
      <c r="H2" s="16">
        <v>15</v>
      </c>
      <c r="I2" s="59">
        <f>H2*100/B2</f>
        <v>68.181818181818187</v>
      </c>
      <c r="J2" s="16">
        <v>21</v>
      </c>
      <c r="K2" s="59">
        <f>J2*100/B2</f>
        <v>95.454545454545453</v>
      </c>
      <c r="L2" s="16">
        <v>22</v>
      </c>
      <c r="M2" s="59">
        <v>100</v>
      </c>
      <c r="N2" s="16">
        <v>23</v>
      </c>
      <c r="O2" s="59">
        <v>100</v>
      </c>
      <c r="P2" s="16">
        <v>23</v>
      </c>
      <c r="Q2" s="59">
        <v>100</v>
      </c>
    </row>
    <row r="3" spans="1:17" ht="26.25" customHeight="1">
      <c r="A3" s="16" t="s">
        <v>278</v>
      </c>
      <c r="B3" s="16">
        <v>10</v>
      </c>
      <c r="C3" s="16">
        <v>2</v>
      </c>
      <c r="D3" s="22">
        <v>20</v>
      </c>
      <c r="E3" s="16"/>
      <c r="F3" s="16">
        <v>2</v>
      </c>
      <c r="G3" s="16">
        <f t="shared" ref="G3:G8" si="0">F3-C3</f>
        <v>0</v>
      </c>
      <c r="H3" s="16">
        <v>2</v>
      </c>
      <c r="I3" s="59">
        <f t="shared" ref="I3:I9" si="1">H3*100/B3</f>
        <v>20</v>
      </c>
      <c r="J3" s="16">
        <v>9</v>
      </c>
      <c r="K3" s="59">
        <f t="shared" ref="K3:K9" si="2">J3*100/B3</f>
        <v>90</v>
      </c>
      <c r="L3" s="16">
        <v>10</v>
      </c>
      <c r="M3" s="59">
        <v>100</v>
      </c>
      <c r="N3" s="16">
        <v>10</v>
      </c>
      <c r="O3" s="59">
        <v>100</v>
      </c>
      <c r="P3" s="16">
        <v>10</v>
      </c>
      <c r="Q3" s="59">
        <v>100</v>
      </c>
    </row>
    <row r="4" spans="1:17" s="130" customFormat="1" ht="25.5" customHeight="1">
      <c r="A4" s="119" t="s">
        <v>279</v>
      </c>
      <c r="B4" s="119">
        <v>23</v>
      </c>
      <c r="C4" s="119">
        <v>12</v>
      </c>
      <c r="D4" s="120">
        <v>52.17</v>
      </c>
      <c r="E4" s="119"/>
      <c r="F4" s="119">
        <v>12</v>
      </c>
      <c r="G4" s="119">
        <f t="shared" si="0"/>
        <v>0</v>
      </c>
      <c r="H4" s="119">
        <v>17</v>
      </c>
      <c r="I4" s="129">
        <f t="shared" si="1"/>
        <v>73.913043478260875</v>
      </c>
      <c r="J4" s="119">
        <v>17</v>
      </c>
      <c r="K4" s="129">
        <f t="shared" si="2"/>
        <v>73.913043478260875</v>
      </c>
      <c r="L4" s="119">
        <v>21</v>
      </c>
      <c r="M4" s="129">
        <v>91.3</v>
      </c>
      <c r="N4" s="119">
        <v>21</v>
      </c>
      <c r="O4" s="129">
        <v>91.3</v>
      </c>
      <c r="P4" s="119">
        <v>21</v>
      </c>
      <c r="Q4" s="129">
        <v>91.3</v>
      </c>
    </row>
    <row r="5" spans="1:17" ht="21" customHeight="1">
      <c r="A5" s="16" t="s">
        <v>280</v>
      </c>
      <c r="B5" s="16">
        <v>17</v>
      </c>
      <c r="C5" s="16">
        <v>7</v>
      </c>
      <c r="D5" s="22">
        <v>38.89</v>
      </c>
      <c r="E5" s="16"/>
      <c r="F5" s="16">
        <v>17</v>
      </c>
      <c r="G5" s="16">
        <f t="shared" si="0"/>
        <v>10</v>
      </c>
      <c r="H5" s="16">
        <v>17</v>
      </c>
      <c r="I5" s="59">
        <f t="shared" si="1"/>
        <v>100</v>
      </c>
      <c r="J5" s="16">
        <v>17</v>
      </c>
      <c r="K5" s="59">
        <f t="shared" si="2"/>
        <v>100</v>
      </c>
      <c r="L5" s="16">
        <v>17</v>
      </c>
      <c r="M5" s="59">
        <v>100</v>
      </c>
      <c r="N5" s="16">
        <v>17</v>
      </c>
      <c r="O5" s="59">
        <v>100</v>
      </c>
      <c r="P5" s="16">
        <v>17</v>
      </c>
      <c r="Q5" s="59">
        <v>100</v>
      </c>
    </row>
    <row r="6" spans="1:17" ht="19.5" customHeight="1">
      <c r="A6" s="16" t="s">
        <v>281</v>
      </c>
      <c r="B6" s="16">
        <v>10</v>
      </c>
      <c r="C6" s="16">
        <v>5</v>
      </c>
      <c r="D6" s="22">
        <v>50</v>
      </c>
      <c r="E6" s="16"/>
      <c r="F6" s="16">
        <v>5</v>
      </c>
      <c r="G6" s="16">
        <f t="shared" si="0"/>
        <v>0</v>
      </c>
      <c r="H6" s="16">
        <v>10</v>
      </c>
      <c r="I6" s="59">
        <f t="shared" si="1"/>
        <v>100</v>
      </c>
      <c r="J6" s="16">
        <v>10</v>
      </c>
      <c r="K6" s="59">
        <f t="shared" si="2"/>
        <v>100</v>
      </c>
      <c r="L6" s="16">
        <v>10</v>
      </c>
      <c r="M6" s="59">
        <v>100</v>
      </c>
      <c r="N6" s="16">
        <v>10</v>
      </c>
      <c r="O6" s="59">
        <v>100</v>
      </c>
      <c r="P6" s="16">
        <v>10</v>
      </c>
      <c r="Q6" s="59">
        <v>100</v>
      </c>
    </row>
    <row r="7" spans="1:17" ht="22.5" customHeight="1">
      <c r="A7" s="16" t="s">
        <v>282</v>
      </c>
      <c r="B7" s="16">
        <v>12</v>
      </c>
      <c r="C7" s="16">
        <v>3</v>
      </c>
      <c r="D7" s="22">
        <v>25</v>
      </c>
      <c r="E7" s="16"/>
      <c r="F7" s="16">
        <v>3</v>
      </c>
      <c r="G7" s="16">
        <f t="shared" si="0"/>
        <v>0</v>
      </c>
      <c r="H7" s="16">
        <v>3</v>
      </c>
      <c r="I7" s="59">
        <f t="shared" si="1"/>
        <v>25</v>
      </c>
      <c r="J7" s="16">
        <v>12</v>
      </c>
      <c r="K7" s="59">
        <f t="shared" si="2"/>
        <v>100</v>
      </c>
      <c r="L7" s="16">
        <v>12</v>
      </c>
      <c r="M7" s="59">
        <v>100</v>
      </c>
      <c r="N7" s="16">
        <v>12</v>
      </c>
      <c r="O7" s="59">
        <v>100</v>
      </c>
      <c r="P7" s="16">
        <v>12</v>
      </c>
      <c r="Q7" s="59">
        <v>100</v>
      </c>
    </row>
    <row r="8" spans="1:17" ht="23.25">
      <c r="A8" s="16" t="s">
        <v>283</v>
      </c>
      <c r="B8" s="16">
        <v>29</v>
      </c>
      <c r="C8" s="16">
        <v>19</v>
      </c>
      <c r="D8" s="22">
        <v>65.52</v>
      </c>
      <c r="E8" s="16"/>
      <c r="F8" s="16">
        <v>19</v>
      </c>
      <c r="G8" s="16">
        <f t="shared" si="0"/>
        <v>0</v>
      </c>
      <c r="H8" s="16">
        <v>19</v>
      </c>
      <c r="I8" s="59">
        <f t="shared" si="1"/>
        <v>65.517241379310349</v>
      </c>
      <c r="J8" s="16">
        <v>28</v>
      </c>
      <c r="K8" s="59">
        <f t="shared" si="2"/>
        <v>96.551724137931032</v>
      </c>
      <c r="L8" s="16">
        <v>29</v>
      </c>
      <c r="M8" s="59">
        <v>100</v>
      </c>
      <c r="N8" s="16">
        <v>29</v>
      </c>
      <c r="O8" s="59">
        <v>100</v>
      </c>
      <c r="P8" s="16">
        <v>28</v>
      </c>
      <c r="Q8" s="59">
        <v>100</v>
      </c>
    </row>
    <row r="9" spans="1:17" ht="23.25">
      <c r="A9" s="80" t="s">
        <v>31</v>
      </c>
      <c r="B9" s="80">
        <f>SUM(B2:B8)</f>
        <v>123</v>
      </c>
      <c r="C9" s="80">
        <f>SUM(C2:C8)</f>
        <v>63</v>
      </c>
      <c r="D9" s="83">
        <v>50.4</v>
      </c>
      <c r="E9" s="80">
        <v>63</v>
      </c>
      <c r="F9" s="80"/>
      <c r="G9" s="80">
        <v>10</v>
      </c>
      <c r="H9" s="80">
        <f>SUM(H2:H8)</f>
        <v>83</v>
      </c>
      <c r="I9" s="84">
        <f t="shared" si="1"/>
        <v>67.479674796747972</v>
      </c>
      <c r="J9" s="80">
        <f>SUM(J2:J8)</f>
        <v>114</v>
      </c>
      <c r="K9" s="84">
        <f t="shared" si="2"/>
        <v>92.682926829268297</v>
      </c>
      <c r="L9" s="80">
        <f>SUM(L2:L8)</f>
        <v>121</v>
      </c>
      <c r="M9" s="84">
        <v>98.37</v>
      </c>
      <c r="N9" s="80">
        <v>123</v>
      </c>
      <c r="O9" s="84">
        <v>98.39</v>
      </c>
      <c r="P9" s="80">
        <v>121</v>
      </c>
      <c r="Q9" s="84">
        <v>98.37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P11"/>
  <sheetViews>
    <sheetView topLeftCell="C1" workbookViewId="0">
      <selection activeCell="R8" sqref="R8"/>
    </sheetView>
  </sheetViews>
  <sheetFormatPr defaultRowHeight="14.25"/>
  <cols>
    <col min="1" max="1" width="48.875" customWidth="1"/>
    <col min="3" max="3" width="10.25" customWidth="1"/>
  </cols>
  <sheetData>
    <row r="1" spans="1:16" ht="23.25">
      <c r="A1" s="14" t="s">
        <v>38</v>
      </c>
      <c r="B1" s="14" t="s">
        <v>24</v>
      </c>
      <c r="C1" s="14" t="s">
        <v>329</v>
      </c>
      <c r="D1" s="14" t="s">
        <v>26</v>
      </c>
      <c r="E1" s="12" t="s">
        <v>311</v>
      </c>
      <c r="F1" s="34" t="s">
        <v>324</v>
      </c>
      <c r="G1" s="34" t="s">
        <v>325</v>
      </c>
      <c r="H1" s="34" t="s">
        <v>26</v>
      </c>
      <c r="I1" s="34" t="s">
        <v>326</v>
      </c>
      <c r="J1" s="33" t="s">
        <v>26</v>
      </c>
      <c r="K1" s="34" t="s">
        <v>344</v>
      </c>
      <c r="L1" s="33" t="s">
        <v>26</v>
      </c>
      <c r="M1" s="34" t="s">
        <v>355</v>
      </c>
      <c r="N1" s="33" t="s">
        <v>26</v>
      </c>
      <c r="O1" s="34" t="s">
        <v>379</v>
      </c>
      <c r="P1" s="33" t="s">
        <v>26</v>
      </c>
    </row>
    <row r="2" spans="1:16" ht="23.25">
      <c r="A2" s="16" t="s">
        <v>315</v>
      </c>
      <c r="B2" s="16">
        <v>28</v>
      </c>
      <c r="C2" s="16">
        <v>23</v>
      </c>
      <c r="D2" s="16">
        <v>79.31</v>
      </c>
      <c r="E2" s="12"/>
      <c r="F2" s="12">
        <v>1</v>
      </c>
      <c r="G2" s="12">
        <v>26</v>
      </c>
      <c r="H2" s="54">
        <f>G2*100/B2</f>
        <v>92.857142857142861</v>
      </c>
      <c r="I2" s="12">
        <v>28</v>
      </c>
      <c r="J2" s="54">
        <f>I2*100/B2</f>
        <v>100</v>
      </c>
      <c r="K2" s="12">
        <v>28</v>
      </c>
      <c r="L2" s="54">
        <v>100</v>
      </c>
      <c r="M2" s="12">
        <v>28</v>
      </c>
      <c r="N2" s="54">
        <v>100</v>
      </c>
      <c r="O2" s="12">
        <v>28</v>
      </c>
      <c r="P2" s="54">
        <v>100</v>
      </c>
    </row>
    <row r="3" spans="1:16" ht="23.25">
      <c r="A3" s="16" t="s">
        <v>316</v>
      </c>
      <c r="B3" s="16">
        <v>26</v>
      </c>
      <c r="C3" s="16">
        <v>10</v>
      </c>
      <c r="D3" s="16">
        <v>38.46</v>
      </c>
      <c r="E3" s="12"/>
      <c r="F3" s="12">
        <v>14</v>
      </c>
      <c r="G3" s="12">
        <v>24</v>
      </c>
      <c r="H3" s="54">
        <f t="shared" ref="H3:H10" si="0">G3*100/B3</f>
        <v>92.307692307692307</v>
      </c>
      <c r="I3" s="12">
        <v>26</v>
      </c>
      <c r="J3" s="54">
        <f t="shared" ref="J3:J10" si="1">I3*100/B3</f>
        <v>100</v>
      </c>
      <c r="K3" s="12">
        <v>26</v>
      </c>
      <c r="L3" s="54">
        <v>100</v>
      </c>
      <c r="M3" s="12">
        <v>26</v>
      </c>
      <c r="N3" s="54">
        <v>100</v>
      </c>
      <c r="O3" s="12">
        <v>26</v>
      </c>
      <c r="P3" s="54">
        <v>100</v>
      </c>
    </row>
    <row r="4" spans="1:16" s="124" customFormat="1" ht="23.25">
      <c r="A4" s="119" t="s">
        <v>317</v>
      </c>
      <c r="B4" s="119">
        <v>22</v>
      </c>
      <c r="C4" s="119">
        <v>11</v>
      </c>
      <c r="D4" s="119">
        <v>47.83</v>
      </c>
      <c r="E4" s="122"/>
      <c r="F4" s="122">
        <v>0</v>
      </c>
      <c r="G4" s="122">
        <v>22</v>
      </c>
      <c r="H4" s="123">
        <f t="shared" si="0"/>
        <v>100</v>
      </c>
      <c r="I4" s="122">
        <v>23</v>
      </c>
      <c r="J4" s="123">
        <f t="shared" si="1"/>
        <v>104.54545454545455</v>
      </c>
      <c r="K4" s="122">
        <v>22</v>
      </c>
      <c r="L4" s="123">
        <v>100</v>
      </c>
      <c r="M4" s="122">
        <v>22</v>
      </c>
      <c r="N4" s="123">
        <v>100</v>
      </c>
      <c r="O4" s="122">
        <v>22</v>
      </c>
      <c r="P4" s="123">
        <v>95.65</v>
      </c>
    </row>
    <row r="5" spans="1:16" ht="23.25">
      <c r="A5" s="16" t="s">
        <v>318</v>
      </c>
      <c r="B5" s="16">
        <v>42</v>
      </c>
      <c r="C5" s="16">
        <v>12</v>
      </c>
      <c r="D5" s="16">
        <v>27.27</v>
      </c>
      <c r="E5" s="12"/>
      <c r="F5" s="12">
        <v>0</v>
      </c>
      <c r="G5" s="12">
        <v>39</v>
      </c>
      <c r="H5" s="54">
        <f t="shared" si="0"/>
        <v>92.857142857142861</v>
      </c>
      <c r="I5" s="12">
        <v>40</v>
      </c>
      <c r="J5" s="54">
        <f t="shared" si="1"/>
        <v>95.238095238095241</v>
      </c>
      <c r="K5" s="12">
        <v>42</v>
      </c>
      <c r="L5" s="54">
        <v>100</v>
      </c>
      <c r="M5" s="12">
        <v>42</v>
      </c>
      <c r="N5" s="54">
        <v>100</v>
      </c>
      <c r="O5" s="12">
        <v>42</v>
      </c>
      <c r="P5" s="54">
        <v>100</v>
      </c>
    </row>
    <row r="6" spans="1:16" ht="23.25">
      <c r="A6" s="16" t="s">
        <v>319</v>
      </c>
      <c r="B6" s="16">
        <v>43</v>
      </c>
      <c r="C6" s="16">
        <v>12</v>
      </c>
      <c r="D6" s="16">
        <v>27.91</v>
      </c>
      <c r="E6" s="12"/>
      <c r="F6" s="12">
        <v>30</v>
      </c>
      <c r="G6" s="12">
        <v>43</v>
      </c>
      <c r="H6" s="54">
        <f t="shared" si="0"/>
        <v>100</v>
      </c>
      <c r="I6" s="12">
        <v>43</v>
      </c>
      <c r="J6" s="54">
        <f t="shared" si="1"/>
        <v>100</v>
      </c>
      <c r="K6" s="12">
        <v>43</v>
      </c>
      <c r="L6" s="54">
        <v>100</v>
      </c>
      <c r="M6" s="12">
        <v>43</v>
      </c>
      <c r="N6" s="54">
        <v>100</v>
      </c>
      <c r="O6" s="12">
        <v>43</v>
      </c>
      <c r="P6" s="54">
        <v>100</v>
      </c>
    </row>
    <row r="7" spans="1:16" s="136" customFormat="1" ht="23.25">
      <c r="A7" s="23" t="s">
        <v>320</v>
      </c>
      <c r="B7" s="23">
        <v>20</v>
      </c>
      <c r="C7" s="23">
        <v>3</v>
      </c>
      <c r="D7" s="23">
        <v>15</v>
      </c>
      <c r="E7" s="134"/>
      <c r="F7" s="134">
        <v>0</v>
      </c>
      <c r="G7" s="134">
        <v>20</v>
      </c>
      <c r="H7" s="135">
        <f t="shared" si="0"/>
        <v>100</v>
      </c>
      <c r="I7" s="134">
        <v>19</v>
      </c>
      <c r="J7" s="135">
        <f t="shared" si="1"/>
        <v>95</v>
      </c>
      <c r="K7" s="134">
        <v>19</v>
      </c>
      <c r="L7" s="135">
        <v>95</v>
      </c>
      <c r="M7" s="134">
        <v>19</v>
      </c>
      <c r="N7" s="135">
        <v>95</v>
      </c>
      <c r="O7" s="134">
        <v>20</v>
      </c>
      <c r="P7" s="135">
        <v>100</v>
      </c>
    </row>
    <row r="8" spans="1:16" ht="23.25">
      <c r="A8" s="16" t="s">
        <v>321</v>
      </c>
      <c r="B8" s="16">
        <v>16</v>
      </c>
      <c r="C8" s="16">
        <v>7</v>
      </c>
      <c r="D8" s="16">
        <v>43.75</v>
      </c>
      <c r="E8" s="12"/>
      <c r="F8" s="12">
        <v>8</v>
      </c>
      <c r="G8" s="12">
        <v>15</v>
      </c>
      <c r="H8" s="54">
        <f t="shared" si="0"/>
        <v>93.75</v>
      </c>
      <c r="I8" s="12">
        <v>16</v>
      </c>
      <c r="J8" s="54">
        <f t="shared" si="1"/>
        <v>100</v>
      </c>
      <c r="K8" s="12">
        <v>16</v>
      </c>
      <c r="L8" s="54">
        <v>100</v>
      </c>
      <c r="M8" s="12">
        <v>16</v>
      </c>
      <c r="N8" s="54">
        <v>100</v>
      </c>
      <c r="O8" s="12">
        <v>16</v>
      </c>
      <c r="P8" s="54">
        <v>100</v>
      </c>
    </row>
    <row r="9" spans="1:16" ht="23.25">
      <c r="A9" s="16" t="s">
        <v>322</v>
      </c>
      <c r="B9" s="16">
        <v>10</v>
      </c>
      <c r="C9" s="16">
        <v>5</v>
      </c>
      <c r="D9" s="16">
        <v>50</v>
      </c>
      <c r="E9" s="12"/>
      <c r="F9" s="12">
        <v>0</v>
      </c>
      <c r="G9" s="12">
        <v>10</v>
      </c>
      <c r="H9" s="54">
        <f t="shared" si="0"/>
        <v>100</v>
      </c>
      <c r="I9" s="12">
        <v>10</v>
      </c>
      <c r="J9" s="54">
        <f t="shared" si="1"/>
        <v>100</v>
      </c>
      <c r="K9" s="12">
        <v>10</v>
      </c>
      <c r="L9" s="54">
        <v>100</v>
      </c>
      <c r="M9" s="12">
        <v>10</v>
      </c>
      <c r="N9" s="54">
        <v>100</v>
      </c>
      <c r="O9" s="12">
        <v>9</v>
      </c>
      <c r="P9" s="54">
        <v>100</v>
      </c>
    </row>
    <row r="10" spans="1:16" ht="23.25">
      <c r="A10" s="80" t="s">
        <v>31</v>
      </c>
      <c r="B10" s="80">
        <f>SUM(B2:B9)</f>
        <v>207</v>
      </c>
      <c r="C10" s="80">
        <f>SUM(C2:C9)</f>
        <v>83</v>
      </c>
      <c r="D10" s="80">
        <v>39.340000000000003</v>
      </c>
      <c r="E10" s="77"/>
      <c r="F10" s="77">
        <f>SUM(F2:F9)</f>
        <v>53</v>
      </c>
      <c r="G10" s="77">
        <f>SUM(G2:G9)</f>
        <v>199</v>
      </c>
      <c r="H10" s="79">
        <f t="shared" si="0"/>
        <v>96.135265700483089</v>
      </c>
      <c r="I10" s="77">
        <f>SUM(I2:I9)</f>
        <v>205</v>
      </c>
      <c r="J10" s="79">
        <f t="shared" si="1"/>
        <v>99.033816425120776</v>
      </c>
      <c r="K10" s="77">
        <f>SUM(K2:K9)</f>
        <v>206</v>
      </c>
      <c r="L10" s="54">
        <v>99.52</v>
      </c>
      <c r="M10" s="77">
        <f>SUM(M2:M9)</f>
        <v>206</v>
      </c>
      <c r="N10" s="54">
        <v>99.52</v>
      </c>
      <c r="O10" s="77">
        <f>SUM(O2:O9)</f>
        <v>206</v>
      </c>
      <c r="P10" s="54">
        <v>99.52</v>
      </c>
    </row>
    <row r="11" spans="1:16" ht="23.25">
      <c r="J11" s="5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7"/>
  <sheetViews>
    <sheetView workbookViewId="0">
      <selection activeCell="T20" sqref="T20"/>
    </sheetView>
  </sheetViews>
  <sheetFormatPr defaultRowHeight="14.25"/>
  <cols>
    <col min="1" max="1" width="4.75" customWidth="1"/>
    <col min="2" max="2" width="9.375" customWidth="1"/>
    <col min="3" max="3" width="7.125" customWidth="1"/>
    <col min="4" max="4" width="6.5" customWidth="1"/>
    <col min="5" max="5" width="7.125" customWidth="1"/>
    <col min="6" max="6" width="6.375" customWidth="1"/>
    <col min="7" max="7" width="6.5" customWidth="1"/>
    <col min="8" max="8" width="6.875" customWidth="1"/>
    <col min="9" max="9" width="6.625" customWidth="1"/>
    <col min="10" max="11" width="6.125" customWidth="1"/>
    <col min="12" max="12" width="6.75" customWidth="1"/>
    <col min="13" max="13" width="7.25" customWidth="1"/>
    <col min="14" max="14" width="7.375" customWidth="1"/>
    <col min="15" max="15" width="7.125" customWidth="1"/>
    <col min="16" max="16" width="6.625" customWidth="1"/>
  </cols>
  <sheetData>
    <row r="1" spans="1:17" ht="27.75">
      <c r="A1" s="156" t="s">
        <v>309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</row>
    <row r="2" spans="1:17" ht="87">
      <c r="A2" s="67" t="s">
        <v>22</v>
      </c>
      <c r="B2" s="68" t="s">
        <v>23</v>
      </c>
      <c r="C2" s="68" t="s">
        <v>24</v>
      </c>
      <c r="D2" s="68" t="s">
        <v>307</v>
      </c>
      <c r="E2" s="68" t="s">
        <v>26</v>
      </c>
      <c r="F2" s="69" t="s">
        <v>308</v>
      </c>
      <c r="G2" s="69" t="s">
        <v>314</v>
      </c>
      <c r="H2" s="70" t="s">
        <v>26</v>
      </c>
      <c r="I2" s="71" t="s">
        <v>330</v>
      </c>
      <c r="J2" s="71" t="s">
        <v>331</v>
      </c>
      <c r="K2" s="72" t="s">
        <v>26</v>
      </c>
      <c r="L2" s="71" t="s">
        <v>336</v>
      </c>
      <c r="M2" s="71" t="s">
        <v>337</v>
      </c>
      <c r="N2" s="71" t="s">
        <v>26</v>
      </c>
      <c r="O2" s="71" t="s">
        <v>338</v>
      </c>
      <c r="P2" s="71" t="s">
        <v>339</v>
      </c>
      <c r="Q2" s="71" t="s">
        <v>26</v>
      </c>
    </row>
    <row r="3" spans="1:17" ht="21.75">
      <c r="A3" s="1">
        <v>1</v>
      </c>
      <c r="B3" s="2" t="s">
        <v>17</v>
      </c>
      <c r="C3" s="6">
        <v>64</v>
      </c>
      <c r="D3" s="6">
        <v>41</v>
      </c>
      <c r="E3" s="6">
        <v>65.08</v>
      </c>
      <c r="F3" s="62">
        <v>0</v>
      </c>
      <c r="G3" s="62">
        <f>F3+D3</f>
        <v>41</v>
      </c>
      <c r="H3" s="63">
        <f>G3*100/C3</f>
        <v>64.0625</v>
      </c>
      <c r="I3" s="62">
        <v>18</v>
      </c>
      <c r="J3" s="62">
        <f>I3+G3</f>
        <v>59</v>
      </c>
      <c r="K3" s="63">
        <f>J3*100/C3</f>
        <v>92.1875</v>
      </c>
      <c r="L3" s="62">
        <f>M3-J3</f>
        <v>0</v>
      </c>
      <c r="M3" s="62">
        <v>59</v>
      </c>
      <c r="N3" s="63">
        <f>M3*100/C3</f>
        <v>92.1875</v>
      </c>
      <c r="O3" s="62">
        <f>P3-M3</f>
        <v>5</v>
      </c>
      <c r="P3" s="6">
        <v>64</v>
      </c>
      <c r="Q3" s="6">
        <v>100</v>
      </c>
    </row>
    <row r="4" spans="1:17" ht="27.75" customHeight="1">
      <c r="A4" s="1">
        <v>2</v>
      </c>
      <c r="B4" s="2" t="s">
        <v>20</v>
      </c>
      <c r="C4" s="6">
        <v>94</v>
      </c>
      <c r="D4" s="6">
        <v>55</v>
      </c>
      <c r="E4" s="6">
        <v>59.14</v>
      </c>
      <c r="F4" s="62">
        <v>5</v>
      </c>
      <c r="G4" s="62">
        <f t="shared" ref="G4:G24" si="0">F4+D4</f>
        <v>60</v>
      </c>
      <c r="H4" s="63">
        <f t="shared" ref="H4:H25" si="1">G4*100/C4</f>
        <v>63.829787234042556</v>
      </c>
      <c r="I4" s="62">
        <v>17</v>
      </c>
      <c r="J4" s="62">
        <f t="shared" ref="J4:J25" si="2">I4+G4</f>
        <v>77</v>
      </c>
      <c r="K4" s="63">
        <f t="shared" ref="K4:K25" si="3">J4*100/C4</f>
        <v>81.914893617021278</v>
      </c>
      <c r="L4" s="62">
        <f t="shared" ref="L4:L25" si="4">M4-J4</f>
        <v>4</v>
      </c>
      <c r="M4" s="62">
        <v>81</v>
      </c>
      <c r="N4" s="63">
        <f t="shared" ref="N4:N25" si="5">M4*100/C4</f>
        <v>86.170212765957444</v>
      </c>
      <c r="O4" s="62">
        <f t="shared" ref="O4:O24" si="6">P4-M4</f>
        <v>12</v>
      </c>
      <c r="P4" s="6">
        <v>93</v>
      </c>
      <c r="Q4" s="6">
        <v>98.94</v>
      </c>
    </row>
    <row r="5" spans="1:17" ht="21.75">
      <c r="A5" s="1">
        <v>3</v>
      </c>
      <c r="B5" s="2" t="s">
        <v>2</v>
      </c>
      <c r="C5" s="6">
        <v>364</v>
      </c>
      <c r="D5" s="6">
        <v>213</v>
      </c>
      <c r="E5" s="6">
        <v>58.36</v>
      </c>
      <c r="F5" s="62">
        <v>47</v>
      </c>
      <c r="G5" s="62">
        <v>248</v>
      </c>
      <c r="H5" s="63">
        <f t="shared" si="1"/>
        <v>68.131868131868131</v>
      </c>
      <c r="I5" s="62">
        <v>57</v>
      </c>
      <c r="J5" s="62">
        <f t="shared" si="2"/>
        <v>305</v>
      </c>
      <c r="K5" s="63">
        <f t="shared" si="3"/>
        <v>83.791208791208788</v>
      </c>
      <c r="L5" s="62">
        <f t="shared" si="4"/>
        <v>24</v>
      </c>
      <c r="M5" s="62">
        <v>329</v>
      </c>
      <c r="N5" s="63">
        <f t="shared" si="5"/>
        <v>90.384615384615387</v>
      </c>
      <c r="O5" s="62">
        <f t="shared" si="6"/>
        <v>34</v>
      </c>
      <c r="P5" s="6">
        <v>363</v>
      </c>
      <c r="Q5" s="6">
        <v>99.73</v>
      </c>
    </row>
    <row r="6" spans="1:17" ht="21.75">
      <c r="A6" s="1">
        <v>4</v>
      </c>
      <c r="B6" s="2" t="s">
        <v>6</v>
      </c>
      <c r="C6" s="6">
        <v>248</v>
      </c>
      <c r="D6" s="6">
        <v>139</v>
      </c>
      <c r="E6" s="6">
        <v>55.38</v>
      </c>
      <c r="F6" s="62">
        <v>1</v>
      </c>
      <c r="G6" s="62">
        <v>140</v>
      </c>
      <c r="H6" s="63">
        <f t="shared" si="1"/>
        <v>56.451612903225808</v>
      </c>
      <c r="I6" s="62">
        <v>35</v>
      </c>
      <c r="J6" s="62">
        <f t="shared" si="2"/>
        <v>175</v>
      </c>
      <c r="K6" s="63">
        <f t="shared" si="3"/>
        <v>70.564516129032256</v>
      </c>
      <c r="L6" s="62">
        <f t="shared" si="4"/>
        <v>38</v>
      </c>
      <c r="M6" s="62">
        <v>213</v>
      </c>
      <c r="N6" s="63">
        <f t="shared" si="5"/>
        <v>85.887096774193552</v>
      </c>
      <c r="O6" s="62">
        <f t="shared" si="6"/>
        <v>32</v>
      </c>
      <c r="P6" s="6">
        <v>245</v>
      </c>
      <c r="Q6" s="6">
        <v>98.79</v>
      </c>
    </row>
    <row r="7" spans="1:17" ht="21.75">
      <c r="A7" s="1">
        <v>5</v>
      </c>
      <c r="B7" s="2" t="s">
        <v>5</v>
      </c>
      <c r="C7" s="6">
        <v>222</v>
      </c>
      <c r="D7" s="6">
        <v>120</v>
      </c>
      <c r="E7" s="6">
        <v>54.05</v>
      </c>
      <c r="F7" s="62">
        <v>0</v>
      </c>
      <c r="G7" s="62">
        <f t="shared" si="0"/>
        <v>120</v>
      </c>
      <c r="H7" s="63">
        <f t="shared" si="1"/>
        <v>54.054054054054056</v>
      </c>
      <c r="I7" s="62">
        <v>44</v>
      </c>
      <c r="J7" s="62">
        <f t="shared" si="2"/>
        <v>164</v>
      </c>
      <c r="K7" s="63">
        <f t="shared" si="3"/>
        <v>73.873873873873876</v>
      </c>
      <c r="L7" s="62">
        <f t="shared" si="4"/>
        <v>32</v>
      </c>
      <c r="M7" s="62">
        <v>196</v>
      </c>
      <c r="N7" s="63">
        <f t="shared" si="5"/>
        <v>88.288288288288285</v>
      </c>
      <c r="O7" s="62">
        <f t="shared" si="6"/>
        <v>20</v>
      </c>
      <c r="P7" s="6">
        <v>216</v>
      </c>
      <c r="Q7" s="6">
        <v>97.3</v>
      </c>
    </row>
    <row r="8" spans="1:17" ht="21.75">
      <c r="A8" s="1">
        <v>6</v>
      </c>
      <c r="B8" s="2" t="s">
        <v>11</v>
      </c>
      <c r="C8" s="6">
        <v>164</v>
      </c>
      <c r="D8" s="6">
        <v>90</v>
      </c>
      <c r="E8" s="6">
        <v>53.89</v>
      </c>
      <c r="F8" s="62">
        <v>7</v>
      </c>
      <c r="G8" s="62">
        <f t="shared" si="0"/>
        <v>97</v>
      </c>
      <c r="H8" s="63">
        <f t="shared" si="1"/>
        <v>59.146341463414636</v>
      </c>
      <c r="I8" s="62">
        <v>17</v>
      </c>
      <c r="J8" s="62">
        <f t="shared" si="2"/>
        <v>114</v>
      </c>
      <c r="K8" s="63">
        <f t="shared" si="3"/>
        <v>69.512195121951223</v>
      </c>
      <c r="L8" s="62">
        <f t="shared" si="4"/>
        <v>24</v>
      </c>
      <c r="M8" s="62">
        <v>138</v>
      </c>
      <c r="N8" s="63">
        <f t="shared" si="5"/>
        <v>84.146341463414629</v>
      </c>
      <c r="O8" s="62">
        <f t="shared" si="6"/>
        <v>24</v>
      </c>
      <c r="P8" s="6">
        <v>162</v>
      </c>
      <c r="Q8" s="6">
        <v>98.78</v>
      </c>
    </row>
    <row r="9" spans="1:17" ht="21.75">
      <c r="A9" s="1">
        <v>7</v>
      </c>
      <c r="B9" s="2" t="s">
        <v>15</v>
      </c>
      <c r="C9" s="6">
        <v>214</v>
      </c>
      <c r="D9" s="6">
        <v>114</v>
      </c>
      <c r="E9" s="6">
        <v>53.27</v>
      </c>
      <c r="F9" s="62">
        <v>0</v>
      </c>
      <c r="G9" s="62">
        <f t="shared" si="0"/>
        <v>114</v>
      </c>
      <c r="H9" s="63">
        <f t="shared" si="1"/>
        <v>53.271028037383175</v>
      </c>
      <c r="I9" s="62">
        <v>12</v>
      </c>
      <c r="J9" s="62">
        <f t="shared" si="2"/>
        <v>126</v>
      </c>
      <c r="K9" s="63">
        <f t="shared" si="3"/>
        <v>58.878504672897193</v>
      </c>
      <c r="L9" s="62">
        <f t="shared" si="4"/>
        <v>9</v>
      </c>
      <c r="M9" s="62">
        <v>135</v>
      </c>
      <c r="N9" s="63">
        <f t="shared" si="5"/>
        <v>63.084112149532707</v>
      </c>
      <c r="O9" s="62">
        <f t="shared" si="6"/>
        <v>66</v>
      </c>
      <c r="P9" s="6">
        <v>201</v>
      </c>
      <c r="Q9" s="6">
        <v>93.93</v>
      </c>
    </row>
    <row r="10" spans="1:17" ht="21.75">
      <c r="A10" s="1">
        <v>8</v>
      </c>
      <c r="B10" s="2" t="s">
        <v>9</v>
      </c>
      <c r="C10" s="6">
        <v>365</v>
      </c>
      <c r="D10" s="6">
        <v>193</v>
      </c>
      <c r="E10" s="6">
        <v>52.45</v>
      </c>
      <c r="F10" s="62">
        <v>9</v>
      </c>
      <c r="G10" s="62">
        <f t="shared" si="0"/>
        <v>202</v>
      </c>
      <c r="H10" s="63">
        <f t="shared" si="1"/>
        <v>55.342465753424655</v>
      </c>
      <c r="I10" s="62">
        <v>63</v>
      </c>
      <c r="J10" s="62">
        <f t="shared" si="2"/>
        <v>265</v>
      </c>
      <c r="K10" s="63">
        <f t="shared" si="3"/>
        <v>72.602739726027394</v>
      </c>
      <c r="L10" s="62">
        <f t="shared" si="4"/>
        <v>40</v>
      </c>
      <c r="M10" s="62">
        <v>305</v>
      </c>
      <c r="N10" s="63">
        <f t="shared" si="5"/>
        <v>83.561643835616437</v>
      </c>
      <c r="O10" s="62">
        <f t="shared" si="6"/>
        <v>51</v>
      </c>
      <c r="P10" s="6">
        <v>356</v>
      </c>
      <c r="Q10" s="6">
        <v>97.53</v>
      </c>
    </row>
    <row r="11" spans="1:17" ht="21.75">
      <c r="A11" s="1">
        <v>9</v>
      </c>
      <c r="B11" s="2" t="s">
        <v>1</v>
      </c>
      <c r="C11" s="6">
        <v>124</v>
      </c>
      <c r="D11" s="6">
        <v>63</v>
      </c>
      <c r="E11" s="6">
        <v>50.4</v>
      </c>
      <c r="F11" s="62">
        <v>0</v>
      </c>
      <c r="G11" s="62">
        <f t="shared" si="0"/>
        <v>63</v>
      </c>
      <c r="H11" s="63">
        <f t="shared" si="1"/>
        <v>50.806451612903224</v>
      </c>
      <c r="I11" s="62">
        <v>10</v>
      </c>
      <c r="J11" s="62">
        <f t="shared" si="2"/>
        <v>73</v>
      </c>
      <c r="K11" s="63">
        <f t="shared" si="3"/>
        <v>58.87096774193548</v>
      </c>
      <c r="L11" s="62">
        <f t="shared" si="4"/>
        <v>10</v>
      </c>
      <c r="M11" s="62">
        <v>83</v>
      </c>
      <c r="N11" s="63">
        <f t="shared" si="5"/>
        <v>66.935483870967744</v>
      </c>
      <c r="O11" s="62">
        <f t="shared" si="6"/>
        <v>31</v>
      </c>
      <c r="P11" s="6">
        <v>114</v>
      </c>
      <c r="Q11" s="6">
        <v>91.94</v>
      </c>
    </row>
    <row r="12" spans="1:17" ht="23.25" customHeight="1">
      <c r="A12" s="1">
        <v>10</v>
      </c>
      <c r="B12" s="2" t="s">
        <v>13</v>
      </c>
      <c r="C12" s="6">
        <v>279</v>
      </c>
      <c r="D12" s="6">
        <v>133</v>
      </c>
      <c r="E12" s="6">
        <v>47.67</v>
      </c>
      <c r="F12" s="62">
        <v>3</v>
      </c>
      <c r="G12" s="62">
        <f t="shared" si="0"/>
        <v>136</v>
      </c>
      <c r="H12" s="63">
        <f t="shared" si="1"/>
        <v>48.74551971326165</v>
      </c>
      <c r="I12" s="62">
        <v>75</v>
      </c>
      <c r="J12" s="62">
        <f t="shared" si="2"/>
        <v>211</v>
      </c>
      <c r="K12" s="63">
        <f t="shared" si="3"/>
        <v>75.627240143369178</v>
      </c>
      <c r="L12" s="62">
        <f t="shared" si="4"/>
        <v>39</v>
      </c>
      <c r="M12" s="62">
        <v>250</v>
      </c>
      <c r="N12" s="63">
        <f t="shared" si="5"/>
        <v>89.605734767025083</v>
      </c>
      <c r="O12" s="62">
        <f t="shared" si="6"/>
        <v>22</v>
      </c>
      <c r="P12" s="6">
        <v>272</v>
      </c>
      <c r="Q12" s="6">
        <v>97.49</v>
      </c>
    </row>
    <row r="13" spans="1:17" ht="21.75">
      <c r="A13" s="1">
        <v>11</v>
      </c>
      <c r="B13" s="2" t="s">
        <v>16</v>
      </c>
      <c r="C13" s="6">
        <v>288</v>
      </c>
      <c r="D13" s="6">
        <v>134</v>
      </c>
      <c r="E13" s="6">
        <v>46.21</v>
      </c>
      <c r="F13" s="62">
        <v>7</v>
      </c>
      <c r="G13" s="62">
        <f t="shared" si="0"/>
        <v>141</v>
      </c>
      <c r="H13" s="63">
        <f t="shared" si="1"/>
        <v>48.958333333333336</v>
      </c>
      <c r="I13" s="62">
        <v>54</v>
      </c>
      <c r="J13" s="62">
        <f t="shared" si="2"/>
        <v>195</v>
      </c>
      <c r="K13" s="63">
        <f t="shared" si="3"/>
        <v>67.708333333333329</v>
      </c>
      <c r="L13" s="62">
        <f t="shared" si="4"/>
        <v>48</v>
      </c>
      <c r="M13" s="62">
        <v>243</v>
      </c>
      <c r="N13" s="63">
        <f t="shared" si="5"/>
        <v>84.375</v>
      </c>
      <c r="O13" s="62">
        <f t="shared" si="6"/>
        <v>34</v>
      </c>
      <c r="P13" s="6">
        <v>277</v>
      </c>
      <c r="Q13" s="6">
        <v>96.18</v>
      </c>
    </row>
    <row r="14" spans="1:17" ht="21.75">
      <c r="A14" s="1">
        <v>12</v>
      </c>
      <c r="B14" s="2" t="s">
        <v>18</v>
      </c>
      <c r="C14" s="6">
        <v>158</v>
      </c>
      <c r="D14" s="6">
        <v>72</v>
      </c>
      <c r="E14" s="6">
        <v>45.86</v>
      </c>
      <c r="F14" s="62">
        <v>7</v>
      </c>
      <c r="G14" s="62">
        <f t="shared" si="0"/>
        <v>79</v>
      </c>
      <c r="H14" s="63">
        <f t="shared" si="1"/>
        <v>50</v>
      </c>
      <c r="I14" s="62">
        <v>16</v>
      </c>
      <c r="J14" s="62">
        <f t="shared" si="2"/>
        <v>95</v>
      </c>
      <c r="K14" s="63">
        <f t="shared" si="3"/>
        <v>60.12658227848101</v>
      </c>
      <c r="L14" s="62">
        <f t="shared" si="4"/>
        <v>43</v>
      </c>
      <c r="M14" s="62">
        <v>138</v>
      </c>
      <c r="N14" s="63">
        <f t="shared" si="5"/>
        <v>87.341772151898738</v>
      </c>
      <c r="O14" s="62">
        <f t="shared" si="6"/>
        <v>19</v>
      </c>
      <c r="P14" s="6">
        <v>157</v>
      </c>
      <c r="Q14" s="6">
        <v>99.37</v>
      </c>
    </row>
    <row r="15" spans="1:17" ht="21.75">
      <c r="A15" s="1">
        <v>13</v>
      </c>
      <c r="B15" s="2" t="s">
        <v>3</v>
      </c>
      <c r="C15" s="6">
        <v>870</v>
      </c>
      <c r="D15" s="6">
        <v>386</v>
      </c>
      <c r="E15" s="6">
        <v>44.37</v>
      </c>
      <c r="F15" s="62">
        <v>7</v>
      </c>
      <c r="G15" s="62">
        <f t="shared" si="0"/>
        <v>393</v>
      </c>
      <c r="H15" s="63">
        <f t="shared" si="1"/>
        <v>45.172413793103445</v>
      </c>
      <c r="I15" s="62">
        <v>85</v>
      </c>
      <c r="J15" s="62">
        <f t="shared" si="2"/>
        <v>478</v>
      </c>
      <c r="K15" s="63">
        <f t="shared" si="3"/>
        <v>54.942528735632187</v>
      </c>
      <c r="L15" s="62">
        <f t="shared" si="4"/>
        <v>109</v>
      </c>
      <c r="M15" s="62">
        <v>587</v>
      </c>
      <c r="N15" s="63">
        <f t="shared" si="5"/>
        <v>67.47126436781609</v>
      </c>
      <c r="O15" s="62">
        <f t="shared" si="6"/>
        <v>197</v>
      </c>
      <c r="P15" s="6">
        <v>784</v>
      </c>
      <c r="Q15" s="6">
        <v>90.11</v>
      </c>
    </row>
    <row r="16" spans="1:17" ht="21.75">
      <c r="A16" s="1">
        <v>14</v>
      </c>
      <c r="B16" s="2" t="s">
        <v>8</v>
      </c>
      <c r="C16" s="6">
        <v>275</v>
      </c>
      <c r="D16" s="6">
        <v>117</v>
      </c>
      <c r="E16" s="6">
        <v>41.94</v>
      </c>
      <c r="F16" s="62">
        <v>8</v>
      </c>
      <c r="G16" s="62">
        <f t="shared" si="0"/>
        <v>125</v>
      </c>
      <c r="H16" s="63">
        <f t="shared" si="1"/>
        <v>45.454545454545453</v>
      </c>
      <c r="I16" s="62">
        <v>46</v>
      </c>
      <c r="J16" s="62">
        <f t="shared" si="2"/>
        <v>171</v>
      </c>
      <c r="K16" s="63">
        <f t="shared" si="3"/>
        <v>62.18181818181818</v>
      </c>
      <c r="L16" s="62">
        <f t="shared" si="4"/>
        <v>33</v>
      </c>
      <c r="M16" s="62">
        <v>204</v>
      </c>
      <c r="N16" s="63">
        <f t="shared" si="5"/>
        <v>74.181818181818187</v>
      </c>
      <c r="O16" s="62">
        <f t="shared" si="6"/>
        <v>56</v>
      </c>
      <c r="P16" s="6">
        <v>260</v>
      </c>
      <c r="Q16" s="6">
        <v>94.55</v>
      </c>
    </row>
    <row r="17" spans="1:17" ht="21.75">
      <c r="A17" s="1">
        <v>15</v>
      </c>
      <c r="B17" s="2" t="s">
        <v>4</v>
      </c>
      <c r="C17" s="6">
        <v>615</v>
      </c>
      <c r="D17" s="6">
        <v>257</v>
      </c>
      <c r="E17" s="6">
        <v>41.72</v>
      </c>
      <c r="F17" s="62">
        <v>1</v>
      </c>
      <c r="G17" s="62">
        <f t="shared" si="0"/>
        <v>258</v>
      </c>
      <c r="H17" s="63">
        <f t="shared" si="1"/>
        <v>41.951219512195124</v>
      </c>
      <c r="I17" s="62">
        <v>91</v>
      </c>
      <c r="J17" s="62">
        <f t="shared" si="2"/>
        <v>349</v>
      </c>
      <c r="K17" s="63">
        <f t="shared" si="3"/>
        <v>56.747967479674799</v>
      </c>
      <c r="L17" s="62">
        <f t="shared" si="4"/>
        <v>120</v>
      </c>
      <c r="M17" s="62">
        <v>469</v>
      </c>
      <c r="N17" s="63">
        <f t="shared" si="5"/>
        <v>76.260162601626021</v>
      </c>
      <c r="O17" s="62">
        <f t="shared" si="6"/>
        <v>133</v>
      </c>
      <c r="P17" s="6">
        <v>602</v>
      </c>
      <c r="Q17" s="6">
        <v>97.89</v>
      </c>
    </row>
    <row r="18" spans="1:17" ht="26.25" customHeight="1">
      <c r="A18" s="1">
        <v>16</v>
      </c>
      <c r="B18" s="2" t="s">
        <v>0</v>
      </c>
      <c r="C18" s="6">
        <v>471</v>
      </c>
      <c r="D18" s="6">
        <v>202</v>
      </c>
      <c r="E18" s="6">
        <v>41.65</v>
      </c>
      <c r="F18" s="62">
        <v>7</v>
      </c>
      <c r="G18" s="62">
        <f t="shared" si="0"/>
        <v>209</v>
      </c>
      <c r="H18" s="63">
        <f t="shared" si="1"/>
        <v>44.373673036093422</v>
      </c>
      <c r="I18" s="62">
        <v>53</v>
      </c>
      <c r="J18" s="62">
        <f t="shared" si="2"/>
        <v>262</v>
      </c>
      <c r="K18" s="63">
        <f t="shared" si="3"/>
        <v>55.626326963906578</v>
      </c>
      <c r="L18" s="62">
        <f t="shared" si="4"/>
        <v>74</v>
      </c>
      <c r="M18" s="62">
        <v>336</v>
      </c>
      <c r="N18" s="63">
        <f t="shared" si="5"/>
        <v>71.337579617834393</v>
      </c>
      <c r="O18" s="62">
        <f t="shared" si="6"/>
        <v>114</v>
      </c>
      <c r="P18" s="6">
        <v>450</v>
      </c>
      <c r="Q18" s="6">
        <v>95.54</v>
      </c>
    </row>
    <row r="19" spans="1:17" ht="21.75">
      <c r="A19" s="1">
        <v>17</v>
      </c>
      <c r="B19" s="2" t="s">
        <v>19</v>
      </c>
      <c r="C19" s="6">
        <v>149</v>
      </c>
      <c r="D19" s="6">
        <v>61</v>
      </c>
      <c r="E19" s="6">
        <v>40.67</v>
      </c>
      <c r="F19" s="62">
        <v>6</v>
      </c>
      <c r="G19" s="62">
        <f t="shared" si="0"/>
        <v>67</v>
      </c>
      <c r="H19" s="63">
        <f t="shared" si="1"/>
        <v>44.966442953020135</v>
      </c>
      <c r="I19" s="62">
        <v>17</v>
      </c>
      <c r="J19" s="62">
        <f t="shared" si="2"/>
        <v>84</v>
      </c>
      <c r="K19" s="63">
        <f t="shared" si="3"/>
        <v>56.375838926174495</v>
      </c>
      <c r="L19" s="62">
        <f t="shared" si="4"/>
        <v>39</v>
      </c>
      <c r="M19" s="62">
        <v>123</v>
      </c>
      <c r="N19" s="63">
        <f t="shared" si="5"/>
        <v>82.550335570469798</v>
      </c>
      <c r="O19" s="62">
        <f t="shared" si="6"/>
        <v>26</v>
      </c>
      <c r="P19" s="6">
        <v>149</v>
      </c>
      <c r="Q19" s="6">
        <v>100</v>
      </c>
    </row>
    <row r="20" spans="1:17" ht="21.75">
      <c r="A20" s="1">
        <v>18</v>
      </c>
      <c r="B20" s="20" t="s">
        <v>12</v>
      </c>
      <c r="C20" s="21">
        <v>135</v>
      </c>
      <c r="D20" s="21">
        <v>51</v>
      </c>
      <c r="E20" s="21">
        <v>37.78</v>
      </c>
      <c r="F20" s="62">
        <v>3</v>
      </c>
      <c r="G20" s="62">
        <f t="shared" si="0"/>
        <v>54</v>
      </c>
      <c r="H20" s="63">
        <f t="shared" si="1"/>
        <v>40</v>
      </c>
      <c r="I20" s="62">
        <v>40</v>
      </c>
      <c r="J20" s="62">
        <f t="shared" si="2"/>
        <v>94</v>
      </c>
      <c r="K20" s="63">
        <f t="shared" si="3"/>
        <v>69.629629629629633</v>
      </c>
      <c r="L20" s="62">
        <f t="shared" si="4"/>
        <v>2</v>
      </c>
      <c r="M20" s="62">
        <v>96</v>
      </c>
      <c r="N20" s="63">
        <f t="shared" si="5"/>
        <v>71.111111111111114</v>
      </c>
      <c r="O20" s="62">
        <f t="shared" si="6"/>
        <v>37</v>
      </c>
      <c r="P20" s="6">
        <v>133</v>
      </c>
      <c r="Q20" s="6">
        <v>98.52</v>
      </c>
    </row>
    <row r="21" spans="1:17" ht="21.75">
      <c r="A21" s="1">
        <v>19</v>
      </c>
      <c r="B21" s="20" t="s">
        <v>14</v>
      </c>
      <c r="C21" s="6">
        <v>207</v>
      </c>
      <c r="D21" s="21">
        <v>64</v>
      </c>
      <c r="E21" s="21">
        <v>30.33</v>
      </c>
      <c r="F21" s="62">
        <v>19</v>
      </c>
      <c r="G21" s="62">
        <v>83</v>
      </c>
      <c r="H21" s="63">
        <f t="shared" si="1"/>
        <v>40.09661835748792</v>
      </c>
      <c r="I21" s="62">
        <v>53</v>
      </c>
      <c r="J21" s="62">
        <f t="shared" si="2"/>
        <v>136</v>
      </c>
      <c r="K21" s="63">
        <f t="shared" si="3"/>
        <v>65.700483091787433</v>
      </c>
      <c r="L21" s="62">
        <f t="shared" si="4"/>
        <v>63</v>
      </c>
      <c r="M21" s="62">
        <v>199</v>
      </c>
      <c r="N21" s="63">
        <f t="shared" si="5"/>
        <v>96.135265700483089</v>
      </c>
      <c r="O21" s="62">
        <f t="shared" si="6"/>
        <v>3</v>
      </c>
      <c r="P21" s="6">
        <v>202</v>
      </c>
      <c r="Q21" s="6">
        <v>97.58</v>
      </c>
    </row>
    <row r="22" spans="1:17" ht="21.75">
      <c r="A22" s="1">
        <v>20</v>
      </c>
      <c r="B22" s="20" t="s">
        <v>7</v>
      </c>
      <c r="C22" s="6">
        <v>509</v>
      </c>
      <c r="D22" s="21">
        <v>134</v>
      </c>
      <c r="E22" s="21">
        <v>26.33</v>
      </c>
      <c r="F22" s="62">
        <v>14</v>
      </c>
      <c r="G22" s="62">
        <f t="shared" si="0"/>
        <v>148</v>
      </c>
      <c r="H22" s="63">
        <f t="shared" si="1"/>
        <v>29.076620825147348</v>
      </c>
      <c r="I22" s="62">
        <v>97</v>
      </c>
      <c r="J22" s="62">
        <f t="shared" si="2"/>
        <v>245</v>
      </c>
      <c r="K22" s="63">
        <f t="shared" si="3"/>
        <v>48.1335952848723</v>
      </c>
      <c r="L22" s="62">
        <f t="shared" si="4"/>
        <v>149</v>
      </c>
      <c r="M22" s="62">
        <v>394</v>
      </c>
      <c r="N22" s="63">
        <f t="shared" si="5"/>
        <v>77.40667976424362</v>
      </c>
      <c r="O22" s="62">
        <f t="shared" si="6"/>
        <v>89</v>
      </c>
      <c r="P22" s="6">
        <v>483</v>
      </c>
      <c r="Q22" s="6">
        <v>94.89</v>
      </c>
    </row>
    <row r="23" spans="1:17" ht="21.75">
      <c r="A23" s="1">
        <v>21</v>
      </c>
      <c r="B23" s="20" t="s">
        <v>10</v>
      </c>
      <c r="C23" s="6">
        <v>28</v>
      </c>
      <c r="D23" s="21">
        <v>6</v>
      </c>
      <c r="E23" s="21">
        <v>24</v>
      </c>
      <c r="F23" s="62">
        <v>1</v>
      </c>
      <c r="G23" s="62">
        <f t="shared" si="0"/>
        <v>7</v>
      </c>
      <c r="H23" s="63">
        <f t="shared" si="1"/>
        <v>25</v>
      </c>
      <c r="I23" s="62">
        <v>0</v>
      </c>
      <c r="J23" s="62">
        <f t="shared" si="2"/>
        <v>7</v>
      </c>
      <c r="K23" s="63">
        <f t="shared" si="3"/>
        <v>25</v>
      </c>
      <c r="L23" s="62">
        <f t="shared" si="4"/>
        <v>14</v>
      </c>
      <c r="M23" s="62">
        <v>21</v>
      </c>
      <c r="N23" s="63">
        <f t="shared" si="5"/>
        <v>75</v>
      </c>
      <c r="O23" s="62">
        <f t="shared" si="6"/>
        <v>7</v>
      </c>
      <c r="P23" s="6">
        <v>28</v>
      </c>
      <c r="Q23" s="6">
        <v>100</v>
      </c>
    </row>
    <row r="24" spans="1:17" ht="21.75">
      <c r="A24" s="1">
        <v>22</v>
      </c>
      <c r="B24" s="20" t="s">
        <v>21</v>
      </c>
      <c r="C24" s="21">
        <v>71</v>
      </c>
      <c r="D24" s="21">
        <v>15</v>
      </c>
      <c r="E24" s="21">
        <v>21.13</v>
      </c>
      <c r="F24" s="62">
        <v>0</v>
      </c>
      <c r="G24" s="62">
        <f t="shared" si="0"/>
        <v>15</v>
      </c>
      <c r="H24" s="63">
        <f t="shared" si="1"/>
        <v>21.12676056338028</v>
      </c>
      <c r="I24" s="62">
        <v>17</v>
      </c>
      <c r="J24" s="62">
        <f t="shared" si="2"/>
        <v>32</v>
      </c>
      <c r="K24" s="63">
        <f t="shared" si="3"/>
        <v>45.070422535211264</v>
      </c>
      <c r="L24" s="62">
        <f t="shared" si="4"/>
        <v>22</v>
      </c>
      <c r="M24" s="62">
        <v>54</v>
      </c>
      <c r="N24" s="63">
        <f t="shared" si="5"/>
        <v>76.056338028169009</v>
      </c>
      <c r="O24" s="62">
        <f t="shared" si="6"/>
        <v>15</v>
      </c>
      <c r="P24" s="6">
        <v>69</v>
      </c>
      <c r="Q24" s="6">
        <v>97.18</v>
      </c>
    </row>
    <row r="25" spans="1:17" ht="21.75">
      <c r="A25" s="5"/>
      <c r="B25" s="5" t="s">
        <v>31</v>
      </c>
      <c r="C25" s="8">
        <f>SUM(C3:C24)</f>
        <v>5914</v>
      </c>
      <c r="D25" s="8">
        <f>SUM(D3:D24)</f>
        <v>2660</v>
      </c>
      <c r="E25" s="107">
        <v>44.74</v>
      </c>
      <c r="F25" s="64">
        <f>SUM(F3:F24)</f>
        <v>152</v>
      </c>
      <c r="G25" s="8">
        <f>SUM(G3:G24)</f>
        <v>2800</v>
      </c>
      <c r="H25" s="108">
        <f t="shared" si="1"/>
        <v>47.345282380791346</v>
      </c>
      <c r="I25" s="64">
        <f>SUM(I3:I24)</f>
        <v>917</v>
      </c>
      <c r="J25" s="8">
        <f t="shared" si="2"/>
        <v>3717</v>
      </c>
      <c r="K25" s="108">
        <f t="shared" si="3"/>
        <v>62.850862360500507</v>
      </c>
      <c r="L25" s="64">
        <f t="shared" si="4"/>
        <v>936</v>
      </c>
      <c r="M25" s="8">
        <f>SUM(M3:M24)</f>
        <v>4653</v>
      </c>
      <c r="N25" s="108">
        <f t="shared" si="5"/>
        <v>78.677713899222184</v>
      </c>
      <c r="O25" s="8">
        <f>SUM(O3:O24)</f>
        <v>1027</v>
      </c>
      <c r="P25" s="8">
        <f>SUM(P3:P24)</f>
        <v>5680</v>
      </c>
      <c r="Q25" s="108">
        <f>P25*100/C25</f>
        <v>96.043287115319586</v>
      </c>
    </row>
    <row r="26" spans="1:17" ht="18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</row>
    <row r="27" spans="1:17" ht="18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P9" sqref="P9"/>
    </sheetView>
  </sheetViews>
  <sheetFormatPr defaultRowHeight="14.25"/>
  <cols>
    <col min="1" max="1" width="4.375" customWidth="1"/>
    <col min="2" max="2" width="11.375" customWidth="1"/>
  </cols>
  <sheetData>
    <row r="1" spans="1:14" ht="27.75">
      <c r="A1" s="156" t="s">
        <v>309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ht="65.25">
      <c r="A2" s="67" t="s">
        <v>22</v>
      </c>
      <c r="B2" s="68" t="s">
        <v>23</v>
      </c>
      <c r="C2" s="68" t="s">
        <v>24</v>
      </c>
      <c r="D2" s="68" t="s">
        <v>307</v>
      </c>
      <c r="E2" s="68" t="s">
        <v>26</v>
      </c>
      <c r="F2" s="69" t="s">
        <v>308</v>
      </c>
      <c r="G2" s="69" t="s">
        <v>314</v>
      </c>
      <c r="H2" s="70" t="s">
        <v>26</v>
      </c>
      <c r="I2" s="71" t="s">
        <v>330</v>
      </c>
      <c r="J2" s="71" t="s">
        <v>331</v>
      </c>
      <c r="K2" s="72" t="s">
        <v>26</v>
      </c>
      <c r="L2" s="71" t="s">
        <v>336</v>
      </c>
      <c r="M2" s="71" t="s">
        <v>337</v>
      </c>
      <c r="N2" s="71" t="s">
        <v>26</v>
      </c>
    </row>
    <row r="3" spans="1:14" ht="21.75">
      <c r="A3" s="1">
        <v>1</v>
      </c>
      <c r="B3" s="2" t="s">
        <v>17</v>
      </c>
      <c r="C3" s="6">
        <v>64</v>
      </c>
      <c r="D3" s="6">
        <v>41</v>
      </c>
      <c r="E3" s="6">
        <v>65.08</v>
      </c>
      <c r="F3" s="62">
        <v>0</v>
      </c>
      <c r="G3" s="62">
        <f>F3+D3</f>
        <v>41</v>
      </c>
      <c r="H3" s="63">
        <f>G3*100/C3</f>
        <v>64.0625</v>
      </c>
      <c r="I3" s="62">
        <v>18</v>
      </c>
      <c r="J3" s="62">
        <f>I3+G3</f>
        <v>59</v>
      </c>
      <c r="K3" s="63">
        <f>J3*100/C3</f>
        <v>92.1875</v>
      </c>
      <c r="L3" s="62">
        <f>M3-J3</f>
        <v>0</v>
      </c>
      <c r="M3" s="62">
        <v>59</v>
      </c>
      <c r="N3" s="63">
        <f>M3*100/C3</f>
        <v>92.1875</v>
      </c>
    </row>
    <row r="4" spans="1:14" ht="24" customHeight="1">
      <c r="A4" s="1">
        <v>2</v>
      </c>
      <c r="B4" s="2" t="s">
        <v>20</v>
      </c>
      <c r="C4" s="6">
        <v>94</v>
      </c>
      <c r="D4" s="6">
        <v>55</v>
      </c>
      <c r="E4" s="6">
        <v>59.14</v>
      </c>
      <c r="F4" s="62">
        <v>5</v>
      </c>
      <c r="G4" s="62">
        <f t="shared" ref="G4:G24" si="0">F4+D4</f>
        <v>60</v>
      </c>
      <c r="H4" s="63">
        <f t="shared" ref="H4:H25" si="1">G4*100/C4</f>
        <v>63.829787234042556</v>
      </c>
      <c r="I4" s="62">
        <v>17</v>
      </c>
      <c r="J4" s="62">
        <f t="shared" ref="J4:J25" si="2">I4+G4</f>
        <v>77</v>
      </c>
      <c r="K4" s="63">
        <f t="shared" ref="K4:K25" si="3">J4*100/C4</f>
        <v>81.914893617021278</v>
      </c>
      <c r="L4" s="62">
        <f t="shared" ref="L4:L25" si="4">M4-J4</f>
        <v>4</v>
      </c>
      <c r="M4" s="62">
        <v>81</v>
      </c>
      <c r="N4" s="63">
        <f t="shared" ref="N4:N25" si="5">M4*100/C4</f>
        <v>86.170212765957444</v>
      </c>
    </row>
    <row r="5" spans="1:14" ht="21.75">
      <c r="A5" s="1">
        <v>3</v>
      </c>
      <c r="B5" s="2" t="s">
        <v>2</v>
      </c>
      <c r="C5" s="6">
        <v>364</v>
      </c>
      <c r="D5" s="6">
        <v>213</v>
      </c>
      <c r="E5" s="6">
        <v>58.36</v>
      </c>
      <c r="F5" s="62">
        <v>47</v>
      </c>
      <c r="G5" s="62">
        <v>248</v>
      </c>
      <c r="H5" s="63">
        <f t="shared" si="1"/>
        <v>68.131868131868131</v>
      </c>
      <c r="I5" s="62">
        <v>57</v>
      </c>
      <c r="J5" s="62">
        <f t="shared" si="2"/>
        <v>305</v>
      </c>
      <c r="K5" s="63">
        <f t="shared" si="3"/>
        <v>83.791208791208788</v>
      </c>
      <c r="L5" s="62">
        <f t="shared" si="4"/>
        <v>24</v>
      </c>
      <c r="M5" s="62">
        <v>329</v>
      </c>
      <c r="N5" s="63">
        <f t="shared" si="5"/>
        <v>90.384615384615387</v>
      </c>
    </row>
    <row r="6" spans="1:14" ht="21.75">
      <c r="A6" s="1">
        <v>4</v>
      </c>
      <c r="B6" s="2" t="s">
        <v>6</v>
      </c>
      <c r="C6" s="6">
        <v>248</v>
      </c>
      <c r="D6" s="6">
        <v>139</v>
      </c>
      <c r="E6" s="6">
        <v>55.38</v>
      </c>
      <c r="F6" s="62">
        <v>1</v>
      </c>
      <c r="G6" s="62">
        <v>140</v>
      </c>
      <c r="H6" s="63">
        <f t="shared" si="1"/>
        <v>56.451612903225808</v>
      </c>
      <c r="I6" s="62">
        <v>35</v>
      </c>
      <c r="J6" s="62">
        <f t="shared" si="2"/>
        <v>175</v>
      </c>
      <c r="K6" s="63">
        <f t="shared" si="3"/>
        <v>70.564516129032256</v>
      </c>
      <c r="L6" s="62">
        <f t="shared" si="4"/>
        <v>38</v>
      </c>
      <c r="M6" s="62">
        <v>213</v>
      </c>
      <c r="N6" s="63">
        <f t="shared" si="5"/>
        <v>85.887096774193552</v>
      </c>
    </row>
    <row r="7" spans="1:14" ht="21.75">
      <c r="A7" s="1">
        <v>5</v>
      </c>
      <c r="B7" s="2" t="s">
        <v>5</v>
      </c>
      <c r="C7" s="6">
        <v>222</v>
      </c>
      <c r="D7" s="6">
        <v>120</v>
      </c>
      <c r="E7" s="6">
        <v>54.05</v>
      </c>
      <c r="F7" s="62">
        <v>0</v>
      </c>
      <c r="G7" s="62">
        <f t="shared" si="0"/>
        <v>120</v>
      </c>
      <c r="H7" s="63">
        <f t="shared" si="1"/>
        <v>54.054054054054056</v>
      </c>
      <c r="I7" s="62">
        <v>44</v>
      </c>
      <c r="J7" s="62">
        <f t="shared" si="2"/>
        <v>164</v>
      </c>
      <c r="K7" s="63">
        <f t="shared" si="3"/>
        <v>73.873873873873876</v>
      </c>
      <c r="L7" s="62">
        <f t="shared" si="4"/>
        <v>32</v>
      </c>
      <c r="M7" s="62">
        <v>196</v>
      </c>
      <c r="N7" s="63">
        <f t="shared" si="5"/>
        <v>88.288288288288285</v>
      </c>
    </row>
    <row r="8" spans="1:14" ht="21.75">
      <c r="A8" s="1">
        <v>6</v>
      </c>
      <c r="B8" s="2" t="s">
        <v>11</v>
      </c>
      <c r="C8" s="6">
        <v>164</v>
      </c>
      <c r="D8" s="6">
        <v>90</v>
      </c>
      <c r="E8" s="6">
        <v>53.89</v>
      </c>
      <c r="F8" s="62">
        <v>7</v>
      </c>
      <c r="G8" s="62">
        <f t="shared" si="0"/>
        <v>97</v>
      </c>
      <c r="H8" s="63">
        <f t="shared" si="1"/>
        <v>59.146341463414636</v>
      </c>
      <c r="I8" s="62">
        <v>17</v>
      </c>
      <c r="J8" s="62">
        <f t="shared" si="2"/>
        <v>114</v>
      </c>
      <c r="K8" s="63">
        <f t="shared" si="3"/>
        <v>69.512195121951223</v>
      </c>
      <c r="L8" s="62">
        <f t="shared" si="4"/>
        <v>24</v>
      </c>
      <c r="M8" s="62">
        <v>138</v>
      </c>
      <c r="N8" s="63">
        <f t="shared" si="5"/>
        <v>84.146341463414629</v>
      </c>
    </row>
    <row r="9" spans="1:14" ht="21.75">
      <c r="A9" s="1">
        <v>7</v>
      </c>
      <c r="B9" s="2" t="s">
        <v>15</v>
      </c>
      <c r="C9" s="6">
        <v>214</v>
      </c>
      <c r="D9" s="6">
        <v>114</v>
      </c>
      <c r="E9" s="6">
        <v>53.27</v>
      </c>
      <c r="F9" s="62">
        <v>0</v>
      </c>
      <c r="G9" s="62">
        <f t="shared" si="0"/>
        <v>114</v>
      </c>
      <c r="H9" s="63">
        <f t="shared" si="1"/>
        <v>53.271028037383175</v>
      </c>
      <c r="I9" s="62">
        <v>12</v>
      </c>
      <c r="J9" s="62">
        <f t="shared" si="2"/>
        <v>126</v>
      </c>
      <c r="K9" s="63">
        <f t="shared" si="3"/>
        <v>58.878504672897193</v>
      </c>
      <c r="L9" s="62">
        <f t="shared" si="4"/>
        <v>9</v>
      </c>
      <c r="M9" s="62">
        <v>135</v>
      </c>
      <c r="N9" s="63">
        <f t="shared" si="5"/>
        <v>63.084112149532707</v>
      </c>
    </row>
    <row r="10" spans="1:14" ht="21.75">
      <c r="A10" s="1">
        <v>8</v>
      </c>
      <c r="B10" s="2" t="s">
        <v>9</v>
      </c>
      <c r="C10" s="6">
        <v>365</v>
      </c>
      <c r="D10" s="6">
        <v>193</v>
      </c>
      <c r="E10" s="6">
        <v>52.45</v>
      </c>
      <c r="F10" s="62">
        <v>9</v>
      </c>
      <c r="G10" s="62">
        <f t="shared" si="0"/>
        <v>202</v>
      </c>
      <c r="H10" s="63">
        <f t="shared" si="1"/>
        <v>55.342465753424655</v>
      </c>
      <c r="I10" s="62">
        <v>63</v>
      </c>
      <c r="J10" s="62">
        <f t="shared" si="2"/>
        <v>265</v>
      </c>
      <c r="K10" s="63">
        <f t="shared" si="3"/>
        <v>72.602739726027394</v>
      </c>
      <c r="L10" s="62">
        <f t="shared" si="4"/>
        <v>40</v>
      </c>
      <c r="M10" s="62">
        <v>305</v>
      </c>
      <c r="N10" s="63">
        <f t="shared" si="5"/>
        <v>83.561643835616437</v>
      </c>
    </row>
    <row r="11" spans="1:14" ht="21.75">
      <c r="A11" s="1">
        <v>9</v>
      </c>
      <c r="B11" s="2" t="s">
        <v>1</v>
      </c>
      <c r="C11" s="6">
        <v>124</v>
      </c>
      <c r="D11" s="6">
        <v>63</v>
      </c>
      <c r="E11" s="6">
        <v>50.4</v>
      </c>
      <c r="F11" s="62">
        <v>0</v>
      </c>
      <c r="G11" s="62">
        <f t="shared" si="0"/>
        <v>63</v>
      </c>
      <c r="H11" s="63">
        <f t="shared" si="1"/>
        <v>50.806451612903224</v>
      </c>
      <c r="I11" s="62">
        <v>10</v>
      </c>
      <c r="J11" s="62">
        <f t="shared" si="2"/>
        <v>73</v>
      </c>
      <c r="K11" s="63">
        <f t="shared" si="3"/>
        <v>58.87096774193548</v>
      </c>
      <c r="L11" s="62">
        <f t="shared" si="4"/>
        <v>10</v>
      </c>
      <c r="M11" s="62">
        <v>83</v>
      </c>
      <c r="N11" s="63">
        <f t="shared" si="5"/>
        <v>66.935483870967744</v>
      </c>
    </row>
    <row r="12" spans="1:14" ht="21.75">
      <c r="A12" s="1">
        <v>10</v>
      </c>
      <c r="B12" s="2" t="s">
        <v>13</v>
      </c>
      <c r="C12" s="6">
        <v>279</v>
      </c>
      <c r="D12" s="6">
        <v>133</v>
      </c>
      <c r="E12" s="6">
        <v>47.67</v>
      </c>
      <c r="F12" s="62">
        <v>3</v>
      </c>
      <c r="G12" s="62">
        <f t="shared" si="0"/>
        <v>136</v>
      </c>
      <c r="H12" s="63">
        <f t="shared" si="1"/>
        <v>48.74551971326165</v>
      </c>
      <c r="I12" s="62">
        <v>75</v>
      </c>
      <c r="J12" s="62">
        <f t="shared" si="2"/>
        <v>211</v>
      </c>
      <c r="K12" s="63">
        <f t="shared" si="3"/>
        <v>75.627240143369178</v>
      </c>
      <c r="L12" s="62">
        <f t="shared" si="4"/>
        <v>39</v>
      </c>
      <c r="M12" s="62">
        <v>250</v>
      </c>
      <c r="N12" s="63">
        <f t="shared" si="5"/>
        <v>89.605734767025083</v>
      </c>
    </row>
    <row r="13" spans="1:14" ht="21.75">
      <c r="A13" s="1">
        <v>11</v>
      </c>
      <c r="B13" s="2" t="s">
        <v>16</v>
      </c>
      <c r="C13" s="6">
        <v>288</v>
      </c>
      <c r="D13" s="6">
        <v>134</v>
      </c>
      <c r="E13" s="6">
        <v>46.21</v>
      </c>
      <c r="F13" s="62">
        <v>7</v>
      </c>
      <c r="G13" s="62">
        <f t="shared" si="0"/>
        <v>141</v>
      </c>
      <c r="H13" s="63">
        <f t="shared" si="1"/>
        <v>48.958333333333336</v>
      </c>
      <c r="I13" s="62">
        <v>54</v>
      </c>
      <c r="J13" s="62">
        <f t="shared" si="2"/>
        <v>195</v>
      </c>
      <c r="K13" s="63">
        <f t="shared" si="3"/>
        <v>67.708333333333329</v>
      </c>
      <c r="L13" s="62">
        <f t="shared" si="4"/>
        <v>48</v>
      </c>
      <c r="M13" s="62">
        <v>243</v>
      </c>
      <c r="N13" s="63">
        <f t="shared" si="5"/>
        <v>84.375</v>
      </c>
    </row>
    <row r="14" spans="1:14" ht="21.75">
      <c r="A14" s="1">
        <v>12</v>
      </c>
      <c r="B14" s="2" t="s">
        <v>18</v>
      </c>
      <c r="C14" s="6">
        <v>158</v>
      </c>
      <c r="D14" s="6">
        <v>72</v>
      </c>
      <c r="E14" s="6">
        <v>45.86</v>
      </c>
      <c r="F14" s="62">
        <v>7</v>
      </c>
      <c r="G14" s="62">
        <f t="shared" si="0"/>
        <v>79</v>
      </c>
      <c r="H14" s="63">
        <f t="shared" si="1"/>
        <v>50</v>
      </c>
      <c r="I14" s="62">
        <v>16</v>
      </c>
      <c r="J14" s="62">
        <f t="shared" si="2"/>
        <v>95</v>
      </c>
      <c r="K14" s="63">
        <f t="shared" si="3"/>
        <v>60.12658227848101</v>
      </c>
      <c r="L14" s="62">
        <f t="shared" si="4"/>
        <v>43</v>
      </c>
      <c r="M14" s="62">
        <v>138</v>
      </c>
      <c r="N14" s="63">
        <f t="shared" si="5"/>
        <v>87.341772151898738</v>
      </c>
    </row>
    <row r="15" spans="1:14" ht="21.75">
      <c r="A15" s="1">
        <v>13</v>
      </c>
      <c r="B15" s="2" t="s">
        <v>3</v>
      </c>
      <c r="C15" s="6">
        <v>870</v>
      </c>
      <c r="D15" s="6">
        <v>386</v>
      </c>
      <c r="E15" s="6">
        <v>44.37</v>
      </c>
      <c r="F15" s="62">
        <v>7</v>
      </c>
      <c r="G15" s="62">
        <f t="shared" si="0"/>
        <v>393</v>
      </c>
      <c r="H15" s="63">
        <f t="shared" si="1"/>
        <v>45.172413793103445</v>
      </c>
      <c r="I15" s="62">
        <v>85</v>
      </c>
      <c r="J15" s="62">
        <f t="shared" si="2"/>
        <v>478</v>
      </c>
      <c r="K15" s="63">
        <f t="shared" si="3"/>
        <v>54.942528735632187</v>
      </c>
      <c r="L15" s="62">
        <f t="shared" si="4"/>
        <v>109</v>
      </c>
      <c r="M15" s="62">
        <v>587</v>
      </c>
      <c r="N15" s="63">
        <f t="shared" si="5"/>
        <v>67.47126436781609</v>
      </c>
    </row>
    <row r="16" spans="1:14" ht="21.75">
      <c r="A16" s="1">
        <v>14</v>
      </c>
      <c r="B16" s="2" t="s">
        <v>8</v>
      </c>
      <c r="C16" s="6">
        <v>275</v>
      </c>
      <c r="D16" s="6">
        <v>117</v>
      </c>
      <c r="E16" s="6">
        <v>41.94</v>
      </c>
      <c r="F16" s="62">
        <v>8</v>
      </c>
      <c r="G16" s="62">
        <f t="shared" si="0"/>
        <v>125</v>
      </c>
      <c r="H16" s="63">
        <f t="shared" si="1"/>
        <v>45.454545454545453</v>
      </c>
      <c r="I16" s="62">
        <v>46</v>
      </c>
      <c r="J16" s="62">
        <f t="shared" si="2"/>
        <v>171</v>
      </c>
      <c r="K16" s="63">
        <f t="shared" si="3"/>
        <v>62.18181818181818</v>
      </c>
      <c r="L16" s="62">
        <f t="shared" si="4"/>
        <v>33</v>
      </c>
      <c r="M16" s="62">
        <v>204</v>
      </c>
      <c r="N16" s="63">
        <f t="shared" si="5"/>
        <v>74.181818181818187</v>
      </c>
    </row>
    <row r="17" spans="1:14" ht="21.75">
      <c r="A17" s="1">
        <v>15</v>
      </c>
      <c r="B17" s="2" t="s">
        <v>4</v>
      </c>
      <c r="C17" s="6">
        <v>615</v>
      </c>
      <c r="D17" s="6">
        <v>257</v>
      </c>
      <c r="E17" s="6">
        <v>41.72</v>
      </c>
      <c r="F17" s="62">
        <v>1</v>
      </c>
      <c r="G17" s="62">
        <f t="shared" si="0"/>
        <v>258</v>
      </c>
      <c r="H17" s="63">
        <f t="shared" si="1"/>
        <v>41.951219512195124</v>
      </c>
      <c r="I17" s="62">
        <v>91</v>
      </c>
      <c r="J17" s="62">
        <f t="shared" si="2"/>
        <v>349</v>
      </c>
      <c r="K17" s="63">
        <f t="shared" si="3"/>
        <v>56.747967479674799</v>
      </c>
      <c r="L17" s="62">
        <f t="shared" si="4"/>
        <v>120</v>
      </c>
      <c r="M17" s="62">
        <v>469</v>
      </c>
      <c r="N17" s="63">
        <f t="shared" si="5"/>
        <v>76.260162601626021</v>
      </c>
    </row>
    <row r="18" spans="1:14" ht="24.75" customHeight="1">
      <c r="A18" s="1">
        <v>16</v>
      </c>
      <c r="B18" s="2" t="s">
        <v>0</v>
      </c>
      <c r="C18" s="6">
        <v>471</v>
      </c>
      <c r="D18" s="6">
        <v>202</v>
      </c>
      <c r="E18" s="6">
        <v>41.65</v>
      </c>
      <c r="F18" s="62">
        <v>7</v>
      </c>
      <c r="G18" s="62">
        <f t="shared" si="0"/>
        <v>209</v>
      </c>
      <c r="H18" s="63">
        <f t="shared" si="1"/>
        <v>44.373673036093422</v>
      </c>
      <c r="I18" s="62">
        <v>53</v>
      </c>
      <c r="J18" s="62">
        <f t="shared" si="2"/>
        <v>262</v>
      </c>
      <c r="K18" s="63">
        <f t="shared" si="3"/>
        <v>55.626326963906578</v>
      </c>
      <c r="L18" s="62">
        <f t="shared" si="4"/>
        <v>74</v>
      </c>
      <c r="M18" s="62">
        <v>336</v>
      </c>
      <c r="N18" s="63">
        <f t="shared" si="5"/>
        <v>71.337579617834393</v>
      </c>
    </row>
    <row r="19" spans="1:14" ht="21.75">
      <c r="A19" s="1">
        <v>17</v>
      </c>
      <c r="B19" s="2" t="s">
        <v>19</v>
      </c>
      <c r="C19" s="6">
        <v>149</v>
      </c>
      <c r="D19" s="6">
        <v>61</v>
      </c>
      <c r="E19" s="6">
        <v>40.67</v>
      </c>
      <c r="F19" s="62">
        <v>6</v>
      </c>
      <c r="G19" s="62">
        <f t="shared" si="0"/>
        <v>67</v>
      </c>
      <c r="H19" s="63">
        <f t="shared" si="1"/>
        <v>44.966442953020135</v>
      </c>
      <c r="I19" s="62">
        <v>17</v>
      </c>
      <c r="J19" s="62">
        <f t="shared" si="2"/>
        <v>84</v>
      </c>
      <c r="K19" s="63">
        <f t="shared" si="3"/>
        <v>56.375838926174495</v>
      </c>
      <c r="L19" s="62">
        <f t="shared" si="4"/>
        <v>39</v>
      </c>
      <c r="M19" s="62">
        <v>123</v>
      </c>
      <c r="N19" s="63">
        <f t="shared" si="5"/>
        <v>82.550335570469798</v>
      </c>
    </row>
    <row r="20" spans="1:14" ht="21.75">
      <c r="A20" s="1">
        <v>18</v>
      </c>
      <c r="B20" s="20" t="s">
        <v>12</v>
      </c>
      <c r="C20" s="21">
        <v>135</v>
      </c>
      <c r="D20" s="21">
        <v>51</v>
      </c>
      <c r="E20" s="21">
        <v>37.78</v>
      </c>
      <c r="F20" s="62">
        <v>3</v>
      </c>
      <c r="G20" s="62">
        <f t="shared" si="0"/>
        <v>54</v>
      </c>
      <c r="H20" s="63">
        <f t="shared" si="1"/>
        <v>40</v>
      </c>
      <c r="I20" s="62">
        <v>40</v>
      </c>
      <c r="J20" s="62">
        <f t="shared" si="2"/>
        <v>94</v>
      </c>
      <c r="K20" s="63">
        <f t="shared" si="3"/>
        <v>69.629629629629633</v>
      </c>
      <c r="L20" s="62">
        <f t="shared" si="4"/>
        <v>2</v>
      </c>
      <c r="M20" s="62">
        <v>96</v>
      </c>
      <c r="N20" s="63">
        <f t="shared" si="5"/>
        <v>71.111111111111114</v>
      </c>
    </row>
    <row r="21" spans="1:14" ht="21.75">
      <c r="A21" s="1">
        <v>19</v>
      </c>
      <c r="B21" s="20" t="s">
        <v>14</v>
      </c>
      <c r="C21" s="6">
        <v>207</v>
      </c>
      <c r="D21" s="21">
        <v>64</v>
      </c>
      <c r="E21" s="21">
        <v>30.33</v>
      </c>
      <c r="F21" s="62">
        <v>19</v>
      </c>
      <c r="G21" s="62">
        <v>83</v>
      </c>
      <c r="H21" s="63">
        <f t="shared" si="1"/>
        <v>40.09661835748792</v>
      </c>
      <c r="I21" s="62">
        <v>53</v>
      </c>
      <c r="J21" s="62">
        <f t="shared" si="2"/>
        <v>136</v>
      </c>
      <c r="K21" s="63">
        <f t="shared" si="3"/>
        <v>65.700483091787433</v>
      </c>
      <c r="L21" s="62">
        <f t="shared" si="4"/>
        <v>63</v>
      </c>
      <c r="M21" s="62">
        <v>199</v>
      </c>
      <c r="N21" s="63">
        <f t="shared" si="5"/>
        <v>96.135265700483089</v>
      </c>
    </row>
    <row r="22" spans="1:14" ht="21.75">
      <c r="A22" s="1">
        <v>20</v>
      </c>
      <c r="B22" s="20" t="s">
        <v>7</v>
      </c>
      <c r="C22" s="6">
        <v>509</v>
      </c>
      <c r="D22" s="21">
        <v>134</v>
      </c>
      <c r="E22" s="21">
        <v>26.33</v>
      </c>
      <c r="F22" s="62">
        <v>14</v>
      </c>
      <c r="G22" s="62">
        <f t="shared" si="0"/>
        <v>148</v>
      </c>
      <c r="H22" s="63">
        <f t="shared" si="1"/>
        <v>29.076620825147348</v>
      </c>
      <c r="I22" s="62">
        <v>97</v>
      </c>
      <c r="J22" s="62">
        <f t="shared" si="2"/>
        <v>245</v>
      </c>
      <c r="K22" s="63">
        <f t="shared" si="3"/>
        <v>48.1335952848723</v>
      </c>
      <c r="L22" s="62">
        <f t="shared" si="4"/>
        <v>149</v>
      </c>
      <c r="M22" s="62">
        <v>394</v>
      </c>
      <c r="N22" s="63">
        <f t="shared" si="5"/>
        <v>77.40667976424362</v>
      </c>
    </row>
    <row r="23" spans="1:14" ht="21.75">
      <c r="A23" s="1">
        <v>21</v>
      </c>
      <c r="B23" s="20" t="s">
        <v>10</v>
      </c>
      <c r="C23" s="6">
        <v>28</v>
      </c>
      <c r="D23" s="21">
        <v>6</v>
      </c>
      <c r="E23" s="21">
        <v>24</v>
      </c>
      <c r="F23" s="62">
        <v>1</v>
      </c>
      <c r="G23" s="62">
        <f t="shared" si="0"/>
        <v>7</v>
      </c>
      <c r="H23" s="63">
        <f t="shared" si="1"/>
        <v>25</v>
      </c>
      <c r="I23" s="62">
        <v>0</v>
      </c>
      <c r="J23" s="62">
        <f t="shared" si="2"/>
        <v>7</v>
      </c>
      <c r="K23" s="63">
        <f t="shared" si="3"/>
        <v>25</v>
      </c>
      <c r="L23" s="62">
        <f t="shared" si="4"/>
        <v>14</v>
      </c>
      <c r="M23" s="62">
        <v>21</v>
      </c>
      <c r="N23" s="63">
        <f t="shared" si="5"/>
        <v>75</v>
      </c>
    </row>
    <row r="24" spans="1:14" ht="21.75">
      <c r="A24" s="1">
        <v>22</v>
      </c>
      <c r="B24" s="20" t="s">
        <v>21</v>
      </c>
      <c r="C24" s="21">
        <v>71</v>
      </c>
      <c r="D24" s="21">
        <v>15</v>
      </c>
      <c r="E24" s="21">
        <v>21.13</v>
      </c>
      <c r="F24" s="62">
        <v>0</v>
      </c>
      <c r="G24" s="62">
        <f t="shared" si="0"/>
        <v>15</v>
      </c>
      <c r="H24" s="63">
        <f t="shared" si="1"/>
        <v>21.12676056338028</v>
      </c>
      <c r="I24" s="62">
        <v>17</v>
      </c>
      <c r="J24" s="62">
        <f t="shared" si="2"/>
        <v>32</v>
      </c>
      <c r="K24" s="63">
        <f t="shared" si="3"/>
        <v>45.070422535211264</v>
      </c>
      <c r="L24" s="62">
        <f t="shared" si="4"/>
        <v>22</v>
      </c>
      <c r="M24" s="62">
        <v>54</v>
      </c>
      <c r="N24" s="63">
        <f t="shared" si="5"/>
        <v>76.056338028169009</v>
      </c>
    </row>
    <row r="25" spans="1:14" ht="21.75">
      <c r="A25" s="5"/>
      <c r="B25" s="5" t="s">
        <v>31</v>
      </c>
      <c r="C25" s="8">
        <f>SUM(C3:C24)</f>
        <v>5914</v>
      </c>
      <c r="D25" s="8">
        <f>SUM(D3:D24)</f>
        <v>2660</v>
      </c>
      <c r="E25" s="9">
        <v>44.74</v>
      </c>
      <c r="F25" s="64">
        <f>SUM(F3:F24)</f>
        <v>152</v>
      </c>
      <c r="G25" s="8">
        <f>SUM(G3:G24)</f>
        <v>2800</v>
      </c>
      <c r="H25" s="65">
        <f t="shared" si="1"/>
        <v>47.345282380791346</v>
      </c>
      <c r="I25" s="64">
        <f>SUM(I3:I24)</f>
        <v>917</v>
      </c>
      <c r="J25" s="8">
        <f t="shared" si="2"/>
        <v>3717</v>
      </c>
      <c r="K25" s="65">
        <f t="shared" si="3"/>
        <v>62.850862360500507</v>
      </c>
      <c r="L25" s="64">
        <f t="shared" si="4"/>
        <v>936</v>
      </c>
      <c r="M25" s="8">
        <f>SUM(M3:M24)</f>
        <v>4653</v>
      </c>
      <c r="N25" s="65">
        <f t="shared" si="5"/>
        <v>78.677713899222184</v>
      </c>
    </row>
  </sheetData>
  <mergeCells count="1">
    <mergeCell ref="A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U25"/>
  <sheetViews>
    <sheetView workbookViewId="0">
      <selection activeCell="U19" sqref="U19"/>
    </sheetView>
  </sheetViews>
  <sheetFormatPr defaultRowHeight="24"/>
  <cols>
    <col min="1" max="1" width="3.125" customWidth="1"/>
    <col min="2" max="2" width="10.5" customWidth="1"/>
    <col min="3" max="3" width="6.625" customWidth="1"/>
    <col min="4" max="4" width="7" customWidth="1"/>
    <col min="5" max="5" width="7.25" customWidth="1"/>
    <col min="6" max="6" width="6.375" customWidth="1"/>
    <col min="7" max="7" width="6.75" customWidth="1"/>
    <col min="8" max="8" width="7.75" customWidth="1"/>
    <col min="9" max="9" width="6.625" customWidth="1"/>
    <col min="10" max="10" width="8.375" customWidth="1"/>
    <col min="11" max="11" width="9.125" customWidth="1"/>
    <col min="12" max="12" width="7" customWidth="1"/>
    <col min="13" max="13" width="5.875" customWidth="1"/>
    <col min="14" max="14" width="6.75" customWidth="1"/>
    <col min="15" max="15" width="7.125" customWidth="1"/>
    <col min="16" max="16" width="6.75" customWidth="1"/>
    <col min="17" max="17" width="8.375" customWidth="1"/>
    <col min="18" max="18" width="7.75" style="105" customWidth="1"/>
    <col min="19" max="19" width="7.25" style="105" customWidth="1"/>
    <col min="20" max="20" width="7.625" style="105" customWidth="1"/>
    <col min="21" max="21" width="6.75" style="105" customWidth="1"/>
  </cols>
  <sheetData>
    <row r="1" spans="1:21" ht="27.75">
      <c r="A1" s="156" t="s">
        <v>309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</row>
    <row r="2" spans="1:21" s="66" customFormat="1" ht="87">
      <c r="A2" s="67" t="s">
        <v>22</v>
      </c>
      <c r="B2" s="68" t="s">
        <v>23</v>
      </c>
      <c r="C2" s="68" t="s">
        <v>24</v>
      </c>
      <c r="D2" s="68" t="s">
        <v>307</v>
      </c>
      <c r="E2" s="68" t="s">
        <v>26</v>
      </c>
      <c r="F2" s="69" t="s">
        <v>308</v>
      </c>
      <c r="G2" s="69" t="s">
        <v>314</v>
      </c>
      <c r="H2" s="70" t="s">
        <v>26</v>
      </c>
      <c r="I2" s="71" t="s">
        <v>330</v>
      </c>
      <c r="J2" s="71" t="s">
        <v>331</v>
      </c>
      <c r="K2" s="72" t="s">
        <v>26</v>
      </c>
      <c r="L2" s="71" t="s">
        <v>336</v>
      </c>
      <c r="M2" s="71" t="s">
        <v>337</v>
      </c>
      <c r="N2" s="71" t="s">
        <v>26</v>
      </c>
      <c r="O2" s="71" t="s">
        <v>338</v>
      </c>
      <c r="P2" s="71" t="s">
        <v>339</v>
      </c>
      <c r="Q2" s="71" t="s">
        <v>26</v>
      </c>
      <c r="R2" s="71" t="s">
        <v>352</v>
      </c>
      <c r="S2" s="71" t="s">
        <v>26</v>
      </c>
      <c r="T2" s="71" t="s">
        <v>353</v>
      </c>
      <c r="U2" s="110" t="s">
        <v>26</v>
      </c>
    </row>
    <row r="3" spans="1:21" s="66" customFormat="1" ht="21.75">
      <c r="A3" s="1">
        <v>1</v>
      </c>
      <c r="B3" s="2" t="s">
        <v>17</v>
      </c>
      <c r="C3" s="6">
        <v>64</v>
      </c>
      <c r="D3" s="6">
        <v>41</v>
      </c>
      <c r="E3" s="6">
        <v>65.08</v>
      </c>
      <c r="F3" s="113">
        <v>0</v>
      </c>
      <c r="G3" s="62">
        <f>F3+D3</f>
        <v>41</v>
      </c>
      <c r="H3" s="63">
        <f>G3*100/C3</f>
        <v>64.0625</v>
      </c>
      <c r="I3" s="62">
        <v>18</v>
      </c>
      <c r="J3" s="62">
        <f>I3+G3</f>
        <v>59</v>
      </c>
      <c r="K3" s="63">
        <f>J3*100/C3</f>
        <v>92.1875</v>
      </c>
      <c r="L3" s="62">
        <f>M3-J3</f>
        <v>0</v>
      </c>
      <c r="M3" s="62">
        <v>59</v>
      </c>
      <c r="N3" s="63">
        <f>M3*100/C3</f>
        <v>92.1875</v>
      </c>
      <c r="O3" s="62">
        <f>P3-M3</f>
        <v>5</v>
      </c>
      <c r="P3" s="98">
        <v>64</v>
      </c>
      <c r="Q3" s="95">
        <f>P3*100/C3</f>
        <v>100</v>
      </c>
      <c r="R3" s="1">
        <v>65</v>
      </c>
      <c r="S3" s="1">
        <v>100</v>
      </c>
      <c r="T3" s="1">
        <v>64</v>
      </c>
      <c r="U3" s="1">
        <v>100</v>
      </c>
    </row>
    <row r="4" spans="1:21" s="66" customFormat="1" ht="21.75">
      <c r="A4" s="1">
        <v>2</v>
      </c>
      <c r="B4" s="2" t="s">
        <v>19</v>
      </c>
      <c r="C4" s="6">
        <v>149</v>
      </c>
      <c r="D4" s="6">
        <v>61</v>
      </c>
      <c r="E4" s="6">
        <v>40.67</v>
      </c>
      <c r="F4" s="62">
        <v>6</v>
      </c>
      <c r="G4" s="62">
        <f t="shared" ref="G4:G5" si="0">F4+D4</f>
        <v>67</v>
      </c>
      <c r="H4" s="63">
        <f t="shared" ref="H4:H25" si="1">G4*100/C4</f>
        <v>44.966442953020135</v>
      </c>
      <c r="I4" s="62">
        <v>17</v>
      </c>
      <c r="J4" s="62">
        <f t="shared" ref="J4:J25" si="2">I4+G4</f>
        <v>84</v>
      </c>
      <c r="K4" s="63">
        <f t="shared" ref="K4:K25" si="3">J4*100/C4</f>
        <v>56.375838926174495</v>
      </c>
      <c r="L4" s="62">
        <f t="shared" ref="L4:L25" si="4">M4-J4</f>
        <v>39</v>
      </c>
      <c r="M4" s="62">
        <v>123</v>
      </c>
      <c r="N4" s="63">
        <f t="shared" ref="N4:N25" si="5">M4*100/C4</f>
        <v>82.550335570469798</v>
      </c>
      <c r="O4" s="62">
        <f t="shared" ref="O4:O24" si="6">P4-M4</f>
        <v>26</v>
      </c>
      <c r="P4" s="98">
        <v>149</v>
      </c>
      <c r="Q4" s="95">
        <f t="shared" ref="Q4:Q25" si="7">P4*100/C4</f>
        <v>100</v>
      </c>
      <c r="R4" s="1">
        <v>149</v>
      </c>
      <c r="S4" s="1">
        <v>99.33</v>
      </c>
      <c r="T4" s="1">
        <v>150</v>
      </c>
      <c r="U4" s="1">
        <v>100</v>
      </c>
    </row>
    <row r="5" spans="1:21" s="66" customFormat="1" ht="21.75">
      <c r="A5" s="1">
        <v>3</v>
      </c>
      <c r="B5" s="20" t="s">
        <v>10</v>
      </c>
      <c r="C5" s="6">
        <v>28</v>
      </c>
      <c r="D5" s="21">
        <v>6</v>
      </c>
      <c r="E5" s="114">
        <v>24</v>
      </c>
      <c r="F5" s="62">
        <v>1</v>
      </c>
      <c r="G5" s="62">
        <f t="shared" si="0"/>
        <v>7</v>
      </c>
      <c r="H5" s="63">
        <f t="shared" si="1"/>
        <v>25</v>
      </c>
      <c r="I5" s="113">
        <v>0</v>
      </c>
      <c r="J5" s="62">
        <f t="shared" si="2"/>
        <v>7</v>
      </c>
      <c r="K5" s="63">
        <f t="shared" si="3"/>
        <v>25</v>
      </c>
      <c r="L5" s="62">
        <f t="shared" si="4"/>
        <v>14</v>
      </c>
      <c r="M5" s="62">
        <v>21</v>
      </c>
      <c r="N5" s="63">
        <f t="shared" si="5"/>
        <v>75</v>
      </c>
      <c r="O5" s="62">
        <f t="shared" si="6"/>
        <v>7</v>
      </c>
      <c r="P5" s="98">
        <v>28</v>
      </c>
      <c r="Q5" s="95">
        <f t="shared" si="7"/>
        <v>100</v>
      </c>
      <c r="R5" s="1">
        <v>28</v>
      </c>
      <c r="S5" s="1">
        <v>100</v>
      </c>
      <c r="T5" s="1">
        <v>28</v>
      </c>
      <c r="U5" s="1">
        <v>100</v>
      </c>
    </row>
    <row r="6" spans="1:21" s="66" customFormat="1" ht="21.75">
      <c r="A6" s="1">
        <v>4</v>
      </c>
      <c r="B6" s="2" t="s">
        <v>2</v>
      </c>
      <c r="C6" s="6">
        <v>364</v>
      </c>
      <c r="D6" s="6">
        <v>213</v>
      </c>
      <c r="E6" s="6">
        <v>58.36</v>
      </c>
      <c r="F6" s="62">
        <v>47</v>
      </c>
      <c r="G6" s="62">
        <v>248</v>
      </c>
      <c r="H6" s="63">
        <f t="shared" si="1"/>
        <v>68.131868131868131</v>
      </c>
      <c r="I6" s="62">
        <v>57</v>
      </c>
      <c r="J6" s="62">
        <f t="shared" si="2"/>
        <v>305</v>
      </c>
      <c r="K6" s="63">
        <f t="shared" si="3"/>
        <v>83.791208791208788</v>
      </c>
      <c r="L6" s="62">
        <f t="shared" si="4"/>
        <v>24</v>
      </c>
      <c r="M6" s="62">
        <v>329</v>
      </c>
      <c r="N6" s="63">
        <f t="shared" si="5"/>
        <v>90.384615384615387</v>
      </c>
      <c r="O6" s="62">
        <f t="shared" si="6"/>
        <v>35</v>
      </c>
      <c r="P6" s="98">
        <v>364</v>
      </c>
      <c r="Q6" s="115">
        <f t="shared" si="7"/>
        <v>100</v>
      </c>
      <c r="R6" s="1">
        <v>363</v>
      </c>
      <c r="S6" s="1">
        <v>100</v>
      </c>
      <c r="T6" s="1">
        <v>363</v>
      </c>
      <c r="U6" s="1">
        <v>99.73</v>
      </c>
    </row>
    <row r="7" spans="1:21" s="66" customFormat="1" ht="21.75">
      <c r="A7" s="1">
        <v>5</v>
      </c>
      <c r="B7" s="2" t="s">
        <v>18</v>
      </c>
      <c r="C7" s="6">
        <v>159</v>
      </c>
      <c r="D7" s="6">
        <v>72</v>
      </c>
      <c r="E7" s="6">
        <v>45.86</v>
      </c>
      <c r="F7" s="62">
        <v>7</v>
      </c>
      <c r="G7" s="62">
        <f t="shared" ref="G7:G8" si="8">F7+D7</f>
        <v>79</v>
      </c>
      <c r="H7" s="63">
        <f t="shared" si="1"/>
        <v>49.685534591194966</v>
      </c>
      <c r="I7" s="62">
        <v>16</v>
      </c>
      <c r="J7" s="62">
        <f t="shared" si="2"/>
        <v>95</v>
      </c>
      <c r="K7" s="63">
        <f t="shared" si="3"/>
        <v>59.748427672955977</v>
      </c>
      <c r="L7" s="62">
        <f t="shared" si="4"/>
        <v>43</v>
      </c>
      <c r="M7" s="62">
        <v>138</v>
      </c>
      <c r="N7" s="63">
        <f t="shared" si="5"/>
        <v>86.79245283018868</v>
      </c>
      <c r="O7" s="62">
        <f t="shared" si="6"/>
        <v>20</v>
      </c>
      <c r="P7" s="98">
        <v>158</v>
      </c>
      <c r="Q7" s="99">
        <f t="shared" si="7"/>
        <v>99.371069182389931</v>
      </c>
      <c r="R7" s="1">
        <v>160</v>
      </c>
      <c r="S7" s="1">
        <v>100</v>
      </c>
      <c r="T7" s="1">
        <v>160</v>
      </c>
      <c r="U7" s="1">
        <v>100</v>
      </c>
    </row>
    <row r="8" spans="1:21" s="66" customFormat="1" ht="24" customHeight="1">
      <c r="A8" s="1">
        <v>6</v>
      </c>
      <c r="B8" s="2" t="s">
        <v>20</v>
      </c>
      <c r="C8" s="6">
        <v>93</v>
      </c>
      <c r="D8" s="6">
        <v>55</v>
      </c>
      <c r="E8" s="6">
        <v>59.14</v>
      </c>
      <c r="F8" s="62">
        <v>5</v>
      </c>
      <c r="G8" s="62">
        <f t="shared" si="8"/>
        <v>60</v>
      </c>
      <c r="H8" s="63">
        <f t="shared" si="1"/>
        <v>64.516129032258064</v>
      </c>
      <c r="I8" s="62">
        <v>17</v>
      </c>
      <c r="J8" s="62">
        <f t="shared" si="2"/>
        <v>77</v>
      </c>
      <c r="K8" s="63">
        <f t="shared" si="3"/>
        <v>82.795698924731184</v>
      </c>
      <c r="L8" s="62">
        <f t="shared" si="4"/>
        <v>4</v>
      </c>
      <c r="M8" s="62">
        <v>81</v>
      </c>
      <c r="N8" s="63">
        <f t="shared" si="5"/>
        <v>87.096774193548384</v>
      </c>
      <c r="O8" s="62">
        <f t="shared" si="6"/>
        <v>12</v>
      </c>
      <c r="P8" s="98">
        <v>93</v>
      </c>
      <c r="Q8" s="115">
        <f t="shared" si="7"/>
        <v>100</v>
      </c>
      <c r="R8" s="1">
        <v>94</v>
      </c>
      <c r="S8" s="1">
        <v>100</v>
      </c>
      <c r="T8" s="1">
        <v>94</v>
      </c>
      <c r="U8" s="1">
        <v>100</v>
      </c>
    </row>
    <row r="9" spans="1:21" s="66" customFormat="1" ht="21.75">
      <c r="A9" s="1">
        <v>7</v>
      </c>
      <c r="B9" s="2" t="s">
        <v>6</v>
      </c>
      <c r="C9" s="6">
        <v>248</v>
      </c>
      <c r="D9" s="6">
        <v>139</v>
      </c>
      <c r="E9" s="6">
        <v>55.38</v>
      </c>
      <c r="F9" s="62">
        <v>1</v>
      </c>
      <c r="G9" s="62">
        <v>140</v>
      </c>
      <c r="H9" s="63">
        <f t="shared" si="1"/>
        <v>56.451612903225808</v>
      </c>
      <c r="I9" s="62">
        <v>35</v>
      </c>
      <c r="J9" s="62">
        <f t="shared" si="2"/>
        <v>175</v>
      </c>
      <c r="K9" s="63">
        <f t="shared" si="3"/>
        <v>70.564516129032256</v>
      </c>
      <c r="L9" s="62">
        <f t="shared" si="4"/>
        <v>38</v>
      </c>
      <c r="M9" s="62">
        <v>213</v>
      </c>
      <c r="N9" s="63">
        <f t="shared" si="5"/>
        <v>85.887096774193552</v>
      </c>
      <c r="O9" s="62">
        <f t="shared" si="6"/>
        <v>32</v>
      </c>
      <c r="P9" s="98">
        <v>245</v>
      </c>
      <c r="Q9" s="99">
        <f t="shared" si="7"/>
        <v>98.790322580645167</v>
      </c>
      <c r="R9" s="1">
        <v>247</v>
      </c>
      <c r="S9" s="1">
        <v>99.2</v>
      </c>
      <c r="T9" s="1">
        <v>247</v>
      </c>
      <c r="U9" s="1">
        <v>99.2</v>
      </c>
    </row>
    <row r="10" spans="1:21" s="66" customFormat="1" ht="21.75">
      <c r="A10" s="1">
        <v>8</v>
      </c>
      <c r="B10" s="2" t="s">
        <v>11</v>
      </c>
      <c r="C10" s="6">
        <v>164</v>
      </c>
      <c r="D10" s="6">
        <v>90</v>
      </c>
      <c r="E10" s="6">
        <v>53.89</v>
      </c>
      <c r="F10" s="62">
        <v>7</v>
      </c>
      <c r="G10" s="62">
        <f t="shared" ref="G10:G12" si="9">F10+D10</f>
        <v>97</v>
      </c>
      <c r="H10" s="63">
        <f t="shared" si="1"/>
        <v>59.146341463414636</v>
      </c>
      <c r="I10" s="62">
        <v>17</v>
      </c>
      <c r="J10" s="62">
        <f t="shared" si="2"/>
        <v>114</v>
      </c>
      <c r="K10" s="63">
        <f t="shared" si="3"/>
        <v>69.512195121951223</v>
      </c>
      <c r="L10" s="62">
        <f t="shared" si="4"/>
        <v>24</v>
      </c>
      <c r="M10" s="62">
        <v>138</v>
      </c>
      <c r="N10" s="63">
        <f t="shared" si="5"/>
        <v>84.146341463414629</v>
      </c>
      <c r="O10" s="62">
        <f t="shared" si="6"/>
        <v>26</v>
      </c>
      <c r="P10" s="98">
        <v>164</v>
      </c>
      <c r="Q10" s="115">
        <f t="shared" si="7"/>
        <v>100</v>
      </c>
      <c r="R10" s="1">
        <v>165</v>
      </c>
      <c r="S10" s="1">
        <v>100</v>
      </c>
      <c r="T10" s="1">
        <v>165</v>
      </c>
      <c r="U10" s="1">
        <v>99.4</v>
      </c>
    </row>
    <row r="11" spans="1:21" s="66" customFormat="1" ht="21.75">
      <c r="A11" s="1">
        <v>9</v>
      </c>
      <c r="B11" s="20" t="s">
        <v>12</v>
      </c>
      <c r="C11" s="21">
        <v>136</v>
      </c>
      <c r="D11" s="21">
        <v>51</v>
      </c>
      <c r="E11" s="21">
        <v>37.78</v>
      </c>
      <c r="F11" s="62">
        <v>3</v>
      </c>
      <c r="G11" s="62">
        <f t="shared" si="9"/>
        <v>54</v>
      </c>
      <c r="H11" s="63">
        <f t="shared" si="1"/>
        <v>39.705882352941174</v>
      </c>
      <c r="I11" s="62">
        <v>40</v>
      </c>
      <c r="J11" s="62">
        <f t="shared" si="2"/>
        <v>94</v>
      </c>
      <c r="K11" s="63">
        <f t="shared" si="3"/>
        <v>69.117647058823536</v>
      </c>
      <c r="L11" s="62">
        <f t="shared" si="4"/>
        <v>2</v>
      </c>
      <c r="M11" s="62">
        <v>96</v>
      </c>
      <c r="N11" s="63">
        <f t="shared" si="5"/>
        <v>70.588235294117652</v>
      </c>
      <c r="O11" s="62">
        <f t="shared" si="6"/>
        <v>37</v>
      </c>
      <c r="P11" s="98">
        <v>133</v>
      </c>
      <c r="Q11" s="99">
        <f t="shared" si="7"/>
        <v>97.794117647058826</v>
      </c>
      <c r="R11" s="1">
        <v>134</v>
      </c>
      <c r="S11" s="1">
        <v>100</v>
      </c>
      <c r="T11" s="1">
        <v>134</v>
      </c>
      <c r="U11" s="1">
        <v>100</v>
      </c>
    </row>
    <row r="12" spans="1:21" s="66" customFormat="1" ht="21.75">
      <c r="A12" s="1">
        <v>10</v>
      </c>
      <c r="B12" s="2" t="s">
        <v>4</v>
      </c>
      <c r="C12" s="6">
        <v>617</v>
      </c>
      <c r="D12" s="6">
        <v>257</v>
      </c>
      <c r="E12" s="6">
        <v>41.72</v>
      </c>
      <c r="F12" s="62">
        <v>1</v>
      </c>
      <c r="G12" s="62">
        <f t="shared" si="9"/>
        <v>258</v>
      </c>
      <c r="H12" s="63">
        <f t="shared" si="1"/>
        <v>41.815235008103727</v>
      </c>
      <c r="I12" s="62">
        <v>91</v>
      </c>
      <c r="J12" s="62">
        <f t="shared" si="2"/>
        <v>349</v>
      </c>
      <c r="K12" s="63">
        <f t="shared" si="3"/>
        <v>56.564019448946517</v>
      </c>
      <c r="L12" s="62">
        <f t="shared" si="4"/>
        <v>120</v>
      </c>
      <c r="M12" s="62">
        <v>469</v>
      </c>
      <c r="N12" s="63">
        <f t="shared" si="5"/>
        <v>76.012965964343593</v>
      </c>
      <c r="O12" s="62">
        <f t="shared" si="6"/>
        <v>147</v>
      </c>
      <c r="P12" s="98">
        <v>616</v>
      </c>
      <c r="Q12" s="99">
        <f t="shared" si="7"/>
        <v>99.837925445705025</v>
      </c>
      <c r="R12" s="1">
        <v>616</v>
      </c>
      <c r="S12" s="1">
        <v>100</v>
      </c>
      <c r="T12" s="1">
        <v>616</v>
      </c>
      <c r="U12" s="1">
        <v>100</v>
      </c>
    </row>
    <row r="13" spans="1:21" s="66" customFormat="1" ht="21.75">
      <c r="A13" s="1">
        <v>11</v>
      </c>
      <c r="B13" s="20" t="s">
        <v>14</v>
      </c>
      <c r="C13" s="6">
        <v>207</v>
      </c>
      <c r="D13" s="21">
        <v>64</v>
      </c>
      <c r="E13" s="21">
        <v>30.33</v>
      </c>
      <c r="F13" s="62">
        <v>19</v>
      </c>
      <c r="G13" s="62">
        <v>83</v>
      </c>
      <c r="H13" s="63">
        <f t="shared" si="1"/>
        <v>40.09661835748792</v>
      </c>
      <c r="I13" s="62">
        <v>53</v>
      </c>
      <c r="J13" s="62">
        <f t="shared" si="2"/>
        <v>136</v>
      </c>
      <c r="K13" s="63">
        <f t="shared" si="3"/>
        <v>65.700483091787433</v>
      </c>
      <c r="L13" s="62">
        <f t="shared" si="4"/>
        <v>63</v>
      </c>
      <c r="M13" s="62">
        <v>199</v>
      </c>
      <c r="N13" s="63">
        <f t="shared" si="5"/>
        <v>96.135265700483089</v>
      </c>
      <c r="O13" s="62">
        <f t="shared" si="6"/>
        <v>6</v>
      </c>
      <c r="P13" s="98">
        <v>205</v>
      </c>
      <c r="Q13" s="99">
        <f t="shared" si="7"/>
        <v>99.033816425120776</v>
      </c>
      <c r="R13" s="1">
        <v>206</v>
      </c>
      <c r="S13" s="1">
        <v>99.52</v>
      </c>
      <c r="T13" s="1">
        <v>206</v>
      </c>
      <c r="U13" s="1">
        <v>99.52</v>
      </c>
    </row>
    <row r="14" spans="1:21" s="66" customFormat="1" ht="21.75">
      <c r="A14" s="1">
        <v>12</v>
      </c>
      <c r="B14" s="2" t="s">
        <v>9</v>
      </c>
      <c r="C14" s="6">
        <v>362</v>
      </c>
      <c r="D14" s="6">
        <v>193</v>
      </c>
      <c r="E14" s="6">
        <v>52.45</v>
      </c>
      <c r="F14" s="62">
        <v>9</v>
      </c>
      <c r="G14" s="62">
        <f t="shared" ref="G14:G24" si="10">F14+D14</f>
        <v>202</v>
      </c>
      <c r="H14" s="63">
        <f t="shared" si="1"/>
        <v>55.80110497237569</v>
      </c>
      <c r="I14" s="62">
        <v>63</v>
      </c>
      <c r="J14" s="62">
        <f t="shared" si="2"/>
        <v>265</v>
      </c>
      <c r="K14" s="63">
        <f t="shared" si="3"/>
        <v>73.204419889502759</v>
      </c>
      <c r="L14" s="62">
        <f t="shared" si="4"/>
        <v>40</v>
      </c>
      <c r="M14" s="62">
        <v>305</v>
      </c>
      <c r="N14" s="63">
        <f t="shared" si="5"/>
        <v>84.254143646408835</v>
      </c>
      <c r="O14" s="62">
        <f t="shared" si="6"/>
        <v>55</v>
      </c>
      <c r="P14" s="98">
        <v>360</v>
      </c>
      <c r="Q14" s="99">
        <f t="shared" si="7"/>
        <v>99.447513812154696</v>
      </c>
      <c r="R14" s="1">
        <v>362</v>
      </c>
      <c r="S14" s="1">
        <v>100</v>
      </c>
      <c r="T14" s="1">
        <v>362</v>
      </c>
      <c r="U14" s="1">
        <v>100</v>
      </c>
    </row>
    <row r="15" spans="1:21" s="66" customFormat="1" ht="21.75">
      <c r="A15" s="1">
        <v>13</v>
      </c>
      <c r="B15" s="2" t="s">
        <v>13</v>
      </c>
      <c r="C15" s="6">
        <v>278</v>
      </c>
      <c r="D15" s="6">
        <v>133</v>
      </c>
      <c r="E15" s="6">
        <v>47.67</v>
      </c>
      <c r="F15" s="62">
        <v>3</v>
      </c>
      <c r="G15" s="62">
        <f t="shared" si="10"/>
        <v>136</v>
      </c>
      <c r="H15" s="63">
        <f t="shared" si="1"/>
        <v>48.920863309352519</v>
      </c>
      <c r="I15" s="62">
        <v>75</v>
      </c>
      <c r="J15" s="62">
        <f t="shared" si="2"/>
        <v>211</v>
      </c>
      <c r="K15" s="63">
        <f t="shared" si="3"/>
        <v>75.899280575539564</v>
      </c>
      <c r="L15" s="62">
        <f t="shared" si="4"/>
        <v>39</v>
      </c>
      <c r="M15" s="62">
        <v>250</v>
      </c>
      <c r="N15" s="63">
        <f t="shared" si="5"/>
        <v>89.928057553956833</v>
      </c>
      <c r="O15" s="62">
        <f t="shared" si="6"/>
        <v>22</v>
      </c>
      <c r="P15" s="98">
        <v>272</v>
      </c>
      <c r="Q15" s="99">
        <f t="shared" si="7"/>
        <v>97.841726618705039</v>
      </c>
      <c r="R15" s="1">
        <v>278</v>
      </c>
      <c r="S15" s="1">
        <v>100</v>
      </c>
      <c r="T15" s="1">
        <v>277</v>
      </c>
      <c r="U15" s="1">
        <v>100</v>
      </c>
    </row>
    <row r="16" spans="1:21" s="66" customFormat="1" ht="21.75">
      <c r="A16" s="1">
        <v>14</v>
      </c>
      <c r="B16" s="2" t="s">
        <v>5</v>
      </c>
      <c r="C16" s="6">
        <v>221</v>
      </c>
      <c r="D16" s="6">
        <v>120</v>
      </c>
      <c r="E16" s="6">
        <v>54.05</v>
      </c>
      <c r="F16" s="113">
        <v>0</v>
      </c>
      <c r="G16" s="62">
        <f t="shared" si="10"/>
        <v>120</v>
      </c>
      <c r="H16" s="63">
        <f t="shared" si="1"/>
        <v>54.298642533936651</v>
      </c>
      <c r="I16" s="62">
        <v>44</v>
      </c>
      <c r="J16" s="62">
        <f t="shared" si="2"/>
        <v>164</v>
      </c>
      <c r="K16" s="63">
        <f t="shared" si="3"/>
        <v>74.208144796380097</v>
      </c>
      <c r="L16" s="62">
        <f t="shared" si="4"/>
        <v>32</v>
      </c>
      <c r="M16" s="62">
        <v>196</v>
      </c>
      <c r="N16" s="63">
        <f t="shared" si="5"/>
        <v>88.687782805429862</v>
      </c>
      <c r="O16" s="62">
        <f t="shared" si="6"/>
        <v>22</v>
      </c>
      <c r="P16" s="98">
        <v>218</v>
      </c>
      <c r="Q16" s="99">
        <f t="shared" si="7"/>
        <v>98.642533936651589</v>
      </c>
      <c r="R16" s="1">
        <v>221</v>
      </c>
      <c r="S16" s="1">
        <v>100</v>
      </c>
      <c r="T16" s="1">
        <v>221</v>
      </c>
      <c r="U16" s="1">
        <v>100</v>
      </c>
    </row>
    <row r="17" spans="1:21" s="66" customFormat="1" ht="21.75">
      <c r="A17" s="1">
        <v>15</v>
      </c>
      <c r="B17" s="20" t="s">
        <v>21</v>
      </c>
      <c r="C17" s="21">
        <v>71</v>
      </c>
      <c r="D17" s="21">
        <v>15</v>
      </c>
      <c r="E17" s="114">
        <v>21.13</v>
      </c>
      <c r="F17" s="113">
        <v>0</v>
      </c>
      <c r="G17" s="62">
        <f t="shared" si="10"/>
        <v>15</v>
      </c>
      <c r="H17" s="63">
        <f t="shared" si="1"/>
        <v>21.12676056338028</v>
      </c>
      <c r="I17" s="62">
        <v>17</v>
      </c>
      <c r="J17" s="62">
        <f t="shared" si="2"/>
        <v>32</v>
      </c>
      <c r="K17" s="63">
        <f t="shared" si="3"/>
        <v>45.070422535211264</v>
      </c>
      <c r="L17" s="62">
        <f t="shared" si="4"/>
        <v>22</v>
      </c>
      <c r="M17" s="62">
        <v>54</v>
      </c>
      <c r="N17" s="63">
        <f t="shared" si="5"/>
        <v>76.056338028169009</v>
      </c>
      <c r="O17" s="62">
        <f t="shared" si="6"/>
        <v>15</v>
      </c>
      <c r="P17" s="98">
        <v>69</v>
      </c>
      <c r="Q17" s="99">
        <f t="shared" si="7"/>
        <v>97.183098591549296</v>
      </c>
      <c r="R17" s="1">
        <v>71</v>
      </c>
      <c r="S17" s="1">
        <v>100</v>
      </c>
      <c r="T17" s="1">
        <v>71</v>
      </c>
      <c r="U17" s="1">
        <v>100</v>
      </c>
    </row>
    <row r="18" spans="1:21" s="66" customFormat="1" ht="21.75">
      <c r="A18" s="1">
        <v>16</v>
      </c>
      <c r="B18" s="2" t="s">
        <v>16</v>
      </c>
      <c r="C18" s="6">
        <v>289</v>
      </c>
      <c r="D18" s="6">
        <v>134</v>
      </c>
      <c r="E18" s="6">
        <v>46.21</v>
      </c>
      <c r="F18" s="62">
        <v>7</v>
      </c>
      <c r="G18" s="62">
        <f t="shared" si="10"/>
        <v>141</v>
      </c>
      <c r="H18" s="63">
        <f t="shared" si="1"/>
        <v>48.788927335640139</v>
      </c>
      <c r="I18" s="62">
        <v>54</v>
      </c>
      <c r="J18" s="62">
        <f t="shared" si="2"/>
        <v>195</v>
      </c>
      <c r="K18" s="63">
        <f t="shared" si="3"/>
        <v>67.474048442906579</v>
      </c>
      <c r="L18" s="62">
        <f t="shared" si="4"/>
        <v>48</v>
      </c>
      <c r="M18" s="62">
        <v>243</v>
      </c>
      <c r="N18" s="63">
        <f t="shared" si="5"/>
        <v>84.083044982698965</v>
      </c>
      <c r="O18" s="62">
        <f t="shared" si="6"/>
        <v>37</v>
      </c>
      <c r="P18" s="98">
        <v>280</v>
      </c>
      <c r="Q18" s="99">
        <f t="shared" si="7"/>
        <v>96.885813148788927</v>
      </c>
      <c r="R18" s="1">
        <v>285</v>
      </c>
      <c r="S18" s="1">
        <v>99.65</v>
      </c>
      <c r="T18" s="1">
        <v>285</v>
      </c>
      <c r="U18" s="1">
        <v>98.96</v>
      </c>
    </row>
    <row r="19" spans="1:21" s="66" customFormat="1" ht="24.75" customHeight="1">
      <c r="A19" s="1">
        <v>17</v>
      </c>
      <c r="B19" s="2" t="s">
        <v>0</v>
      </c>
      <c r="C19" s="6">
        <v>473</v>
      </c>
      <c r="D19" s="6">
        <v>202</v>
      </c>
      <c r="E19" s="6">
        <v>41.65</v>
      </c>
      <c r="F19" s="62">
        <v>7</v>
      </c>
      <c r="G19" s="62">
        <f t="shared" si="10"/>
        <v>209</v>
      </c>
      <c r="H19" s="63">
        <f t="shared" si="1"/>
        <v>44.186046511627907</v>
      </c>
      <c r="I19" s="62">
        <v>53</v>
      </c>
      <c r="J19" s="62">
        <f t="shared" si="2"/>
        <v>262</v>
      </c>
      <c r="K19" s="63">
        <f t="shared" si="3"/>
        <v>55.391120507399577</v>
      </c>
      <c r="L19" s="62">
        <f t="shared" si="4"/>
        <v>74</v>
      </c>
      <c r="M19" s="62">
        <v>336</v>
      </c>
      <c r="N19" s="63">
        <f t="shared" si="5"/>
        <v>71.035940803382658</v>
      </c>
      <c r="O19" s="62">
        <f t="shared" si="6"/>
        <v>115</v>
      </c>
      <c r="P19" s="98">
        <v>451</v>
      </c>
      <c r="Q19" s="99">
        <f t="shared" si="7"/>
        <v>95.348837209302332</v>
      </c>
      <c r="R19" s="1">
        <v>455</v>
      </c>
      <c r="S19" s="1">
        <v>95.99</v>
      </c>
      <c r="T19" s="1">
        <v>460</v>
      </c>
      <c r="U19" s="118">
        <v>96.84</v>
      </c>
    </row>
    <row r="20" spans="1:21" s="66" customFormat="1" ht="21.75">
      <c r="A20" s="1">
        <v>18</v>
      </c>
      <c r="B20" s="20" t="s">
        <v>7</v>
      </c>
      <c r="C20" s="6">
        <v>509</v>
      </c>
      <c r="D20" s="21">
        <v>134</v>
      </c>
      <c r="E20" s="114">
        <v>26.33</v>
      </c>
      <c r="F20" s="62">
        <v>14</v>
      </c>
      <c r="G20" s="62">
        <f t="shared" si="10"/>
        <v>148</v>
      </c>
      <c r="H20" s="116">
        <f t="shared" si="1"/>
        <v>29.076620825147348</v>
      </c>
      <c r="I20" s="62">
        <v>97</v>
      </c>
      <c r="J20" s="62">
        <f t="shared" si="2"/>
        <v>245</v>
      </c>
      <c r="K20" s="116">
        <f t="shared" si="3"/>
        <v>48.1335952848723</v>
      </c>
      <c r="L20" s="62">
        <f t="shared" si="4"/>
        <v>149</v>
      </c>
      <c r="M20" s="62">
        <v>394</v>
      </c>
      <c r="N20" s="116">
        <f t="shared" si="5"/>
        <v>77.40667976424362</v>
      </c>
      <c r="O20" s="62">
        <f t="shared" si="6"/>
        <v>93</v>
      </c>
      <c r="P20" s="98">
        <v>487</v>
      </c>
      <c r="Q20" s="117">
        <f t="shared" si="7"/>
        <v>95.677799607072686</v>
      </c>
      <c r="R20" s="1">
        <v>503</v>
      </c>
      <c r="S20" s="1">
        <v>99.02</v>
      </c>
      <c r="T20" s="1">
        <v>503</v>
      </c>
      <c r="U20" s="1">
        <v>99.02</v>
      </c>
    </row>
    <row r="21" spans="1:21" s="66" customFormat="1" ht="21.75">
      <c r="A21" s="1">
        <v>19</v>
      </c>
      <c r="B21" s="2" t="s">
        <v>8</v>
      </c>
      <c r="C21" s="6">
        <v>276</v>
      </c>
      <c r="D21" s="6">
        <v>117</v>
      </c>
      <c r="E21" s="6">
        <v>41.94</v>
      </c>
      <c r="F21" s="62">
        <v>8</v>
      </c>
      <c r="G21" s="62">
        <f t="shared" si="10"/>
        <v>125</v>
      </c>
      <c r="H21" s="63">
        <f t="shared" si="1"/>
        <v>45.289855072463766</v>
      </c>
      <c r="I21" s="62">
        <v>46</v>
      </c>
      <c r="J21" s="62">
        <f t="shared" si="2"/>
        <v>171</v>
      </c>
      <c r="K21" s="63">
        <f t="shared" si="3"/>
        <v>61.956521739130437</v>
      </c>
      <c r="L21" s="62">
        <f t="shared" si="4"/>
        <v>33</v>
      </c>
      <c r="M21" s="62">
        <v>204</v>
      </c>
      <c r="N21" s="63">
        <f t="shared" si="5"/>
        <v>73.913043478260875</v>
      </c>
      <c r="O21" s="62">
        <f t="shared" si="6"/>
        <v>72</v>
      </c>
      <c r="P21" s="98">
        <v>276</v>
      </c>
      <c r="Q21" s="115">
        <f t="shared" si="7"/>
        <v>100</v>
      </c>
      <c r="R21" s="1">
        <v>272</v>
      </c>
      <c r="S21" s="1">
        <v>100</v>
      </c>
      <c r="T21" s="1">
        <v>270</v>
      </c>
      <c r="U21" s="1">
        <v>100</v>
      </c>
    </row>
    <row r="22" spans="1:21" s="66" customFormat="1" ht="21.75">
      <c r="A22" s="1">
        <v>20</v>
      </c>
      <c r="B22" s="2" t="s">
        <v>15</v>
      </c>
      <c r="C22" s="6">
        <v>214</v>
      </c>
      <c r="D22" s="6">
        <v>114</v>
      </c>
      <c r="E22" s="6">
        <v>53.27</v>
      </c>
      <c r="F22" s="113">
        <v>0</v>
      </c>
      <c r="G22" s="62">
        <f t="shared" si="10"/>
        <v>114</v>
      </c>
      <c r="H22" s="63">
        <f t="shared" si="1"/>
        <v>53.271028037383175</v>
      </c>
      <c r="I22" s="62">
        <v>12</v>
      </c>
      <c r="J22" s="62">
        <f t="shared" si="2"/>
        <v>126</v>
      </c>
      <c r="K22" s="63">
        <f t="shared" si="3"/>
        <v>58.878504672897193</v>
      </c>
      <c r="L22" s="62">
        <f t="shared" si="4"/>
        <v>9</v>
      </c>
      <c r="M22" s="62">
        <v>135</v>
      </c>
      <c r="N22" s="63">
        <f t="shared" si="5"/>
        <v>63.084112149532707</v>
      </c>
      <c r="O22" s="62">
        <f t="shared" si="6"/>
        <v>72</v>
      </c>
      <c r="P22" s="98">
        <v>207</v>
      </c>
      <c r="Q22" s="99">
        <f t="shared" si="7"/>
        <v>96.728971962616825</v>
      </c>
      <c r="R22" s="1">
        <v>208</v>
      </c>
      <c r="S22" s="1">
        <v>97.2</v>
      </c>
      <c r="T22" s="1">
        <v>212</v>
      </c>
      <c r="U22" s="1">
        <v>99.53</v>
      </c>
    </row>
    <row r="23" spans="1:21" s="66" customFormat="1" ht="21.75">
      <c r="A23" s="1">
        <v>21</v>
      </c>
      <c r="B23" s="2" t="s">
        <v>1</v>
      </c>
      <c r="C23" s="6">
        <v>124</v>
      </c>
      <c r="D23" s="6">
        <v>63</v>
      </c>
      <c r="E23" s="6">
        <v>50.4</v>
      </c>
      <c r="F23" s="113">
        <v>0</v>
      </c>
      <c r="G23" s="62">
        <f t="shared" si="10"/>
        <v>63</v>
      </c>
      <c r="H23" s="63">
        <f t="shared" si="1"/>
        <v>50.806451612903224</v>
      </c>
      <c r="I23" s="62">
        <v>10</v>
      </c>
      <c r="J23" s="62">
        <f t="shared" si="2"/>
        <v>73</v>
      </c>
      <c r="K23" s="63">
        <f t="shared" si="3"/>
        <v>58.87096774193548</v>
      </c>
      <c r="L23" s="62">
        <f t="shared" si="4"/>
        <v>10</v>
      </c>
      <c r="M23" s="62">
        <v>83</v>
      </c>
      <c r="N23" s="63">
        <f t="shared" si="5"/>
        <v>66.935483870967744</v>
      </c>
      <c r="O23" s="62">
        <f t="shared" si="6"/>
        <v>31</v>
      </c>
      <c r="P23" s="98">
        <v>114</v>
      </c>
      <c r="Q23" s="99">
        <f t="shared" si="7"/>
        <v>91.935483870967744</v>
      </c>
      <c r="R23" s="1">
        <v>121</v>
      </c>
      <c r="S23" s="1">
        <v>98.37</v>
      </c>
      <c r="T23" s="1">
        <v>122</v>
      </c>
      <c r="U23" s="1">
        <v>98.39</v>
      </c>
    </row>
    <row r="24" spans="1:21" s="66" customFormat="1" ht="21.75">
      <c r="A24" s="1">
        <v>22</v>
      </c>
      <c r="B24" s="2" t="s">
        <v>3</v>
      </c>
      <c r="C24" s="6">
        <v>871</v>
      </c>
      <c r="D24" s="6">
        <v>386</v>
      </c>
      <c r="E24" s="6">
        <v>44.37</v>
      </c>
      <c r="F24" s="62">
        <v>7</v>
      </c>
      <c r="G24" s="62">
        <f t="shared" si="10"/>
        <v>393</v>
      </c>
      <c r="H24" s="63">
        <f t="shared" si="1"/>
        <v>45.120551090700346</v>
      </c>
      <c r="I24" s="62">
        <v>85</v>
      </c>
      <c r="J24" s="62">
        <f t="shared" si="2"/>
        <v>478</v>
      </c>
      <c r="K24" s="63">
        <f t="shared" si="3"/>
        <v>54.879448909299654</v>
      </c>
      <c r="L24" s="62">
        <f t="shared" si="4"/>
        <v>109</v>
      </c>
      <c r="M24" s="62">
        <v>587</v>
      </c>
      <c r="N24" s="63">
        <f t="shared" si="5"/>
        <v>67.393800229621121</v>
      </c>
      <c r="O24" s="62">
        <f t="shared" si="6"/>
        <v>251</v>
      </c>
      <c r="P24" s="98">
        <v>838</v>
      </c>
      <c r="Q24" s="99">
        <f t="shared" si="7"/>
        <v>96.211251435132027</v>
      </c>
      <c r="R24" s="1">
        <v>857</v>
      </c>
      <c r="S24" s="1">
        <v>98.62</v>
      </c>
      <c r="T24" s="1">
        <v>860</v>
      </c>
      <c r="U24" s="1">
        <v>98.85</v>
      </c>
    </row>
    <row r="25" spans="1:21" s="66" customFormat="1" ht="21.75">
      <c r="A25" s="1"/>
      <c r="B25" s="95" t="s">
        <v>31</v>
      </c>
      <c r="C25" s="8">
        <f>SUM(C3:C24)</f>
        <v>5917</v>
      </c>
      <c r="D25" s="8">
        <f>SUM(D3:D24)</f>
        <v>2660</v>
      </c>
      <c r="E25" s="9">
        <v>44.74</v>
      </c>
      <c r="F25" s="64">
        <f>SUM(F3:F24)</f>
        <v>152</v>
      </c>
      <c r="G25" s="8">
        <f>SUM(G3:G24)</f>
        <v>2800</v>
      </c>
      <c r="H25" s="65">
        <f t="shared" si="1"/>
        <v>47.32127767449721</v>
      </c>
      <c r="I25" s="64">
        <f>SUM(I3:I24)</f>
        <v>917</v>
      </c>
      <c r="J25" s="8">
        <f t="shared" si="2"/>
        <v>3717</v>
      </c>
      <c r="K25" s="65">
        <f t="shared" si="3"/>
        <v>62.81899611289505</v>
      </c>
      <c r="L25" s="64">
        <f t="shared" si="4"/>
        <v>936</v>
      </c>
      <c r="M25" s="8">
        <f>SUM(M3:M24)</f>
        <v>4653</v>
      </c>
      <c r="N25" s="65">
        <f t="shared" si="5"/>
        <v>78.637823221226967</v>
      </c>
      <c r="O25" s="8">
        <f>SUM(O3:O24)</f>
        <v>1138</v>
      </c>
      <c r="P25" s="97">
        <f>SUM(P3:P24)</f>
        <v>5791</v>
      </c>
      <c r="Q25" s="99">
        <f t="shared" si="7"/>
        <v>97.870542504647631</v>
      </c>
      <c r="R25" s="111">
        <v>5859</v>
      </c>
      <c r="S25" s="5">
        <v>99.17</v>
      </c>
      <c r="T25" s="112">
        <v>5871</v>
      </c>
      <c r="U25" s="5">
        <v>99.31</v>
      </c>
    </row>
  </sheetData>
  <mergeCells count="1">
    <mergeCell ref="A1:Q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D5" sqref="D5"/>
    </sheetView>
  </sheetViews>
  <sheetFormatPr defaultRowHeight="14.25"/>
  <cols>
    <col min="1" max="1" width="5.25" customWidth="1"/>
    <col min="2" max="2" width="11.125" customWidth="1"/>
    <col min="3" max="3" width="6.75" customWidth="1"/>
    <col min="4" max="4" width="6.875" customWidth="1"/>
    <col min="5" max="5" width="7.375" customWidth="1"/>
    <col min="6" max="6" width="12.375" customWidth="1"/>
    <col min="7" max="7" width="7" customWidth="1"/>
    <col min="9" max="9" width="5.625" customWidth="1"/>
    <col min="10" max="10" width="10.875" customWidth="1"/>
    <col min="11" max="11" width="7" customWidth="1"/>
  </cols>
  <sheetData>
    <row r="1" spans="1:11" ht="24">
      <c r="A1" s="158" t="s">
        <v>343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</row>
    <row r="2" spans="1:11" ht="24">
      <c r="A2" s="28" t="s">
        <v>22</v>
      </c>
      <c r="B2" s="28" t="s">
        <v>23</v>
      </c>
      <c r="C2" s="28" t="s">
        <v>24</v>
      </c>
      <c r="D2" s="28" t="s">
        <v>25</v>
      </c>
      <c r="E2" s="28" t="s">
        <v>26</v>
      </c>
      <c r="F2" s="28" t="s">
        <v>346</v>
      </c>
      <c r="G2" s="28" t="s">
        <v>28</v>
      </c>
      <c r="H2" s="28" t="s">
        <v>27</v>
      </c>
      <c r="I2" s="28" t="s">
        <v>341</v>
      </c>
      <c r="J2" s="28" t="s">
        <v>342</v>
      </c>
      <c r="K2" s="28" t="s">
        <v>26</v>
      </c>
    </row>
    <row r="3" spans="1:11" ht="24" customHeight="1">
      <c r="A3" s="28">
        <v>1</v>
      </c>
      <c r="B3" s="61" t="s">
        <v>0</v>
      </c>
      <c r="C3" s="61">
        <v>474</v>
      </c>
      <c r="D3" s="61">
        <v>455</v>
      </c>
      <c r="E3" s="61">
        <v>95.99</v>
      </c>
      <c r="F3" s="104">
        <f>C3-D3</f>
        <v>19</v>
      </c>
      <c r="G3" s="61">
        <v>338</v>
      </c>
      <c r="H3" s="61">
        <v>116</v>
      </c>
      <c r="I3" s="61">
        <v>1</v>
      </c>
      <c r="J3" s="61">
        <v>117</v>
      </c>
      <c r="K3" s="61">
        <v>25.71</v>
      </c>
    </row>
    <row r="4" spans="1:11" ht="24">
      <c r="A4" s="28">
        <v>2</v>
      </c>
      <c r="B4" s="61" t="s">
        <v>1</v>
      </c>
      <c r="C4" s="61">
        <v>123</v>
      </c>
      <c r="D4" s="61">
        <v>121</v>
      </c>
      <c r="E4" s="61">
        <v>98.37</v>
      </c>
      <c r="F4" s="104">
        <f t="shared" ref="F4:F25" si="0">C4-D4</f>
        <v>2</v>
      </c>
      <c r="G4" s="61">
        <v>79</v>
      </c>
      <c r="H4" s="61">
        <v>42</v>
      </c>
      <c r="I4" s="61">
        <v>0</v>
      </c>
      <c r="J4" s="61">
        <v>42</v>
      </c>
      <c r="K4" s="61">
        <v>34.71</v>
      </c>
    </row>
    <row r="5" spans="1:11" ht="24">
      <c r="A5" s="28">
        <v>3</v>
      </c>
      <c r="B5" s="61" t="s">
        <v>2</v>
      </c>
      <c r="C5" s="61">
        <v>363</v>
      </c>
      <c r="D5" s="61">
        <v>363</v>
      </c>
      <c r="E5" s="61">
        <v>100</v>
      </c>
      <c r="F5" s="104">
        <f t="shared" si="0"/>
        <v>0</v>
      </c>
      <c r="G5" s="61">
        <v>222</v>
      </c>
      <c r="H5" s="61">
        <v>139</v>
      </c>
      <c r="I5" s="61">
        <v>2</v>
      </c>
      <c r="J5" s="61">
        <v>141</v>
      </c>
      <c r="K5" s="61">
        <v>38.840000000000003</v>
      </c>
    </row>
    <row r="6" spans="1:11" ht="24">
      <c r="A6" s="28">
        <v>4</v>
      </c>
      <c r="B6" s="61" t="s">
        <v>3</v>
      </c>
      <c r="C6" s="61">
        <v>869</v>
      </c>
      <c r="D6" s="61">
        <v>857</v>
      </c>
      <c r="E6" s="61">
        <v>98.62</v>
      </c>
      <c r="F6" s="104">
        <f t="shared" si="0"/>
        <v>12</v>
      </c>
      <c r="G6" s="61">
        <v>631</v>
      </c>
      <c r="H6" s="61">
        <v>226</v>
      </c>
      <c r="I6" s="61">
        <v>0</v>
      </c>
      <c r="J6" s="61">
        <v>226</v>
      </c>
      <c r="K6" s="61">
        <v>26.37</v>
      </c>
    </row>
    <row r="7" spans="1:11" ht="24">
      <c r="A7" s="28">
        <v>5</v>
      </c>
      <c r="B7" s="61" t="s">
        <v>4</v>
      </c>
      <c r="C7" s="61">
        <v>616</v>
      </c>
      <c r="D7" s="61">
        <v>616</v>
      </c>
      <c r="E7" s="61">
        <v>100</v>
      </c>
      <c r="F7" s="104">
        <f t="shared" si="0"/>
        <v>0</v>
      </c>
      <c r="G7" s="61">
        <v>433</v>
      </c>
      <c r="H7" s="61">
        <v>183</v>
      </c>
      <c r="I7" s="61">
        <v>0</v>
      </c>
      <c r="J7" s="61">
        <v>183</v>
      </c>
      <c r="K7" s="61">
        <v>29.71</v>
      </c>
    </row>
    <row r="8" spans="1:11" ht="24">
      <c r="A8" s="28">
        <v>6</v>
      </c>
      <c r="B8" s="61" t="s">
        <v>5</v>
      </c>
      <c r="C8" s="61">
        <v>221</v>
      </c>
      <c r="D8" s="61">
        <v>221</v>
      </c>
      <c r="E8" s="61">
        <v>100</v>
      </c>
      <c r="F8" s="104">
        <f t="shared" si="0"/>
        <v>0</v>
      </c>
      <c r="G8" s="61">
        <v>147</v>
      </c>
      <c r="H8" s="61">
        <v>73</v>
      </c>
      <c r="I8" s="61">
        <v>1</v>
      </c>
      <c r="J8" s="61">
        <v>74</v>
      </c>
      <c r="K8" s="61">
        <v>33.479999999999997</v>
      </c>
    </row>
    <row r="9" spans="1:11" ht="24">
      <c r="A9" s="28">
        <v>7</v>
      </c>
      <c r="B9" s="61" t="s">
        <v>6</v>
      </c>
      <c r="C9" s="61">
        <v>249</v>
      </c>
      <c r="D9" s="61">
        <v>247</v>
      </c>
      <c r="E9" s="61">
        <v>99.2</v>
      </c>
      <c r="F9" s="104">
        <f t="shared" si="0"/>
        <v>2</v>
      </c>
      <c r="G9" s="61">
        <v>115</v>
      </c>
      <c r="H9" s="61">
        <v>132</v>
      </c>
      <c r="I9" s="61">
        <v>0</v>
      </c>
      <c r="J9" s="61">
        <v>132</v>
      </c>
      <c r="K9" s="61">
        <v>53.44</v>
      </c>
    </row>
    <row r="10" spans="1:11" ht="24">
      <c r="A10" s="28">
        <v>8</v>
      </c>
      <c r="B10" s="61" t="s">
        <v>7</v>
      </c>
      <c r="C10" s="61">
        <v>508</v>
      </c>
      <c r="D10" s="61">
        <v>503</v>
      </c>
      <c r="E10" s="61">
        <v>99.02</v>
      </c>
      <c r="F10" s="104">
        <f t="shared" si="0"/>
        <v>5</v>
      </c>
      <c r="G10" s="61">
        <v>379</v>
      </c>
      <c r="H10" s="61">
        <v>122</v>
      </c>
      <c r="I10" s="61">
        <v>2</v>
      </c>
      <c r="J10" s="61">
        <v>124</v>
      </c>
      <c r="K10" s="61">
        <v>24.65</v>
      </c>
    </row>
    <row r="11" spans="1:11" ht="24">
      <c r="A11" s="28">
        <v>9</v>
      </c>
      <c r="B11" s="61" t="s">
        <v>8</v>
      </c>
      <c r="C11" s="61">
        <v>272</v>
      </c>
      <c r="D11" s="61">
        <v>272</v>
      </c>
      <c r="E11" s="61">
        <v>100</v>
      </c>
      <c r="F11" s="104">
        <f t="shared" si="0"/>
        <v>0</v>
      </c>
      <c r="G11" s="61">
        <v>138</v>
      </c>
      <c r="H11" s="61">
        <v>133</v>
      </c>
      <c r="I11" s="61">
        <v>1</v>
      </c>
      <c r="J11" s="61">
        <v>134</v>
      </c>
      <c r="K11" s="61">
        <v>49.26</v>
      </c>
    </row>
    <row r="12" spans="1:11" ht="27" customHeight="1">
      <c r="A12" s="28">
        <v>10</v>
      </c>
      <c r="B12" s="61" t="s">
        <v>9</v>
      </c>
      <c r="C12" s="61">
        <v>362</v>
      </c>
      <c r="D12" s="61">
        <v>362</v>
      </c>
      <c r="E12" s="61">
        <v>100</v>
      </c>
      <c r="F12" s="104">
        <f t="shared" si="0"/>
        <v>0</v>
      </c>
      <c r="G12" s="61">
        <v>237</v>
      </c>
      <c r="H12" s="61">
        <v>125</v>
      </c>
      <c r="I12" s="61">
        <v>0</v>
      </c>
      <c r="J12" s="61">
        <v>125</v>
      </c>
      <c r="K12" s="61">
        <v>34.53</v>
      </c>
    </row>
    <row r="13" spans="1:11" ht="24">
      <c r="A13" s="28">
        <v>11</v>
      </c>
      <c r="B13" s="61" t="s">
        <v>10</v>
      </c>
      <c r="C13" s="61">
        <v>28</v>
      </c>
      <c r="D13" s="61">
        <v>28</v>
      </c>
      <c r="E13" s="61">
        <v>100</v>
      </c>
      <c r="F13" s="104">
        <f t="shared" si="0"/>
        <v>0</v>
      </c>
      <c r="G13" s="61">
        <v>13</v>
      </c>
      <c r="H13" s="61">
        <v>15</v>
      </c>
      <c r="I13" s="61">
        <v>0</v>
      </c>
      <c r="J13" s="61">
        <v>15</v>
      </c>
      <c r="K13" s="61">
        <v>53.57</v>
      </c>
    </row>
    <row r="14" spans="1:11" ht="24">
      <c r="A14" s="28">
        <v>12</v>
      </c>
      <c r="B14" s="61" t="s">
        <v>11</v>
      </c>
      <c r="C14" s="61">
        <v>165</v>
      </c>
      <c r="D14" s="61">
        <v>165</v>
      </c>
      <c r="E14" s="61">
        <v>100</v>
      </c>
      <c r="F14" s="104">
        <f t="shared" si="0"/>
        <v>0</v>
      </c>
      <c r="G14" s="61">
        <v>86</v>
      </c>
      <c r="H14" s="61">
        <v>76</v>
      </c>
      <c r="I14" s="61">
        <v>3</v>
      </c>
      <c r="J14" s="61">
        <v>79</v>
      </c>
      <c r="K14" s="61">
        <v>47.88</v>
      </c>
    </row>
    <row r="15" spans="1:11" ht="24">
      <c r="A15" s="28">
        <v>13</v>
      </c>
      <c r="B15" s="61" t="s">
        <v>12</v>
      </c>
      <c r="C15" s="61">
        <v>134</v>
      </c>
      <c r="D15" s="61">
        <v>134</v>
      </c>
      <c r="E15" s="61">
        <v>100</v>
      </c>
      <c r="F15" s="104">
        <f t="shared" si="0"/>
        <v>0</v>
      </c>
      <c r="G15" s="61">
        <v>82</v>
      </c>
      <c r="H15" s="61">
        <v>49</v>
      </c>
      <c r="I15" s="61">
        <v>3</v>
      </c>
      <c r="J15" s="61">
        <v>52</v>
      </c>
      <c r="K15" s="61">
        <v>38.81</v>
      </c>
    </row>
    <row r="16" spans="1:11" ht="24">
      <c r="A16" s="28">
        <v>14</v>
      </c>
      <c r="B16" s="61" t="s">
        <v>13</v>
      </c>
      <c r="C16" s="61">
        <v>278</v>
      </c>
      <c r="D16" s="61">
        <v>278</v>
      </c>
      <c r="E16" s="61">
        <v>100</v>
      </c>
      <c r="F16" s="104">
        <f t="shared" si="0"/>
        <v>0</v>
      </c>
      <c r="G16" s="61">
        <v>177</v>
      </c>
      <c r="H16" s="61">
        <v>100</v>
      </c>
      <c r="I16" s="61">
        <v>1</v>
      </c>
      <c r="J16" s="61">
        <v>101</v>
      </c>
      <c r="K16" s="61">
        <v>36.33</v>
      </c>
    </row>
    <row r="17" spans="1:11" ht="24">
      <c r="A17" s="28">
        <v>15</v>
      </c>
      <c r="B17" s="61" t="s">
        <v>14</v>
      </c>
      <c r="C17" s="61">
        <v>207</v>
      </c>
      <c r="D17" s="61">
        <v>206</v>
      </c>
      <c r="E17" s="61">
        <v>99.52</v>
      </c>
      <c r="F17" s="104">
        <f t="shared" si="0"/>
        <v>1</v>
      </c>
      <c r="G17" s="61">
        <v>145</v>
      </c>
      <c r="H17" s="61">
        <v>61</v>
      </c>
      <c r="I17" s="61">
        <v>0</v>
      </c>
      <c r="J17" s="61">
        <v>61</v>
      </c>
      <c r="K17" s="61">
        <v>29.61</v>
      </c>
    </row>
    <row r="18" spans="1:11" ht="24">
      <c r="A18" s="28">
        <v>16</v>
      </c>
      <c r="B18" s="61" t="s">
        <v>15</v>
      </c>
      <c r="C18" s="61">
        <v>214</v>
      </c>
      <c r="D18" s="61">
        <v>208</v>
      </c>
      <c r="E18" s="61">
        <v>97.2</v>
      </c>
      <c r="F18" s="104">
        <f t="shared" si="0"/>
        <v>6</v>
      </c>
      <c r="G18" s="61">
        <v>140</v>
      </c>
      <c r="H18" s="61">
        <v>67</v>
      </c>
      <c r="I18" s="61">
        <v>1</v>
      </c>
      <c r="J18" s="61">
        <v>68</v>
      </c>
      <c r="K18" s="61">
        <v>32.69</v>
      </c>
    </row>
    <row r="19" spans="1:11" ht="24">
      <c r="A19" s="28">
        <v>17</v>
      </c>
      <c r="B19" s="61" t="s">
        <v>16</v>
      </c>
      <c r="C19" s="61">
        <v>286</v>
      </c>
      <c r="D19" s="61">
        <v>285</v>
      </c>
      <c r="E19" s="61">
        <v>99.65</v>
      </c>
      <c r="F19" s="104">
        <f t="shared" si="0"/>
        <v>1</v>
      </c>
      <c r="G19" s="61">
        <v>204</v>
      </c>
      <c r="H19" s="61">
        <v>81</v>
      </c>
      <c r="I19" s="61">
        <v>0</v>
      </c>
      <c r="J19" s="61">
        <v>81</v>
      </c>
      <c r="K19" s="61">
        <v>28.42</v>
      </c>
    </row>
    <row r="20" spans="1:11" ht="24">
      <c r="A20" s="28">
        <v>18</v>
      </c>
      <c r="B20" s="61" t="s">
        <v>17</v>
      </c>
      <c r="C20" s="61">
        <v>64</v>
      </c>
      <c r="D20" s="61">
        <v>64</v>
      </c>
      <c r="E20" s="61">
        <v>100</v>
      </c>
      <c r="F20" s="104">
        <f t="shared" si="0"/>
        <v>0</v>
      </c>
      <c r="G20" s="61">
        <v>44</v>
      </c>
      <c r="H20" s="61">
        <v>20</v>
      </c>
      <c r="I20" s="61">
        <v>0</v>
      </c>
      <c r="J20" s="61">
        <v>20</v>
      </c>
      <c r="K20" s="61">
        <v>31.25</v>
      </c>
    </row>
    <row r="21" spans="1:11" ht="24">
      <c r="A21" s="28">
        <v>19</v>
      </c>
      <c r="B21" s="61" t="s">
        <v>18</v>
      </c>
      <c r="C21" s="61">
        <v>160</v>
      </c>
      <c r="D21" s="61">
        <v>160</v>
      </c>
      <c r="E21" s="61">
        <v>100</v>
      </c>
      <c r="F21" s="104">
        <f t="shared" si="0"/>
        <v>0</v>
      </c>
      <c r="G21" s="61">
        <v>103</v>
      </c>
      <c r="H21" s="61">
        <v>57</v>
      </c>
      <c r="I21" s="61">
        <v>0</v>
      </c>
      <c r="J21" s="61">
        <v>57</v>
      </c>
      <c r="K21" s="61">
        <v>35.630000000000003</v>
      </c>
    </row>
    <row r="22" spans="1:11" ht="24">
      <c r="A22" s="28">
        <v>20</v>
      </c>
      <c r="B22" s="61" t="s">
        <v>19</v>
      </c>
      <c r="C22" s="61">
        <v>150</v>
      </c>
      <c r="D22" s="61">
        <v>149</v>
      </c>
      <c r="E22" s="61">
        <v>99.33</v>
      </c>
      <c r="F22" s="104">
        <f t="shared" si="0"/>
        <v>1</v>
      </c>
      <c r="G22" s="61">
        <v>91</v>
      </c>
      <c r="H22" s="61">
        <v>58</v>
      </c>
      <c r="I22" s="61">
        <v>0</v>
      </c>
      <c r="J22" s="61">
        <v>58</v>
      </c>
      <c r="K22" s="61">
        <v>38.93</v>
      </c>
    </row>
    <row r="23" spans="1:11" ht="26.25" customHeight="1">
      <c r="A23" s="28">
        <v>21</v>
      </c>
      <c r="B23" s="61" t="s">
        <v>20</v>
      </c>
      <c r="C23" s="61">
        <v>94</v>
      </c>
      <c r="D23" s="61">
        <v>94</v>
      </c>
      <c r="E23" s="61">
        <v>100</v>
      </c>
      <c r="F23" s="104">
        <f t="shared" si="0"/>
        <v>0</v>
      </c>
      <c r="G23" s="61">
        <v>64</v>
      </c>
      <c r="H23" s="61">
        <v>30</v>
      </c>
      <c r="I23" s="61">
        <v>0</v>
      </c>
      <c r="J23" s="61">
        <v>30</v>
      </c>
      <c r="K23" s="61">
        <v>31.91</v>
      </c>
    </row>
    <row r="24" spans="1:11" ht="24">
      <c r="A24" s="28">
        <v>22</v>
      </c>
      <c r="B24" s="61" t="s">
        <v>21</v>
      </c>
      <c r="C24" s="61">
        <v>71</v>
      </c>
      <c r="D24" s="61">
        <v>71</v>
      </c>
      <c r="E24" s="61">
        <v>100</v>
      </c>
      <c r="F24" s="104">
        <f t="shared" si="0"/>
        <v>0</v>
      </c>
      <c r="G24" s="61">
        <v>42</v>
      </c>
      <c r="H24" s="61">
        <v>29</v>
      </c>
      <c r="I24" s="61">
        <v>0</v>
      </c>
      <c r="J24" s="61">
        <v>29</v>
      </c>
      <c r="K24" s="61">
        <v>40.85</v>
      </c>
    </row>
    <row r="25" spans="1:11" ht="24">
      <c r="A25" s="96"/>
      <c r="B25" s="96" t="s">
        <v>31</v>
      </c>
      <c r="C25" s="96">
        <f>SUM(C3:C24)</f>
        <v>5908</v>
      </c>
      <c r="D25" s="96">
        <f>SUM(D3:D24)</f>
        <v>5859</v>
      </c>
      <c r="E25" s="100">
        <f>D25*100/C25</f>
        <v>99.170616113744074</v>
      </c>
      <c r="F25" s="104">
        <f t="shared" si="0"/>
        <v>49</v>
      </c>
      <c r="G25" s="96">
        <f>SUM(G3:G24)</f>
        <v>3910</v>
      </c>
      <c r="H25" s="96">
        <f>SUM(H3:H24)</f>
        <v>1934</v>
      </c>
      <c r="I25" s="96">
        <f>SUM(I3:I24)</f>
        <v>15</v>
      </c>
      <c r="J25" s="96">
        <f>SUM(J3:J24)</f>
        <v>1949</v>
      </c>
      <c r="K25" s="100">
        <f>J25*100/D25</f>
        <v>33.265062297320362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C3" sqref="C3:C25"/>
    </sheetView>
  </sheetViews>
  <sheetFormatPr defaultRowHeight="14.25"/>
  <cols>
    <col min="1" max="1" width="5.125" customWidth="1"/>
    <col min="2" max="2" width="10.25" customWidth="1"/>
    <col min="3" max="4" width="9.125" bestFit="1" customWidth="1"/>
    <col min="5" max="5" width="9.5" bestFit="1" customWidth="1"/>
    <col min="6" max="6" width="7.5" customWidth="1"/>
    <col min="7" max="11" width="9.125" bestFit="1" customWidth="1"/>
    <col min="12" max="12" width="63.25" customWidth="1"/>
  </cols>
  <sheetData>
    <row r="1" spans="1:12" ht="24">
      <c r="A1" s="161" t="s">
        <v>347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2" ht="24">
      <c r="A2" s="106" t="s">
        <v>22</v>
      </c>
      <c r="B2" s="106" t="s">
        <v>348</v>
      </c>
      <c r="C2" s="106" t="s">
        <v>24</v>
      </c>
      <c r="D2" s="106" t="s">
        <v>25</v>
      </c>
      <c r="E2" s="106" t="s">
        <v>26</v>
      </c>
      <c r="F2" s="106" t="s">
        <v>351</v>
      </c>
      <c r="G2" s="106" t="s">
        <v>28</v>
      </c>
      <c r="H2" s="106" t="s">
        <v>349</v>
      </c>
      <c r="I2" s="106" t="s">
        <v>341</v>
      </c>
      <c r="J2" s="106" t="s">
        <v>350</v>
      </c>
      <c r="K2" s="106" t="s">
        <v>26</v>
      </c>
      <c r="L2" s="64" t="s">
        <v>351</v>
      </c>
    </row>
    <row r="3" spans="1:12" ht="27.75" customHeight="1">
      <c r="A3" s="28">
        <v>1</v>
      </c>
      <c r="B3" s="61" t="s">
        <v>0</v>
      </c>
      <c r="C3" s="104">
        <v>475</v>
      </c>
      <c r="D3" s="104">
        <v>460</v>
      </c>
      <c r="E3" s="104">
        <v>96.84</v>
      </c>
      <c r="F3" s="109">
        <f>C3-D3</f>
        <v>15</v>
      </c>
      <c r="G3" s="104">
        <v>343</v>
      </c>
      <c r="H3" s="104">
        <v>116</v>
      </c>
      <c r="I3" s="104">
        <v>1</v>
      </c>
      <c r="J3" s="104">
        <v>117</v>
      </c>
      <c r="K3" s="104">
        <v>25.43</v>
      </c>
      <c r="L3" s="5" t="s">
        <v>356</v>
      </c>
    </row>
    <row r="4" spans="1:12" ht="24">
      <c r="A4" s="28">
        <v>2</v>
      </c>
      <c r="B4" s="61" t="s">
        <v>1</v>
      </c>
      <c r="C4" s="104">
        <v>124</v>
      </c>
      <c r="D4" s="104">
        <v>122</v>
      </c>
      <c r="E4" s="104">
        <v>98.39</v>
      </c>
      <c r="F4" s="109">
        <f t="shared" ref="F4:F24" si="0">C4-D4</f>
        <v>2</v>
      </c>
      <c r="G4" s="104">
        <v>80</v>
      </c>
      <c r="H4" s="104">
        <v>42</v>
      </c>
      <c r="I4" s="104">
        <v>0</v>
      </c>
      <c r="J4" s="104">
        <v>42</v>
      </c>
      <c r="K4" s="104">
        <v>34.43</v>
      </c>
      <c r="L4" s="5" t="s">
        <v>357</v>
      </c>
    </row>
    <row r="5" spans="1:12" ht="24">
      <c r="A5" s="28">
        <v>3</v>
      </c>
      <c r="B5" s="61" t="s">
        <v>2</v>
      </c>
      <c r="C5" s="104">
        <v>364</v>
      </c>
      <c r="D5" s="104">
        <v>363</v>
      </c>
      <c r="E5" s="104">
        <v>99.73</v>
      </c>
      <c r="F5" s="109">
        <f t="shared" si="0"/>
        <v>1</v>
      </c>
      <c r="G5" s="104">
        <v>222</v>
      </c>
      <c r="H5" s="104">
        <v>139</v>
      </c>
      <c r="I5" s="104">
        <v>2</v>
      </c>
      <c r="J5" s="104">
        <v>141</v>
      </c>
      <c r="K5" s="104">
        <v>38.840000000000003</v>
      </c>
      <c r="L5" s="5" t="s">
        <v>358</v>
      </c>
    </row>
    <row r="6" spans="1:12" ht="24">
      <c r="A6" s="28">
        <v>4</v>
      </c>
      <c r="B6" s="61" t="s">
        <v>3</v>
      </c>
      <c r="C6" s="104">
        <v>870</v>
      </c>
      <c r="D6" s="104">
        <v>860</v>
      </c>
      <c r="E6" s="104">
        <v>98.85</v>
      </c>
      <c r="F6" s="109">
        <f t="shared" si="0"/>
        <v>10</v>
      </c>
      <c r="G6" s="104">
        <v>633</v>
      </c>
      <c r="H6" s="104">
        <v>227</v>
      </c>
      <c r="I6" s="104">
        <v>0</v>
      </c>
      <c r="J6" s="104">
        <v>227</v>
      </c>
      <c r="K6" s="104">
        <v>26.4</v>
      </c>
      <c r="L6" s="5" t="s">
        <v>365</v>
      </c>
    </row>
    <row r="7" spans="1:12" ht="24">
      <c r="A7" s="28">
        <v>5</v>
      </c>
      <c r="B7" s="61" t="s">
        <v>4</v>
      </c>
      <c r="C7" s="104">
        <v>616</v>
      </c>
      <c r="D7" s="104">
        <v>616</v>
      </c>
      <c r="E7" s="104">
        <v>100</v>
      </c>
      <c r="F7" s="109">
        <f t="shared" si="0"/>
        <v>0</v>
      </c>
      <c r="G7" s="104">
        <v>433</v>
      </c>
      <c r="H7" s="104">
        <v>183</v>
      </c>
      <c r="I7" s="104">
        <v>0</v>
      </c>
      <c r="J7" s="104">
        <v>183</v>
      </c>
      <c r="K7" s="104">
        <v>29.71</v>
      </c>
      <c r="L7" s="5"/>
    </row>
    <row r="8" spans="1:12" ht="24">
      <c r="A8" s="28">
        <v>6</v>
      </c>
      <c r="B8" s="61" t="s">
        <v>5</v>
      </c>
      <c r="C8" s="104">
        <v>221</v>
      </c>
      <c r="D8" s="104">
        <v>221</v>
      </c>
      <c r="E8" s="104">
        <v>100</v>
      </c>
      <c r="F8" s="109">
        <f t="shared" si="0"/>
        <v>0</v>
      </c>
      <c r="G8" s="104">
        <v>147</v>
      </c>
      <c r="H8" s="104">
        <v>73</v>
      </c>
      <c r="I8" s="104">
        <v>1</v>
      </c>
      <c r="J8" s="104">
        <v>74</v>
      </c>
      <c r="K8" s="104">
        <v>33.479999999999997</v>
      </c>
      <c r="L8" s="5"/>
    </row>
    <row r="9" spans="1:12" ht="24">
      <c r="A9" s="28">
        <v>7</v>
      </c>
      <c r="B9" s="61" t="s">
        <v>6</v>
      </c>
      <c r="C9" s="104">
        <v>249</v>
      </c>
      <c r="D9" s="104">
        <v>247</v>
      </c>
      <c r="E9" s="104">
        <v>99.2</v>
      </c>
      <c r="F9" s="109">
        <f t="shared" si="0"/>
        <v>2</v>
      </c>
      <c r="G9" s="104">
        <v>115</v>
      </c>
      <c r="H9" s="104">
        <v>132</v>
      </c>
      <c r="I9" s="104">
        <v>0</v>
      </c>
      <c r="J9" s="104">
        <v>132</v>
      </c>
      <c r="K9" s="104">
        <v>53.44</v>
      </c>
      <c r="L9" s="5" t="s">
        <v>359</v>
      </c>
    </row>
    <row r="10" spans="1:12" ht="24">
      <c r="A10" s="28">
        <v>8</v>
      </c>
      <c r="B10" s="61" t="s">
        <v>7</v>
      </c>
      <c r="C10" s="104">
        <v>508</v>
      </c>
      <c r="D10" s="104">
        <v>503</v>
      </c>
      <c r="E10" s="104">
        <v>99.02</v>
      </c>
      <c r="F10" s="109">
        <f t="shared" si="0"/>
        <v>5</v>
      </c>
      <c r="G10" s="104">
        <v>385</v>
      </c>
      <c r="H10" s="104">
        <v>116</v>
      </c>
      <c r="I10" s="104">
        <v>2</v>
      </c>
      <c r="J10" s="104">
        <v>118</v>
      </c>
      <c r="K10" s="104">
        <v>23.46</v>
      </c>
      <c r="L10" s="5" t="s">
        <v>360</v>
      </c>
    </row>
    <row r="11" spans="1:12" ht="24">
      <c r="A11" s="28">
        <v>9</v>
      </c>
      <c r="B11" s="61" t="s">
        <v>8</v>
      </c>
      <c r="C11" s="104">
        <v>270</v>
      </c>
      <c r="D11" s="104">
        <v>270</v>
      </c>
      <c r="E11" s="104">
        <v>100</v>
      </c>
      <c r="F11" s="109">
        <f t="shared" si="0"/>
        <v>0</v>
      </c>
      <c r="G11" s="104">
        <v>137</v>
      </c>
      <c r="H11" s="104">
        <v>132</v>
      </c>
      <c r="I11" s="104">
        <v>1</v>
      </c>
      <c r="J11" s="104">
        <v>133</v>
      </c>
      <c r="K11" s="104">
        <v>49.26</v>
      </c>
      <c r="L11" s="5"/>
    </row>
    <row r="12" spans="1:12" ht="24">
      <c r="A12" s="28">
        <v>10</v>
      </c>
      <c r="B12" s="61" t="s">
        <v>9</v>
      </c>
      <c r="C12" s="104">
        <v>362</v>
      </c>
      <c r="D12" s="104">
        <v>362</v>
      </c>
      <c r="E12" s="104">
        <v>100</v>
      </c>
      <c r="F12" s="109">
        <f t="shared" si="0"/>
        <v>0</v>
      </c>
      <c r="G12" s="104">
        <v>234</v>
      </c>
      <c r="H12" s="104">
        <v>128</v>
      </c>
      <c r="I12" s="104">
        <v>0</v>
      </c>
      <c r="J12" s="104">
        <v>128</v>
      </c>
      <c r="K12" s="104">
        <v>35.36</v>
      </c>
      <c r="L12" s="5"/>
    </row>
    <row r="13" spans="1:12" ht="24">
      <c r="A13" s="28">
        <v>11</v>
      </c>
      <c r="B13" s="61" t="s">
        <v>10</v>
      </c>
      <c r="C13" s="104">
        <v>28</v>
      </c>
      <c r="D13" s="104">
        <v>28</v>
      </c>
      <c r="E13" s="104">
        <v>100</v>
      </c>
      <c r="F13" s="109">
        <f t="shared" si="0"/>
        <v>0</v>
      </c>
      <c r="G13" s="104">
        <v>13</v>
      </c>
      <c r="H13" s="104">
        <v>15</v>
      </c>
      <c r="I13" s="104">
        <v>0</v>
      </c>
      <c r="J13" s="104">
        <v>15</v>
      </c>
      <c r="K13" s="104">
        <v>53.57</v>
      </c>
      <c r="L13" s="5"/>
    </row>
    <row r="14" spans="1:12" ht="24">
      <c r="A14" s="28">
        <v>12</v>
      </c>
      <c r="B14" s="61" t="s">
        <v>11</v>
      </c>
      <c r="C14" s="104">
        <v>166</v>
      </c>
      <c r="D14" s="104">
        <v>165</v>
      </c>
      <c r="E14" s="104">
        <v>99.4</v>
      </c>
      <c r="F14" s="109">
        <f t="shared" si="0"/>
        <v>1</v>
      </c>
      <c r="G14" s="104">
        <v>86</v>
      </c>
      <c r="H14" s="104">
        <v>76</v>
      </c>
      <c r="I14" s="104">
        <v>3</v>
      </c>
      <c r="J14" s="104">
        <v>79</v>
      </c>
      <c r="K14" s="104">
        <v>47.88</v>
      </c>
      <c r="L14" s="5" t="s">
        <v>361</v>
      </c>
    </row>
    <row r="15" spans="1:12" ht="24">
      <c r="A15" s="28">
        <v>13</v>
      </c>
      <c r="B15" s="61" t="s">
        <v>12</v>
      </c>
      <c r="C15" s="104">
        <v>134</v>
      </c>
      <c r="D15" s="104">
        <v>134</v>
      </c>
      <c r="E15" s="104">
        <v>100</v>
      </c>
      <c r="F15" s="109">
        <f t="shared" si="0"/>
        <v>0</v>
      </c>
      <c r="G15" s="104">
        <v>82</v>
      </c>
      <c r="H15" s="104">
        <v>49</v>
      </c>
      <c r="I15" s="104">
        <v>3</v>
      </c>
      <c r="J15" s="104">
        <v>52</v>
      </c>
      <c r="K15" s="104">
        <v>38.81</v>
      </c>
      <c r="L15" s="5"/>
    </row>
    <row r="16" spans="1:12" ht="24">
      <c r="A16" s="28">
        <v>14</v>
      </c>
      <c r="B16" s="61" t="s">
        <v>13</v>
      </c>
      <c r="C16" s="104">
        <v>277</v>
      </c>
      <c r="D16" s="104">
        <v>277</v>
      </c>
      <c r="E16" s="104">
        <v>100</v>
      </c>
      <c r="F16" s="109">
        <f t="shared" si="0"/>
        <v>0</v>
      </c>
      <c r="G16" s="104">
        <v>176</v>
      </c>
      <c r="H16" s="104">
        <v>100</v>
      </c>
      <c r="I16" s="104">
        <v>1</v>
      </c>
      <c r="J16" s="104">
        <v>101</v>
      </c>
      <c r="K16" s="104">
        <v>36.46</v>
      </c>
      <c r="L16" s="5"/>
    </row>
    <row r="17" spans="1:12" ht="24">
      <c r="A17" s="28">
        <v>15</v>
      </c>
      <c r="B17" s="61" t="s">
        <v>14</v>
      </c>
      <c r="C17" s="104">
        <v>207</v>
      </c>
      <c r="D17" s="104">
        <v>206</v>
      </c>
      <c r="E17" s="104">
        <v>99.52</v>
      </c>
      <c r="F17" s="109">
        <f t="shared" si="0"/>
        <v>1</v>
      </c>
      <c r="G17" s="104">
        <v>145</v>
      </c>
      <c r="H17" s="104">
        <v>61</v>
      </c>
      <c r="I17" s="104">
        <v>0</v>
      </c>
      <c r="J17" s="104">
        <v>61</v>
      </c>
      <c r="K17" s="104">
        <v>29.61</v>
      </c>
      <c r="L17" s="5" t="s">
        <v>362</v>
      </c>
    </row>
    <row r="18" spans="1:12" ht="24">
      <c r="A18" s="28">
        <v>16</v>
      </c>
      <c r="B18" s="61" t="s">
        <v>15</v>
      </c>
      <c r="C18" s="104">
        <v>213</v>
      </c>
      <c r="D18" s="104">
        <v>212</v>
      </c>
      <c r="E18" s="104">
        <v>99.53</v>
      </c>
      <c r="F18" s="109">
        <f t="shared" si="0"/>
        <v>1</v>
      </c>
      <c r="G18" s="104">
        <v>145</v>
      </c>
      <c r="H18" s="104">
        <v>66</v>
      </c>
      <c r="I18" s="104">
        <v>1</v>
      </c>
      <c r="J18" s="104">
        <v>67</v>
      </c>
      <c r="K18" s="104">
        <v>31.6</v>
      </c>
      <c r="L18" s="5" t="s">
        <v>363</v>
      </c>
    </row>
    <row r="19" spans="1:12" ht="24">
      <c r="A19" s="28">
        <v>17</v>
      </c>
      <c r="B19" s="61" t="s">
        <v>16</v>
      </c>
      <c r="C19" s="104">
        <v>288</v>
      </c>
      <c r="D19" s="104">
        <v>285</v>
      </c>
      <c r="E19" s="104">
        <v>98.96</v>
      </c>
      <c r="F19" s="109">
        <f t="shared" si="0"/>
        <v>3</v>
      </c>
      <c r="G19" s="104">
        <v>204</v>
      </c>
      <c r="H19" s="104">
        <v>81</v>
      </c>
      <c r="I19" s="104">
        <v>0</v>
      </c>
      <c r="J19" s="104">
        <v>81</v>
      </c>
      <c r="K19" s="104">
        <v>28.42</v>
      </c>
      <c r="L19" s="5" t="s">
        <v>364</v>
      </c>
    </row>
    <row r="20" spans="1:12" ht="24">
      <c r="A20" s="28">
        <v>18</v>
      </c>
      <c r="B20" s="61" t="s">
        <v>17</v>
      </c>
      <c r="C20" s="104">
        <v>65</v>
      </c>
      <c r="D20" s="104">
        <v>65</v>
      </c>
      <c r="E20" s="104">
        <v>100</v>
      </c>
      <c r="F20" s="109">
        <f t="shared" si="0"/>
        <v>0</v>
      </c>
      <c r="G20" s="104">
        <v>44</v>
      </c>
      <c r="H20" s="104">
        <v>21</v>
      </c>
      <c r="I20" s="104">
        <v>0</v>
      </c>
      <c r="J20" s="104">
        <v>21</v>
      </c>
      <c r="K20" s="104">
        <v>32.31</v>
      </c>
      <c r="L20" s="5"/>
    </row>
    <row r="21" spans="1:12" ht="24">
      <c r="A21" s="28">
        <v>19</v>
      </c>
      <c r="B21" s="61" t="s">
        <v>18</v>
      </c>
      <c r="C21" s="104">
        <v>160</v>
      </c>
      <c r="D21" s="104">
        <v>160</v>
      </c>
      <c r="E21" s="104">
        <v>100</v>
      </c>
      <c r="F21" s="109">
        <f t="shared" si="0"/>
        <v>0</v>
      </c>
      <c r="G21" s="104">
        <v>103</v>
      </c>
      <c r="H21" s="104">
        <v>57</v>
      </c>
      <c r="I21" s="104">
        <v>0</v>
      </c>
      <c r="J21" s="104">
        <v>57</v>
      </c>
      <c r="K21" s="104">
        <v>35.630000000000003</v>
      </c>
      <c r="L21" s="5"/>
    </row>
    <row r="22" spans="1:12" ht="24">
      <c r="A22" s="28">
        <v>20</v>
      </c>
      <c r="B22" s="61" t="s">
        <v>19</v>
      </c>
      <c r="C22" s="104">
        <v>150</v>
      </c>
      <c r="D22" s="104">
        <v>150</v>
      </c>
      <c r="E22" s="104">
        <v>100</v>
      </c>
      <c r="F22" s="109">
        <f t="shared" si="0"/>
        <v>0</v>
      </c>
      <c r="G22" s="104">
        <v>92</v>
      </c>
      <c r="H22" s="104">
        <v>58</v>
      </c>
      <c r="I22" s="104">
        <v>0</v>
      </c>
      <c r="J22" s="104">
        <v>58</v>
      </c>
      <c r="K22" s="104">
        <v>38.67</v>
      </c>
      <c r="L22" s="5"/>
    </row>
    <row r="23" spans="1:12" ht="25.5" customHeight="1">
      <c r="A23" s="28">
        <v>21</v>
      </c>
      <c r="B23" s="61" t="s">
        <v>20</v>
      </c>
      <c r="C23" s="104">
        <v>94</v>
      </c>
      <c r="D23" s="104">
        <v>94</v>
      </c>
      <c r="E23" s="104">
        <v>100</v>
      </c>
      <c r="F23" s="109">
        <f t="shared" si="0"/>
        <v>0</v>
      </c>
      <c r="G23" s="104">
        <v>64</v>
      </c>
      <c r="H23" s="104">
        <v>30</v>
      </c>
      <c r="I23" s="104">
        <v>0</v>
      </c>
      <c r="J23" s="104">
        <v>30</v>
      </c>
      <c r="K23" s="104">
        <v>31.91</v>
      </c>
      <c r="L23" s="5"/>
    </row>
    <row r="24" spans="1:12" ht="24">
      <c r="A24" s="28">
        <v>22</v>
      </c>
      <c r="B24" s="61" t="s">
        <v>21</v>
      </c>
      <c r="C24" s="104">
        <v>71</v>
      </c>
      <c r="D24" s="104">
        <v>71</v>
      </c>
      <c r="E24" s="104">
        <v>100</v>
      </c>
      <c r="F24" s="109">
        <f t="shared" si="0"/>
        <v>0</v>
      </c>
      <c r="G24" s="104">
        <v>42</v>
      </c>
      <c r="H24" s="104">
        <v>29</v>
      </c>
      <c r="I24" s="104">
        <v>0</v>
      </c>
      <c r="J24" s="104">
        <v>29</v>
      </c>
      <c r="K24" s="104">
        <v>40.85</v>
      </c>
      <c r="L24" s="5"/>
    </row>
    <row r="25" spans="1:12" ht="24">
      <c r="A25" s="28"/>
      <c r="B25" s="106" t="s">
        <v>31</v>
      </c>
      <c r="C25" s="49">
        <f>SUM(C3:C24)</f>
        <v>5912</v>
      </c>
      <c r="D25" s="49">
        <f>SUM(D3:D24)</f>
        <v>5871</v>
      </c>
      <c r="E25" s="131">
        <f>D25*100/C25</f>
        <v>99.30649526387009</v>
      </c>
      <c r="F25" s="109">
        <f>SUM(F3:F24)</f>
        <v>41</v>
      </c>
      <c r="G25" s="49">
        <f>SUM(G3:G24)</f>
        <v>3925</v>
      </c>
      <c r="H25" s="49">
        <f>SUM(H3:H24)</f>
        <v>1931</v>
      </c>
      <c r="I25" s="49">
        <f>SUM(I3:I24)</f>
        <v>15</v>
      </c>
      <c r="J25" s="49">
        <f>SUM(J3:J24)</f>
        <v>1946</v>
      </c>
      <c r="K25" s="131">
        <f>J25*100/D25</f>
        <v>33.14597172543008</v>
      </c>
      <c r="L25" s="5" t="s">
        <v>366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selection sqref="A1:XFD1048576"/>
    </sheetView>
  </sheetViews>
  <sheetFormatPr defaultRowHeight="14.25"/>
  <cols>
    <col min="1" max="1" width="5.125" customWidth="1"/>
    <col min="2" max="2" width="10.25" customWidth="1"/>
    <col min="3" max="3" width="12.875" customWidth="1"/>
    <col min="4" max="4" width="12.25" customWidth="1"/>
    <col min="5" max="5" width="9.125" bestFit="1" customWidth="1"/>
    <col min="6" max="6" width="11.25" bestFit="1" customWidth="1"/>
    <col min="7" max="7" width="7.5" customWidth="1"/>
    <col min="8" max="12" width="9.125" bestFit="1" customWidth="1"/>
    <col min="13" max="13" width="37" customWidth="1"/>
  </cols>
  <sheetData>
    <row r="1" spans="1:13" ht="24">
      <c r="A1" s="161" t="s">
        <v>347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3" ht="24">
      <c r="A2" s="106" t="s">
        <v>22</v>
      </c>
      <c r="B2" s="106" t="s">
        <v>348</v>
      </c>
      <c r="C2" s="106" t="s">
        <v>382</v>
      </c>
      <c r="D2" s="106" t="s">
        <v>383</v>
      </c>
      <c r="E2" s="106" t="s">
        <v>25</v>
      </c>
      <c r="F2" s="106" t="s">
        <v>26</v>
      </c>
      <c r="G2" s="106" t="s">
        <v>351</v>
      </c>
      <c r="H2" s="106" t="s">
        <v>28</v>
      </c>
      <c r="I2" s="106" t="s">
        <v>349</v>
      </c>
      <c r="J2" s="106" t="s">
        <v>341</v>
      </c>
      <c r="K2" s="106" t="s">
        <v>350</v>
      </c>
      <c r="L2" s="106" t="s">
        <v>26</v>
      </c>
      <c r="M2" s="64" t="s">
        <v>351</v>
      </c>
    </row>
    <row r="3" spans="1:13" ht="27.75" customHeight="1">
      <c r="A3" s="28">
        <v>1</v>
      </c>
      <c r="B3" s="137" t="s">
        <v>0</v>
      </c>
      <c r="C3" s="142">
        <v>475</v>
      </c>
      <c r="D3" s="142">
        <v>451</v>
      </c>
      <c r="E3" s="139">
        <v>440</v>
      </c>
      <c r="F3" s="140">
        <f>E3*100/D3</f>
        <v>97.560975609756099</v>
      </c>
      <c r="G3" s="109">
        <f>D3-E3</f>
        <v>11</v>
      </c>
      <c r="H3" s="104">
        <v>327</v>
      </c>
      <c r="I3" s="104">
        <v>112</v>
      </c>
      <c r="J3" s="104">
        <v>1</v>
      </c>
      <c r="K3" s="104">
        <v>113</v>
      </c>
      <c r="L3" s="104">
        <v>25.68</v>
      </c>
      <c r="M3" s="5" t="s">
        <v>367</v>
      </c>
    </row>
    <row r="4" spans="1:13" ht="24">
      <c r="A4" s="28">
        <v>2</v>
      </c>
      <c r="B4" s="61" t="s">
        <v>1</v>
      </c>
      <c r="C4" s="104">
        <v>124</v>
      </c>
      <c r="D4" s="139">
        <v>123</v>
      </c>
      <c r="E4" s="139">
        <v>121</v>
      </c>
      <c r="F4" s="140">
        <f t="shared" ref="F4:F25" si="0">E4*100/D4</f>
        <v>98.373983739837399</v>
      </c>
      <c r="G4" s="109">
        <f t="shared" ref="G4:G24" si="1">D4-E4</f>
        <v>2</v>
      </c>
      <c r="H4" s="104">
        <v>80</v>
      </c>
      <c r="I4" s="104">
        <v>41</v>
      </c>
      <c r="J4" s="104">
        <v>0</v>
      </c>
      <c r="K4" s="104">
        <v>41</v>
      </c>
      <c r="L4" s="104">
        <v>33.880000000000003</v>
      </c>
      <c r="M4" s="5" t="s">
        <v>357</v>
      </c>
    </row>
    <row r="5" spans="1:13" ht="24">
      <c r="A5" s="28">
        <v>3</v>
      </c>
      <c r="B5" s="61" t="s">
        <v>2</v>
      </c>
      <c r="C5" s="104">
        <v>364</v>
      </c>
      <c r="D5" s="139">
        <v>364</v>
      </c>
      <c r="E5" s="139">
        <v>364</v>
      </c>
      <c r="F5" s="140">
        <f t="shared" si="0"/>
        <v>100</v>
      </c>
      <c r="G5" s="109">
        <f t="shared" si="1"/>
        <v>0</v>
      </c>
      <c r="H5" s="104">
        <v>223</v>
      </c>
      <c r="I5" s="104">
        <v>139</v>
      </c>
      <c r="J5" s="104">
        <v>2</v>
      </c>
      <c r="K5" s="104">
        <v>141</v>
      </c>
      <c r="L5" s="104">
        <v>38.840000000000003</v>
      </c>
      <c r="M5" s="5"/>
    </row>
    <row r="6" spans="1:13" ht="24">
      <c r="A6" s="28">
        <v>4</v>
      </c>
      <c r="B6" s="137" t="s">
        <v>3</v>
      </c>
      <c r="C6" s="104">
        <v>870</v>
      </c>
      <c r="D6" s="139">
        <v>870</v>
      </c>
      <c r="E6" s="139">
        <v>868</v>
      </c>
      <c r="F6" s="140">
        <f t="shared" si="0"/>
        <v>99.770114942528735</v>
      </c>
      <c r="G6" s="109">
        <f t="shared" si="1"/>
        <v>2</v>
      </c>
      <c r="H6" s="104">
        <v>637</v>
      </c>
      <c r="I6" s="104">
        <v>231</v>
      </c>
      <c r="J6" s="104">
        <v>0</v>
      </c>
      <c r="K6" s="104">
        <v>231</v>
      </c>
      <c r="L6" s="104">
        <v>26.61</v>
      </c>
      <c r="M6" s="5" t="s">
        <v>368</v>
      </c>
    </row>
    <row r="7" spans="1:13" ht="24">
      <c r="A7" s="28">
        <v>5</v>
      </c>
      <c r="B7" s="61" t="s">
        <v>4</v>
      </c>
      <c r="C7" s="142">
        <v>616</v>
      </c>
      <c r="D7" s="142">
        <v>609</v>
      </c>
      <c r="E7" s="139">
        <v>609</v>
      </c>
      <c r="F7" s="140">
        <f t="shared" si="0"/>
        <v>100</v>
      </c>
      <c r="G7" s="109">
        <f t="shared" si="1"/>
        <v>0</v>
      </c>
      <c r="H7" s="104">
        <v>427</v>
      </c>
      <c r="I7" s="104">
        <v>182</v>
      </c>
      <c r="J7" s="104">
        <v>0</v>
      </c>
      <c r="K7" s="104">
        <v>182</v>
      </c>
      <c r="L7" s="104">
        <v>29.89</v>
      </c>
      <c r="M7" s="5"/>
    </row>
    <row r="8" spans="1:13" ht="24">
      <c r="A8" s="28">
        <v>6</v>
      </c>
      <c r="B8" s="61" t="s">
        <v>5</v>
      </c>
      <c r="C8" s="142">
        <v>221</v>
      </c>
      <c r="D8" s="142">
        <v>224</v>
      </c>
      <c r="E8" s="139">
        <v>216</v>
      </c>
      <c r="F8" s="140">
        <f t="shared" si="0"/>
        <v>96.428571428571431</v>
      </c>
      <c r="G8" s="109">
        <f t="shared" si="1"/>
        <v>8</v>
      </c>
      <c r="H8" s="104">
        <v>143</v>
      </c>
      <c r="I8" s="104">
        <v>72</v>
      </c>
      <c r="J8" s="104">
        <v>1</v>
      </c>
      <c r="K8" s="104">
        <v>73</v>
      </c>
      <c r="L8" s="104">
        <v>33.799999999999997</v>
      </c>
      <c r="M8" s="5" t="s">
        <v>369</v>
      </c>
    </row>
    <row r="9" spans="1:13" ht="24">
      <c r="A9" s="28">
        <v>7</v>
      </c>
      <c r="B9" s="61" t="s">
        <v>6</v>
      </c>
      <c r="C9" s="142">
        <v>249</v>
      </c>
      <c r="D9" s="142">
        <v>250</v>
      </c>
      <c r="E9" s="139">
        <v>248</v>
      </c>
      <c r="F9" s="140">
        <f t="shared" si="0"/>
        <v>99.2</v>
      </c>
      <c r="G9" s="109">
        <f t="shared" si="1"/>
        <v>2</v>
      </c>
      <c r="H9" s="104">
        <v>116</v>
      </c>
      <c r="I9" s="104">
        <v>132</v>
      </c>
      <c r="J9" s="104">
        <v>0</v>
      </c>
      <c r="K9" s="104">
        <v>132</v>
      </c>
      <c r="L9" s="104">
        <v>53.23</v>
      </c>
      <c r="M9" s="5" t="s">
        <v>370</v>
      </c>
    </row>
    <row r="10" spans="1:13" ht="24">
      <c r="A10" s="28">
        <v>8</v>
      </c>
      <c r="B10" s="137" t="s">
        <v>7</v>
      </c>
      <c r="C10" s="142">
        <v>508</v>
      </c>
      <c r="D10" s="142">
        <v>502</v>
      </c>
      <c r="E10" s="139">
        <v>502</v>
      </c>
      <c r="F10" s="140">
        <f t="shared" si="0"/>
        <v>100</v>
      </c>
      <c r="G10" s="109">
        <f t="shared" si="1"/>
        <v>0</v>
      </c>
      <c r="H10" s="104">
        <v>387</v>
      </c>
      <c r="I10" s="104">
        <v>113</v>
      </c>
      <c r="J10" s="104">
        <v>2</v>
      </c>
      <c r="K10" s="104">
        <v>115</v>
      </c>
      <c r="L10" s="104">
        <v>22.91</v>
      </c>
      <c r="M10" s="5"/>
    </row>
    <row r="11" spans="1:13" ht="24">
      <c r="A11" s="28">
        <v>9</v>
      </c>
      <c r="B11" s="61" t="s">
        <v>8</v>
      </c>
      <c r="C11" s="142">
        <v>270</v>
      </c>
      <c r="D11" s="142">
        <v>269</v>
      </c>
      <c r="E11" s="139">
        <v>269</v>
      </c>
      <c r="F11" s="140">
        <f t="shared" si="0"/>
        <v>100</v>
      </c>
      <c r="G11" s="109">
        <f t="shared" si="1"/>
        <v>0</v>
      </c>
      <c r="H11" s="104">
        <v>137</v>
      </c>
      <c r="I11" s="104">
        <v>131</v>
      </c>
      <c r="J11" s="104">
        <v>1</v>
      </c>
      <c r="K11" s="104">
        <v>132</v>
      </c>
      <c r="L11" s="104">
        <v>49.07</v>
      </c>
      <c r="M11" s="5"/>
    </row>
    <row r="12" spans="1:13" ht="24">
      <c r="A12" s="28">
        <v>10</v>
      </c>
      <c r="B12" s="61" t="s">
        <v>9</v>
      </c>
      <c r="C12" s="142">
        <v>362</v>
      </c>
      <c r="D12" s="142">
        <v>365</v>
      </c>
      <c r="E12" s="139">
        <v>364</v>
      </c>
      <c r="F12" s="140">
        <f t="shared" si="0"/>
        <v>99.726027397260268</v>
      </c>
      <c r="G12" s="109">
        <f t="shared" si="1"/>
        <v>1</v>
      </c>
      <c r="H12" s="104">
        <v>235</v>
      </c>
      <c r="I12" s="104">
        <v>129</v>
      </c>
      <c r="J12" s="104">
        <v>0</v>
      </c>
      <c r="K12" s="104">
        <v>129</v>
      </c>
      <c r="L12" s="104">
        <v>35.44</v>
      </c>
      <c r="M12" s="5" t="s">
        <v>371</v>
      </c>
    </row>
    <row r="13" spans="1:13" ht="24">
      <c r="A13" s="28">
        <v>11</v>
      </c>
      <c r="B13" s="61" t="s">
        <v>10</v>
      </c>
      <c r="C13" s="143">
        <v>28</v>
      </c>
      <c r="D13" s="143">
        <v>18</v>
      </c>
      <c r="E13" s="139">
        <v>18</v>
      </c>
      <c r="F13" s="140">
        <f t="shared" si="0"/>
        <v>100</v>
      </c>
      <c r="G13" s="109">
        <f t="shared" si="1"/>
        <v>0</v>
      </c>
      <c r="H13" s="104">
        <v>9</v>
      </c>
      <c r="I13" s="104">
        <v>9</v>
      </c>
      <c r="J13" s="104">
        <v>0</v>
      </c>
      <c r="K13" s="104">
        <v>9</v>
      </c>
      <c r="L13" s="104">
        <v>50</v>
      </c>
      <c r="M13" s="5"/>
    </row>
    <row r="14" spans="1:13" ht="24">
      <c r="A14" s="28">
        <v>12</v>
      </c>
      <c r="B14" s="61" t="s">
        <v>11</v>
      </c>
      <c r="C14" s="142">
        <v>166</v>
      </c>
      <c r="D14" s="142">
        <v>167</v>
      </c>
      <c r="E14" s="139">
        <v>167</v>
      </c>
      <c r="F14" s="140">
        <f t="shared" si="0"/>
        <v>100</v>
      </c>
      <c r="G14" s="109">
        <f t="shared" si="1"/>
        <v>0</v>
      </c>
      <c r="H14" s="104">
        <v>88</v>
      </c>
      <c r="I14" s="104">
        <v>76</v>
      </c>
      <c r="J14" s="104">
        <v>3</v>
      </c>
      <c r="K14" s="104">
        <v>79</v>
      </c>
      <c r="L14" s="104">
        <v>47.88</v>
      </c>
      <c r="M14" s="5"/>
    </row>
    <row r="15" spans="1:13" ht="24">
      <c r="A15" s="28">
        <v>13</v>
      </c>
      <c r="B15" s="61" t="s">
        <v>12</v>
      </c>
      <c r="C15" s="142">
        <v>134</v>
      </c>
      <c r="D15" s="142">
        <v>130</v>
      </c>
      <c r="E15" s="139">
        <v>130</v>
      </c>
      <c r="F15" s="140">
        <f t="shared" si="0"/>
        <v>100</v>
      </c>
      <c r="G15" s="109">
        <f t="shared" si="1"/>
        <v>0</v>
      </c>
      <c r="H15" s="104">
        <v>79</v>
      </c>
      <c r="I15" s="104">
        <v>48</v>
      </c>
      <c r="J15" s="104">
        <v>3</v>
      </c>
      <c r="K15" s="104">
        <v>51</v>
      </c>
      <c r="L15" s="104">
        <v>39.22</v>
      </c>
      <c r="M15" s="5"/>
    </row>
    <row r="16" spans="1:13" ht="24">
      <c r="A16" s="28">
        <v>14</v>
      </c>
      <c r="B16" s="61" t="s">
        <v>13</v>
      </c>
      <c r="C16" s="104">
        <v>277</v>
      </c>
      <c r="D16" s="139">
        <v>277</v>
      </c>
      <c r="E16" s="139">
        <v>275</v>
      </c>
      <c r="F16" s="140">
        <f t="shared" si="0"/>
        <v>99.277978339350184</v>
      </c>
      <c r="G16" s="109">
        <f t="shared" si="1"/>
        <v>2</v>
      </c>
      <c r="H16" s="104">
        <v>174</v>
      </c>
      <c r="I16" s="104">
        <v>100</v>
      </c>
      <c r="J16" s="104">
        <v>1</v>
      </c>
      <c r="K16" s="104">
        <v>101</v>
      </c>
      <c r="L16" s="104">
        <v>36.729999999999997</v>
      </c>
      <c r="M16" s="5" t="s">
        <v>380</v>
      </c>
    </row>
    <row r="17" spans="1:13" ht="24">
      <c r="A17" s="28">
        <v>15</v>
      </c>
      <c r="B17" s="61" t="s">
        <v>14</v>
      </c>
      <c r="C17" s="104">
        <v>207</v>
      </c>
      <c r="D17" s="139">
        <v>207</v>
      </c>
      <c r="E17" s="139">
        <v>206</v>
      </c>
      <c r="F17" s="140">
        <f t="shared" si="0"/>
        <v>99.516908212560381</v>
      </c>
      <c r="G17" s="109">
        <f t="shared" si="1"/>
        <v>1</v>
      </c>
      <c r="H17" s="104">
        <v>145</v>
      </c>
      <c r="I17" s="104">
        <v>61</v>
      </c>
      <c r="J17" s="104">
        <v>0</v>
      </c>
      <c r="K17" s="104">
        <v>61</v>
      </c>
      <c r="L17" s="104">
        <v>29.61</v>
      </c>
      <c r="M17" s="5" t="s">
        <v>372</v>
      </c>
    </row>
    <row r="18" spans="1:13" ht="24">
      <c r="A18" s="28">
        <v>16</v>
      </c>
      <c r="B18" s="61" t="s">
        <v>15</v>
      </c>
      <c r="C18" s="142">
        <v>213</v>
      </c>
      <c r="D18" s="142">
        <v>199</v>
      </c>
      <c r="E18" s="139">
        <v>199</v>
      </c>
      <c r="F18" s="140">
        <f t="shared" si="0"/>
        <v>100</v>
      </c>
      <c r="G18" s="109">
        <f t="shared" si="1"/>
        <v>0</v>
      </c>
      <c r="H18" s="104">
        <v>138</v>
      </c>
      <c r="I18" s="104">
        <v>60</v>
      </c>
      <c r="J18" s="104">
        <v>1</v>
      </c>
      <c r="K18" s="104">
        <v>61</v>
      </c>
      <c r="L18" s="104">
        <v>30.65</v>
      </c>
      <c r="M18" s="5"/>
    </row>
    <row r="19" spans="1:13" ht="24">
      <c r="A19" s="28">
        <v>17</v>
      </c>
      <c r="B19" s="61" t="s">
        <v>16</v>
      </c>
      <c r="C19" s="142">
        <v>288</v>
      </c>
      <c r="D19" s="142">
        <v>243</v>
      </c>
      <c r="E19" s="139">
        <v>242</v>
      </c>
      <c r="F19" s="140">
        <f t="shared" si="0"/>
        <v>99.588477366255148</v>
      </c>
      <c r="G19" s="109">
        <f t="shared" si="1"/>
        <v>1</v>
      </c>
      <c r="H19" s="104">
        <v>184</v>
      </c>
      <c r="I19" s="104">
        <v>58</v>
      </c>
      <c r="J19" s="104">
        <v>0</v>
      </c>
      <c r="K19" s="104">
        <v>58</v>
      </c>
      <c r="L19" s="104">
        <v>23.97</v>
      </c>
      <c r="M19" s="5" t="s">
        <v>373</v>
      </c>
    </row>
    <row r="20" spans="1:13" ht="24">
      <c r="A20" s="28">
        <v>18</v>
      </c>
      <c r="B20" s="61" t="s">
        <v>17</v>
      </c>
      <c r="C20" s="142">
        <v>65</v>
      </c>
      <c r="D20" s="142">
        <v>63</v>
      </c>
      <c r="E20" s="139">
        <v>63</v>
      </c>
      <c r="F20" s="140">
        <f t="shared" si="0"/>
        <v>100</v>
      </c>
      <c r="G20" s="109">
        <f t="shared" si="1"/>
        <v>0</v>
      </c>
      <c r="H20" s="104">
        <v>44</v>
      </c>
      <c r="I20" s="104">
        <v>19</v>
      </c>
      <c r="J20" s="104">
        <v>0</v>
      </c>
      <c r="K20" s="104">
        <v>19</v>
      </c>
      <c r="L20" s="104">
        <v>30.16</v>
      </c>
      <c r="M20" s="5"/>
    </row>
    <row r="21" spans="1:13" ht="24">
      <c r="A21" s="28">
        <v>19</v>
      </c>
      <c r="B21" s="61" t="s">
        <v>18</v>
      </c>
      <c r="C21" s="142">
        <v>160</v>
      </c>
      <c r="D21" s="142">
        <v>136</v>
      </c>
      <c r="E21" s="139">
        <v>135</v>
      </c>
      <c r="F21" s="140">
        <f t="shared" si="0"/>
        <v>99.264705882352942</v>
      </c>
      <c r="G21" s="109">
        <f t="shared" si="1"/>
        <v>1</v>
      </c>
      <c r="H21" s="104">
        <v>90</v>
      </c>
      <c r="I21" s="104">
        <v>45</v>
      </c>
      <c r="J21" s="104">
        <v>0</v>
      </c>
      <c r="K21" s="104">
        <v>45</v>
      </c>
      <c r="L21" s="104">
        <v>33.33</v>
      </c>
      <c r="M21" s="5" t="s">
        <v>377</v>
      </c>
    </row>
    <row r="22" spans="1:13" ht="24">
      <c r="A22" s="28">
        <v>20</v>
      </c>
      <c r="B22" s="61" t="s">
        <v>19</v>
      </c>
      <c r="C22" s="142">
        <v>150</v>
      </c>
      <c r="D22" s="142">
        <v>146</v>
      </c>
      <c r="E22" s="139">
        <v>146</v>
      </c>
      <c r="F22" s="140">
        <f t="shared" si="0"/>
        <v>100</v>
      </c>
      <c r="G22" s="109">
        <f t="shared" si="1"/>
        <v>0</v>
      </c>
      <c r="H22" s="104">
        <v>91</v>
      </c>
      <c r="I22" s="104">
        <v>55</v>
      </c>
      <c r="J22" s="104">
        <v>0</v>
      </c>
      <c r="K22" s="104">
        <v>55</v>
      </c>
      <c r="L22" s="104">
        <v>37.67</v>
      </c>
      <c r="M22" s="5"/>
    </row>
    <row r="23" spans="1:13" ht="25.5" customHeight="1">
      <c r="A23" s="28">
        <v>21</v>
      </c>
      <c r="B23" s="61" t="s">
        <v>20</v>
      </c>
      <c r="C23" s="142">
        <v>94</v>
      </c>
      <c r="D23" s="142">
        <v>95</v>
      </c>
      <c r="E23" s="139">
        <v>94</v>
      </c>
      <c r="F23" s="140">
        <f t="shared" si="0"/>
        <v>98.94736842105263</v>
      </c>
      <c r="G23" s="109">
        <f t="shared" si="1"/>
        <v>1</v>
      </c>
      <c r="H23" s="104">
        <v>64</v>
      </c>
      <c r="I23" s="104">
        <v>30</v>
      </c>
      <c r="J23" s="104">
        <v>0</v>
      </c>
      <c r="K23" s="104">
        <v>30</v>
      </c>
      <c r="L23" s="104">
        <v>31.91</v>
      </c>
      <c r="M23" s="5" t="s">
        <v>374</v>
      </c>
    </row>
    <row r="24" spans="1:13" ht="24">
      <c r="A24" s="28">
        <v>22</v>
      </c>
      <c r="B24" s="61" t="s">
        <v>21</v>
      </c>
      <c r="C24" s="142">
        <v>71</v>
      </c>
      <c r="D24" s="142">
        <v>64</v>
      </c>
      <c r="E24" s="139">
        <v>63</v>
      </c>
      <c r="F24" s="140">
        <f t="shared" si="0"/>
        <v>98.4375</v>
      </c>
      <c r="G24" s="109">
        <f t="shared" si="1"/>
        <v>1</v>
      </c>
      <c r="H24" s="104">
        <v>37</v>
      </c>
      <c r="I24" s="104">
        <v>26</v>
      </c>
      <c r="J24" s="104">
        <v>0</v>
      </c>
      <c r="K24" s="104">
        <v>26</v>
      </c>
      <c r="L24" s="104">
        <v>41.27</v>
      </c>
      <c r="M24" s="5" t="s">
        <v>375</v>
      </c>
    </row>
    <row r="25" spans="1:13" ht="24">
      <c r="A25" s="28"/>
      <c r="B25" s="106" t="s">
        <v>31</v>
      </c>
      <c r="C25" s="138">
        <f>SUM(C3:C24)</f>
        <v>5912</v>
      </c>
      <c r="D25" s="141">
        <f>SUM(D3:D24)</f>
        <v>5772</v>
      </c>
      <c r="E25" s="141">
        <f>SUM(E3:E24)</f>
        <v>5739</v>
      </c>
      <c r="F25" s="140">
        <f t="shared" si="0"/>
        <v>99.428274428274435</v>
      </c>
      <c r="G25" s="109">
        <f>SUM(G3:G24)</f>
        <v>33</v>
      </c>
      <c r="H25" s="49">
        <f>SUM(H3:H24)</f>
        <v>3855</v>
      </c>
      <c r="I25" s="49">
        <f>SUM(I3:I24)</f>
        <v>1869</v>
      </c>
      <c r="J25" s="49">
        <f>SUM(J3:J24)</f>
        <v>15</v>
      </c>
      <c r="K25" s="49">
        <f>SUM(K3:K24)</f>
        <v>1884</v>
      </c>
      <c r="L25" s="131">
        <f>K25*100/E25</f>
        <v>32.828018818609515</v>
      </c>
      <c r="M25" s="5" t="s">
        <v>376</v>
      </c>
    </row>
    <row r="26" spans="1:13" ht="24">
      <c r="B26" s="162" t="s">
        <v>381</v>
      </c>
      <c r="C26" s="162"/>
      <c r="D26" s="162"/>
      <c r="E26" s="162"/>
      <c r="F26" s="162"/>
      <c r="G26" s="162"/>
      <c r="H26" s="162"/>
      <c r="I26" s="162"/>
      <c r="J26" s="162"/>
      <c r="K26" s="162"/>
      <c r="L26" s="162"/>
    </row>
    <row r="27" spans="1:13" ht="24">
      <c r="B27" s="105" t="s">
        <v>384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</row>
    <row r="28" spans="1:13" ht="24">
      <c r="B28" s="105" t="s">
        <v>385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</row>
    <row r="29" spans="1:13" ht="24"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</row>
    <row r="30" spans="1:13" ht="24"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</row>
    <row r="31" spans="1:13" ht="24"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</row>
    <row r="32" spans="1:13" ht="24"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</row>
  </sheetData>
  <mergeCells count="2">
    <mergeCell ref="A1:L1"/>
    <mergeCell ref="B26:L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32</vt:i4>
      </vt:variant>
    </vt:vector>
  </HeadingPairs>
  <TitlesOfParts>
    <vt:vector size="32" baseType="lpstr">
      <vt:lpstr>8กค.62</vt:lpstr>
      <vt:lpstr>9กค.</vt:lpstr>
      <vt:lpstr>10 กค.</vt:lpstr>
      <vt:lpstr>11 กค</vt:lpstr>
      <vt:lpstr>11กค</vt:lpstr>
      <vt:lpstr>12กค</vt:lpstr>
      <vt:lpstr>ผลงาน20กค</vt:lpstr>
      <vt:lpstr>23กค</vt:lpstr>
      <vt:lpstr>29กค</vt:lpstr>
      <vt:lpstr>30กค</vt:lpstr>
      <vt:lpstr>ม</vt:lpstr>
      <vt:lpstr>ศล</vt:lpstr>
      <vt:lpstr>พศ</vt:lpstr>
      <vt:lpstr>พย</vt:lpstr>
      <vt:lpstr>บล</vt:lpstr>
      <vt:lpstr>มจ</vt:lpstr>
      <vt:lpstr>ภส</vt:lpstr>
      <vt:lpstr>วห</vt:lpstr>
      <vt:lpstr>ศน</vt:lpstr>
      <vt:lpstr>นค</vt:lpstr>
      <vt:lpstr>หทท</vt:lpstr>
      <vt:lpstr>บบ</vt:lpstr>
      <vt:lpstr>อพ</vt:lpstr>
      <vt:lpstr>รษ</vt:lpstr>
      <vt:lpstr>ขห</vt:lpstr>
      <vt:lpstr>ปก</vt:lpstr>
      <vt:lpstr>ขข</vt:lpstr>
      <vt:lpstr>กล</vt:lpstr>
      <vt:lpstr>กร</vt:lpstr>
      <vt:lpstr>พบ</vt:lpstr>
      <vt:lpstr>ยชน</vt:lpstr>
      <vt:lpstr>นก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samsung</cp:lastModifiedBy>
  <cp:lastPrinted>2019-07-23T06:36:50Z</cp:lastPrinted>
  <dcterms:created xsi:type="dcterms:W3CDTF">2019-07-09T05:29:06Z</dcterms:created>
  <dcterms:modified xsi:type="dcterms:W3CDTF">2019-07-30T09:45:59Z</dcterms:modified>
</cp:coreProperties>
</file>