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charts/chart189.xml" ContentType="application/vnd.openxmlformats-officedocument.drawingml.chart+xml"/>
  <Override PartName="/xl/charts/chart241.xml" ContentType="application/vnd.openxmlformats-officedocument.drawingml.char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178.xml" ContentType="application/vnd.openxmlformats-officedocument.drawingml.chart+xml"/>
  <Override PartName="/xl/charts/chart230.xml" ContentType="application/vnd.openxmlformats-officedocument.drawingml.chart+xml"/>
  <Override PartName="/xl/charts/chart317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Default Extension="xml" ContentType="application/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279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charts/chart74.xml" ContentType="application/vnd.openxmlformats-officedocument.drawingml.chart+xml"/>
  <Override PartName="/xl/charts/chart85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268.xml" ContentType="application/vnd.openxmlformats-officedocument.drawingml.chart+xml"/>
  <Override PartName="/xl/charts/chart320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12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35.xml" ContentType="application/vnd.openxmlformats-officedocument.drawingml.chart+xml"/>
  <Override PartName="/xl/charts/chart271.xml" ContentType="application/vnd.openxmlformats-officedocument.drawingml.chart+xml"/>
  <Override PartName="/xl/charts/chart282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197.xml" ContentType="application/vnd.openxmlformats-officedocument.drawingml.chart+xml"/>
  <Override PartName="/xl/charts/chart202.xml" ContentType="application/vnd.openxmlformats-officedocument.drawingml.char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charts/chart79.xml" ContentType="application/vnd.openxmlformats-officedocument.drawingml.chart+xml"/>
  <Override PartName="/xl/charts/chart128.xml" ContentType="application/vnd.openxmlformats-officedocument.drawingml.chart+xml"/>
  <Override PartName="/xl/charts/chart175.xml" ContentType="application/vnd.openxmlformats-officedocument.drawingml.chart+xml"/>
  <Default Extension="emf" ContentType="image/x-emf"/>
  <Override PartName="/xl/theme/themeOverride1.xml" ContentType="application/vnd.openxmlformats-officedocument.themeOverride+xml"/>
  <Override PartName="/xl/charts/chart325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charts/chart207.xml" ContentType="application/vnd.openxmlformats-officedocument.drawingml.chart+xml"/>
  <Override PartName="/xl/charts/chart218.xml" ContentType="application/vnd.openxmlformats-officedocument.drawingml.chart+xml"/>
  <Override PartName="/xl/charts/chart254.xml" ContentType="application/vnd.openxmlformats-officedocument.drawingml.chart+xml"/>
  <Override PartName="/xl/charts/chart265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19.xml" ContentType="application/vnd.openxmlformats-officedocument.drawingml.chart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221.xml" ContentType="application/vnd.openxmlformats-officedocument.drawingml.chart+xml"/>
  <Override PartName="/xl/charts/chart308.xml" ContentType="application/vnd.openxmlformats-officedocument.drawingml.chart+xml"/>
  <Override PartName="/xl/charts/chart98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charts/chart259.xml" ContentType="application/vnd.openxmlformats-officedocument.drawingml.chart+xml"/>
  <Override PartName="/xl/charts/chart311.xml" ContentType="application/vnd.openxmlformats-officedocument.drawingml.chart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300.xml" ContentType="application/vnd.openxmlformats-officedocument.drawingml.chart+xml"/>
  <Override PartName="/xl/drawings/drawing11.xml" ContentType="application/vnd.openxmlformats-officedocument.drawingml.chartshapes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37.xml" ContentType="application/vnd.openxmlformats-officedocument.drawingml.chart+xml"/>
  <Override PartName="/xl/charts/chart273.xml" ContentType="application/vnd.openxmlformats-officedocument.drawingml.chart+xml"/>
  <Override PartName="/xl/charts/chart284.xml" ContentType="application/vnd.openxmlformats-officedocument.drawingml.chart+xml"/>
  <Override PartName="/xl/charts/chart21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charts/chart188.xml" ContentType="application/vnd.openxmlformats-officedocument.drawingml.chart+xml"/>
  <Override PartName="/xl/charts/chart199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worksheets/sheet12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harts/chart316.xml" ContentType="application/vnd.openxmlformats-officedocument.drawingml.chart+xml"/>
  <Override PartName="/xl/externalLinks/externalLink4.xml" ContentType="application/vnd.openxmlformats-officedocument.spreadsheetml.externalLink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charts/chart191.xml" ContentType="application/vnd.openxmlformats-officedocument.drawingml.chart+xml"/>
  <Override PartName="/xl/charts/chart278.xml" ContentType="application/vnd.openxmlformats-officedocument.drawingml.chart+xml"/>
  <Override PartName="/xl/pivotCache/pivotCacheDefinition1.xml" ContentType="application/vnd.openxmlformats-officedocument.spreadsheetml.pivotCacheDefinition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122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267.xml" ContentType="application/vnd.openxmlformats-officedocument.drawingml.char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111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01.xml" ContentType="application/vnd.openxmlformats-officedocument.drawingml.chart+xml"/>
  <Override PartName="/xl/charts/chart212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67.xml" ContentType="application/vnd.openxmlformats-officedocument.drawingml.chart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302.xml" ContentType="application/vnd.openxmlformats-officedocument.drawingml.chart+xml"/>
  <Override PartName="/xl/externalLinks/externalLink1.xml" ContentType="application/vnd.openxmlformats-officedocument.spreadsheetml.externalLink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charts/chart228.xml" ContentType="application/vnd.openxmlformats-officedocument.drawingml.chart+xml"/>
  <Override PartName="/xl/charts/chart239.xml" ContentType="application/vnd.openxmlformats-officedocument.drawingml.chart+xml"/>
  <Override PartName="/xl/charts/chart275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231.xml" ContentType="application/vnd.openxmlformats-officedocument.drawingml.chart+xml"/>
  <Override PartName="/xl/charts/chart242.xml" ContentType="application/vnd.openxmlformats-officedocument.drawingml.chart+xml"/>
  <Override PartName="/xl/worksheets/sheet14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07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321.xml" ContentType="application/vnd.openxmlformats-officedocument.drawingml.chart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47.xml" ContentType="application/vnd.openxmlformats-officedocument.drawingml.chart+xml"/>
  <Override PartName="/xl/charts/chart258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Default Extension="vml" ContentType="application/vnd.openxmlformats-officedocument.vmlDrawing"/>
  <Override PartName="/xl/worksheets/sheet19.xml" ContentType="application/vnd.openxmlformats-officedocument.spreadsheetml.workshee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drawings/drawing10.xml" ContentType="application/vnd.openxmlformats-officedocument.drawing+xml"/>
  <Override PartName="/xl/pivotCache/pivotCacheRecords1.xml" ContentType="application/vnd.openxmlformats-officedocument.spreadsheetml.pivotCacheRecords+xml"/>
  <Override PartName="/xl/charts/chart31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charts/chart187.xml" ContentType="application/vnd.openxmlformats-officedocument.drawingml.chart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Override PartName="/xl/charts/chart315.xml" ContentType="application/vnd.openxmlformats-officedocument.drawingml.chart+xml"/>
  <Default Extension="xls" ContentType="application/vnd.ms-excel"/>
  <Override PartName="/xl/charts/chart326.xml" ContentType="application/vnd.openxmlformats-officedocument.drawingml.chart+xml"/>
  <Default Extension="rels" ContentType="application/vnd.openxmlformats-package.relationships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externalLinks/externalLink3.xml" ContentType="application/vnd.openxmlformats-officedocument.spreadsheetml.externalLink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222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Override PartName="/xl/charts/chart88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drawings/drawing5.xml" ContentType="application/vnd.openxmlformats-officedocument.drawing+xml"/>
  <Default Extension="jpeg" ContentType="image/jpeg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75" yWindow="150" windowWidth="12240" windowHeight="7170" tabRatio="598"/>
  </bookViews>
  <sheets>
    <sheet name="อัตราป่วย" sheetId="4" r:id="rId1"/>
    <sheet name="ป่วยจำแนกรายเดือน" sheetId="7" r:id="rId2"/>
    <sheet name="จำนวนป่วยรายสัปดาห์" sheetId="19" r:id="rId3"/>
    <sheet name="จำนวนป่วยแยกพื้นที่" sheetId="28" r:id="rId4"/>
    <sheet name="เฝ้าระวังพิเศษ &gt;=2รายใน 28 day" sheetId="29" r:id="rId5"/>
    <sheet name="จำแนกตามตัวแปรต่างๆ" sheetId="17" r:id="rId6"/>
    <sheet name="Sheet1" sheetId="8" r:id="rId7"/>
    <sheet name="รอวางป่วยรายเดือน" sheetId="6" r:id="rId8"/>
    <sheet name="รอวางอัตราป่วย" sheetId="2" r:id="rId9"/>
    <sheet name="รอวางป่วบรายสัปดาห์" sheetId="9" r:id="rId10"/>
    <sheet name="TblAgeBar" sheetId="16" r:id="rId11"/>
    <sheet name="Attack rate" sheetId="22" r:id="rId12"/>
    <sheet name="occupation" sheetId="21" r:id="rId13"/>
    <sheet name="Age" sheetId="20" r:id="rId14"/>
    <sheet name="รอวางสถานการณ์" sheetId="14" r:id="rId15"/>
    <sheet name="รอวางสถานการณ์สำนักระบาด" sheetId="23" r:id="rId16"/>
    <sheet name="สถานการณ์จริง" sheetId="15" r:id="rId17"/>
    <sheet name="รอวางลำดับอัตราป่วยระดับประเทศ" sheetId="24" r:id="rId18"/>
    <sheet name="รอวางลำดับป่วยภาค" sheetId="25" r:id="rId19"/>
    <sheet name="รอวางลำดับป่วยเขต" sheetId="30" r:id="rId20"/>
    <sheet name="รอวางผู้ป่วยทั้งหมด" sheetId="26" r:id="rId21"/>
    <sheet name="กราฟอัตราป่วยจังหวัด" sheetId="27" r:id="rId22"/>
    <sheet name="One Page" sheetId="31" r:id="rId23"/>
    <sheet name="รอวางประเทศ" sheetId="32" r:id="rId24"/>
  </sheets>
  <externalReferences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2" hidden="1">occupation!$C$1:$C$15</definedName>
    <definedName name="_xlnm._FilterDatabase" localSheetId="20" hidden="1">รอวางผู้ป่วยทั้งหมด!$A$1:$AO$12</definedName>
    <definedName name="_GoBack" localSheetId="14">รอวางสถานการณ์!$A$12</definedName>
    <definedName name="Area">OFFSET(TblAgeBar!$R$2,0,0,COUNTA(TblAgeBar!$R$1:$R$65536)-1)</definedName>
    <definedName name="Case">OFFSET(TblAgeBar!$S$2,0,0,COUNTA(TblAgeBar!$S$1:$S$65536)-1)</definedName>
    <definedName name="TblAgeBar">TblAgeBar!$A$3:$C$12</definedName>
  </definedNames>
  <calcPr calcId="124519"/>
  <pivotCaches>
    <pivotCache cacheId="0" r:id="rId30"/>
  </pivotCaches>
</workbook>
</file>

<file path=xl/calcChain.xml><?xml version="1.0" encoding="utf-8"?>
<calcChain xmlns="http://schemas.openxmlformats.org/spreadsheetml/2006/main">
  <c r="B2" i="31"/>
  <c r="A2" i="7"/>
  <c r="A2" i="4"/>
  <c r="A4" i="15"/>
  <c r="A3"/>
  <c r="F7" i="4" l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6"/>
  <c r="B5" i="31"/>
  <c r="B3"/>
  <c r="H50" i="29"/>
  <c r="O50" s="1"/>
  <c r="H51"/>
  <c r="H52"/>
  <c r="O52" s="1"/>
  <c r="H53"/>
  <c r="H54"/>
  <c r="O54" s="1"/>
  <c r="H55"/>
  <c r="H56"/>
  <c r="O56" s="1"/>
  <c r="H57"/>
  <c r="H58"/>
  <c r="O58" s="1"/>
  <c r="H59"/>
  <c r="H60"/>
  <c r="O60" s="1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O51"/>
  <c r="O53"/>
  <c r="O55"/>
  <c r="O57"/>
  <c r="O59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H46"/>
  <c r="O46" s="1"/>
  <c r="H47"/>
  <c r="O47" s="1"/>
  <c r="H48"/>
  <c r="O48" s="1"/>
  <c r="H49"/>
  <c r="O49" s="1"/>
  <c r="H44"/>
  <c r="O44" s="1"/>
  <c r="H45"/>
  <c r="O45" s="1"/>
  <c r="H34"/>
  <c r="O34" s="1"/>
  <c r="H35"/>
  <c r="O35" s="1"/>
  <c r="H36"/>
  <c r="O36" s="1"/>
  <c r="H37"/>
  <c r="O37" s="1"/>
  <c r="H38"/>
  <c r="O38" s="1"/>
  <c r="H39"/>
  <c r="O39" s="1"/>
  <c r="H40"/>
  <c r="O40" s="1"/>
  <c r="H41"/>
  <c r="O41" s="1"/>
  <c r="H42"/>
  <c r="O42" s="1"/>
  <c r="H43"/>
  <c r="O43" s="1"/>
  <c r="H30"/>
  <c r="O30" s="1"/>
  <c r="H31"/>
  <c r="O31" s="1"/>
  <c r="H32"/>
  <c r="O32" s="1"/>
  <c r="H33"/>
  <c r="O33" s="1"/>
  <c r="H22"/>
  <c r="O22" s="1"/>
  <c r="H23"/>
  <c r="O23" s="1"/>
  <c r="H24"/>
  <c r="O24" s="1"/>
  <c r="H25"/>
  <c r="O25" s="1"/>
  <c r="H26"/>
  <c r="O26" s="1"/>
  <c r="H27"/>
  <c r="O27" s="1"/>
  <c r="H28"/>
  <c r="O28" s="1"/>
  <c r="H29"/>
  <c r="O29" s="1"/>
  <c r="C7" i="4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6"/>
  <c r="C2" i="20"/>
  <c r="C3"/>
  <c r="C5"/>
  <c r="C4"/>
  <c r="C7"/>
  <c r="C8"/>
  <c r="C6"/>
  <c r="C9"/>
  <c r="C1"/>
  <c r="A1"/>
  <c r="A2"/>
  <c r="A3"/>
  <c r="B6" i="31" s="1"/>
  <c r="A5" i="20"/>
  <c r="A4"/>
  <c r="A7"/>
  <c r="A8"/>
  <c r="A6"/>
  <c r="A9"/>
  <c r="B8" i="7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B7"/>
  <c r="B29" s="1"/>
  <c r="C7"/>
  <c r="C29" s="1"/>
  <c r="D7"/>
  <c r="D29" s="1"/>
  <c r="E7"/>
  <c r="E29" s="1"/>
  <c r="F7"/>
  <c r="F29" s="1"/>
  <c r="G7"/>
  <c r="G29" s="1"/>
  <c r="H7"/>
  <c r="H29" s="1"/>
  <c r="I7"/>
  <c r="I29" s="1"/>
  <c r="J7"/>
  <c r="J29" s="1"/>
  <c r="K7"/>
  <c r="L7"/>
  <c r="L29" s="1"/>
  <c r="M7"/>
  <c r="M29" s="1"/>
  <c r="N7"/>
  <c r="N29" s="1"/>
  <c r="O7"/>
  <c r="O29" s="1"/>
  <c r="P7"/>
  <c r="P29" s="1"/>
  <c r="Q7"/>
  <c r="Q29" s="1"/>
  <c r="R7"/>
  <c r="R29" s="1"/>
  <c r="S7"/>
  <c r="S29" s="1"/>
  <c r="T7"/>
  <c r="T29" s="1"/>
  <c r="U7"/>
  <c r="U29" s="1"/>
  <c r="V7"/>
  <c r="V29" s="1"/>
  <c r="W7"/>
  <c r="W29" s="1"/>
  <c r="X7"/>
  <c r="X29" s="1"/>
  <c r="Y7"/>
  <c r="Y29" s="1"/>
  <c r="Z7"/>
  <c r="AA7"/>
  <c r="AA29" s="1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7"/>
  <c r="B5" i="19"/>
  <c r="C5"/>
  <c r="D5"/>
  <c r="E5"/>
  <c r="F5"/>
  <c r="G5"/>
  <c r="H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6"/>
  <c r="C6"/>
  <c r="D6"/>
  <c r="E6"/>
  <c r="F6"/>
  <c r="G6"/>
  <c r="H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7"/>
  <c r="C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8"/>
  <c r="C8"/>
  <c r="D8"/>
  <c r="E8"/>
  <c r="F8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9"/>
  <c r="C9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C4"/>
  <c r="D4"/>
  <c r="E4"/>
  <c r="F4"/>
  <c r="G4"/>
  <c r="H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4"/>
  <c r="A2" i="15"/>
  <c r="A1"/>
  <c r="B26" i="19" l="1"/>
  <c r="BC26"/>
  <c r="BA26"/>
  <c r="AY26"/>
  <c r="AW26"/>
  <c r="AU26"/>
  <c r="AS26"/>
  <c r="AQ26"/>
  <c r="AO26"/>
  <c r="AM26"/>
  <c r="AK26"/>
  <c r="AI26"/>
  <c r="AG26"/>
  <c r="AE26"/>
  <c r="AC26"/>
  <c r="AA26"/>
  <c r="Y26"/>
  <c r="W26"/>
  <c r="U26"/>
  <c r="S26"/>
  <c r="Q26"/>
  <c r="O26"/>
  <c r="M26"/>
  <c r="K26"/>
  <c r="I26"/>
  <c r="G26"/>
  <c r="E26"/>
  <c r="C26"/>
  <c r="BD26"/>
  <c r="BB26"/>
  <c r="AZ26"/>
  <c r="AX26"/>
  <c r="AV26"/>
  <c r="AT26"/>
  <c r="AR26"/>
  <c r="AP26"/>
  <c r="AN26"/>
  <c r="AL26"/>
  <c r="AJ26"/>
  <c r="AH26"/>
  <c r="AF26"/>
  <c r="AD26"/>
  <c r="AB26"/>
  <c r="Z26"/>
  <c r="X26"/>
  <c r="V26"/>
  <c r="T26"/>
  <c r="R26"/>
  <c r="P26"/>
  <c r="N26"/>
  <c r="L26"/>
  <c r="J26"/>
  <c r="H26"/>
  <c r="F26"/>
  <c r="D26"/>
  <c r="Z29" i="7"/>
  <c r="A5" i="15"/>
  <c r="B7" i="31"/>
  <c r="B8"/>
  <c r="K29" i="7"/>
  <c r="F7" i="20"/>
  <c r="F1"/>
  <c r="F6"/>
  <c r="F9"/>
  <c r="F3"/>
  <c r="F4"/>
  <c r="F8"/>
  <c r="E8" s="1"/>
  <c r="F2"/>
  <c r="F5"/>
  <c r="G28" i="4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4" i="31" s="1"/>
  <c r="G7" i="4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6"/>
  <c r="D28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6"/>
  <c r="B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6"/>
  <c r="B1" i="27"/>
  <c r="B20"/>
  <c r="B16"/>
  <c r="B19"/>
  <c r="B8"/>
  <c r="B9"/>
  <c r="B14"/>
  <c r="B13"/>
  <c r="B4"/>
  <c r="B2"/>
  <c r="B6"/>
  <c r="B15"/>
  <c r="B21"/>
  <c r="B18"/>
  <c r="B12"/>
  <c r="B7"/>
  <c r="B17"/>
  <c r="B11"/>
  <c r="B3"/>
  <c r="B10"/>
  <c r="B22"/>
  <c r="B5"/>
  <c r="A1"/>
  <c r="A20"/>
  <c r="A16"/>
  <c r="A19"/>
  <c r="A8"/>
  <c r="A9"/>
  <c r="A14"/>
  <c r="A13"/>
  <c r="A4"/>
  <c r="A2"/>
  <c r="A6"/>
  <c r="A15"/>
  <c r="A21"/>
  <c r="A18"/>
  <c r="A12"/>
  <c r="A7"/>
  <c r="A17"/>
  <c r="A11"/>
  <c r="A3"/>
  <c r="A10"/>
  <c r="A22"/>
  <c r="A5"/>
  <c r="D1" i="22"/>
  <c r="E3" i="20" l="1"/>
  <c r="E2"/>
  <c r="E7"/>
  <c r="E6"/>
  <c r="E5"/>
  <c r="E1"/>
  <c r="E4"/>
  <c r="E9"/>
  <c r="H5" i="29"/>
  <c r="O5" s="1"/>
  <c r="H6"/>
  <c r="O6" s="1"/>
  <c r="H7"/>
  <c r="O7" s="1"/>
  <c r="H8"/>
  <c r="O8" s="1"/>
  <c r="H9"/>
  <c r="O9" s="1"/>
  <c r="H10"/>
  <c r="O10" s="1"/>
  <c r="H11"/>
  <c r="O11" s="1"/>
  <c r="H12"/>
  <c r="O12" s="1"/>
  <c r="H13"/>
  <c r="O13" s="1"/>
  <c r="H14"/>
  <c r="O14" s="1"/>
  <c r="H15"/>
  <c r="O15" s="1"/>
  <c r="H16"/>
  <c r="O16" s="1"/>
  <c r="H17"/>
  <c r="O17" s="1"/>
  <c r="H18"/>
  <c r="O18" s="1"/>
  <c r="H19"/>
  <c r="O19" s="1"/>
  <c r="H20"/>
  <c r="O20" s="1"/>
  <c r="H21"/>
  <c r="O21" s="1"/>
  <c r="H3"/>
  <c r="H2"/>
  <c r="H4"/>
  <c r="D20" i="22" l="1"/>
  <c r="B2" i="21"/>
  <c r="D5" i="22"/>
  <c r="D16"/>
  <c r="D19"/>
  <c r="D8"/>
  <c r="D9"/>
  <c r="D14"/>
  <c r="D13"/>
  <c r="D4"/>
  <c r="D2"/>
  <c r="D6"/>
  <c r="D15"/>
  <c r="D21"/>
  <c r="D18"/>
  <c r="D12"/>
  <c r="D7"/>
  <c r="D17"/>
  <c r="D11"/>
  <c r="D3"/>
  <c r="D10"/>
  <c r="D22"/>
  <c r="B1"/>
  <c r="B20"/>
  <c r="B16"/>
  <c r="B19"/>
  <c r="B8"/>
  <c r="B9"/>
  <c r="B14"/>
  <c r="B13"/>
  <c r="B4"/>
  <c r="B2"/>
  <c r="B6"/>
  <c r="B15"/>
  <c r="B21"/>
  <c r="B18"/>
  <c r="B12"/>
  <c r="B7"/>
  <c r="B17"/>
  <c r="B11"/>
  <c r="B3"/>
  <c r="B10"/>
  <c r="B22"/>
  <c r="B5"/>
  <c r="B7" i="21"/>
  <c r="B6"/>
  <c r="B4"/>
  <c r="B11"/>
  <c r="B8"/>
  <c r="B14"/>
  <c r="B9"/>
  <c r="B5"/>
  <c r="B1"/>
  <c r="B15"/>
  <c r="B12"/>
  <c r="B13"/>
  <c r="B10"/>
  <c r="C7"/>
  <c r="C6"/>
  <c r="C4"/>
  <c r="C11"/>
  <c r="C2"/>
  <c r="C8"/>
  <c r="C14"/>
  <c r="C9"/>
  <c r="C5"/>
  <c r="C1"/>
  <c r="C15"/>
  <c r="C12"/>
  <c r="C13"/>
  <c r="C10"/>
  <c r="C3"/>
  <c r="B3"/>
  <c r="BD3" i="19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A3"/>
  <c r="B26" i="31" l="1"/>
  <c r="A6" i="15"/>
  <c r="A7"/>
  <c r="B17" i="31"/>
  <c r="B25"/>
  <c r="B24"/>
  <c r="B15"/>
  <c r="B16"/>
  <c r="F14" i="21"/>
  <c r="F13"/>
  <c r="F9"/>
  <c r="F10"/>
  <c r="F8"/>
  <c r="F6"/>
  <c r="F1"/>
  <c r="F15"/>
  <c r="F11"/>
  <c r="F12"/>
  <c r="F7"/>
  <c r="F4"/>
  <c r="F5"/>
  <c r="F3"/>
  <c r="F2"/>
  <c r="H2"/>
  <c r="H13"/>
  <c r="H9"/>
  <c r="H5"/>
  <c r="H4"/>
  <c r="H14"/>
  <c r="H10"/>
  <c r="H15"/>
  <c r="H12"/>
  <c r="H7"/>
  <c r="H1"/>
  <c r="H11"/>
  <c r="H8"/>
  <c r="H6"/>
  <c r="H3"/>
  <c r="E13" l="1"/>
  <c r="E9"/>
  <c r="E8"/>
  <c r="E11"/>
  <c r="E4"/>
  <c r="E5"/>
  <c r="E2"/>
  <c r="E14"/>
  <c r="E6"/>
  <c r="E10"/>
  <c r="E3"/>
  <c r="E15"/>
  <c r="E12"/>
  <c r="E7"/>
  <c r="E1"/>
</calcChain>
</file>

<file path=xl/sharedStrings.xml><?xml version="1.0" encoding="utf-8"?>
<sst xmlns="http://schemas.openxmlformats.org/spreadsheetml/2006/main" count="1959" uniqueCount="729">
  <si>
    <t>อำเภอ</t>
  </si>
  <si>
    <t>จำนวนป่วย</t>
  </si>
  <si>
    <t xml:space="preserve">อัตราป่วย  </t>
  </si>
  <si>
    <t>จำนวนตาย</t>
  </si>
  <si>
    <t>อัตราตาย</t>
  </si>
  <si>
    <t>อัตราป่วยตาย</t>
  </si>
  <si>
    <t>จำนวนประชากร</t>
  </si>
  <si>
    <t>(ราย)</t>
  </si>
  <si>
    <t>/100,000</t>
  </si>
  <si>
    <t>เมือง</t>
  </si>
  <si>
    <t>ยางชุมน้อย</t>
  </si>
  <si>
    <t>กันทรารมย์</t>
  </si>
  <si>
    <t>กันทรลักษ์</t>
  </si>
  <si>
    <t>ขุขันธ์</t>
  </si>
  <si>
    <t>ไพรบึง</t>
  </si>
  <si>
    <t>ปรางค์กู่</t>
  </si>
  <si>
    <t>ขุนหาญ</t>
  </si>
  <si>
    <t>ราษีไศล</t>
  </si>
  <si>
    <t>บึงบูรพ์</t>
  </si>
  <si>
    <t>ห้วยทับทัน</t>
  </si>
  <si>
    <t>โนนคูณ</t>
  </si>
  <si>
    <t>ศรีรัตนะ</t>
  </si>
  <si>
    <t>น้ำเกลี้ยง</t>
  </si>
  <si>
    <t>วังหิน</t>
  </si>
  <si>
    <t>ภูสิงห์</t>
  </si>
  <si>
    <t>เมืองจันทร์</t>
  </si>
  <si>
    <t>เบญจลักษ์</t>
  </si>
  <si>
    <t>พยุห์</t>
  </si>
  <si>
    <t>ศิลาลาด</t>
  </si>
  <si>
    <t>รวมทุกอำเภอ</t>
  </si>
  <si>
    <t>Addcode</t>
  </si>
  <si>
    <t>Addname</t>
  </si>
  <si>
    <t>Rpop</t>
  </si>
  <si>
    <t>totalds</t>
  </si>
  <si>
    <t>Crate</t>
  </si>
  <si>
    <t>totaldeath</t>
  </si>
  <si>
    <t>Drate</t>
  </si>
  <si>
    <t>CFR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</si>
  <si>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</si>
  <si>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</si>
  <si>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</si>
  <si>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</si>
  <si>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</si>
  <si>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</si>
  <si>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</si>
  <si>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</si>
  <si>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</si>
  <si>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</si>
  <si>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</si>
  <si>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</si>
  <si>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</si>
  <si>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</si>
  <si>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</si>
  <si>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</si>
  <si>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</si>
  <si>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</si>
  <si>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</si>
  <si>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</si>
  <si>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</si>
  <si>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</si>
  <si>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</t>
  </si>
  <si>
    <t>อัตราป่วยรวม</t>
  </si>
  <si>
    <t>เดือน</t>
  </si>
  <si>
    <t>มกราคม</t>
  </si>
  <si>
    <t>ป่วย</t>
  </si>
  <si>
    <t>ตาย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</si>
  <si>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</si>
  <si>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</si>
  <si>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</si>
  <si>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</si>
  <si>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</si>
  <si>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</si>
  <si>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</si>
  <si>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</si>
  <si>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</si>
  <si>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</si>
  <si>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</si>
  <si>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รวม</t>
  </si>
  <si>
    <t>ทุกอำเภอ</t>
  </si>
  <si>
    <t>อุทุมพรพิสัย</t>
  </si>
  <si>
    <t>โพธิ์ศรีสุวรรณ</t>
  </si>
  <si>
    <t>ลำดับ</t>
  </si>
  <si>
    <t>ปี พ.ศ.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</si>
  <si>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</si>
  <si>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</si>
  <si>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</si>
  <si>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</si>
  <si>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</si>
  <si>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</si>
  <si>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</si>
  <si>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</si>
  <si>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</si>
  <si>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</si>
  <si>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</si>
  <si>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</si>
  <si>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Median</t>
  </si>
  <si>
    <t>พื้นที่</t>
  </si>
  <si>
    <t>จำนวน</t>
  </si>
  <si>
    <t>Rn</t>
  </si>
  <si>
    <t>Ageg</t>
  </si>
  <si>
    <t>case</t>
  </si>
  <si>
    <t xml:space="preserve">  0 - 4</t>
  </si>
  <si>
    <t xml:space="preserve">  5 - 9</t>
  </si>
  <si>
    <t xml:space="preserve"> 10 - 14</t>
  </si>
  <si>
    <t xml:space="preserve"> 15 - 24</t>
  </si>
  <si>
    <t xml:space="preserve"> 25 - 34</t>
  </si>
  <si>
    <t xml:space="preserve"> 35 - 44</t>
  </si>
  <si>
    <t xml:space="preserve"> 45 - 54</t>
  </si>
  <si>
    <t xml:space="preserve"> 55 - 64</t>
  </si>
  <si>
    <t xml:space="preserve"> 65 +</t>
  </si>
  <si>
    <t>TNo</t>
  </si>
  <si>
    <t>occu</t>
  </si>
  <si>
    <t xml:space="preserve">จำนวนป่วย(ราย) </t>
  </si>
  <si>
    <t>เกษตร</t>
  </si>
  <si>
    <t>ข้าราชการ</t>
  </si>
  <si>
    <t>รับจ้าง,กรรมกร</t>
  </si>
  <si>
    <t>ค้าขาย</t>
  </si>
  <si>
    <t>งานบ้าน</t>
  </si>
  <si>
    <t>นักเรียน</t>
  </si>
  <si>
    <t>ทหาร,ตำรวจ</t>
  </si>
  <si>
    <t>ประมง</t>
  </si>
  <si>
    <t>ครู</t>
  </si>
  <si>
    <t>อื่นๆ</t>
  </si>
  <si>
    <t>ไม่ทราบอาชีพ/ในปกครอง</t>
  </si>
  <si>
    <t>เลี้ยงสัตว์</t>
  </si>
  <si>
    <t>นักบวช</t>
  </si>
  <si>
    <t>อาชีพพิเศษ</t>
  </si>
  <si>
    <t>บุคลากรสาธารณสุข</t>
  </si>
  <si>
    <t>No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</si>
  <si>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</si>
  <si>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</si>
  <si>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</si>
  <si>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</si>
  <si>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</si>
  <si>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</si>
  <si>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</si>
  <si>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</si>
  <si>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</si>
  <si>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</si>
  <si>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</si>
  <si>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</si>
  <si>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w1</t>
  </si>
  <si>
    <t>ต่อแสนประชากร</t>
  </si>
  <si>
    <t>อาชีพ</t>
  </si>
  <si>
    <t>ราย</t>
  </si>
  <si>
    <t>อัตราป่วย</t>
  </si>
  <si>
    <t xml:space="preserve">REPORTING </t>
  </si>
  <si>
    <t>TOTAL</t>
  </si>
  <si>
    <t>Morbidity rate</t>
  </si>
  <si>
    <t>TOTAL1</t>
  </si>
  <si>
    <t xml:space="preserve">Mortality Rate </t>
  </si>
  <si>
    <t>Mae Hong Son</t>
  </si>
  <si>
    <t>Chiang Mai</t>
  </si>
  <si>
    <t>Songkhla</t>
  </si>
  <si>
    <t>Phatthalung</t>
  </si>
  <si>
    <t>Bungkan</t>
  </si>
  <si>
    <t>Surin</t>
  </si>
  <si>
    <t>Pattani</t>
  </si>
  <si>
    <t>Narathiwat</t>
  </si>
  <si>
    <t>Lamphun</t>
  </si>
  <si>
    <t>Chanthaburi</t>
  </si>
  <si>
    <t>Rayong</t>
  </si>
  <si>
    <t>Ubon Ratchathani</t>
  </si>
  <si>
    <t>Tak</t>
  </si>
  <si>
    <t>Mukdahan</t>
  </si>
  <si>
    <t>Trang</t>
  </si>
  <si>
    <t>Krabi</t>
  </si>
  <si>
    <t>Phuket</t>
  </si>
  <si>
    <t>Amnat Charoen</t>
  </si>
  <si>
    <t>Phangnga</t>
  </si>
  <si>
    <t>Satun</t>
  </si>
  <si>
    <t>Bangkok</t>
  </si>
  <si>
    <t>Loei</t>
  </si>
  <si>
    <t>Lampang</t>
  </si>
  <si>
    <t>Trat</t>
  </si>
  <si>
    <t>Phetchaburi</t>
  </si>
  <si>
    <t>Chiang Rai</t>
  </si>
  <si>
    <t>Nakhon Si Thammarat</t>
  </si>
  <si>
    <t>Phetchabun</t>
  </si>
  <si>
    <t>Yala</t>
  </si>
  <si>
    <t>Si Sa Ket</t>
  </si>
  <si>
    <t>Roi Et</t>
  </si>
  <si>
    <t>Nakhon Pathom</t>
  </si>
  <si>
    <t>Kalasin</t>
  </si>
  <si>
    <t>Samut Sakhon</t>
  </si>
  <si>
    <t>Samut Prakan</t>
  </si>
  <si>
    <t>Phitsanulok</t>
  </si>
  <si>
    <t>Yasothon</t>
  </si>
  <si>
    <t xml:space="preserve">P.Nakhon </t>
  </si>
  <si>
    <t>Ranong</t>
  </si>
  <si>
    <t>Maha Sarakham</t>
  </si>
  <si>
    <t>Phichit</t>
  </si>
  <si>
    <t>Nakhon Phanom</t>
  </si>
  <si>
    <t>Nakhon Ratchasima</t>
  </si>
  <si>
    <t>Nakhon Sawan</t>
  </si>
  <si>
    <t>Lop Buri</t>
  </si>
  <si>
    <t>Sukhothai</t>
  </si>
  <si>
    <t>Ang Thong</t>
  </si>
  <si>
    <t>Chon Buri</t>
  </si>
  <si>
    <t>Uttaradit</t>
  </si>
  <si>
    <t>Chaiyaphum</t>
  </si>
  <si>
    <t>Chachoengsao</t>
  </si>
  <si>
    <t>Uthai Thani</t>
  </si>
  <si>
    <t>Prachin Buri</t>
  </si>
  <si>
    <t>Prachuap Khiri Khan</t>
  </si>
  <si>
    <t>Buri Ram</t>
  </si>
  <si>
    <t>Khon Kaen</t>
  </si>
  <si>
    <t>Nong Bua Lam Phu</t>
  </si>
  <si>
    <t>Phayao</t>
  </si>
  <si>
    <t>Ratchaburi</t>
  </si>
  <si>
    <t>Nonthaburi</t>
  </si>
  <si>
    <t>Sa Kaeo</t>
  </si>
  <si>
    <t>Chai Nat</t>
  </si>
  <si>
    <t>Surat Thani</t>
  </si>
  <si>
    <t>Nan</t>
  </si>
  <si>
    <t>Chumphon</t>
  </si>
  <si>
    <t>Pathum Thani</t>
  </si>
  <si>
    <t>Saraburi</t>
  </si>
  <si>
    <t>Samut Songkhram</t>
  </si>
  <si>
    <t>Nong Khai</t>
  </si>
  <si>
    <t>Suphan Buri</t>
  </si>
  <si>
    <t>Sakon Nakhon</t>
  </si>
  <si>
    <t>Nakhon Nayok</t>
  </si>
  <si>
    <t>Kamphaeng Phet</t>
  </si>
  <si>
    <t>Phrae</t>
  </si>
  <si>
    <t>Kanchanaburi</t>
  </si>
  <si>
    <t>Udon Thani</t>
  </si>
  <si>
    <t>Sing Buri</t>
  </si>
  <si>
    <t>JAN</t>
  </si>
  <si>
    <t>FEB</t>
  </si>
  <si>
    <t>MAR</t>
  </si>
  <si>
    <t>APR</t>
  </si>
  <si>
    <t>MAY</t>
  </si>
  <si>
    <t>JUNE</t>
  </si>
  <si>
    <t>JULY</t>
  </si>
  <si>
    <t>AUG</t>
  </si>
  <si>
    <t>SEPT</t>
  </si>
  <si>
    <t>OCT</t>
  </si>
  <si>
    <t>NOV</t>
  </si>
  <si>
    <t>DEC</t>
  </si>
  <si>
    <t>จังหวัด</t>
  </si>
  <si>
    <t>อุบลราชธานี</t>
  </si>
  <si>
    <t>ศรีสะเกษ</t>
  </si>
  <si>
    <t>AMP_NAME</t>
  </si>
  <si>
    <t>TUM_NAME</t>
  </si>
  <si>
    <t>VIL_NAME</t>
  </si>
  <si>
    <t>E0</t>
  </si>
  <si>
    <t>E1</t>
  </si>
  <si>
    <t>PE0</t>
  </si>
  <si>
    <t>PE1</t>
  </si>
  <si>
    <t>DISEASE</t>
  </si>
  <si>
    <t>NAME</t>
  </si>
  <si>
    <t>HN</t>
  </si>
  <si>
    <t>NMEPAT</t>
  </si>
  <si>
    <t>SEX</t>
  </si>
  <si>
    <t>AGEY</t>
  </si>
  <si>
    <t>AGEM</t>
  </si>
  <si>
    <t>AGED</t>
  </si>
  <si>
    <t>MARIETAL</t>
  </si>
  <si>
    <t>RACE</t>
  </si>
  <si>
    <t>RACE1</t>
  </si>
  <si>
    <t>OCCUPAT</t>
  </si>
  <si>
    <t>ADDRESS</t>
  </si>
  <si>
    <t>ADDRCODE</t>
  </si>
  <si>
    <t>METROPOL</t>
  </si>
  <si>
    <t>HOSPITAL</t>
  </si>
  <si>
    <t>TYPE</t>
  </si>
  <si>
    <t>RESULT</t>
  </si>
  <si>
    <t>HSERV</t>
  </si>
  <si>
    <t>CLASS</t>
  </si>
  <si>
    <t>SCHOOL</t>
  </si>
  <si>
    <t>DATESICK</t>
  </si>
  <si>
    <t>DATEDEFINE</t>
  </si>
  <si>
    <t>DATEDEATH</t>
  </si>
  <si>
    <t>DATERECORD</t>
  </si>
  <si>
    <t>DATEREACH</t>
  </si>
  <si>
    <t>INTIME</t>
  </si>
  <si>
    <t>ORGANISM</t>
  </si>
  <si>
    <t>COMPLICA</t>
  </si>
  <si>
    <t>IDCARD</t>
  </si>
  <si>
    <t>ICD10</t>
  </si>
  <si>
    <t>OFFICEID</t>
  </si>
  <si>
    <t>1</t>
  </si>
  <si>
    <t/>
  </si>
  <si>
    <t>2</t>
  </si>
  <si>
    <t>33010120</t>
  </si>
  <si>
    <t>0</t>
  </si>
  <si>
    <t>33010000</t>
  </si>
  <si>
    <t>3</t>
  </si>
  <si>
    <t>33040100</t>
  </si>
  <si>
    <t>ไม่ระบุ</t>
  </si>
  <si>
    <t>Row Labels</t>
  </si>
  <si>
    <t>(blank)</t>
  </si>
  <si>
    <t>Grand Total</t>
  </si>
  <si>
    <t>Column Labels</t>
  </si>
  <si>
    <t>Count of DATESICK</t>
  </si>
  <si>
    <t>มุกดาหาร</t>
  </si>
  <si>
    <t>หนองหญ้าลาด</t>
  </si>
  <si>
    <t>โพธิ์</t>
  </si>
  <si>
    <t>เมืองใต้</t>
  </si>
  <si>
    <t>อำนาจเจริญ</t>
  </si>
  <si>
    <t>ยโสธร</t>
  </si>
  <si>
    <t>รุง</t>
  </si>
  <si>
    <t>18</t>
  </si>
  <si>
    <t>อัตราป่วย/แสน</t>
  </si>
  <si>
    <t>NO</t>
  </si>
  <si>
    <t>ร้อยเอ็ด</t>
  </si>
  <si>
    <t>บักดอง</t>
  </si>
  <si>
    <t>โคกเพชร</t>
  </si>
  <si>
    <t>บึงมะลู</t>
  </si>
  <si>
    <t>ทุ่งใหญ่</t>
  </si>
  <si>
    <t>กระหวัน</t>
  </si>
  <si>
    <t>ขอนแก่น</t>
  </si>
  <si>
    <t>โนนสำราญ</t>
  </si>
  <si>
    <t>ปี</t>
  </si>
  <si>
    <t>นครปฐม</t>
  </si>
  <si>
    <t>ภูเก็ต</t>
  </si>
  <si>
    <t>กระบี่</t>
  </si>
  <si>
    <t>ภูฝ้าย</t>
  </si>
  <si>
    <t>33080100</t>
  </si>
  <si>
    <t>ห้วยจันทร์</t>
  </si>
  <si>
    <t>ร้อยละ</t>
  </si>
  <si>
    <t>นครศรีธรรมราช</t>
  </si>
  <si>
    <t>หนองแค</t>
  </si>
  <si>
    <t>ตระกาศ</t>
  </si>
  <si>
    <t>หนองคาย</t>
  </si>
  <si>
    <t>ตูม</t>
  </si>
  <si>
    <t>หนองฮาง</t>
  </si>
  <si>
    <t>บก</t>
  </si>
  <si>
    <t>ปรือใหญ่</t>
  </si>
  <si>
    <t>11</t>
  </si>
  <si>
    <t>เลย</t>
  </si>
  <si>
    <t>บุรีรัมย์</t>
  </si>
  <si>
    <t>พื้นที่/สัปดาห์</t>
  </si>
  <si>
    <t>พื้นที่/เดือน</t>
  </si>
  <si>
    <t>ชัยภูมิ</t>
  </si>
  <si>
    <t>กาฬสินธุ์</t>
  </si>
  <si>
    <t>สกลนคร</t>
  </si>
  <si>
    <t>ห้วยสำราญ</t>
  </si>
  <si>
    <t>ไพร</t>
  </si>
  <si>
    <t>น้ำอ้อม</t>
  </si>
  <si>
    <t>ปะอาว</t>
  </si>
  <si>
    <t>33100100</t>
  </si>
  <si>
    <t>สะเดาใหญ่</t>
  </si>
  <si>
    <t>ก้านเหลือง</t>
  </si>
  <si>
    <t>โนนสัง</t>
  </si>
  <si>
    <t>ดวนใหญ่</t>
  </si>
  <si>
    <t>33160100</t>
  </si>
  <si>
    <t>9</t>
  </si>
  <si>
    <t>กระแชง</t>
  </si>
  <si>
    <t>จาน</t>
  </si>
  <si>
    <t>โนนค้อ</t>
  </si>
  <si>
    <t>04</t>
  </si>
  <si>
    <t>คูบ</t>
  </si>
  <si>
    <t>ดูน</t>
  </si>
  <si>
    <t>สังเม็ก</t>
  </si>
  <si>
    <t>33120100</t>
  </si>
  <si>
    <t>สวนกล้วย</t>
  </si>
  <si>
    <t>amp</t>
  </si>
  <si>
    <t>ห้วยเหนือ</t>
  </si>
  <si>
    <t>ธาตุ</t>
  </si>
  <si>
    <t>นครพนม</t>
  </si>
  <si>
    <t>บึงกาฬ</t>
  </si>
  <si>
    <t>ระยอง</t>
  </si>
  <si>
    <t>พิจิตร</t>
  </si>
  <si>
    <t>ละลาย</t>
  </si>
  <si>
    <t>10</t>
  </si>
  <si>
    <t>เมืองหลวง</t>
  </si>
  <si>
    <t>แข้</t>
  </si>
  <si>
    <t>01</t>
  </si>
  <si>
    <t>ขนุน</t>
  </si>
  <si>
    <t>ตองปิด</t>
  </si>
  <si>
    <t>ศรีตระกูล</t>
  </si>
  <si>
    <t>เวียงเหนือ</t>
  </si>
  <si>
    <t>พิมาย</t>
  </si>
  <si>
    <t>โพนเขวา</t>
  </si>
  <si>
    <t>ภูเงิน</t>
  </si>
  <si>
    <t>ผักแพว</t>
  </si>
  <si>
    <t>ซำ</t>
  </si>
  <si>
    <t>สำโรงปราสาท</t>
  </si>
  <si>
    <t>เสาธงชัย</t>
  </si>
  <si>
    <t>ตะดอบ</t>
  </si>
  <si>
    <t>ละเอาะ</t>
  </si>
  <si>
    <t>พราน</t>
  </si>
  <si>
    <t>หนองเชียงทูน</t>
  </si>
  <si>
    <t>หนองครก</t>
  </si>
  <si>
    <t>ทุ่งสว่าง</t>
  </si>
  <si>
    <t>จานใหญ่</t>
  </si>
  <si>
    <t>ใจดี</t>
  </si>
  <si>
    <t>ประทาย</t>
  </si>
  <si>
    <t>กฤษณา</t>
  </si>
  <si>
    <t>ขะยุง</t>
  </si>
  <si>
    <t>ดู่</t>
  </si>
  <si>
    <t>สุรินทร์</t>
  </si>
  <si>
    <t>ห้วยตามมอญ</t>
  </si>
  <si>
    <t>33170100</t>
  </si>
  <si>
    <t>บัวน้อย</t>
  </si>
  <si>
    <t>เมืองเหนือ</t>
  </si>
  <si>
    <t>รุ่งระวี</t>
  </si>
  <si>
    <t>บุสูง</t>
  </si>
  <si>
    <t>พิมายเหนือ</t>
  </si>
  <si>
    <t>หนองหัวช้าง</t>
  </si>
  <si>
    <t>ปราสาท</t>
  </si>
  <si>
    <t>หนองหิน</t>
  </si>
  <si>
    <t>ทุ่งไชย</t>
  </si>
  <si>
    <t>จะกง</t>
  </si>
  <si>
    <t>กำแพง</t>
  </si>
  <si>
    <t>ตำแย</t>
  </si>
  <si>
    <t>สำโรงพลัน</t>
  </si>
  <si>
    <t>33060100</t>
  </si>
  <si>
    <t>โคกหล่าม</t>
  </si>
  <si>
    <t>บ่อแก้ว</t>
  </si>
  <si>
    <t>สมอ</t>
  </si>
  <si>
    <t>อุดรธานี</t>
  </si>
  <si>
    <t>หนองแก้ว</t>
  </si>
  <si>
    <t>โคกมะเขือ</t>
  </si>
  <si>
    <t>ไผ่</t>
  </si>
  <si>
    <t>เมืองแคน</t>
  </si>
  <si>
    <t>โคกตาล</t>
  </si>
  <si>
    <t>พิงพวย</t>
  </si>
  <si>
    <t>ศรีโนนงาม</t>
  </si>
  <si>
    <t>ไพรพัฒนา</t>
  </si>
  <si>
    <t>ยาง</t>
  </si>
  <si>
    <t>สระกำแพงใหญ่</t>
  </si>
  <si>
    <t>ลิ้นฟ้า</t>
  </si>
  <si>
    <t>สวาย</t>
  </si>
  <si>
    <t>จานแสนไชย</t>
  </si>
  <si>
    <t>คูซอด</t>
  </si>
  <si>
    <t>สร้างปี่</t>
  </si>
  <si>
    <t>โนนพยอม</t>
  </si>
  <si>
    <t>หนองอึ่ง</t>
  </si>
  <si>
    <t>07</t>
  </si>
  <si>
    <t>นครราชสีมา</t>
  </si>
  <si>
    <t>ละลม</t>
  </si>
  <si>
    <t>ตายอ</t>
  </si>
  <si>
    <t>โคกจาน</t>
  </si>
  <si>
    <t>ตาฮี</t>
  </si>
  <si>
    <t>โนนสว่าง</t>
  </si>
  <si>
    <t>หว้านคำ</t>
  </si>
  <si>
    <t>รังแร้ง</t>
  </si>
  <si>
    <t>มหาสารคาม</t>
  </si>
  <si>
    <t>ตะเคียน</t>
  </si>
  <si>
    <t>08</t>
  </si>
  <si>
    <t>ห้วยตึ๊กชู</t>
  </si>
  <si>
    <t>โสน</t>
  </si>
  <si>
    <t>หนองไฮ</t>
  </si>
  <si>
    <t>โนนเพ็ก</t>
  </si>
  <si>
    <t>ค้อ</t>
  </si>
  <si>
    <t>สำโรง</t>
  </si>
  <si>
    <t>คลีกลิ้ง</t>
  </si>
  <si>
    <t>โพนข่า</t>
  </si>
  <si>
    <t>ส้มป่อย</t>
  </si>
  <si>
    <t>.</t>
  </si>
  <si>
    <t>ตารางที่ 3 จำนวนผู้ป่วยและตายด้วยโรคไข้เลือดออก จำแนกรายเดือนตามวันเริ่มป่วย รายจังหวัด ประเทศไทย</t>
  </si>
  <si>
    <t>TABLE 3 Reported Cases and Deaths of Supected Dengue fever and Dengue Hemorrhagic fever Under Surveillance by Date of Onset,By Province,Thailand</t>
  </si>
  <si>
    <t>AREAS</t>
  </si>
  <si>
    <t>C</t>
  </si>
  <si>
    <t>D</t>
  </si>
  <si>
    <t>/ 100000 Pop</t>
  </si>
  <si>
    <t>/100000 pop.</t>
  </si>
  <si>
    <t>%</t>
  </si>
  <si>
    <t>ประชากร</t>
  </si>
  <si>
    <t>Total</t>
  </si>
  <si>
    <t>North Region</t>
  </si>
  <si>
    <t>ZONE:01</t>
  </si>
  <si>
    <t>ZONE:02</t>
  </si>
  <si>
    <t>ZONE:03</t>
  </si>
  <si>
    <t>Central Region</t>
  </si>
  <si>
    <t>ZONE:04</t>
  </si>
  <si>
    <t>Center of Epidemiological Information, Bureau of Epidemiology, Ministry of Public Health</t>
  </si>
  <si>
    <t>ZONE:05</t>
  </si>
  <si>
    <t>ZONE:06</t>
  </si>
  <si>
    <t xml:space="preserve">North-Eastern </t>
  </si>
  <si>
    <t>ZONE:07</t>
  </si>
  <si>
    <t>ZONE:08</t>
  </si>
  <si>
    <t>ZONE:09</t>
  </si>
  <si>
    <t>ZONE:10</t>
  </si>
  <si>
    <t>South Region</t>
  </si>
  <si>
    <t>ZONE:11</t>
  </si>
  <si>
    <t>ZONE:12</t>
  </si>
  <si>
    <t>นครสวรรค์</t>
  </si>
  <si>
    <t>03</t>
  </si>
  <si>
    <t>กองหลวง</t>
  </si>
  <si>
    <t>หนองห้าง</t>
  </si>
  <si>
    <t>ภูผาหมอก</t>
  </si>
  <si>
    <t>โดด</t>
  </si>
  <si>
    <t>ทาม</t>
  </si>
  <si>
    <t>สนวนตะวันตก</t>
  </si>
  <si>
    <t>น้ำคำ</t>
  </si>
  <si>
    <t>หนองแวง</t>
  </si>
  <si>
    <t>ศรีสำราญ</t>
  </si>
  <si>
    <t>สิ</t>
  </si>
  <si>
    <t>โพนยาง</t>
  </si>
  <si>
    <t>33010100</t>
  </si>
  <si>
    <t>ตาก</t>
  </si>
  <si>
    <t>ตาเกษ</t>
  </si>
  <si>
    <t>หนองแดง,โพธิ์</t>
  </si>
  <si>
    <t>ศรีแก้ว</t>
  </si>
  <si>
    <t>ผักไหม</t>
  </si>
  <si>
    <t>ท่าคล้อ</t>
  </si>
  <si>
    <t>06</t>
  </si>
  <si>
    <t>โจดม่วง</t>
  </si>
  <si>
    <t>กันทรอม</t>
  </si>
  <si>
    <t>7</t>
  </si>
  <si>
    <t>หนองหมี</t>
  </si>
  <si>
    <t>จิกสังข์ทอง</t>
  </si>
  <si>
    <t>ดงรัก</t>
  </si>
  <si>
    <t>71</t>
  </si>
  <si>
    <t>ปราสาทเยอร์</t>
  </si>
  <si>
    <t>คอนกาม</t>
  </si>
  <si>
    <t>หนองหว้า</t>
  </si>
  <si>
    <t>โนนสูง</t>
  </si>
  <si>
    <t>02</t>
  </si>
  <si>
    <t>แขม</t>
  </si>
  <si>
    <t>หนองค้า</t>
  </si>
  <si>
    <t>เนินเสาร์</t>
  </si>
  <si>
    <t>โพธิ์ศรี</t>
  </si>
  <si>
    <t>กอกหวาน</t>
  </si>
  <si>
    <t>หนองกิโล</t>
  </si>
  <si>
    <t>33010702</t>
  </si>
  <si>
    <t>ตาสุ</t>
  </si>
  <si>
    <t>สมใจ</t>
  </si>
  <si>
    <t>หมากเขียบ</t>
  </si>
  <si>
    <t>ลำภู</t>
  </si>
  <si>
    <t>09</t>
  </si>
  <si>
    <t>หนองรวง</t>
  </si>
  <si>
    <t>รังชมภู</t>
  </si>
  <si>
    <t>ศรีอุดม</t>
  </si>
  <si>
    <t>จำนรรจ์</t>
  </si>
  <si>
    <t>พรหมสวัสดิ์</t>
  </si>
  <si>
    <t>โพธิ์กระสังข</t>
  </si>
  <si>
    <t>หนองกุง</t>
  </si>
  <si>
    <t>โนนกลาง</t>
  </si>
  <si>
    <t>น้ำท่วม</t>
  </si>
  <si>
    <t>จานเสียว</t>
  </si>
  <si>
    <t>เมืองคง</t>
  </si>
  <si>
    <t>โนนมีชัย</t>
  </si>
  <si>
    <t>อุทัยธานี</t>
  </si>
  <si>
    <t>แม่ฮ่องสอน</t>
  </si>
  <si>
    <t>สีแก้ว</t>
  </si>
  <si>
    <t>ศรีสมบูรณ์</t>
  </si>
  <si>
    <t>โพธิ์กระสังข์เหน</t>
  </si>
  <si>
    <t>หญ้าปล้อง</t>
  </si>
  <si>
    <t>หนองหัวหมู</t>
  </si>
  <si>
    <t>ดินแดง</t>
  </si>
  <si>
    <t xml:space="preserve">           และสิ่งแวดล้อมในชุมชน  ทำให้ไม่มีแหล่งเพาะพันธุ์ยุงลาย  จะเป็นการลดจำนวนยุงพาหะและลดอุบัติการณ์ของโรค</t>
  </si>
  <si>
    <t xml:space="preserve">            มาตรการในการเฝ้าระวังควบคุมโรคที่ต้องดำเนินการคือ การควบคุมและกำจัดลูกน้ำยุงลาย ตามบ้านเรือน</t>
  </si>
  <si>
    <t>จำนวนผู้ป่วยใน 28วัน</t>
  </si>
  <si>
    <t xml:space="preserve"> พื้นที่ระบาดของโรคไข้เลือดออก จังหวัดศรีสะเกษ ณ 22 สิงหาคม 2561 (2 รายขึ้นไปใน 28 วันย้อนหลัง)</t>
  </si>
  <si>
    <t>ทุ่ม</t>
  </si>
  <si>
    <t>tam</t>
  </si>
  <si>
    <t>moo</t>
  </si>
  <si>
    <t>33030401</t>
  </si>
  <si>
    <t>330304</t>
  </si>
  <si>
    <t>โพธิ์วงศ์</t>
  </si>
  <si>
    <t>เหล่ากวาง</t>
  </si>
  <si>
    <t>เป๊าะ</t>
  </si>
  <si>
    <t>เสียว</t>
  </si>
  <si>
    <t>หนองงูเหลือม</t>
  </si>
  <si>
    <t>กู่</t>
  </si>
  <si>
    <t>332101</t>
  </si>
  <si>
    <t>อีเซ</t>
  </si>
  <si>
    <t>332104</t>
  </si>
  <si>
    <t>ผือใหญ่</t>
  </si>
  <si>
    <t>330604</t>
  </si>
  <si>
    <t>โนนปูน</t>
  </si>
  <si>
    <t>33060407</t>
  </si>
  <si>
    <t>ปุดเนียม</t>
  </si>
  <si>
    <t>331702</t>
  </si>
  <si>
    <t>ตะเคียนราม</t>
  </si>
  <si>
    <t>330103</t>
  </si>
  <si>
    <t>330123</t>
  </si>
  <si>
    <t>330107</t>
  </si>
  <si>
    <t>330121</t>
  </si>
  <si>
    <t>330101</t>
  </si>
  <si>
    <t>00</t>
  </si>
  <si>
    <t>หมู่00</t>
  </si>
  <si>
    <t>33012308</t>
  </si>
  <si>
    <t>พันทาใหญ่</t>
  </si>
  <si>
    <t>เปือยใหม่</t>
  </si>
  <si>
    <t>บึงบอน</t>
  </si>
  <si>
    <t>331606</t>
  </si>
  <si>
    <t>331202</t>
  </si>
  <si>
    <t>นาง ปริษา แดงบุญเรือง</t>
  </si>
  <si>
    <t>33101503</t>
  </si>
  <si>
    <t>331015</t>
  </si>
  <si>
    <r>
      <t xml:space="preserve">สรุปรายงานสถานการณ์โรค </t>
    </r>
    <r>
      <rPr>
        <sz val="11"/>
        <rFont val="Calibri"/>
        <family val="2"/>
      </rPr>
      <t>Hand,foot and mouth disease</t>
    </r>
  </si>
  <si>
    <t>จำนวนผู้ป่วยด้วยโรค   Hand,foot and mouth disease  จำแนกรายเดือน   จ.ศรีสะเกษ</t>
  </si>
  <si>
    <t>หนองบัวลำภู</t>
  </si>
  <si>
    <t>330414</t>
  </si>
  <si>
    <t>33041409</t>
  </si>
  <si>
    <t>330301</t>
  </si>
  <si>
    <t>330506</t>
  </si>
  <si>
    <t>33050618</t>
  </si>
  <si>
    <t>ห้วย</t>
  </si>
  <si>
    <t>เขิน</t>
  </si>
  <si>
    <t>สุขสวัสดิ์</t>
  </si>
  <si>
    <t>หัวช้าง</t>
  </si>
  <si>
    <t>ปุณยนุช  เสนาะ</t>
  </si>
  <si>
    <t>000963439</t>
  </si>
  <si>
    <t>น.ส. สุดารัตน์ เสนาะ</t>
  </si>
  <si>
    <t>53 วัคซีนนอกเขต 1100</t>
  </si>
  <si>
    <t>โพนค้อ</t>
  </si>
  <si>
    <t>หนองใหญ่</t>
  </si>
  <si>
    <t>กุดเมืองฮาม</t>
  </si>
  <si>
    <t>331601</t>
  </si>
  <si>
    <t>สระเยาว์</t>
  </si>
  <si>
    <t xml:space="preserve">จำนวนป่วย อ้ตราป่วย  อัตราตาย  ด้วยโรคมือเท้าปาก (26,27,66)  รายงานทั้งหมด  จำแนกตามพื้นที่  </t>
  </si>
  <si>
    <t xml:space="preserve">                                จำนวนป่วย จำนวนตาย  ด้วยโรคมือเท้าปาก (26,27,66)  รายงานทั้งหมด  จำแนกตามพื้นที่  </t>
  </si>
  <si>
    <t>ลลิสา ตองมาก</t>
  </si>
  <si>
    <t>403996</t>
  </si>
  <si>
    <t>บุญมี ป้องแก้ว</t>
  </si>
  <si>
    <t>บริบาล</t>
  </si>
  <si>
    <t>ศูนย์เด็กบ้านระโยง</t>
  </si>
  <si>
    <t>1339600377141</t>
  </si>
  <si>
    <t>ณัฏฐิกานต์  กระจ่างศิลป์</t>
  </si>
  <si>
    <t>0097227</t>
  </si>
  <si>
    <t>นาง ณิจกานต์ สมเพ็ชร</t>
  </si>
  <si>
    <t>59/130</t>
  </si>
  <si>
    <t>33030106</t>
  </si>
  <si>
    <t>คำบอน</t>
  </si>
  <si>
    <t>เกวรินทร์  สุริยะ</t>
  </si>
  <si>
    <t>000900980</t>
  </si>
  <si>
    <t>น.ส. วราภรณ์ พันธ์ทอง</t>
  </si>
  <si>
    <t>45  บ้านยาง</t>
  </si>
  <si>
    <t>รัตนวัชน์  นามวิชา</t>
  </si>
  <si>
    <t>0170076</t>
  </si>
  <si>
    <t>น.ส. ปนัดดา โชคธิติเชษฐ์</t>
  </si>
  <si>
    <t>93 บ.เนินเสรี</t>
  </si>
  <si>
    <t>นฤบดินทร์  บัวพันธ์</t>
  </si>
  <si>
    <t>0229319</t>
  </si>
  <si>
    <t>นาง สุภานี บัวพันธ์</t>
  </si>
  <si>
    <t>56 บ.หนองหงอก</t>
  </si>
  <si>
    <t>33210104</t>
  </si>
  <si>
    <t>หนองหงอก</t>
  </si>
  <si>
    <t>ตุลยากร  จันทร์มหา</t>
  </si>
  <si>
    <t>000892258</t>
  </si>
  <si>
    <t>น.ส. จินตนา สอนศรี</t>
  </si>
  <si>
    <t>13  บ้านหนองแปน</t>
  </si>
  <si>
    <t>33210403</t>
  </si>
  <si>
    <t>หนองแปน</t>
  </si>
  <si>
    <t>ธีรนันท์  ทองอินทร์</t>
  </si>
  <si>
    <t>0085355</t>
  </si>
  <si>
    <t>น.ส. สุวรรณี ทองอินทร์</t>
  </si>
  <si>
    <t>35/1   บ.ปุดเนียม</t>
  </si>
  <si>
    <t>จักรภัทร  ยิ่งดัง</t>
  </si>
  <si>
    <t>0094646</t>
  </si>
  <si>
    <t>น.ส. จิรวรรณ จันแสง</t>
  </si>
  <si>
    <t>12  บ.ห้วย</t>
  </si>
  <si>
    <t>33170201</t>
  </si>
  <si>
    <t>ชัชพงศ์  เพชรล้วน</t>
  </si>
  <si>
    <t>000887732</t>
  </si>
  <si>
    <t>น.ส. ศิริปทุม เสนาะ</t>
  </si>
  <si>
    <t>53  บ้านพันทา</t>
  </si>
  <si>
    <t>บุญสิตา  กิ่งแก้ว</t>
  </si>
  <si>
    <t>000977351</t>
  </si>
  <si>
    <t>นาง อำภา นาคทอง</t>
  </si>
  <si>
    <t>25/32 บ้านพันทาน้อย</t>
  </si>
  <si>
    <t>ณิชาต์  สุวรรณ</t>
  </si>
  <si>
    <t>000859766</t>
  </si>
  <si>
    <t>น.ส. พัชญ์นันท์ โทนะพันธ์</t>
  </si>
  <si>
    <t>32 บ้านคูซอด</t>
  </si>
  <si>
    <t>33010301</t>
  </si>
  <si>
    <t>ภัทรพงศ์  เจตินัย</t>
  </si>
  <si>
    <t>000945461</t>
  </si>
  <si>
    <t>น.ส. จิราภรณ์ ศรีพรม</t>
  </si>
  <si>
    <t>41/5  ถนนศรีวิเศษ</t>
  </si>
  <si>
    <t>ภานุวัฒน์  วรรณทวี</t>
  </si>
  <si>
    <t>000880957</t>
  </si>
  <si>
    <t>นาง ทองม้วน หนองหว้า</t>
  </si>
  <si>
    <t>2  บ้านสำโรง</t>
  </si>
  <si>
    <t>33012104</t>
  </si>
  <si>
    <t>อมรกานต์  พรหมพิทักษ์</t>
  </si>
  <si>
    <t>000942925</t>
  </si>
  <si>
    <t>น.ส. รัชนี พรมพ่อ</t>
  </si>
  <si>
    <t>71  บ้านเปือย</t>
  </si>
  <si>
    <t>33010306</t>
  </si>
  <si>
    <t>วรพล  บุตรเพชร</t>
  </si>
  <si>
    <t>000968624</t>
  </si>
  <si>
    <t>น.ส. ปาณิสรา สมพงษ์</t>
  </si>
  <si>
    <t>326  วัคซีนนอกเขต 18</t>
  </si>
  <si>
    <t>อัฐภิญญา  จีนะ</t>
  </si>
  <si>
    <t>0099247</t>
  </si>
  <si>
    <t>นาง อลิษา  พันธพัฒน์</t>
  </si>
  <si>
    <t>110 บ้านขุมคำ</t>
  </si>
  <si>
    <t>33160106</t>
  </si>
  <si>
    <t>ขุมคำ</t>
  </si>
  <si>
    <t>ปริยาภัทร  แก้วคำปอด</t>
  </si>
  <si>
    <t>0203166</t>
  </si>
  <si>
    <t>นางสาว กนกวรรณ แก้วคำปอด</t>
  </si>
  <si>
    <t>33160610</t>
  </si>
  <si>
    <t>ท่าสำราญ</t>
  </si>
  <si>
    <t>ปัญญพร  ตรีเลิศ</t>
  </si>
  <si>
    <t>0076376</t>
  </si>
  <si>
    <t>นาง อำพร ยอดงาม</t>
  </si>
  <si>
    <t>143 บ้านหนองสะมอน</t>
  </si>
  <si>
    <t>33120211</t>
  </si>
  <si>
    <t>หนองสะมอน</t>
  </si>
  <si>
    <t>อัครินทร์  สุขเสมอ</t>
  </si>
  <si>
    <t>0256354</t>
  </si>
  <si>
    <t>น.ส. พิกุลแก้ว บุญชู</t>
  </si>
  <si>
    <t>10 บ. โนนกลาง</t>
  </si>
  <si>
    <t>33101504</t>
  </si>
  <si>
    <t>วราวิช  แดงบุญเรือง</t>
  </si>
  <si>
    <t>000999381</t>
  </si>
  <si>
    <t>33 บ้านน้ำท่วม</t>
  </si>
  <si>
    <t>อารีย์รัตน์  อาสา</t>
  </si>
  <si>
    <t>0265564</t>
  </si>
  <si>
    <t>นาง วนิดา อาสา</t>
  </si>
  <si>
    <t>89 บ้านแข้</t>
  </si>
  <si>
    <t>33101501</t>
  </si>
  <si>
    <t xml:space="preserve"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t>
  </si>
  <si>
    <t xml:space="preserve">                                            จำนวนป่วยด้วยโรคมือเท้าปาก  ตามวันรักษา  จังหวัดศรีสะเกษ  ปี 2562</t>
  </si>
  <si>
    <t>จำนวนผู้ป่วยด้วยโรค  Hand,foot and mouth disease จำแนกรายสัปดาห์   จ.ศรีสะเกษ_x000D_   ระหว่างวันที่    1/1/2561  ถึงวันที่    31/12/2561</t>
  </si>
  <si>
    <t xml:space="preserve">จำนวนผู้ป่วยด้วยโรค  Hand,foot and mouth disease  จำแนกรายเดือน   จ.ศรีสะเกษ_x000D_   เปรียบเทียบข้อมูลปี  2562  กับค่ามัธยฐาน 5 ปี ย้อนหลัง </t>
  </si>
  <si>
    <t>ข้อมูลเฝ้าระวังโรค ตัÊงแต่วันทีÉ1มค 2562 - 17 มิย 62 พบผู้ป่วย 14294 ราย จาก 77 จังหวัด คิดเป็นอัตราปวย่ 21.85 ต่อ แสนประชากร เสียชีวิต 0 ราย อัตราส่วน เพศชายต่อเพศหญิง 1: 0.83 กลุ่มอายุทีÉพบมากทีÉสุด เรียงตามลําดับ คือ 1 ปี(29.16 %) 2 ปี(22.84 %) 3 ปี(15.87 %) สัญชาติเป็นไทยร้อยละ 97.1 อืÉนๆร้อยละ 1.5 พม่าร้อยละ 1.0 ลาวร้อยละ 0.2 กัมพูชาร้อยละ 0.2 จีน/ ฮ่องกง/ไต้หวันร้อยละ 0.0 เวียดนามร้อยละ 0.0 มาเลเซียร้อยละ 0.0 อาชีพส่วนใหญ่ ไม่ทราบอาชีพ/ในปกครองร้อยละ 86.4 นักเรียน ร้อยละ 11.5 อืÉนๆร้อยละ 1.3 จังหวัดทีÉมีอัตราป่วยต่อแสนประชากรสูงสุด 5 อันดับ แรกคือ เชียงใหม่ (60.47 ต่อแสนประชากร) สุราษฎร์ธานี (51.75 ต่อแสนประชากร) น่าน (51.16 ต่อแสนประชากร) ภูเก็ต (43.92 ต่อแสนประชากร) จันทบุรี(40.63 ต่อแสน ประชากร)</t>
  </si>
  <si>
    <r>
      <t xml:space="preserve">       นับตั้งแต่วันที่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2562 </t>
    </r>
    <r>
      <rPr>
        <sz val="14"/>
        <rFont val="Cordia New"/>
        <family val="2"/>
      </rPr>
      <t xml:space="preserve">ถึงวันที่  </t>
    </r>
    <r>
      <rPr>
        <sz val="11"/>
        <rFont val="Calibri"/>
        <family val="2"/>
      </rPr>
      <t xml:space="preserve">20 </t>
    </r>
    <r>
      <rPr>
        <sz val="14"/>
        <rFont val="Cordia New"/>
        <family val="2"/>
      </rPr>
      <t xml:space="preserve">มิถุนายน </t>
    </r>
    <r>
      <rPr>
        <sz val="11"/>
        <rFont val="Calibri"/>
        <family val="2"/>
      </rPr>
      <t xml:space="preserve">2562    </t>
    </r>
    <r>
      <rPr>
        <sz val="14"/>
        <rFont val="Cordia New"/>
        <family val="2"/>
      </rPr>
      <t xml:space="preserve">สำนักงานสาธารณสุขจังหวัดศรีสะเกษ  ได้รับรายงานผู้ป่วยโรค  </t>
    </r>
    <r>
      <rPr>
        <sz val="11"/>
        <rFont val="Calibri"/>
        <family val="2"/>
      </rPr>
      <t xml:space="preserve">Hand,foot and mouth disease  </t>
    </r>
    <r>
      <rPr>
        <sz val="14"/>
        <rFont val="Cordia New"/>
        <family val="2"/>
      </rPr>
      <t xml:space="preserve">จำนวนทั้งสิ้น </t>
    </r>
    <r>
      <rPr>
        <sz val="11"/>
        <rFont val="Calibri"/>
        <family val="2"/>
      </rPr>
      <t xml:space="preserve">222 </t>
    </r>
    <r>
      <rPr>
        <sz val="14"/>
        <rFont val="Cordia New"/>
        <family val="2"/>
      </rPr>
      <t xml:space="preserve">ราย  คิดเป็นอัตราป่วย   </t>
    </r>
    <r>
      <rPr>
        <sz val="11"/>
        <rFont val="Calibri"/>
        <family val="2"/>
      </rPr>
      <t xml:space="preserve">15.03  </t>
    </r>
    <r>
      <rPr>
        <sz val="14"/>
        <rFont val="Cordia New"/>
        <family val="2"/>
      </rPr>
      <t>ต่อประชากรแสนคน ไม่มีรายงานผู้ป่วยเสียชีวิต</t>
    </r>
  </si>
  <si>
    <t xml:space="preserve">       พบผู้ป่วยเพศชายมากกว่าเพศหญิง  โดยพบเพศชาย125  ราย  เพศหญิง 97  ราย  อัตราส่วนเพศชาย ต่อ เพศหญิง  เท่ากับ 1.29 : 1</t>
  </si>
  <si>
    <r>
      <t xml:space="preserve">      กลุ่มอายุที่พบสูงสุดคือกลุ่มอายุ 0 - 4  ปี  คิดเป็นอัตราป่วย 259.29 ต่อประชากรแสนคน รองลงมาคือ กลุ่มอายุ  5 - 9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10 - 14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25 - 34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65  ปี ขึ้นไป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55 -  64 ปี</t>
    </r>
    <r>
      <rPr>
        <sz val="11"/>
        <rFont val="Calibri"/>
        <family val="2"/>
      </rPr>
      <t>,</t>
    </r>
    <r>
      <rPr>
        <sz val="14"/>
        <rFont val="Cordia New"/>
        <family val="2"/>
      </rPr>
      <t>45 - 54 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35 - 44 ปี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15 -  24  ปี  อัตราป่วยเท่ากับ  17.87</t>
    </r>
    <r>
      <rPr>
        <sz val="11"/>
        <rFont val="Calibri"/>
        <family val="2"/>
      </rPr>
      <t>,</t>
    </r>
    <r>
      <rPr>
        <sz val="14"/>
        <rFont val="Cordia New"/>
        <family val="2"/>
      </rPr>
      <t>1.1</t>
    </r>
    <r>
      <rPr>
        <sz val="11"/>
        <rFont val="Calibri"/>
        <family val="2"/>
      </rPr>
      <t>,.</t>
    </r>
    <r>
      <rPr>
        <sz val="14"/>
        <rFont val="Cordia New"/>
        <family val="2"/>
      </rPr>
      <t>47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0  และ 0  ต่อประชากรแสนคน ตามลำดับ </t>
    </r>
  </si>
  <si>
    <r>
      <t xml:space="preserve">       อาชีพที่มีจำนวนผู้ป่วยสูงสุดคือนปค.  จำนวนผู้ป่วยเท่ากับ  209  ราย  รองลงมาคือ   อาชีพนักเรียน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อาชีพเกษตร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อาชีพบุคคลากรสาธารณสุข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อาชีพอาชีพพิเศษ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อาชีพนักบวช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อาชีพเลี้ยงสัตว์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อาชีพอื่นๆ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อาชีพครู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อาชีพประมง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อาชีพทหาร/ตำรวจ</t>
    </r>
    <r>
      <rPr>
        <sz val="11"/>
        <rFont val="Calibri"/>
        <family val="2"/>
      </rPr>
      <t>,</t>
    </r>
    <r>
      <rPr>
        <sz val="14"/>
        <rFont val="Cordia New"/>
        <family val="2"/>
      </rPr>
      <t xml:space="preserve">   อาชีพงานบ้าน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อาชีพค้าขาย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อาชีพรับจ้าง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>อาชีพราชการ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จำนวนผู้ป่วยเท่ากับ  12</t>
    </r>
    <r>
      <rPr>
        <sz val="11"/>
        <rFont val="Calibri"/>
        <family val="2"/>
      </rPr>
      <t>,</t>
    </r>
    <r>
      <rPr>
        <sz val="14"/>
        <rFont val="Cordia New"/>
        <family val="2"/>
      </rPr>
      <t>1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>,</t>
    </r>
    <r>
      <rPr>
        <sz val="14"/>
        <rFont val="Cordia New"/>
        <family val="2"/>
      </rPr>
      <t>0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ราย ตามลำดับ  </t>
    </r>
  </si>
  <si>
    <t xml:space="preserve">          พบผู้ป่วยสูงสุดในเดือน มิถุนายนจำนวนผู้ป่วย เท่ากับ 87 ราย  จำนวนผู้ป่วยเดือนนี้( มิถุนายน ) มากกว่าเดือนที่แล้ว (พฤษภาคม) จำนวนผู้ป่วยเดือนนี้ ( มิถุนายน ) เท่ากับ 87 ส่วนเดือนที่แล้ว (พฤษภาคม ) เท่ากับ 54 ราย   โดยมีรายงานผู้ป่วยเดือน  มกราคม  34 ราย กุมภาพันธ์  21 ราย มีนาคม  13 ราย เมษายน  13 ราย พฤษภาคม  54 ราย มิถุนายน  87 ราย </t>
  </si>
  <si>
    <t xml:space="preserve">           พบผู้ป่วยในเขตเทศบาลเท่ากับ 20  ราย   ในเขตองค์การบริหารตำบลเท่ากับ  202 ราย  และไม่ทราบเขต เท่ากับ 0 ราย   พบผู้ป่วยในเขตองค์การบริหารส่วนตำบลมากกว่าในเขตเทศบาล โดยจำนวนผู้ป่วยในเขตองค์การบริหารส่วนตำบล  เท่ากับร้อยละ 90.99  ส่วนผู้ป่วยในเขตเทศบาล เท่ากับร้อยละ  9.01</t>
  </si>
  <si>
    <t xml:space="preserve">              ผู้ป่วยเข้ารับการรักษาที่ โรงพยาบาลทั่วไป  เท่ากับ 56 ราย  โรงพยาบาลชุมชน  เท่ากับ 156 ราย   สถานีอนามัย  เท่ากับ 4 ราย  คลินิก โรงพยาบาลเอกชน  เท่ากับ 6 ราย </t>
  </si>
  <si>
    <r>
      <t xml:space="preserve">       อำเภอที่มีอัตราป่วยต่อประชากรแสนคนสูงสุดคืออำเภอ   ยางชุมน้อย อัตราป่วยเท่ากับ 40.67  ต่อประชากรแสนคน รองลงมาคือ   อำเภอ บึงบูรพ์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พยุห์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อุทุมพรพิสัย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ห้วยทับทัน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ภูสิงห์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ไพรบึง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ปรางค์กู่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 อำเภอ โพธิ์ศรีสุวรรณ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เบญจลักษ์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วังหิน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ราษีไศล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ขุนหาญ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โนนคูณ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กันทรลักษ์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เมืองจันทร์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น้ำเกลี้ยง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ขุขันธ์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กันทรารมย์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ศรีรัตนะ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>อำเภอ ศิลาลาด</t>
    </r>
    <r>
      <rPr>
        <sz val="11"/>
        <rFont val="Calibri"/>
        <family val="2"/>
      </rPr>
      <t xml:space="preserve">, </t>
    </r>
    <r>
      <rPr>
        <sz val="14"/>
        <rFont val="Cordia New"/>
        <family val="2"/>
      </rPr>
      <t xml:space="preserve">อัตราป่วยเท่ากับ  36.91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36.68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35.44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35.12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21.23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20.31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18.61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17.64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16.74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10.78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10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9.64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9.26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7.6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7.43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5.55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4.51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3.3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2.95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1.95 </t>
    </r>
    <r>
      <rPr>
        <sz val="11"/>
        <rFont val="Calibri"/>
        <family val="2"/>
      </rPr>
      <t xml:space="preserve">,  </t>
    </r>
    <r>
      <rPr>
        <sz val="14"/>
        <rFont val="Cordia New"/>
        <family val="2"/>
      </rPr>
      <t xml:space="preserve">0 </t>
    </r>
    <r>
      <rPr>
        <sz val="11"/>
        <rFont val="Calibri"/>
        <family val="2"/>
      </rPr>
      <t xml:space="preserve">,   </t>
    </r>
    <r>
      <rPr>
        <sz val="14"/>
        <rFont val="Cordia New"/>
        <family val="2"/>
      </rPr>
      <t xml:space="preserve">ราย ตามลำดับ  </t>
    </r>
  </si>
  <si>
    <t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t>
  </si>
  <si>
    <t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t>
  </si>
  <si>
    <t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t>
  </si>
  <si>
    <t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t>
  </si>
  <si>
    <r>
      <t xml:space="preserve"> จังหวัด ศรีสะเกษ  ระหว่างวันที่  </t>
    </r>
    <r>
      <rPr>
        <sz val="11"/>
        <rFont val="Calibri"/>
        <family val="2"/>
      </rPr>
      <t xml:space="preserve">1 </t>
    </r>
    <r>
      <rPr>
        <sz val="14"/>
        <rFont val="Cordia New"/>
        <family val="2"/>
      </rPr>
      <t xml:space="preserve">มกราคม </t>
    </r>
    <r>
      <rPr>
        <sz val="11"/>
        <rFont val="Calibri"/>
        <family val="2"/>
      </rPr>
      <t xml:space="preserve">2563  </t>
    </r>
    <r>
      <rPr>
        <sz val="14"/>
        <rFont val="Cordia New"/>
        <family val="2"/>
      </rPr>
      <t>ถึงวันที่  20</t>
    </r>
    <r>
      <rPr>
        <sz val="11"/>
        <rFont val="Calibri"/>
        <family val="2"/>
      </rPr>
      <t xml:space="preserve"> ตุลาคม 2563</t>
    </r>
  </si>
</sst>
</file>

<file path=xl/styles.xml><?xml version="1.0" encoding="utf-8"?>
<styleSheet xmlns="http://schemas.openxmlformats.org/spreadsheetml/2006/main">
  <fonts count="52">
    <font>
      <sz val="10"/>
      <name val="Arial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sz val="8"/>
      <name val="Arial"/>
      <family val="2"/>
    </font>
    <font>
      <b/>
      <sz val="10"/>
      <color indexed="8"/>
      <name val="Tahoma"/>
      <family val="2"/>
    </font>
    <font>
      <b/>
      <sz val="9"/>
      <color indexed="8"/>
      <name val="Tahoma"/>
      <family val="2"/>
    </font>
    <font>
      <sz val="8"/>
      <name val="Arial"/>
      <family val="2"/>
    </font>
    <font>
      <sz val="10"/>
      <color indexed="8"/>
      <name val="Tahoma"/>
      <family val="2"/>
    </font>
    <font>
      <sz val="16"/>
      <name val="TH SarabunIT๙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Arial"/>
      <family val="2"/>
    </font>
    <font>
      <sz val="10"/>
      <name val="MS Sans Serif"/>
      <family val="2"/>
      <charset val="222"/>
    </font>
    <font>
      <sz val="11"/>
      <name val="Calibri"/>
      <family val="2"/>
    </font>
    <font>
      <sz val="14"/>
      <name val="Cordia New"/>
      <family val="2"/>
    </font>
    <font>
      <sz val="8"/>
      <color theme="1"/>
      <name val="Tahoma"/>
      <family val="2"/>
      <charset val="222"/>
      <scheme val="minor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Arial"/>
      <family val="2"/>
    </font>
    <font>
      <b/>
      <sz val="12"/>
      <color rgb="FF000000"/>
      <name val="TH SarabunPSK"/>
      <family val="2"/>
    </font>
    <font>
      <sz val="10"/>
      <name val="TH SarabunPSK"/>
      <family val="2"/>
    </font>
    <font>
      <sz val="10"/>
      <name val="MS Sans Serif"/>
      <family val="2"/>
      <charset val="222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b/>
      <sz val="12"/>
      <color rgb="FF120000"/>
      <name val="AngsanaUPC"/>
      <family val="1"/>
    </font>
    <font>
      <b/>
      <sz val="12"/>
      <color rgb="FF000000"/>
      <name val="AngsanaUPC"/>
      <family val="1"/>
    </font>
    <font>
      <sz val="14"/>
      <color indexed="8"/>
      <name val="AngsanaUPC"/>
      <family val="1"/>
    </font>
    <font>
      <sz val="10"/>
      <name val="MS Sans Serif"/>
      <family val="2"/>
      <charset val="222"/>
    </font>
    <font>
      <sz val="14"/>
      <color rgb="FF000000"/>
      <name val="AngsanaUPC"/>
      <family val="1"/>
    </font>
    <font>
      <sz val="11"/>
      <color rgb="FF000000"/>
      <name val="CordiaUPC"/>
      <family val="2"/>
    </font>
    <font>
      <sz val="16"/>
      <name val="TH SarabunPSK"/>
      <family val="2"/>
    </font>
    <font>
      <sz val="10"/>
      <color indexed="8"/>
      <name val="Tahoma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name val="TH SarabunPSK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1"/>
      <color indexed="8"/>
      <name val="Calibri"/>
      <charset val="177"/>
    </font>
    <font>
      <sz val="11"/>
      <color indexed="8"/>
      <name val="Calibri"/>
      <charset val="222"/>
    </font>
    <font>
      <sz val="14"/>
      <color indexed="8"/>
      <name val="AngsanaUPC"/>
      <charset val="222"/>
    </font>
    <font>
      <sz val="12"/>
      <color theme="1"/>
      <name val="Tahoma"/>
      <family val="2"/>
      <charset val="222"/>
    </font>
    <font>
      <sz val="10"/>
      <color indexed="8"/>
      <name val="Tahoma"/>
      <charset val="22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132">
    <xf numFmtId="0" fontId="0" fillId="0" borderId="0"/>
    <xf numFmtId="0" fontId="7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5" fillId="0" borderId="0"/>
    <xf numFmtId="0" fontId="6" fillId="0" borderId="0"/>
    <xf numFmtId="0" fontId="1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5" fillId="0" borderId="0"/>
    <xf numFmtId="0" fontId="16" fillId="0" borderId="0"/>
    <xf numFmtId="0" fontId="5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22" fillId="0" borderId="0"/>
    <xf numFmtId="0" fontId="4" fillId="0" borderId="0"/>
    <xf numFmtId="0" fontId="4" fillId="0" borderId="0"/>
    <xf numFmtId="0" fontId="1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7" fillId="0" borderId="0"/>
    <xf numFmtId="0" fontId="2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7" fillId="0" borderId="0"/>
    <xf numFmtId="0" fontId="14" fillId="0" borderId="0"/>
    <xf numFmtId="0" fontId="7" fillId="0" borderId="0"/>
    <xf numFmtId="0" fontId="14" fillId="0" borderId="0"/>
    <xf numFmtId="0" fontId="39" fillId="0" borderId="0"/>
    <xf numFmtId="0" fontId="3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14" fillId="0" borderId="0"/>
    <xf numFmtId="0" fontId="50" fillId="0" borderId="0"/>
    <xf numFmtId="0" fontId="51" fillId="0" borderId="0"/>
    <xf numFmtId="0" fontId="51" fillId="0" borderId="0"/>
  </cellStyleXfs>
  <cellXfs count="124">
    <xf numFmtId="0" fontId="0" fillId="0" borderId="0" xfId="0"/>
    <xf numFmtId="0" fontId="7" fillId="0" borderId="0" xfId="1"/>
    <xf numFmtId="0" fontId="9" fillId="0" borderId="0" xfId="3" applyFont="1"/>
    <xf numFmtId="0" fontId="12" fillId="0" borderId="0" xfId="3"/>
    <xf numFmtId="0" fontId="10" fillId="0" borderId="2" xfId="3" applyFont="1" applyBorder="1" applyAlignment="1">
      <alignment horizontal="center"/>
    </xf>
    <xf numFmtId="0" fontId="9" fillId="0" borderId="3" xfId="3" applyFont="1" applyBorder="1"/>
    <xf numFmtId="0" fontId="9" fillId="0" borderId="3" xfId="3" applyFont="1" applyBorder="1" applyAlignment="1">
      <alignment horizontal="center"/>
    </xf>
    <xf numFmtId="0" fontId="12" fillId="0" borderId="4" xfId="3" applyBorder="1"/>
    <xf numFmtId="0" fontId="9" fillId="0" borderId="4" xfId="3" applyFont="1" applyBorder="1" applyAlignment="1">
      <alignment horizontal="right"/>
    </xf>
    <xf numFmtId="0" fontId="12" fillId="0" borderId="3" xfId="3" applyBorder="1"/>
    <xf numFmtId="2" fontId="12" fillId="0" borderId="3" xfId="3" applyNumberFormat="1" applyBorder="1"/>
    <xf numFmtId="0" fontId="9" fillId="0" borderId="0" xfId="3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0" fontId="10" fillId="0" borderId="6" xfId="3" applyFont="1" applyBorder="1" applyAlignment="1">
      <alignment horizontal="center"/>
    </xf>
    <xf numFmtId="0" fontId="10" fillId="0" borderId="7" xfId="3" applyFont="1" applyBorder="1" applyAlignment="1">
      <alignment horizontal="center"/>
    </xf>
    <xf numFmtId="0" fontId="9" fillId="0" borderId="8" xfId="3" applyFont="1" applyBorder="1" applyAlignment="1">
      <alignment horizontal="center"/>
    </xf>
    <xf numFmtId="0" fontId="9" fillId="0" borderId="9" xfId="3" applyFont="1" applyBorder="1" applyAlignment="1">
      <alignment horizontal="center"/>
    </xf>
    <xf numFmtId="0" fontId="9" fillId="0" borderId="10" xfId="3" applyFont="1" applyBorder="1" applyAlignment="1">
      <alignment horizontal="center"/>
    </xf>
    <xf numFmtId="0" fontId="10" fillId="0" borderId="5" xfId="3" applyFont="1" applyBorder="1" applyAlignment="1">
      <alignment horizontal="center"/>
    </xf>
    <xf numFmtId="59" fontId="13" fillId="0" borderId="0" xfId="0" applyNumberFormat="1" applyFont="1" applyAlignment="1">
      <alignment horizontal="center"/>
    </xf>
    <xf numFmtId="0" fontId="0" fillId="0" borderId="0" xfId="0"/>
    <xf numFmtId="0" fontId="18" fillId="0" borderId="0" xfId="0" applyFont="1"/>
    <xf numFmtId="0" fontId="5" fillId="0" borderId="0" xfId="16"/>
    <xf numFmtId="0" fontId="5" fillId="0" borderId="4" xfId="16" applyBorder="1"/>
    <xf numFmtId="0" fontId="20" fillId="0" borderId="4" xfId="16" applyFont="1" applyBorder="1"/>
    <xf numFmtId="0" fontId="21" fillId="0" borderId="0" xfId="0" applyFont="1"/>
    <xf numFmtId="0" fontId="0" fillId="0" borderId="0" xfId="0"/>
    <xf numFmtId="0" fontId="19" fillId="0" borderId="0" xfId="0" applyFont="1"/>
    <xf numFmtId="0" fontId="24" fillId="0" borderId="0" xfId="0" applyFont="1" applyAlignment="1">
      <alignment horizontal="center" readingOrder="1"/>
    </xf>
    <xf numFmtId="0" fontId="14" fillId="0" borderId="0" xfId="0" applyFont="1"/>
    <xf numFmtId="0" fontId="23" fillId="3" borderId="11" xfId="28" applyFont="1" applyFill="1" applyBorder="1" applyAlignment="1">
      <alignment horizontal="center"/>
    </xf>
    <xf numFmtId="0" fontId="23" fillId="0" borderId="1" xfId="28" applyFont="1" applyFill="1" applyBorder="1" applyAlignment="1">
      <alignment wrapText="1"/>
    </xf>
    <xf numFmtId="0" fontId="25" fillId="0" borderId="0" xfId="0" applyFont="1" applyFill="1"/>
    <xf numFmtId="0" fontId="0" fillId="0" borderId="0" xfId="0" applyFill="1"/>
    <xf numFmtId="2" fontId="0" fillId="0" borderId="0" xfId="0" applyNumberFormat="1"/>
    <xf numFmtId="0" fontId="21" fillId="0" borderId="0" xfId="0" applyFont="1" applyFill="1"/>
    <xf numFmtId="0" fontId="14" fillId="0" borderId="0" xfId="0" applyFont="1" applyFill="1"/>
    <xf numFmtId="0" fontId="0" fillId="0" borderId="0" xfId="0" quotePrefix="1" applyNumberFormat="1"/>
    <xf numFmtId="0" fontId="28" fillId="2" borderId="1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vertical="center" wrapText="1"/>
    </xf>
    <xf numFmtId="0" fontId="14" fillId="0" borderId="0" xfId="66"/>
    <xf numFmtId="2" fontId="9" fillId="0" borderId="3" xfId="3" applyNumberFormat="1" applyFont="1" applyBorder="1"/>
    <xf numFmtId="1" fontId="9" fillId="0" borderId="3" xfId="3" applyNumberFormat="1" applyFont="1" applyBorder="1"/>
    <xf numFmtId="0" fontId="14" fillId="0" borderId="0" xfId="17"/>
    <xf numFmtId="1" fontId="0" fillId="0" borderId="0" xfId="0" applyNumberFormat="1"/>
    <xf numFmtId="0" fontId="0" fillId="4" borderId="0" xfId="0" applyFill="1"/>
    <xf numFmtId="0" fontId="31" fillId="0" borderId="0" xfId="0" applyFont="1"/>
    <xf numFmtId="0" fontId="2" fillId="0" borderId="4" xfId="16" applyFont="1" applyBorder="1"/>
    <xf numFmtId="0" fontId="12" fillId="0" borderId="0" xfId="3" applyBorder="1"/>
    <xf numFmtId="0" fontId="7" fillId="0" borderId="4" xfId="3" applyFont="1" applyBorder="1" applyAlignment="1">
      <alignment horizontal="right"/>
    </xf>
    <xf numFmtId="0" fontId="32" fillId="2" borderId="1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right" vertical="center" wrapText="1"/>
    </xf>
    <xf numFmtId="2" fontId="0" fillId="0" borderId="0" xfId="0" applyNumberFormat="1" applyFill="1"/>
    <xf numFmtId="0" fontId="14" fillId="4" borderId="0" xfId="17" applyFill="1"/>
    <xf numFmtId="0" fontId="0" fillId="4" borderId="0" xfId="0" quotePrefix="1" applyNumberFormat="1" applyFill="1"/>
    <xf numFmtId="0" fontId="0" fillId="4" borderId="0" xfId="0" applyNumberFormat="1" applyFill="1" applyAlignment="1">
      <alignment horizontal="right"/>
    </xf>
    <xf numFmtId="0" fontId="9" fillId="0" borderId="0" xfId="1" applyFont="1"/>
    <xf numFmtId="0" fontId="0" fillId="0" borderId="0" xfId="0"/>
    <xf numFmtId="0" fontId="34" fillId="0" borderId="0" xfId="0" applyFont="1"/>
    <xf numFmtId="0" fontId="35" fillId="0" borderId="0" xfId="0" applyFont="1"/>
    <xf numFmtId="14" fontId="35" fillId="0" borderId="0" xfId="0" applyNumberFormat="1" applyFont="1"/>
    <xf numFmtId="0" fontId="36" fillId="0" borderId="0" xfId="0" applyFont="1"/>
    <xf numFmtId="0" fontId="0" fillId="0" borderId="0" xfId="0" applyNumberFormat="1"/>
    <xf numFmtId="0" fontId="14" fillId="0" borderId="0" xfId="105"/>
    <xf numFmtId="0" fontId="23" fillId="0" borderId="1" xfId="106" applyFont="1" applyFill="1" applyBorder="1" applyAlignment="1">
      <alignment horizontal="right" wrapText="1"/>
    </xf>
    <xf numFmtId="0" fontId="38" fillId="3" borderId="11" xfId="108" applyFont="1" applyFill="1" applyBorder="1" applyAlignment="1">
      <alignment horizontal="center"/>
    </xf>
    <xf numFmtId="0" fontId="38" fillId="0" borderId="1" xfId="108" applyFont="1" applyFill="1" applyBorder="1" applyAlignment="1">
      <alignment wrapText="1"/>
    </xf>
    <xf numFmtId="0" fontId="38" fillId="0" borderId="1" xfId="108" applyFont="1" applyFill="1" applyBorder="1" applyAlignment="1">
      <alignment horizontal="right" wrapText="1"/>
    </xf>
    <xf numFmtId="0" fontId="23" fillId="0" borderId="13" xfId="106" applyFont="1" applyFill="1" applyBorder="1" applyAlignment="1">
      <alignment horizontal="right" wrapText="1"/>
    </xf>
    <xf numFmtId="0" fontId="23" fillId="0" borderId="0" xfId="106" applyFont="1" applyFill="1" applyBorder="1" applyAlignment="1">
      <alignment horizontal="center"/>
    </xf>
    <xf numFmtId="0" fontId="40" fillId="0" borderId="0" xfId="0" applyFont="1"/>
    <xf numFmtId="0" fontId="41" fillId="0" borderId="0" xfId="0" applyFont="1"/>
    <xf numFmtId="0" fontId="41" fillId="0" borderId="0" xfId="0" applyFont="1" applyFill="1" applyBorder="1"/>
    <xf numFmtId="0" fontId="41" fillId="5" borderId="2" xfId="0" applyFont="1" applyFill="1" applyBorder="1" applyAlignment="1">
      <alignment horizontal="center"/>
    </xf>
    <xf numFmtId="0" fontId="41" fillId="3" borderId="12" xfId="109" applyFont="1" applyFill="1" applyBorder="1" applyAlignment="1">
      <alignment horizontal="center"/>
    </xf>
    <xf numFmtId="0" fontId="41" fillId="0" borderId="0" xfId="53" applyFont="1" applyFill="1" applyBorder="1" applyAlignment="1">
      <alignment horizontal="center"/>
    </xf>
    <xf numFmtId="0" fontId="41" fillId="0" borderId="4" xfId="0" applyFont="1" applyBorder="1" applyAlignment="1">
      <alignment horizontal="center"/>
    </xf>
    <xf numFmtId="0" fontId="41" fillId="0" borderId="4" xfId="109" applyFont="1" applyFill="1" applyBorder="1" applyAlignment="1">
      <alignment wrapText="1"/>
    </xf>
    <xf numFmtId="0" fontId="41" fillId="0" borderId="4" xfId="109" applyFont="1" applyFill="1" applyBorder="1" applyAlignment="1">
      <alignment horizontal="center" wrapText="1"/>
    </xf>
    <xf numFmtId="0" fontId="41" fillId="0" borderId="0" xfId="53" applyFont="1" applyFill="1" applyBorder="1" applyAlignment="1">
      <alignment wrapText="1"/>
    </xf>
    <xf numFmtId="0" fontId="41" fillId="0" borderId="0" xfId="0" applyFont="1" applyBorder="1" applyAlignment="1">
      <alignment horizontal="center"/>
    </xf>
    <xf numFmtId="0" fontId="41" fillId="0" borderId="0" xfId="104" applyFont="1" applyFill="1" applyBorder="1" applyAlignment="1">
      <alignment wrapText="1"/>
    </xf>
    <xf numFmtId="0" fontId="41" fillId="0" borderId="0" xfId="104" applyFont="1" applyFill="1" applyBorder="1" applyAlignment="1">
      <alignment horizontal="center" wrapText="1"/>
    </xf>
    <xf numFmtId="0" fontId="41" fillId="0" borderId="0" xfId="53" applyFont="1" applyFill="1" applyBorder="1" applyAlignment="1">
      <alignment horizontal="center" wrapText="1"/>
    </xf>
    <xf numFmtId="0" fontId="42" fillId="3" borderId="11" xfId="115" applyFont="1" applyFill="1" applyBorder="1" applyAlignment="1">
      <alignment horizontal="center"/>
    </xf>
    <xf numFmtId="0" fontId="42" fillId="0" borderId="1" xfId="115" applyFont="1" applyFill="1" applyBorder="1" applyAlignment="1">
      <alignment wrapText="1"/>
    </xf>
    <xf numFmtId="0" fontId="42" fillId="0" borderId="1" xfId="115" applyFont="1" applyFill="1" applyBorder="1" applyAlignment="1">
      <alignment horizontal="right" wrapText="1"/>
    </xf>
    <xf numFmtId="0" fontId="42" fillId="3" borderId="11" xfId="116" applyFont="1" applyFill="1" applyBorder="1" applyAlignment="1">
      <alignment horizontal="center"/>
    </xf>
    <xf numFmtId="0" fontId="42" fillId="0" borderId="1" xfId="116" applyFont="1" applyFill="1" applyBorder="1" applyAlignment="1">
      <alignment wrapText="1"/>
    </xf>
    <xf numFmtId="0" fontId="42" fillId="0" borderId="1" xfId="116" applyFont="1" applyFill="1" applyBorder="1" applyAlignment="1">
      <alignment horizontal="right" wrapText="1"/>
    </xf>
    <xf numFmtId="0" fontId="0" fillId="0" borderId="0" xfId="0" applyNumberFormat="1" applyAlignment="1">
      <alignment horizontal="right"/>
    </xf>
    <xf numFmtId="0" fontId="44" fillId="0" borderId="0" xfId="0" applyNumberFormat="1" applyFont="1" applyFill="1"/>
    <xf numFmtId="0" fontId="44" fillId="0" borderId="0" xfId="0" applyFont="1" applyFill="1" applyAlignment="1">
      <alignment textRotation="90"/>
    </xf>
    <xf numFmtId="0" fontId="44" fillId="0" borderId="0" xfId="0" applyFont="1" applyFill="1"/>
    <xf numFmtId="0" fontId="44" fillId="0" borderId="0" xfId="0" applyFont="1" applyFill="1" applyAlignment="1">
      <alignment horizontal="left"/>
    </xf>
    <xf numFmtId="0" fontId="44" fillId="0" borderId="0" xfId="0" applyFont="1" applyFill="1" applyAlignment="1">
      <alignment horizontal="left" indent="1"/>
    </xf>
    <xf numFmtId="14" fontId="44" fillId="0" borderId="0" xfId="0" applyNumberFormat="1" applyFont="1" applyFill="1" applyAlignment="1">
      <alignment textRotation="90"/>
    </xf>
    <xf numFmtId="0" fontId="14" fillId="0" borderId="0" xfId="120"/>
    <xf numFmtId="0" fontId="45" fillId="3" borderId="11" xfId="121" applyFont="1" applyFill="1" applyBorder="1" applyAlignment="1">
      <alignment horizontal="center"/>
    </xf>
    <xf numFmtId="0" fontId="45" fillId="0" borderId="1" xfId="121" applyFont="1" applyFill="1" applyBorder="1" applyAlignment="1">
      <alignment horizontal="right" wrapText="1"/>
    </xf>
    <xf numFmtId="0" fontId="45" fillId="0" borderId="1" xfId="121" applyFont="1" applyFill="1" applyBorder="1" applyAlignment="1">
      <alignment wrapText="1"/>
    </xf>
    <xf numFmtId="15" fontId="45" fillId="0" borderId="1" xfId="121" applyNumberFormat="1" applyFont="1" applyFill="1" applyBorder="1" applyAlignment="1">
      <alignment horizontal="right" wrapText="1"/>
    </xf>
    <xf numFmtId="0" fontId="46" fillId="0" borderId="0" xfId="121"/>
    <xf numFmtId="0" fontId="1" fillId="0" borderId="0" xfId="16" applyFont="1"/>
    <xf numFmtId="0" fontId="14" fillId="0" borderId="0" xfId="126"/>
    <xf numFmtId="0" fontId="23" fillId="3" borderId="11" xfId="127" applyFont="1" applyFill="1" applyBorder="1" applyAlignment="1">
      <alignment horizontal="center"/>
    </xf>
    <xf numFmtId="0" fontId="23" fillId="0" borderId="1" xfId="127" applyFont="1" applyFill="1" applyBorder="1" applyAlignment="1">
      <alignment horizontal="right" wrapText="1"/>
    </xf>
    <xf numFmtId="0" fontId="23" fillId="0" borderId="1" xfId="127" applyFont="1" applyFill="1" applyBorder="1" applyAlignment="1">
      <alignment wrapText="1"/>
    </xf>
    <xf numFmtId="0" fontId="14" fillId="0" borderId="0" xfId="128"/>
    <xf numFmtId="0" fontId="20" fillId="0" borderId="0" xfId="16" applyFont="1"/>
    <xf numFmtId="0" fontId="9" fillId="0" borderId="10" xfId="3" applyFont="1" applyBorder="1" applyAlignment="1">
      <alignment horizontal="center"/>
    </xf>
    <xf numFmtId="0" fontId="9" fillId="0" borderId="0" xfId="3" applyFont="1" applyAlignment="1">
      <alignment horizontal="center"/>
    </xf>
    <xf numFmtId="0" fontId="9" fillId="0" borderId="4" xfId="3" applyFont="1" applyBorder="1" applyAlignment="1">
      <alignment horizontal="center"/>
    </xf>
    <xf numFmtId="0" fontId="10" fillId="0" borderId="4" xfId="3" applyFont="1" applyBorder="1" applyAlignment="1">
      <alignment horizontal="center"/>
    </xf>
    <xf numFmtId="0" fontId="47" fillId="2" borderId="1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vertical="center" wrapText="1"/>
    </xf>
    <xf numFmtId="0" fontId="48" fillId="0" borderId="1" xfId="0" applyFont="1" applyFill="1" applyBorder="1" applyAlignment="1">
      <alignment horizontal="right" vertical="center" wrapText="1"/>
    </xf>
    <xf numFmtId="2" fontId="48" fillId="0" borderId="1" xfId="0" applyNumberFormat="1" applyFont="1" applyFill="1" applyBorder="1" applyAlignment="1">
      <alignment horizontal="right" vertical="center" wrapText="1"/>
    </xf>
    <xf numFmtId="0" fontId="49" fillId="0" borderId="1" xfId="0" applyFont="1" applyFill="1" applyBorder="1" applyAlignment="1">
      <alignment vertical="center" wrapText="1"/>
    </xf>
    <xf numFmtId="0" fontId="49" fillId="0" borderId="1" xfId="0" applyFont="1" applyFill="1" applyBorder="1" applyAlignment="1">
      <alignment horizontal="right" vertic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32">
    <cellStyle name="Normal" xfId="0" builtinId="0"/>
    <cellStyle name="Normal 10" xfId="7"/>
    <cellStyle name="Normal 10 2" xfId="25"/>
    <cellStyle name="Normal 10 2 2" xfId="69"/>
    <cellStyle name="Normal 10 3" xfId="67"/>
    <cellStyle name="Normal 100" xfId="131"/>
    <cellStyle name="Normal 11" xfId="16"/>
    <cellStyle name="Normal 11 2" xfId="17"/>
    <cellStyle name="Normal 11 3" xfId="26"/>
    <cellStyle name="Normal 11 3 2" xfId="70"/>
    <cellStyle name="Normal 11 4" xfId="68"/>
    <cellStyle name="Normal 12" xfId="18"/>
    <cellStyle name="Normal 12 2" xfId="19"/>
    <cellStyle name="Normal 13" xfId="24"/>
    <cellStyle name="Normal 13 2" xfId="27"/>
    <cellStyle name="Normal 14" xfId="29"/>
    <cellStyle name="Normal 15" xfId="30"/>
    <cellStyle name="Normal 16" xfId="31"/>
    <cellStyle name="Normal 17" xfId="32"/>
    <cellStyle name="Normal 18" xfId="33"/>
    <cellStyle name="Normal 19" xfId="34"/>
    <cellStyle name="Normal 2" xfId="1"/>
    <cellStyle name="Normal 2 2" xfId="12"/>
    <cellStyle name="Normal 2 3" xfId="8"/>
    <cellStyle name="Normal 2 3 2" xfId="20"/>
    <cellStyle name="Normal 20" xfId="35"/>
    <cellStyle name="Normal 21" xfId="36"/>
    <cellStyle name="Normal 22" xfId="37"/>
    <cellStyle name="Normal 23" xfId="38"/>
    <cellStyle name="Normal 24" xfId="39"/>
    <cellStyle name="Normal 25" xfId="40"/>
    <cellStyle name="Normal 26" xfId="41"/>
    <cellStyle name="Normal 27" xfId="42"/>
    <cellStyle name="Normal 28" xfId="43"/>
    <cellStyle name="Normal 29" xfId="44"/>
    <cellStyle name="Normal 3" xfId="2"/>
    <cellStyle name="Normal 3 2" xfId="13"/>
    <cellStyle name="Normal 3 3" xfId="9"/>
    <cellStyle name="Normal 30" xfId="45"/>
    <cellStyle name="Normal 31" xfId="46"/>
    <cellStyle name="Normal 32" xfId="47"/>
    <cellStyle name="Normal 33" xfId="48"/>
    <cellStyle name="Normal 34" xfId="49"/>
    <cellStyle name="Normal 35" xfId="50"/>
    <cellStyle name="Normal 36" xfId="51"/>
    <cellStyle name="Normal 37" xfId="52"/>
    <cellStyle name="Normal 38" xfId="54"/>
    <cellStyle name="Normal 38 2" xfId="71"/>
    <cellStyle name="Normal 39" xfId="55"/>
    <cellStyle name="Normal 4" xfId="4"/>
    <cellStyle name="Normal 40" xfId="56"/>
    <cellStyle name="Normal 41" xfId="57"/>
    <cellStyle name="Normal 42" xfId="58"/>
    <cellStyle name="Normal 43" xfId="59"/>
    <cellStyle name="Normal 44" xfId="60"/>
    <cellStyle name="Normal 45" xfId="61"/>
    <cellStyle name="Normal 46" xfId="62"/>
    <cellStyle name="Normal 47" xfId="63"/>
    <cellStyle name="Normal 48" xfId="64"/>
    <cellStyle name="Normal 49" xfId="65"/>
    <cellStyle name="Normal 49 2" xfId="72"/>
    <cellStyle name="Normal 5" xfId="5"/>
    <cellStyle name="Normal 50" xfId="73"/>
    <cellStyle name="Normal 51" xfId="74"/>
    <cellStyle name="Normal 52" xfId="75"/>
    <cellStyle name="Normal 53" xfId="77"/>
    <cellStyle name="Normal 54" xfId="78"/>
    <cellStyle name="Normal 55" xfId="76"/>
    <cellStyle name="Normal 56" xfId="79"/>
    <cellStyle name="Normal 57" xfId="80"/>
    <cellStyle name="Normal 58" xfId="81"/>
    <cellStyle name="Normal 59" xfId="82"/>
    <cellStyle name="Normal 6" xfId="10"/>
    <cellStyle name="Normal 6 2" xfId="21"/>
    <cellStyle name="Normal 60" xfId="83"/>
    <cellStyle name="Normal 61" xfId="84"/>
    <cellStyle name="Normal 62" xfId="85"/>
    <cellStyle name="Normal 63" xfId="86"/>
    <cellStyle name="Normal 64" xfId="87"/>
    <cellStyle name="Normal 65" xfId="88"/>
    <cellStyle name="Normal 66" xfId="89"/>
    <cellStyle name="Normal 67" xfId="90"/>
    <cellStyle name="Normal 68" xfId="91"/>
    <cellStyle name="Normal 69" xfId="92"/>
    <cellStyle name="Normal 7" xfId="11"/>
    <cellStyle name="Normal 70" xfId="93"/>
    <cellStyle name="Normal 71" xfId="94"/>
    <cellStyle name="Normal 72" xfId="95"/>
    <cellStyle name="Normal 73" xfId="96"/>
    <cellStyle name="Normal 74" xfId="97"/>
    <cellStyle name="Normal 75" xfId="98"/>
    <cellStyle name="Normal 76" xfId="99"/>
    <cellStyle name="Normal 77" xfId="100"/>
    <cellStyle name="Normal 78" xfId="101"/>
    <cellStyle name="Normal 79" xfId="102"/>
    <cellStyle name="Normal 8" xfId="14"/>
    <cellStyle name="Normal 8 2" xfId="22"/>
    <cellStyle name="Normal 80" xfId="103"/>
    <cellStyle name="Normal 81" xfId="105"/>
    <cellStyle name="Normal 82" xfId="107"/>
    <cellStyle name="Normal 83" xfId="110"/>
    <cellStyle name="Normal 84" xfId="111"/>
    <cellStyle name="Normal 85" xfId="117"/>
    <cellStyle name="Normal 86" xfId="118"/>
    <cellStyle name="Normal 87" xfId="119"/>
    <cellStyle name="Normal 88" xfId="112"/>
    <cellStyle name="Normal 89" xfId="113"/>
    <cellStyle name="Normal 9" xfId="15"/>
    <cellStyle name="Normal 9 2" xfId="23"/>
    <cellStyle name="Normal 90" xfId="114"/>
    <cellStyle name="Normal 91" xfId="120"/>
    <cellStyle name="Normal 92" xfId="122"/>
    <cellStyle name="Normal 93" xfId="123"/>
    <cellStyle name="Normal 94" xfId="124"/>
    <cellStyle name="Normal 95" xfId="125"/>
    <cellStyle name="Normal 96" xfId="126"/>
    <cellStyle name="Normal 97" xfId="128"/>
    <cellStyle name="Normal 98" xfId="129"/>
    <cellStyle name="Normal 99" xfId="130"/>
    <cellStyle name="Normal_Sheet1" xfId="66"/>
    <cellStyle name="Normal_เฝ้าระวังพิเศษ &gt;=2รายใน 28 day" xfId="53"/>
    <cellStyle name="Normal_เฝ้าระวังพิเศษ &gt;=2รายใน 28 day_1" xfId="104"/>
    <cellStyle name="Normal_เฝ้าระวังพิเศษ &gt;=2รายใน 28 day_2" xfId="109"/>
    <cellStyle name="Normal_รอวางผู้ป่วยทั้งหมด" xfId="121"/>
    <cellStyle name="Normal_รอวางลำดับป่วยเขต" xfId="116"/>
    <cellStyle name="Normal_รอวางลำดับป่วยภาค" xfId="28"/>
    <cellStyle name="Normal_รอวางลำดับป่วยภาค_1" xfId="115"/>
    <cellStyle name="Normal_รอวางลำดับอัตราป่วยระดับประเทศ" xfId="108"/>
    <cellStyle name="ปกติ_Sheet1" xfId="6"/>
    <cellStyle name="ปกติ_Sheet1 2" xfId="127"/>
    <cellStyle name="ปกติ_Sheet1 3" xfId="106"/>
    <cellStyle name="ปกติ_อัตราป่วย" xfId="3"/>
  </cellStyles>
  <dxfs count="203"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textRotation="90" readingOrder="0"/>
    </dxf>
    <dxf>
      <alignment textRotation="90" readingOrder="0"/>
    </dxf>
    <dxf>
      <alignment textRotation="90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alignment textRotation="9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textRotation="90" readingOrder="0"/>
    </dxf>
    <dxf>
      <font>
        <sz val="1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name val="TH SarabunPSK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  <dxf>
      <alignment textRotation="9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pivotCacheDefinition" Target="pivotCache/pivotCacheDefinition1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8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93167616"/>
        <c:axId val="93169920"/>
      </c:barChart>
      <c:catAx>
        <c:axId val="93167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6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93169920"/>
        <c:crosses val="autoZero"/>
        <c:auto val="1"/>
        <c:lblAlgn val="ctr"/>
        <c:lblOffset val="100"/>
        <c:tickLblSkip val="1"/>
        <c:tickMarkSkip val="1"/>
      </c:catAx>
      <c:valAx>
        <c:axId val="93169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9316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12888832"/>
        <c:axId val="112911488"/>
      </c:barChart>
      <c:catAx>
        <c:axId val="112888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28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2911488"/>
        <c:crosses val="autoZero"/>
        <c:auto val="1"/>
        <c:lblAlgn val="ctr"/>
        <c:lblOffset val="100"/>
        <c:tickLblSkip val="1"/>
        <c:tickMarkSkip val="1"/>
      </c:catAx>
      <c:valAx>
        <c:axId val="112911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1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015424"/>
        <c:axId val="156698112"/>
      </c:barChart>
      <c:catAx>
        <c:axId val="15701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98112"/>
        <c:crosses val="autoZero"/>
        <c:auto val="1"/>
        <c:lblAlgn val="ctr"/>
        <c:lblOffset val="100"/>
        <c:tickLblSkip val="1"/>
        <c:tickMarkSkip val="1"/>
      </c:catAx>
      <c:valAx>
        <c:axId val="15669811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5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01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4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742400"/>
        <c:axId val="156744320"/>
      </c:barChart>
      <c:catAx>
        <c:axId val="156742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98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44320"/>
        <c:crosses val="autoZero"/>
        <c:auto val="1"/>
        <c:lblAlgn val="ctr"/>
        <c:lblOffset val="100"/>
        <c:tickLblSkip val="1"/>
        <c:tickMarkSkip val="1"/>
      </c:catAx>
      <c:valAx>
        <c:axId val="1567443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4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 horizontalDpi="300" verticalDpi="30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07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752128"/>
        <c:axId val="157110656"/>
      </c:barChart>
      <c:catAx>
        <c:axId val="156752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10656"/>
        <c:crosses val="autoZero"/>
        <c:auto val="1"/>
        <c:lblAlgn val="ctr"/>
        <c:lblOffset val="100"/>
        <c:tickLblSkip val="1"/>
        <c:tickMarkSkip val="1"/>
      </c:catAx>
      <c:valAx>
        <c:axId val="1571106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5972"/>
          <c:y val="3.282836378522607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142400"/>
        <c:axId val="157165440"/>
      </c:lineChart>
      <c:catAx>
        <c:axId val="157142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7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165440"/>
        <c:crosses val="autoZero"/>
        <c:auto val="1"/>
        <c:lblAlgn val="ctr"/>
        <c:lblOffset val="100"/>
        <c:tickLblSkip val="1"/>
        <c:tickMarkSkip val="1"/>
      </c:catAx>
      <c:valAx>
        <c:axId val="1571654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41E-2"/>
              <c:y val="0.391415106669996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14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07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198208"/>
        <c:axId val="157204480"/>
      </c:barChart>
      <c:catAx>
        <c:axId val="157198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41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04480"/>
        <c:crosses val="autoZero"/>
        <c:auto val="1"/>
        <c:lblAlgn val="ctr"/>
        <c:lblOffset val="100"/>
        <c:tickLblSkip val="1"/>
        <c:tickMarkSkip val="1"/>
      </c:catAx>
      <c:valAx>
        <c:axId val="1572044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7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19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4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027328"/>
        <c:axId val="157049984"/>
      </c:barChart>
      <c:catAx>
        <c:axId val="157027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049984"/>
        <c:crosses val="autoZero"/>
        <c:auto val="1"/>
        <c:lblAlgn val="ctr"/>
        <c:lblOffset val="100"/>
        <c:tickLblSkip val="1"/>
        <c:tickMarkSkip val="1"/>
      </c:catAx>
      <c:valAx>
        <c:axId val="1570499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2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02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 horizontalDpi="300" vertic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287168"/>
        <c:axId val="157289088"/>
      </c:barChart>
      <c:catAx>
        <c:axId val="15728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9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289088"/>
        <c:crosses val="autoZero"/>
        <c:auto val="1"/>
        <c:lblAlgn val="ctr"/>
        <c:lblOffset val="100"/>
        <c:tickLblSkip val="1"/>
        <c:tickMarkSkip val="1"/>
      </c:catAx>
      <c:valAx>
        <c:axId val="1572890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28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308800"/>
        <c:axId val="157327744"/>
      </c:lineChart>
      <c:catAx>
        <c:axId val="157308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27744"/>
        <c:crosses val="autoZero"/>
        <c:auto val="1"/>
        <c:lblAlgn val="ctr"/>
        <c:lblOffset val="100"/>
        <c:tickLblSkip val="1"/>
        <c:tickMarkSkip val="1"/>
      </c:catAx>
      <c:valAx>
        <c:axId val="157327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31E-2"/>
              <c:y val="0.391415201887664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30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426048"/>
        <c:axId val="157427968"/>
      </c:barChart>
      <c:catAx>
        <c:axId val="157426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415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27968"/>
        <c:crosses val="autoZero"/>
        <c:auto val="1"/>
        <c:lblAlgn val="ctr"/>
        <c:lblOffset val="100"/>
        <c:tickLblSkip val="1"/>
        <c:tickMarkSkip val="1"/>
      </c:catAx>
      <c:valAx>
        <c:axId val="1574279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44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2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54" r="0.75000000000001454" t="1" header="0.5" footer="0.5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459968"/>
        <c:axId val="157461888"/>
      </c:barChart>
      <c:catAx>
        <c:axId val="157459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61888"/>
        <c:crosses val="autoZero"/>
        <c:auto val="1"/>
        <c:lblAlgn val="ctr"/>
        <c:lblOffset val="100"/>
        <c:tickLblSkip val="1"/>
        <c:tickMarkSkip val="1"/>
      </c:catAx>
      <c:valAx>
        <c:axId val="157461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1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5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3251456"/>
        <c:axId val="133253760"/>
      </c:lineChart>
      <c:catAx>
        <c:axId val="13325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253760"/>
        <c:crosses val="autoZero"/>
        <c:auto val="1"/>
        <c:lblAlgn val="ctr"/>
        <c:lblOffset val="100"/>
        <c:tickLblSkip val="1"/>
        <c:tickMarkSkip val="1"/>
      </c:catAx>
      <c:valAx>
        <c:axId val="133253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02E-2"/>
              <c:y val="0.391415201887673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25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363200"/>
        <c:axId val="157373568"/>
      </c:barChart>
      <c:catAx>
        <c:axId val="15736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48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373568"/>
        <c:crosses val="autoZero"/>
        <c:auto val="1"/>
        <c:lblAlgn val="ctr"/>
        <c:lblOffset val="100"/>
        <c:tickLblSkip val="1"/>
        <c:tickMarkSkip val="1"/>
      </c:catAx>
      <c:valAx>
        <c:axId val="15737356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36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6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491584"/>
        <c:axId val="157493888"/>
      </c:lineChart>
      <c:catAx>
        <c:axId val="157491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493888"/>
        <c:crosses val="autoZero"/>
        <c:auto val="1"/>
        <c:lblAlgn val="ctr"/>
        <c:lblOffset val="100"/>
        <c:tickLblSkip val="1"/>
        <c:tickMarkSkip val="1"/>
      </c:catAx>
      <c:valAx>
        <c:axId val="157493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13E-2"/>
              <c:y val="0.39141520188766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49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510272"/>
        <c:axId val="157528832"/>
      </c:barChart>
      <c:catAx>
        <c:axId val="15751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39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28832"/>
        <c:crosses val="autoZero"/>
        <c:auto val="1"/>
        <c:lblAlgn val="ctr"/>
        <c:lblOffset val="100"/>
        <c:tickLblSkip val="1"/>
        <c:tickMarkSkip val="1"/>
      </c:catAx>
      <c:valAx>
        <c:axId val="1575288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51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32" r="0.75000000000001432" t="1" header="0.5" footer="0.5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803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593600"/>
        <c:axId val="157595520"/>
      </c:barChart>
      <c:catAx>
        <c:axId val="157593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9011"/>
              <c:y val="0.875676831288069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95520"/>
        <c:crosses val="autoZero"/>
        <c:auto val="1"/>
        <c:lblAlgn val="ctr"/>
        <c:lblOffset val="100"/>
        <c:tickLblSkip val="1"/>
        <c:tickMarkSkip val="1"/>
      </c:catAx>
      <c:valAx>
        <c:axId val="157595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59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 horizontalDpi="300" verticalDpi="30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75"/>
          <c:y val="0.28535423905618457"/>
          <c:w val="0.83689024390243905"/>
          <c:h val="0.37878881290645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697536"/>
        <c:axId val="157699456"/>
      </c:barChart>
      <c:catAx>
        <c:axId val="157697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99456"/>
        <c:crosses val="autoZero"/>
        <c:auto val="1"/>
        <c:lblAlgn val="ctr"/>
        <c:lblOffset val="100"/>
        <c:tickLblSkip val="1"/>
        <c:tickMarkSkip val="1"/>
      </c:catAx>
      <c:valAx>
        <c:axId val="1576994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3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69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723264"/>
        <c:axId val="157738112"/>
      </c:lineChart>
      <c:catAx>
        <c:axId val="157723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38112"/>
        <c:crosses val="autoZero"/>
        <c:auto val="1"/>
        <c:lblAlgn val="ctr"/>
        <c:lblOffset val="100"/>
        <c:tickLblSkip val="1"/>
        <c:tickMarkSkip val="1"/>
      </c:catAx>
      <c:valAx>
        <c:axId val="157738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61E-2"/>
              <c:y val="0.426768729207931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8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639808"/>
        <c:axId val="157641728"/>
      </c:barChart>
      <c:catAx>
        <c:axId val="15763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41728"/>
        <c:crosses val="autoZero"/>
        <c:auto val="1"/>
        <c:lblAlgn val="ctr"/>
        <c:lblOffset val="100"/>
        <c:tickLblSkip val="2"/>
        <c:tickMarkSkip val="1"/>
      </c:catAx>
      <c:valAx>
        <c:axId val="1576417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5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63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21" r="0.75000000000001421" t="1" header="0.5" footer="0.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661440"/>
        <c:axId val="157819264"/>
      </c:barChart>
      <c:catAx>
        <c:axId val="157661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78"/>
              <c:y val="0.875676831288068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19264"/>
        <c:crosses val="autoZero"/>
        <c:auto val="1"/>
        <c:lblAlgn val="ctr"/>
        <c:lblOffset val="100"/>
        <c:tickLblSkip val="1"/>
        <c:tickMarkSkip val="1"/>
      </c:catAx>
      <c:valAx>
        <c:axId val="157819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66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56"/>
          <c:y val="0.28535423905618457"/>
          <c:w val="0.83689024390243905"/>
          <c:h val="0.378788812906454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843456"/>
        <c:axId val="157845376"/>
      </c:barChart>
      <c:catAx>
        <c:axId val="157843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45376"/>
        <c:crosses val="autoZero"/>
        <c:auto val="1"/>
        <c:lblAlgn val="ctr"/>
        <c:lblOffset val="100"/>
        <c:tickLblSkip val="1"/>
        <c:tickMarkSkip val="1"/>
      </c:catAx>
      <c:valAx>
        <c:axId val="1578453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84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766784"/>
        <c:axId val="157769088"/>
      </c:lineChart>
      <c:catAx>
        <c:axId val="157766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7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769088"/>
        <c:crosses val="autoZero"/>
        <c:auto val="1"/>
        <c:lblAlgn val="ctr"/>
        <c:lblOffset val="100"/>
        <c:tickLblSkip val="1"/>
        <c:tickMarkSkip val="1"/>
      </c:catAx>
      <c:valAx>
        <c:axId val="157769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82E-2"/>
              <c:y val="0.426768729207931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6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3278336"/>
        <c:axId val="113054464"/>
      </c:barChart>
      <c:catAx>
        <c:axId val="133278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1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3054464"/>
        <c:crosses val="autoZero"/>
        <c:auto val="1"/>
        <c:lblAlgn val="ctr"/>
        <c:lblOffset val="100"/>
        <c:tickLblSkip val="1"/>
        <c:tickMarkSkip val="1"/>
      </c:catAx>
      <c:valAx>
        <c:axId val="11305446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27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2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285344780321672"/>
          <c:y val="0.28535423905618457"/>
          <c:w val="0.85865312980742858"/>
          <c:h val="0.318182602841419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7785472"/>
        <c:axId val="157808128"/>
      </c:barChart>
      <c:catAx>
        <c:axId val="157785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310439356655286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808128"/>
        <c:crosses val="autoZero"/>
        <c:auto val="1"/>
        <c:lblAlgn val="ctr"/>
        <c:lblOffset val="100"/>
        <c:tickLblSkip val="2"/>
        <c:tickMarkSkip val="1"/>
      </c:catAx>
      <c:valAx>
        <c:axId val="1578081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4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785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88" r="0.75000000000001388" t="1" header="0.5" footer="0.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7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7926144"/>
        <c:axId val="157928064"/>
      </c:barChart>
      <c:catAx>
        <c:axId val="157926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44"/>
              <c:y val="0.875676831288068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28064"/>
        <c:crosses val="autoZero"/>
        <c:auto val="1"/>
        <c:lblAlgn val="ctr"/>
        <c:lblOffset val="100"/>
        <c:tickLblSkip val="1"/>
        <c:tickMarkSkip val="1"/>
      </c:catAx>
      <c:valAx>
        <c:axId val="1579280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2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37"/>
          <c:y val="0.28535423905618457"/>
          <c:w val="0.83689024390243905"/>
          <c:h val="0.378788812906453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7948160"/>
        <c:axId val="157970816"/>
      </c:barChart>
      <c:catAx>
        <c:axId val="157948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7970816"/>
        <c:crosses val="autoZero"/>
        <c:auto val="1"/>
        <c:lblAlgn val="ctr"/>
        <c:lblOffset val="100"/>
        <c:tickLblSkip val="1"/>
        <c:tickMarkSkip val="1"/>
      </c:catAx>
      <c:valAx>
        <c:axId val="1579708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94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7982080"/>
        <c:axId val="158001024"/>
      </c:lineChart>
      <c:catAx>
        <c:axId val="157982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01024"/>
        <c:crosses val="autoZero"/>
        <c:auto val="1"/>
        <c:lblAlgn val="ctr"/>
        <c:lblOffset val="100"/>
        <c:tickLblSkip val="1"/>
        <c:tickMarkSkip val="1"/>
      </c:catAx>
      <c:valAx>
        <c:axId val="1580010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51E-2"/>
              <c:y val="0.42676872920793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798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60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041984"/>
        <c:axId val="158048256"/>
      </c:barChart>
      <c:catAx>
        <c:axId val="158041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48256"/>
        <c:crosses val="autoZero"/>
        <c:auto val="1"/>
        <c:lblAlgn val="ctr"/>
        <c:lblOffset val="100"/>
        <c:tickLblSkip val="2"/>
        <c:tickMarkSkip val="1"/>
      </c:catAx>
      <c:valAx>
        <c:axId val="1580482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4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54" r="0.75000000000001354" t="1" header="0.5" footer="0.5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9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059520"/>
        <c:axId val="158155904"/>
      </c:barChart>
      <c:catAx>
        <c:axId val="158059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22"/>
              <c:y val="0.875676831288067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55904"/>
        <c:crosses val="autoZero"/>
        <c:auto val="1"/>
        <c:lblAlgn val="ctr"/>
        <c:lblOffset val="100"/>
        <c:tickLblSkip val="1"/>
        <c:tickMarkSkip val="1"/>
      </c:catAx>
      <c:valAx>
        <c:axId val="158155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05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25"/>
          <c:y val="0.28535423905618457"/>
          <c:w val="0.83689024390243905"/>
          <c:h val="0.378788812906453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196480"/>
        <c:axId val="158198400"/>
      </c:barChart>
      <c:catAx>
        <c:axId val="158196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98400"/>
        <c:crosses val="autoZero"/>
        <c:auto val="1"/>
        <c:lblAlgn val="ctr"/>
        <c:lblOffset val="100"/>
        <c:tickLblSkip val="1"/>
        <c:tickMarkSkip val="1"/>
      </c:catAx>
      <c:valAx>
        <c:axId val="1581984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19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095232"/>
        <c:axId val="158118272"/>
      </c:lineChart>
      <c:catAx>
        <c:axId val="158095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6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118272"/>
        <c:crosses val="autoZero"/>
        <c:auto val="1"/>
        <c:lblAlgn val="ctr"/>
        <c:lblOffset val="100"/>
        <c:tickLblSkip val="1"/>
        <c:tickMarkSkip val="1"/>
      </c:catAx>
      <c:valAx>
        <c:axId val="1581182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23E-2"/>
              <c:y val="0.426768729207930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09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91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204288"/>
        <c:axId val="158206208"/>
      </c:barChart>
      <c:catAx>
        <c:axId val="15820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1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06208"/>
        <c:crosses val="autoZero"/>
        <c:auto val="1"/>
        <c:lblAlgn val="ctr"/>
        <c:lblOffset val="100"/>
        <c:tickLblSkip val="2"/>
        <c:tickMarkSkip val="1"/>
      </c:catAx>
      <c:valAx>
        <c:axId val="15820620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41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2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32" r="0.75000000000001332" t="1" header="0.5" footer="0.5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242304"/>
        <c:axId val="158244224"/>
      </c:barChart>
      <c:catAx>
        <c:axId val="158242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9"/>
              <c:y val="0.875676831288067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44224"/>
        <c:crosses val="autoZero"/>
        <c:auto val="1"/>
        <c:lblAlgn val="ctr"/>
        <c:lblOffset val="100"/>
        <c:tickLblSkip val="1"/>
        <c:tickMarkSkip val="1"/>
      </c:catAx>
      <c:valAx>
        <c:axId val="158244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4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8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13111040"/>
        <c:axId val="113112960"/>
      </c:barChart>
      <c:catAx>
        <c:axId val="113111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3112960"/>
        <c:crosses val="autoZero"/>
        <c:auto val="1"/>
        <c:lblAlgn val="ctr"/>
        <c:lblOffset val="100"/>
        <c:tickLblSkip val="1"/>
        <c:tickMarkSkip val="1"/>
      </c:catAx>
      <c:valAx>
        <c:axId val="113112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0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311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6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412"/>
          <c:y val="0.28535423905618457"/>
          <c:w val="0.83689024390243905"/>
          <c:h val="0.378788812906453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280704"/>
        <c:axId val="158286976"/>
      </c:barChart>
      <c:catAx>
        <c:axId val="158280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286976"/>
        <c:crosses val="autoZero"/>
        <c:auto val="1"/>
        <c:lblAlgn val="ctr"/>
        <c:lblOffset val="100"/>
        <c:tickLblSkip val="1"/>
        <c:tickMarkSkip val="1"/>
      </c:catAx>
      <c:valAx>
        <c:axId val="1582869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2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28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6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327168"/>
        <c:axId val="158329472"/>
      </c:lineChart>
      <c:catAx>
        <c:axId val="15832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329472"/>
        <c:crosses val="autoZero"/>
        <c:auto val="1"/>
        <c:lblAlgn val="ctr"/>
        <c:lblOffset val="100"/>
        <c:tickLblSkip val="1"/>
        <c:tickMarkSkip val="1"/>
      </c:catAx>
      <c:valAx>
        <c:axId val="1583294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506E-2"/>
              <c:y val="0.42676872920793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32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6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415488"/>
        <c:axId val="158442240"/>
      </c:barChart>
      <c:catAx>
        <c:axId val="158415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442240"/>
        <c:crosses val="autoZero"/>
        <c:auto val="1"/>
        <c:lblAlgn val="ctr"/>
        <c:lblOffset val="100"/>
        <c:tickLblSkip val="2"/>
        <c:tickMarkSkip val="1"/>
      </c:catAx>
      <c:valAx>
        <c:axId val="15844224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9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41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31" r="0.7500000000000131" t="1" header="0.5" footer="0.5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621696"/>
        <c:axId val="158623616"/>
      </c:barChart>
      <c:catAx>
        <c:axId val="1586216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67"/>
              <c:y val="0.875676831288067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23616"/>
        <c:crosses val="autoZero"/>
        <c:auto val="1"/>
        <c:lblAlgn val="ctr"/>
        <c:lblOffset val="100"/>
        <c:tickLblSkip val="1"/>
        <c:tickMarkSkip val="1"/>
      </c:catAx>
      <c:valAx>
        <c:axId val="1586236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2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95"/>
          <c:y val="0.28535423905618457"/>
          <c:w val="0.83689024390243905"/>
          <c:h val="0.378788812906452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656000"/>
        <c:axId val="158657920"/>
      </c:barChart>
      <c:catAx>
        <c:axId val="158656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657920"/>
        <c:crosses val="autoZero"/>
        <c:auto val="1"/>
        <c:lblAlgn val="ctr"/>
        <c:lblOffset val="100"/>
        <c:tickLblSkip val="1"/>
        <c:tickMarkSkip val="1"/>
      </c:catAx>
      <c:valAx>
        <c:axId val="1586579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65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698112"/>
        <c:axId val="158712960"/>
      </c:lineChart>
      <c:catAx>
        <c:axId val="158698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12960"/>
        <c:crosses val="autoZero"/>
        <c:auto val="1"/>
        <c:lblAlgn val="ctr"/>
        <c:lblOffset val="100"/>
        <c:tickLblSkip val="1"/>
        <c:tickMarkSkip val="1"/>
      </c:catAx>
      <c:valAx>
        <c:axId val="1587129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8E-2"/>
              <c:y val="0.426768729207930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6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2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7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807168"/>
        <c:axId val="158809088"/>
      </c:barChart>
      <c:catAx>
        <c:axId val="15880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00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09088"/>
        <c:crosses val="autoZero"/>
        <c:auto val="1"/>
        <c:lblAlgn val="ctr"/>
        <c:lblOffset val="100"/>
        <c:tickLblSkip val="2"/>
        <c:tickMarkSkip val="1"/>
      </c:catAx>
      <c:valAx>
        <c:axId val="15880908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8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80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77" r="0.75000000000001277" t="1" header="0.5" footer="0.5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603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832896"/>
        <c:axId val="158847360"/>
      </c:barChart>
      <c:catAx>
        <c:axId val="158832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55"/>
              <c:y val="0.875676831288066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47360"/>
        <c:crosses val="autoZero"/>
        <c:auto val="1"/>
        <c:lblAlgn val="ctr"/>
        <c:lblOffset val="100"/>
        <c:tickLblSkip val="1"/>
        <c:tickMarkSkip val="1"/>
      </c:catAx>
      <c:valAx>
        <c:axId val="1588473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83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91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87"/>
          <c:y val="0.28535423905618457"/>
          <c:w val="0.83689024390243905"/>
          <c:h val="0.3787888129064528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8765056"/>
        <c:axId val="158766976"/>
      </c:barChart>
      <c:catAx>
        <c:axId val="158765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766976"/>
        <c:crosses val="autoZero"/>
        <c:auto val="1"/>
        <c:lblAlgn val="ctr"/>
        <c:lblOffset val="100"/>
        <c:tickLblSkip val="1"/>
        <c:tickMarkSkip val="1"/>
      </c:catAx>
      <c:valAx>
        <c:axId val="1587669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7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91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8942336"/>
        <c:axId val="158944640"/>
      </c:lineChart>
      <c:catAx>
        <c:axId val="158942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44640"/>
        <c:crosses val="autoZero"/>
        <c:auto val="1"/>
        <c:lblAlgn val="ctr"/>
        <c:lblOffset val="100"/>
        <c:tickLblSkip val="1"/>
        <c:tickMarkSkip val="1"/>
      </c:catAx>
      <c:valAx>
        <c:axId val="158944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71E-2"/>
              <c:y val="0.426768729207930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4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3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3326336"/>
        <c:axId val="133328256"/>
      </c:barChart>
      <c:catAx>
        <c:axId val="133326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2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328256"/>
        <c:crosses val="autoZero"/>
        <c:auto val="1"/>
        <c:lblAlgn val="ctr"/>
        <c:lblOffset val="100"/>
        <c:tickLblSkip val="1"/>
        <c:tickMarkSkip val="1"/>
      </c:catAx>
      <c:valAx>
        <c:axId val="1333282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3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91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6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8965120"/>
        <c:axId val="158975488"/>
      </c:barChart>
      <c:catAx>
        <c:axId val="158965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75488"/>
        <c:crosses val="autoZero"/>
        <c:auto val="1"/>
        <c:lblAlgn val="ctr"/>
        <c:lblOffset val="100"/>
        <c:tickLblSkip val="2"/>
        <c:tickMarkSkip val="1"/>
      </c:catAx>
      <c:valAx>
        <c:axId val="15897548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7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896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66" r="0.75000000000001266" t="1" header="0.5" footer="0.5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7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8909184"/>
        <c:axId val="158911104"/>
      </c:barChart>
      <c:catAx>
        <c:axId val="158909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33"/>
              <c:y val="0.875676831288066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11104"/>
        <c:crosses val="autoZero"/>
        <c:auto val="1"/>
        <c:lblAlgn val="ctr"/>
        <c:lblOffset val="100"/>
        <c:tickLblSkip val="1"/>
        <c:tickMarkSkip val="1"/>
      </c:catAx>
      <c:valAx>
        <c:axId val="158911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890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76"/>
          <c:y val="0.28535423905618457"/>
          <c:w val="0.83689024390243905"/>
          <c:h val="0.378788812906452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058176"/>
        <c:axId val="159072640"/>
      </c:barChart>
      <c:catAx>
        <c:axId val="159058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72640"/>
        <c:crosses val="autoZero"/>
        <c:auto val="1"/>
        <c:lblAlgn val="ctr"/>
        <c:lblOffset val="100"/>
        <c:tickLblSkip val="1"/>
        <c:tickMarkSkip val="1"/>
      </c:catAx>
      <c:valAx>
        <c:axId val="1590726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5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088000"/>
        <c:axId val="159111040"/>
      </c:lineChart>
      <c:catAx>
        <c:axId val="159088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11040"/>
        <c:crosses val="autoZero"/>
        <c:auto val="1"/>
        <c:lblAlgn val="ctr"/>
        <c:lblOffset val="100"/>
        <c:tickLblSkip val="1"/>
        <c:tickMarkSkip val="1"/>
      </c:catAx>
      <c:valAx>
        <c:axId val="1591110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54E-2"/>
              <c:y val="0.426768729207930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8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4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012736"/>
        <c:axId val="159019008"/>
      </c:barChart>
      <c:catAx>
        <c:axId val="159012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92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19008"/>
        <c:crosses val="autoZero"/>
        <c:auto val="1"/>
        <c:lblAlgn val="ctr"/>
        <c:lblOffset val="100"/>
        <c:tickLblSkip val="2"/>
        <c:tickMarkSkip val="1"/>
      </c:catAx>
      <c:valAx>
        <c:axId val="15901900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5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01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43" r="0.75000000000001243" t="1" header="0.5" footer="0.5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37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034368"/>
        <c:axId val="159126656"/>
      </c:barChart>
      <c:catAx>
        <c:axId val="15903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8"/>
              <c:y val="0.875676831288066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26656"/>
        <c:crosses val="autoZero"/>
        <c:auto val="1"/>
        <c:lblAlgn val="ctr"/>
        <c:lblOffset val="100"/>
        <c:tickLblSkip val="1"/>
        <c:tickMarkSkip val="1"/>
      </c:catAx>
      <c:valAx>
        <c:axId val="1591266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03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 horizontalDpi="300" verticalDpi="30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56"/>
          <c:y val="0.28535423905618457"/>
          <c:w val="0.83689024390243905"/>
          <c:h val="0.378788812906452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175424"/>
        <c:axId val="159177344"/>
      </c:barChart>
      <c:catAx>
        <c:axId val="159175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177344"/>
        <c:crosses val="autoZero"/>
        <c:auto val="1"/>
        <c:lblAlgn val="ctr"/>
        <c:lblOffset val="100"/>
        <c:tickLblSkip val="1"/>
        <c:tickMarkSkip val="1"/>
      </c:catAx>
      <c:valAx>
        <c:axId val="1591773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17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197056"/>
        <c:axId val="159207808"/>
      </c:lineChart>
      <c:catAx>
        <c:axId val="15919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07808"/>
        <c:crosses val="autoZero"/>
        <c:auto val="1"/>
        <c:lblAlgn val="ctr"/>
        <c:lblOffset val="100"/>
        <c:tickLblSkip val="1"/>
        <c:tickMarkSkip val="1"/>
      </c:catAx>
      <c:valAx>
        <c:axId val="1592078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26E-2"/>
              <c:y val="0.42676872920793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19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240576"/>
        <c:axId val="159242496"/>
      </c:barChart>
      <c:catAx>
        <c:axId val="159240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242496"/>
        <c:crosses val="autoZero"/>
        <c:auto val="1"/>
        <c:lblAlgn val="ctr"/>
        <c:lblOffset val="100"/>
        <c:tickLblSkip val="2"/>
        <c:tickMarkSkip val="1"/>
      </c:catAx>
      <c:valAx>
        <c:axId val="1592424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3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21" r="0.7500000000000121" t="1" header="0.5" footer="0.5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5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311360"/>
        <c:axId val="159313280"/>
      </c:barChart>
      <c:catAx>
        <c:axId val="159311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89"/>
              <c:y val="0.875676831288065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13280"/>
        <c:crosses val="autoZero"/>
        <c:auto val="1"/>
        <c:lblAlgn val="ctr"/>
        <c:lblOffset val="100"/>
        <c:tickLblSkip val="1"/>
        <c:tickMarkSkip val="1"/>
      </c:catAx>
      <c:valAx>
        <c:axId val="159313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1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3343872"/>
        <c:axId val="133354624"/>
      </c:lineChart>
      <c:catAx>
        <c:axId val="133343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354624"/>
        <c:crosses val="autoZero"/>
        <c:auto val="1"/>
        <c:lblAlgn val="ctr"/>
        <c:lblOffset val="100"/>
        <c:tickLblSkip val="1"/>
        <c:tickMarkSkip val="1"/>
      </c:catAx>
      <c:valAx>
        <c:axId val="133354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98E-2"/>
              <c:y val="0.391415201887673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34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5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51"/>
          <c:y val="0.28535423905618457"/>
          <c:w val="0.83689024390243905"/>
          <c:h val="0.3787888129064521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235072"/>
        <c:axId val="159351936"/>
      </c:barChart>
      <c:catAx>
        <c:axId val="159235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351936"/>
        <c:crosses val="autoZero"/>
        <c:auto val="1"/>
        <c:lblAlgn val="ctr"/>
        <c:lblOffset val="100"/>
        <c:tickLblSkip val="1"/>
        <c:tickMarkSkip val="1"/>
      </c:catAx>
      <c:valAx>
        <c:axId val="1593519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5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465856"/>
        <c:axId val="159468160"/>
      </c:lineChart>
      <c:catAx>
        <c:axId val="15946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68160"/>
        <c:crosses val="autoZero"/>
        <c:auto val="1"/>
        <c:lblAlgn val="ctr"/>
        <c:lblOffset val="100"/>
        <c:tickLblSkip val="1"/>
        <c:tickMarkSkip val="1"/>
      </c:catAx>
      <c:valAx>
        <c:axId val="159468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419E-2"/>
              <c:y val="0.426768729207929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46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5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81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337088"/>
        <c:axId val="159507200"/>
      </c:barChart>
      <c:catAx>
        <c:axId val="159337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8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07200"/>
        <c:crosses val="autoZero"/>
        <c:auto val="1"/>
        <c:lblAlgn val="ctr"/>
        <c:lblOffset val="100"/>
        <c:tickLblSkip val="2"/>
        <c:tickMarkSkip val="1"/>
      </c:catAx>
      <c:valAx>
        <c:axId val="15950720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2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33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99" r="0.75000000000001199" t="1" header="0.5" footer="0.5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9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432704"/>
        <c:axId val="159434624"/>
      </c:barChart>
      <c:catAx>
        <c:axId val="159432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56"/>
              <c:y val="0.875676831288065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34624"/>
        <c:crosses val="autoZero"/>
        <c:auto val="1"/>
        <c:lblAlgn val="ctr"/>
        <c:lblOffset val="100"/>
        <c:tickLblSkip val="1"/>
        <c:tickMarkSkip val="1"/>
      </c:catAx>
      <c:valAx>
        <c:axId val="159434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43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 horizontalDpi="300" vertic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37"/>
          <c:y val="0.28535423905618457"/>
          <c:w val="0.83689024390243905"/>
          <c:h val="0.378788812906451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520256"/>
        <c:axId val="159522176"/>
      </c:barChart>
      <c:catAx>
        <c:axId val="159520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22176"/>
        <c:crosses val="autoZero"/>
        <c:auto val="1"/>
        <c:lblAlgn val="ctr"/>
        <c:lblOffset val="100"/>
        <c:tickLblSkip val="1"/>
        <c:tickMarkSkip val="1"/>
      </c:catAx>
      <c:valAx>
        <c:axId val="1595221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2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537792"/>
        <c:axId val="159544448"/>
      </c:lineChart>
      <c:catAx>
        <c:axId val="159537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5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44448"/>
        <c:crosses val="autoZero"/>
        <c:auto val="1"/>
        <c:lblAlgn val="ctr"/>
        <c:lblOffset val="100"/>
        <c:tickLblSkip val="1"/>
        <c:tickMarkSkip val="1"/>
      </c:catAx>
      <c:valAx>
        <c:axId val="159544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98E-2"/>
              <c:y val="0.42676872920792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3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4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9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585408"/>
        <c:axId val="159587328"/>
      </c:barChart>
      <c:catAx>
        <c:axId val="159585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587328"/>
        <c:crosses val="autoZero"/>
        <c:auto val="1"/>
        <c:lblAlgn val="ctr"/>
        <c:lblOffset val="100"/>
        <c:tickLblSkip val="2"/>
        <c:tickMarkSkip val="1"/>
      </c:catAx>
      <c:valAx>
        <c:axId val="1595873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30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58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77" r="0.75000000000001177" t="1" header="0.5" footer="0.5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611136"/>
        <c:axId val="159646080"/>
      </c:barChart>
      <c:catAx>
        <c:axId val="159611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33"/>
              <c:y val="0.8756768312880652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46080"/>
        <c:crosses val="autoZero"/>
        <c:auto val="1"/>
        <c:lblAlgn val="ctr"/>
        <c:lblOffset val="100"/>
        <c:tickLblSkip val="1"/>
        <c:tickMarkSkip val="1"/>
      </c:catAx>
      <c:valAx>
        <c:axId val="1596460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 paperSize="9" orientation="landscape" horizontalDpi="300" verticalDpi="30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82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26"/>
          <c:y val="0.28535423905618457"/>
          <c:w val="0.83689024390243905"/>
          <c:h val="0.378788812906451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674368"/>
        <c:axId val="159676288"/>
      </c:barChart>
      <c:catAx>
        <c:axId val="159674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676288"/>
        <c:crosses val="autoZero"/>
        <c:auto val="1"/>
        <c:lblAlgn val="ctr"/>
        <c:lblOffset val="100"/>
        <c:tickLblSkip val="1"/>
        <c:tickMarkSkip val="1"/>
      </c:catAx>
      <c:valAx>
        <c:axId val="1596762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1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67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82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9708288"/>
        <c:axId val="159710592"/>
      </c:lineChart>
      <c:catAx>
        <c:axId val="159708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710592"/>
        <c:crosses val="autoZero"/>
        <c:auto val="1"/>
        <c:lblAlgn val="ctr"/>
        <c:lblOffset val="100"/>
        <c:tickLblSkip val="1"/>
        <c:tickMarkSkip val="1"/>
      </c:catAx>
      <c:valAx>
        <c:axId val="1597105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77E-2"/>
              <c:y val="0.426768729207929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70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3416064"/>
        <c:axId val="133417984"/>
      </c:barChart>
      <c:catAx>
        <c:axId val="13341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2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417984"/>
        <c:crosses val="autoZero"/>
        <c:auto val="1"/>
        <c:lblAlgn val="ctr"/>
        <c:lblOffset val="100"/>
        <c:tickLblSkip val="1"/>
        <c:tickMarkSkip val="1"/>
      </c:catAx>
      <c:valAx>
        <c:axId val="13341798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41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82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8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9804800"/>
        <c:axId val="159827456"/>
      </c:barChart>
      <c:catAx>
        <c:axId val="1598048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7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27456"/>
        <c:crosses val="autoZero"/>
        <c:auto val="1"/>
        <c:lblAlgn val="ctr"/>
        <c:lblOffset val="100"/>
        <c:tickLblSkip val="2"/>
        <c:tickMarkSkip val="1"/>
      </c:catAx>
      <c:valAx>
        <c:axId val="1598274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9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0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55" r="0.75000000000001155" t="1" header="0.5" footer="0.5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4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9863552"/>
        <c:axId val="159865472"/>
      </c:barChart>
      <c:catAx>
        <c:axId val="159863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7"/>
              <c:y val="0.875676831288064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65472"/>
        <c:crosses val="autoZero"/>
        <c:auto val="1"/>
        <c:lblAlgn val="ctr"/>
        <c:lblOffset val="100"/>
        <c:tickLblSkip val="1"/>
        <c:tickMarkSkip val="1"/>
      </c:catAx>
      <c:valAx>
        <c:axId val="1598654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8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 horizontalDpi="300" verticalDpi="30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306"/>
          <c:y val="0.28535423905618457"/>
          <c:w val="0.83689024390243905"/>
          <c:h val="0.378788812906451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889664"/>
        <c:axId val="159981952"/>
      </c:barChart>
      <c:catAx>
        <c:axId val="159889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81952"/>
        <c:crosses val="autoZero"/>
        <c:auto val="1"/>
        <c:lblAlgn val="ctr"/>
        <c:lblOffset val="100"/>
        <c:tickLblSkip val="1"/>
        <c:tickMarkSkip val="1"/>
      </c:catAx>
      <c:valAx>
        <c:axId val="1599819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88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009600"/>
        <c:axId val="160020352"/>
      </c:lineChart>
      <c:catAx>
        <c:axId val="160009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20352"/>
        <c:crosses val="autoZero"/>
        <c:auto val="1"/>
        <c:lblAlgn val="ctr"/>
        <c:lblOffset val="100"/>
        <c:tickLblSkip val="1"/>
        <c:tickMarkSkip val="1"/>
      </c:catAx>
      <c:valAx>
        <c:axId val="1600203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43E-2"/>
              <c:y val="0.426768729207929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00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9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5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808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069504"/>
        <c:axId val="160075776"/>
      </c:barChart>
      <c:catAx>
        <c:axId val="160069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75776"/>
        <c:crosses val="autoZero"/>
        <c:auto val="1"/>
        <c:lblAlgn val="ctr"/>
        <c:lblOffset val="100"/>
        <c:tickLblSkip val="2"/>
        <c:tickMarkSkip val="1"/>
      </c:catAx>
      <c:valAx>
        <c:axId val="1600757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85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06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121" r="0.75000000000001121" t="1" header="0.5" footer="0.5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92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095232"/>
        <c:axId val="159933568"/>
      </c:barChart>
      <c:catAx>
        <c:axId val="160095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78"/>
              <c:y val="0.8756768312880645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33568"/>
        <c:crosses val="autoZero"/>
        <c:auto val="1"/>
        <c:lblAlgn val="ctr"/>
        <c:lblOffset val="100"/>
        <c:tickLblSkip val="1"/>
        <c:tickMarkSkip val="1"/>
      </c:catAx>
      <c:valAx>
        <c:axId val="15993356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09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 paperSize="9" orientation="landscape" horizontalDpi="300" vertic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95"/>
          <c:y val="0.28535423905618457"/>
          <c:w val="0.83689024390243905"/>
          <c:h val="0.3787888129064511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9961856"/>
        <c:axId val="159963776"/>
      </c:barChart>
      <c:catAx>
        <c:axId val="15996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9963776"/>
        <c:crosses val="autoZero"/>
        <c:auto val="1"/>
        <c:lblAlgn val="ctr"/>
        <c:lblOffset val="100"/>
        <c:tickLblSkip val="1"/>
        <c:tickMarkSkip val="1"/>
      </c:catAx>
      <c:valAx>
        <c:axId val="1599637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996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114560"/>
        <c:axId val="160125312"/>
      </c:lineChart>
      <c:catAx>
        <c:axId val="160114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2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25312"/>
        <c:crosses val="autoZero"/>
        <c:auto val="1"/>
        <c:lblAlgn val="ctr"/>
        <c:lblOffset val="100"/>
        <c:tickLblSkip val="1"/>
        <c:tickMarkSkip val="1"/>
      </c:catAx>
      <c:valAx>
        <c:axId val="160125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18E-2"/>
              <c:y val="0.426768729207929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6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4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162176"/>
        <c:axId val="160164096"/>
      </c:barChart>
      <c:catAx>
        <c:axId val="160162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6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164096"/>
        <c:crosses val="autoZero"/>
        <c:auto val="1"/>
        <c:lblAlgn val="ctr"/>
        <c:lblOffset val="100"/>
        <c:tickLblSkip val="2"/>
        <c:tickMarkSkip val="1"/>
      </c:catAx>
      <c:valAx>
        <c:axId val="1601640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71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1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99" r="0.75000000000001099" t="1" header="0.5" footer="0.5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5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286208"/>
        <c:axId val="160288128"/>
      </c:barChart>
      <c:catAx>
        <c:axId val="160286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45"/>
              <c:y val="0.875676831288064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88128"/>
        <c:crosses val="autoZero"/>
        <c:auto val="1"/>
        <c:lblAlgn val="ctr"/>
        <c:lblOffset val="100"/>
        <c:tickLblSkip val="1"/>
        <c:tickMarkSkip val="1"/>
      </c:catAx>
      <c:valAx>
        <c:axId val="160288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28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3433600"/>
        <c:axId val="133452160"/>
      </c:barChart>
      <c:catAx>
        <c:axId val="133433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30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452160"/>
        <c:crosses val="autoZero"/>
        <c:auto val="1"/>
        <c:lblAlgn val="ctr"/>
        <c:lblOffset val="100"/>
        <c:tickLblSkip val="1"/>
        <c:tickMarkSkip val="1"/>
      </c:catAx>
      <c:valAx>
        <c:axId val="133452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9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433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81"/>
          <c:y val="0.28535423905618457"/>
          <c:w val="0.83689024390243905"/>
          <c:h val="0.378788812906450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300032"/>
        <c:axId val="160396416"/>
      </c:barChart>
      <c:catAx>
        <c:axId val="160300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96416"/>
        <c:crosses val="autoZero"/>
        <c:auto val="1"/>
        <c:lblAlgn val="ctr"/>
        <c:lblOffset val="100"/>
        <c:tickLblSkip val="1"/>
        <c:tickMarkSkip val="1"/>
      </c:catAx>
      <c:valAx>
        <c:axId val="1603964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0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305536"/>
        <c:axId val="160307840"/>
      </c:lineChart>
      <c:catAx>
        <c:axId val="160305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07840"/>
        <c:crosses val="autoZero"/>
        <c:auto val="1"/>
        <c:lblAlgn val="ctr"/>
        <c:lblOffset val="100"/>
        <c:tickLblSkip val="1"/>
        <c:tickMarkSkip val="1"/>
      </c:catAx>
      <c:valAx>
        <c:axId val="160307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97E-2"/>
              <c:y val="0.426768729207929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0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324224"/>
        <c:axId val="160342784"/>
      </c:barChart>
      <c:catAx>
        <c:axId val="160324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342784"/>
        <c:crosses val="autoZero"/>
        <c:auto val="1"/>
        <c:lblAlgn val="ctr"/>
        <c:lblOffset val="100"/>
        <c:tickLblSkip val="2"/>
        <c:tickMarkSkip val="1"/>
      </c:catAx>
      <c:valAx>
        <c:axId val="16034278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5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32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77" r="0.75000000000001077" t="1" header="0.5" footer="0.5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326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456704"/>
        <c:axId val="160458624"/>
      </c:barChart>
      <c:catAx>
        <c:axId val="160456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622"/>
              <c:y val="0.875676831288063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58624"/>
        <c:crosses val="autoZero"/>
        <c:auto val="1"/>
        <c:lblAlgn val="ctr"/>
        <c:lblOffset val="100"/>
        <c:tickLblSkip val="1"/>
        <c:tickMarkSkip val="1"/>
      </c:catAx>
      <c:valAx>
        <c:axId val="1604586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5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 horizontalDpi="300" verticalDpi="30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7"/>
          <c:y val="0.28535423905618457"/>
          <c:w val="0.83689024390243905"/>
          <c:h val="0.378788812906450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486912"/>
        <c:axId val="160488832"/>
      </c:barChart>
      <c:catAx>
        <c:axId val="1604869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488832"/>
        <c:crosses val="autoZero"/>
        <c:auto val="1"/>
        <c:lblAlgn val="ctr"/>
        <c:lblOffset val="100"/>
        <c:tickLblSkip val="1"/>
        <c:tickMarkSkip val="1"/>
      </c:catAx>
      <c:valAx>
        <c:axId val="1604888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48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520832"/>
        <c:axId val="160539776"/>
      </c:lineChart>
      <c:catAx>
        <c:axId val="160520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3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539776"/>
        <c:crosses val="autoZero"/>
        <c:auto val="1"/>
        <c:lblAlgn val="ctr"/>
        <c:lblOffset val="100"/>
        <c:tickLblSkip val="1"/>
        <c:tickMarkSkip val="1"/>
      </c:catAx>
      <c:valAx>
        <c:axId val="160539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77E-2"/>
              <c:y val="0.426768729207929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52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3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0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646272"/>
        <c:axId val="160648192"/>
      </c:barChart>
      <c:catAx>
        <c:axId val="160646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48192"/>
        <c:crosses val="autoZero"/>
        <c:auto val="1"/>
        <c:lblAlgn val="ctr"/>
        <c:lblOffset val="100"/>
        <c:tickLblSkip val="2"/>
        <c:tickMarkSkip val="1"/>
      </c:catAx>
      <c:valAx>
        <c:axId val="1606481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47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6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55" r="0.75000000000001055" t="1" header="0.5" footer="0.5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31500160520834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8.4097984903575493E-2"/>
          <c:y val="0.30000039590425209"/>
          <c:w val="0.78593389528068769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663808"/>
        <c:axId val="160686464"/>
      </c:barChart>
      <c:catAx>
        <c:axId val="160663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34"/>
              <c:y val="0.875676831288062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86464"/>
        <c:crosses val="autoZero"/>
        <c:auto val="1"/>
        <c:lblAlgn val="ctr"/>
        <c:lblOffset val="100"/>
        <c:tickLblSkip val="1"/>
        <c:tickMarkSkip val="1"/>
      </c:catAx>
      <c:valAx>
        <c:axId val="1606864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5.198784521311934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66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26"/>
          <c:y val="0.28535423905618457"/>
          <c:w val="0.83689024390243905"/>
          <c:h val="0.3787888129064499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735232"/>
        <c:axId val="160737152"/>
      </c:barChart>
      <c:catAx>
        <c:axId val="160735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37152"/>
        <c:crosses val="autoZero"/>
        <c:auto val="1"/>
        <c:lblAlgn val="ctr"/>
        <c:lblOffset val="100"/>
        <c:tickLblSkip val="1"/>
        <c:tickMarkSkip val="1"/>
      </c:catAx>
      <c:valAx>
        <c:axId val="1607371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3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760960"/>
        <c:axId val="160763264"/>
      </c:lineChart>
      <c:catAx>
        <c:axId val="160760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2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763264"/>
        <c:crosses val="autoZero"/>
        <c:auto val="1"/>
        <c:lblAlgn val="ctr"/>
        <c:lblOffset val="100"/>
        <c:tickLblSkip val="1"/>
        <c:tickMarkSkip val="1"/>
      </c:catAx>
      <c:valAx>
        <c:axId val="1607632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207E-2"/>
              <c:y val="0.426768729207928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6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3496832"/>
        <c:axId val="133498752"/>
      </c:barChart>
      <c:catAx>
        <c:axId val="1334968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498752"/>
        <c:crosses val="autoZero"/>
        <c:auto val="1"/>
        <c:lblAlgn val="ctr"/>
        <c:lblOffset val="100"/>
        <c:tickLblSkip val="1"/>
        <c:tickMarkSkip val="1"/>
      </c:catAx>
      <c:valAx>
        <c:axId val="13349875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49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64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783744"/>
        <c:axId val="160806400"/>
      </c:barChart>
      <c:catAx>
        <c:axId val="160783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3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06400"/>
        <c:crosses val="autoZero"/>
        <c:auto val="1"/>
        <c:lblAlgn val="ctr"/>
        <c:lblOffset val="100"/>
        <c:tickLblSkip val="2"/>
        <c:tickMarkSkip val="1"/>
      </c:catAx>
      <c:valAx>
        <c:axId val="16080640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09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78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77" r="0.75000000000000977" t="1" header="0.5" footer="0.5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76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879360"/>
        <c:axId val="160881280"/>
      </c:barChart>
      <c:catAx>
        <c:axId val="1608793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11"/>
              <c:y val="0.875676831288062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81280"/>
        <c:crosses val="autoZero"/>
        <c:auto val="1"/>
        <c:lblAlgn val="ctr"/>
        <c:lblOffset val="100"/>
        <c:tickLblSkip val="1"/>
        <c:tickMarkSkip val="1"/>
      </c:catAx>
      <c:valAx>
        <c:axId val="160881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87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 paperSize="9" orientation="landscape" horizontalDpi="300" verticalDpi="300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83"/>
          <c:y val="0.28535423905618457"/>
          <c:w val="0.85823170731707465"/>
          <c:h val="0.378788812906449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0889088"/>
        <c:axId val="160969088"/>
      </c:barChart>
      <c:catAx>
        <c:axId val="160889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69088"/>
        <c:crosses val="autoZero"/>
        <c:auto val="1"/>
        <c:lblAlgn val="ctr"/>
        <c:lblOffset val="100"/>
        <c:tickLblSkip val="1"/>
        <c:tickMarkSkip val="1"/>
      </c:catAx>
      <c:valAx>
        <c:axId val="1609690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889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5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0996736"/>
        <c:axId val="161003392"/>
      </c:lineChart>
      <c:catAx>
        <c:axId val="160996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03392"/>
        <c:crosses val="autoZero"/>
        <c:auto val="1"/>
        <c:lblAlgn val="ctr"/>
        <c:lblOffset val="100"/>
        <c:tickLblSkip val="1"/>
        <c:tickMarkSkip val="1"/>
      </c:catAx>
      <c:valAx>
        <c:axId val="161003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83E-2"/>
              <c:y val="0.426768729207928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99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0905088"/>
        <c:axId val="160911360"/>
      </c:barChart>
      <c:catAx>
        <c:axId val="160905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11360"/>
        <c:crosses val="autoZero"/>
        <c:auto val="1"/>
        <c:lblAlgn val="ctr"/>
        <c:lblOffset val="100"/>
        <c:tickLblSkip val="2"/>
        <c:tickMarkSkip val="1"/>
      </c:catAx>
      <c:valAx>
        <c:axId val="16091136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9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090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55" r="0.75000000000000955" t="1" header="0.5" footer="0.5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7.9510822090653313E-2"/>
          <c:y val="0.30000039590425159"/>
          <c:w val="0.79052105809360973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0939008"/>
        <c:axId val="161100928"/>
      </c:barChart>
      <c:catAx>
        <c:axId val="160939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2967694248885"/>
              <c:y val="0.875676831288062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00928"/>
        <c:crosses val="autoZero"/>
        <c:auto val="1"/>
        <c:lblAlgn val="ctr"/>
        <c:lblOffset val="100"/>
        <c:tickLblSkip val="1"/>
        <c:tickMarkSkip val="1"/>
      </c:catAx>
      <c:valAx>
        <c:axId val="161100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093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 horizontalDpi="300" verticalDpi="300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04268292682948"/>
          <c:y val="0.28535423905618457"/>
          <c:w val="0.85823170731707465"/>
          <c:h val="0.378788812906449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137408"/>
        <c:axId val="161139328"/>
      </c:barChart>
      <c:catAx>
        <c:axId val="16113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841463414634148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39328"/>
        <c:crosses val="autoZero"/>
        <c:auto val="1"/>
        <c:lblAlgn val="ctr"/>
        <c:lblOffset val="100"/>
        <c:tickLblSkip val="1"/>
        <c:tickMarkSkip val="1"/>
      </c:catAx>
      <c:valAx>
        <c:axId val="1611393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1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175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036160"/>
        <c:axId val="161055104"/>
      </c:lineChart>
      <c:catAx>
        <c:axId val="16103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2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55104"/>
        <c:crosses val="autoZero"/>
        <c:auto val="1"/>
        <c:lblAlgn val="ctr"/>
        <c:lblOffset val="100"/>
        <c:tickLblSkip val="1"/>
        <c:tickMarkSkip val="1"/>
      </c:catAx>
      <c:valAx>
        <c:axId val="1610551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69E-2"/>
              <c:y val="0.426768729207928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0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6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62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083776"/>
        <c:axId val="161085696"/>
      </c:barChart>
      <c:catAx>
        <c:axId val="1610837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085696"/>
        <c:crosses val="autoZero"/>
        <c:auto val="1"/>
        <c:lblAlgn val="ctr"/>
        <c:lblOffset val="100"/>
        <c:tickLblSkip val="2"/>
        <c:tickMarkSkip val="1"/>
      </c:catAx>
      <c:valAx>
        <c:axId val="16108569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88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083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944" r="0.75000000000000944" t="1" header="0.5" footer="0.5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620812459403161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0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61199616"/>
        <c:axId val="161201536"/>
      </c:barChart>
      <c:catAx>
        <c:axId val="161199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1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01536"/>
        <c:crosses val="autoZero"/>
        <c:auto val="1"/>
        <c:lblAlgn val="ctr"/>
        <c:lblOffset val="100"/>
        <c:tickLblSkip val="1"/>
        <c:tickMarkSkip val="1"/>
      </c:catAx>
      <c:valAx>
        <c:axId val="161201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4.2813519587274806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19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3522560"/>
        <c:axId val="133524864"/>
      </c:lineChart>
      <c:catAx>
        <c:axId val="1335225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524864"/>
        <c:crosses val="autoZero"/>
        <c:auto val="1"/>
        <c:lblAlgn val="ctr"/>
        <c:lblOffset val="100"/>
        <c:tickLblSkip val="1"/>
        <c:tickMarkSkip val="1"/>
      </c:catAx>
      <c:valAx>
        <c:axId val="1335248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85E-2"/>
              <c:y val="0.391415201887673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5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59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90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1225728"/>
        <c:axId val="161240192"/>
      </c:barChart>
      <c:catAx>
        <c:axId val="161225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40192"/>
        <c:crosses val="autoZero"/>
        <c:auto val="1"/>
        <c:lblAlgn val="ctr"/>
        <c:lblOffset val="100"/>
        <c:tickLblSkip val="1"/>
        <c:tickMarkSkip val="1"/>
      </c:catAx>
      <c:valAx>
        <c:axId val="1612401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9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2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59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8535423905618457"/>
          <c:w val="0.86133836961724231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61280384"/>
        <c:axId val="161282688"/>
      </c:lineChart>
      <c:catAx>
        <c:axId val="1612803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282688"/>
        <c:crosses val="autoZero"/>
        <c:auto val="1"/>
        <c:lblAlgn val="ctr"/>
        <c:lblOffset val="100"/>
        <c:tickLblSkip val="1"/>
        <c:tickMarkSkip val="1"/>
      </c:catAx>
      <c:valAx>
        <c:axId val="1612826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117E-2"/>
              <c:y val="0.426768729207927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8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59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889043335795167"/>
          <c:y val="0.28535423905618457"/>
          <c:w val="0.86261614425269351"/>
          <c:h val="0.3181826028414158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1294976"/>
        <c:axId val="161317632"/>
      </c:barChart>
      <c:catAx>
        <c:axId val="161294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84019260353405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17632"/>
        <c:crosses val="autoZero"/>
        <c:auto val="1"/>
        <c:lblAlgn val="ctr"/>
        <c:lblOffset val="100"/>
        <c:tickLblSkip val="2"/>
        <c:tickMarkSkip val="1"/>
      </c:catAx>
      <c:valAx>
        <c:axId val="1613176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46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29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88" r="0.75000000000000888" t="1" header="0.5" footer="0.5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04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1427456"/>
        <c:axId val="161429376"/>
      </c:barChart>
      <c:catAx>
        <c:axId val="161427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29376"/>
        <c:crosses val="autoZero"/>
        <c:auto val="1"/>
        <c:lblAlgn val="ctr"/>
        <c:lblOffset val="100"/>
        <c:tickLblSkip val="1"/>
        <c:tickMarkSkip val="1"/>
      </c:catAx>
      <c:valAx>
        <c:axId val="161429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2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 paperSize="9" orientation="landscape" horizontalDpi="300" verticalDpi="300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8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8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1465856"/>
        <c:axId val="161467776"/>
      </c:barChart>
      <c:catAx>
        <c:axId val="16146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6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67776"/>
        <c:crosses val="autoZero"/>
        <c:auto val="1"/>
        <c:lblAlgn val="ctr"/>
        <c:lblOffset val="100"/>
        <c:tickLblSkip val="1"/>
        <c:tickMarkSkip val="1"/>
      </c:catAx>
      <c:valAx>
        <c:axId val="1614677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46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73"/>
          <c:y val="3.282836378522558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806"/>
          <c:w val="0.861338369617242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1376896"/>
        <c:axId val="161387648"/>
      </c:lineChart>
      <c:catAx>
        <c:axId val="161376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387648"/>
        <c:crosses val="autoZero"/>
        <c:auto val="1"/>
        <c:lblAlgn val="ctr"/>
        <c:lblOffset val="100"/>
        <c:tickLblSkip val="1"/>
        <c:tickMarkSkip val="1"/>
      </c:catAx>
      <c:valAx>
        <c:axId val="161387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96E-2"/>
              <c:y val="0.391415106669993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37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8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806"/>
          <c:w val="0.867900163513055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1481856"/>
        <c:axId val="161483776"/>
      </c:barChart>
      <c:catAx>
        <c:axId val="16148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483776"/>
        <c:crosses val="autoZero"/>
        <c:auto val="1"/>
        <c:lblAlgn val="ctr"/>
        <c:lblOffset val="100"/>
        <c:tickLblSkip val="1"/>
        <c:tickMarkSkip val="1"/>
      </c:catAx>
      <c:valAx>
        <c:axId val="16148377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2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48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66" r="0.75000000000000866" t="1" header="0.5" footer="0.5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00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1503872"/>
        <c:axId val="161534720"/>
      </c:barChart>
      <c:catAx>
        <c:axId val="161503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34720"/>
        <c:crosses val="autoZero"/>
        <c:auto val="1"/>
        <c:lblAlgn val="ctr"/>
        <c:lblOffset val="100"/>
        <c:tickLblSkip val="1"/>
        <c:tickMarkSkip val="1"/>
      </c:catAx>
      <c:valAx>
        <c:axId val="1615347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50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 paperSize="9" orientation="landscape" horizontalDpi="300" verticalDpi="300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5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4320000"/>
        <c:axId val="14321920"/>
      </c:barChart>
      <c:catAx>
        <c:axId val="14320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5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4321920"/>
        <c:crosses val="autoZero"/>
        <c:auto val="1"/>
        <c:lblAlgn val="ctr"/>
        <c:lblOffset val="100"/>
        <c:tickLblSkip val="1"/>
        <c:tickMarkSkip val="1"/>
      </c:catAx>
      <c:valAx>
        <c:axId val="143219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32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61"/>
          <c:y val="3.282836378522555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8"/>
          <c:w val="0.861338369617242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4349824"/>
        <c:axId val="161812480"/>
      </c:lineChart>
      <c:catAx>
        <c:axId val="14349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12480"/>
        <c:crosses val="autoZero"/>
        <c:auto val="1"/>
        <c:lblAlgn val="ctr"/>
        <c:lblOffset val="100"/>
        <c:tickLblSkip val="1"/>
        <c:tickMarkSkip val="1"/>
      </c:catAx>
      <c:valAx>
        <c:axId val="161812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79E-2"/>
              <c:y val="0.391415106669993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43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0873983739837398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92837760"/>
        <c:axId val="92856320"/>
      </c:barChart>
      <c:catAx>
        <c:axId val="92837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6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92856320"/>
        <c:crosses val="autoZero"/>
        <c:auto val="1"/>
        <c:lblAlgn val="ctr"/>
        <c:lblOffset val="100"/>
        <c:tickLblSkip val="1"/>
        <c:tickMarkSkip val="1"/>
      </c:catAx>
      <c:valAx>
        <c:axId val="928563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2837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3561728"/>
        <c:axId val="133637632"/>
      </c:barChart>
      <c:catAx>
        <c:axId val="133561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59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637632"/>
        <c:crosses val="autoZero"/>
        <c:auto val="1"/>
        <c:lblAlgn val="ctr"/>
        <c:lblOffset val="100"/>
        <c:tickLblSkip val="1"/>
        <c:tickMarkSkip val="1"/>
      </c:catAx>
      <c:valAx>
        <c:axId val="1336376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3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56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5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8"/>
          <c:w val="0.86790016351305554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1849344"/>
        <c:axId val="161851264"/>
      </c:barChart>
      <c:catAx>
        <c:axId val="1618493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0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851264"/>
        <c:crosses val="autoZero"/>
        <c:auto val="1"/>
        <c:lblAlgn val="ctr"/>
        <c:lblOffset val="100"/>
        <c:tickLblSkip val="1"/>
        <c:tickMarkSkip val="1"/>
      </c:catAx>
      <c:valAx>
        <c:axId val="16185126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11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84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44" r="0.75000000000000844" t="1" header="0.5" footer="0.5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1911936"/>
        <c:axId val="161913856"/>
      </c:barChart>
      <c:catAx>
        <c:axId val="16191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60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13856"/>
        <c:crosses val="autoZero"/>
        <c:auto val="1"/>
        <c:lblAlgn val="ctr"/>
        <c:lblOffset val="100"/>
        <c:tickLblSkip val="1"/>
        <c:tickMarkSkip val="1"/>
      </c:catAx>
      <c:valAx>
        <c:axId val="161913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1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 horizontalDpi="300" vertic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2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1925760"/>
        <c:axId val="162009856"/>
      </c:barChart>
      <c:catAx>
        <c:axId val="161925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09856"/>
        <c:crosses val="autoZero"/>
        <c:auto val="1"/>
        <c:lblAlgn val="ctr"/>
        <c:lblOffset val="100"/>
        <c:tickLblSkip val="1"/>
        <c:tickMarkSkip val="1"/>
      </c:catAx>
      <c:valAx>
        <c:axId val="16200985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2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45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92"/>
          <c:w val="0.861338369617243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2041856"/>
        <c:axId val="162044160"/>
      </c:lineChart>
      <c:catAx>
        <c:axId val="16204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44160"/>
        <c:crosses val="autoZero"/>
        <c:auto val="1"/>
        <c:lblAlgn val="ctr"/>
        <c:lblOffset val="100"/>
        <c:tickLblSkip val="1"/>
        <c:tickMarkSkip val="1"/>
      </c:catAx>
      <c:valAx>
        <c:axId val="162044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55E-2"/>
              <c:y val="0.391415106669992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04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2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92"/>
          <c:w val="0.8679001635130552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2085120"/>
        <c:axId val="162091392"/>
      </c:barChart>
      <c:catAx>
        <c:axId val="1620851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091392"/>
        <c:crosses val="autoZero"/>
        <c:auto val="1"/>
        <c:lblAlgn val="ctr"/>
        <c:lblOffset val="100"/>
        <c:tickLblSkip val="1"/>
        <c:tickMarkSkip val="1"/>
      </c:catAx>
      <c:valAx>
        <c:axId val="16209139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08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81" r="0.7500000000000081" t="1" header="0.5" footer="0.5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94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110848"/>
        <c:axId val="161945088"/>
      </c:barChart>
      <c:catAx>
        <c:axId val="162110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9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45088"/>
        <c:crosses val="autoZero"/>
        <c:auto val="1"/>
        <c:lblAlgn val="ctr"/>
        <c:lblOffset val="100"/>
        <c:tickLblSkip val="1"/>
        <c:tickMarkSkip val="1"/>
      </c:catAx>
      <c:valAx>
        <c:axId val="161945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1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 paperSize="9" orientation="landscape" horizontalDpi="300" verticalDpi="300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5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81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1981568"/>
        <c:axId val="161983488"/>
      </c:barChart>
      <c:catAx>
        <c:axId val="16198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1983488"/>
        <c:crosses val="autoZero"/>
        <c:auto val="1"/>
        <c:lblAlgn val="ctr"/>
        <c:lblOffset val="100"/>
        <c:tickLblSkip val="1"/>
        <c:tickMarkSkip val="1"/>
      </c:catAx>
      <c:valAx>
        <c:axId val="1619834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8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39"/>
          <c:y val="3.28283637852255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89"/>
          <c:w val="0.861338369617243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1995008"/>
        <c:axId val="162222848"/>
      </c:lineChart>
      <c:catAx>
        <c:axId val="1619950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22848"/>
        <c:crosses val="autoZero"/>
        <c:auto val="1"/>
        <c:lblAlgn val="ctr"/>
        <c:lblOffset val="100"/>
        <c:tickLblSkip val="1"/>
        <c:tickMarkSkip val="1"/>
      </c:catAx>
      <c:valAx>
        <c:axId val="1622228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44E-2"/>
              <c:y val="0.391415106669992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19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50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89"/>
          <c:w val="0.867900163513055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2251520"/>
        <c:axId val="162253440"/>
      </c:barChart>
      <c:catAx>
        <c:axId val="1622515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9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53440"/>
        <c:crosses val="autoZero"/>
        <c:auto val="1"/>
        <c:lblAlgn val="ctr"/>
        <c:lblOffset val="100"/>
        <c:tickLblSkip val="1"/>
        <c:tickMarkSkip val="1"/>
      </c:catAx>
      <c:valAx>
        <c:axId val="1622534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9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25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99" r="0.75000000000000799" t="1" header="0.5" footer="0.5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170752"/>
        <c:axId val="162172928"/>
      </c:barChart>
      <c:catAx>
        <c:axId val="162170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9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72928"/>
        <c:crosses val="autoZero"/>
        <c:auto val="1"/>
        <c:lblAlgn val="ctr"/>
        <c:lblOffset val="100"/>
        <c:tickLblSkip val="1"/>
        <c:tickMarkSkip val="1"/>
      </c:catAx>
      <c:valAx>
        <c:axId val="1621729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17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9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3690112"/>
        <c:axId val="133692032"/>
      </c:barChart>
      <c:catAx>
        <c:axId val="13369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692032"/>
        <c:crosses val="autoZero"/>
        <c:auto val="1"/>
        <c:lblAlgn val="ctr"/>
        <c:lblOffset val="100"/>
        <c:tickLblSkip val="1"/>
        <c:tickMarkSkip val="1"/>
      </c:catAx>
      <c:valAx>
        <c:axId val="133692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8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69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7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2188672"/>
        <c:axId val="162346496"/>
      </c:barChart>
      <c:catAx>
        <c:axId val="162188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10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346496"/>
        <c:crosses val="autoZero"/>
        <c:auto val="1"/>
        <c:lblAlgn val="ctr"/>
        <c:lblOffset val="100"/>
        <c:tickLblSkip val="1"/>
        <c:tickMarkSkip val="1"/>
      </c:catAx>
      <c:valAx>
        <c:axId val="1623464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8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18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611"/>
          <c:y val="3.28283637852254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78"/>
          <c:w val="0.861338369617243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2407168"/>
        <c:axId val="162409472"/>
      </c:lineChart>
      <c:catAx>
        <c:axId val="162407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00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09472"/>
        <c:crosses val="autoZero"/>
        <c:auto val="1"/>
        <c:lblAlgn val="ctr"/>
        <c:lblOffset val="100"/>
        <c:tickLblSkip val="1"/>
        <c:tickMarkSkip val="1"/>
      </c:catAx>
      <c:valAx>
        <c:axId val="1624094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01E-2"/>
              <c:y val="0.391415106669992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407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8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78"/>
          <c:w val="0.86790016351305466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2425856"/>
        <c:axId val="162448512"/>
      </c:barChart>
      <c:catAx>
        <c:axId val="16242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8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48512"/>
        <c:crosses val="autoZero"/>
        <c:auto val="1"/>
        <c:lblAlgn val="ctr"/>
        <c:lblOffset val="100"/>
        <c:tickLblSkip val="1"/>
        <c:tickMarkSkip val="1"/>
      </c:catAx>
      <c:valAx>
        <c:axId val="162448512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6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4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55" r="0.75000000000000755" t="1" header="0.5" footer="0.5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81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284288"/>
        <c:axId val="162286208"/>
      </c:barChart>
      <c:catAx>
        <c:axId val="16228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86208"/>
        <c:crosses val="autoZero"/>
        <c:auto val="1"/>
        <c:lblAlgn val="ctr"/>
        <c:lblOffset val="100"/>
        <c:tickLblSkip val="1"/>
        <c:tickMarkSkip val="1"/>
      </c:catAx>
      <c:valAx>
        <c:axId val="1622862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28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 paperSize="9" orientation="landscape" horizontalDpi="300" vertic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2326784"/>
        <c:axId val="162328960"/>
      </c:barChart>
      <c:catAx>
        <c:axId val="162326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328960"/>
        <c:crosses val="autoZero"/>
        <c:auto val="1"/>
        <c:lblAlgn val="ctr"/>
        <c:lblOffset val="100"/>
        <c:tickLblSkip val="1"/>
        <c:tickMarkSkip val="1"/>
      </c:catAx>
      <c:valAx>
        <c:axId val="1623289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32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89"/>
          <c:y val="3.28283637852254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64"/>
          <c:w val="0.86133836961724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2467200"/>
        <c:axId val="162494336"/>
      </c:lineChart>
      <c:catAx>
        <c:axId val="162467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494336"/>
        <c:crosses val="autoZero"/>
        <c:auto val="1"/>
        <c:lblAlgn val="ctr"/>
        <c:lblOffset val="100"/>
        <c:tickLblSkip val="1"/>
        <c:tickMarkSkip val="1"/>
      </c:catAx>
      <c:valAx>
        <c:axId val="162494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64E-2"/>
              <c:y val="0.391415106669992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46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64"/>
          <c:w val="0.8679001635130542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2596736"/>
        <c:axId val="162623488"/>
      </c:barChart>
      <c:catAx>
        <c:axId val="162596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72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23488"/>
        <c:crosses val="autoZero"/>
        <c:auto val="1"/>
        <c:lblAlgn val="ctr"/>
        <c:lblOffset val="100"/>
        <c:tickLblSkip val="1"/>
        <c:tickMarkSkip val="1"/>
      </c:catAx>
      <c:valAx>
        <c:axId val="16262348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4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59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711" r="0.75000000000000711" t="1" header="0.5" footer="0.5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638464"/>
        <c:axId val="162657024"/>
      </c:barChart>
      <c:catAx>
        <c:axId val="162638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57024"/>
        <c:crosses val="autoZero"/>
        <c:auto val="1"/>
        <c:lblAlgn val="ctr"/>
        <c:lblOffset val="100"/>
        <c:tickLblSkip val="1"/>
        <c:tickMarkSkip val="1"/>
      </c:catAx>
      <c:valAx>
        <c:axId val="1626570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 paperSize="9" orientation="landscape" horizontalDpi="300" verticalDpi="300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4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2554240"/>
        <c:axId val="162556160"/>
      </c:barChart>
      <c:catAx>
        <c:axId val="162554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6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556160"/>
        <c:crosses val="autoZero"/>
        <c:auto val="1"/>
        <c:lblAlgn val="ctr"/>
        <c:lblOffset val="100"/>
        <c:tickLblSkip val="1"/>
        <c:tickMarkSkip val="1"/>
      </c:catAx>
      <c:valAx>
        <c:axId val="1625561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55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73"/>
          <c:y val="3.28283637852254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9"/>
          <c:w val="0.861338369617244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2584064"/>
        <c:axId val="162664448"/>
      </c:lineChart>
      <c:catAx>
        <c:axId val="162584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664448"/>
        <c:crosses val="autoZero"/>
        <c:auto val="1"/>
        <c:lblAlgn val="ctr"/>
        <c:lblOffset val="100"/>
        <c:tickLblSkip val="1"/>
        <c:tickMarkSkip val="1"/>
      </c:catAx>
      <c:valAx>
        <c:axId val="162664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44E-2"/>
              <c:y val="0.391415106669992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58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3581056"/>
        <c:axId val="133595520"/>
      </c:barChart>
      <c:catAx>
        <c:axId val="133581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8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595520"/>
        <c:crosses val="autoZero"/>
        <c:auto val="1"/>
        <c:lblAlgn val="ctr"/>
        <c:lblOffset val="100"/>
        <c:tickLblSkip val="1"/>
        <c:tickMarkSkip val="1"/>
      </c:catAx>
      <c:valAx>
        <c:axId val="13359552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58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42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9"/>
          <c:w val="0.86790016351305399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2705408"/>
        <c:axId val="162707328"/>
      </c:barChart>
      <c:catAx>
        <c:axId val="162705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07328"/>
        <c:crosses val="autoZero"/>
        <c:auto val="1"/>
        <c:lblAlgn val="ctr"/>
        <c:lblOffset val="100"/>
        <c:tickLblSkip val="1"/>
        <c:tickMarkSkip val="1"/>
      </c:catAx>
      <c:valAx>
        <c:axId val="16270732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3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70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88" r="0.75000000000000688" t="1" header="0.5" footer="0.5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72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751616"/>
        <c:axId val="162753536"/>
      </c:barChart>
      <c:catAx>
        <c:axId val="162751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53536"/>
        <c:crosses val="autoZero"/>
        <c:auto val="1"/>
        <c:lblAlgn val="ctr"/>
        <c:lblOffset val="100"/>
        <c:tickLblSkip val="1"/>
        <c:tickMarkSkip val="1"/>
      </c:catAx>
      <c:valAx>
        <c:axId val="1627535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75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 horizontalDpi="300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2777728"/>
        <c:axId val="163001088"/>
      </c:barChart>
      <c:catAx>
        <c:axId val="1627777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01088"/>
        <c:crosses val="autoZero"/>
        <c:auto val="1"/>
        <c:lblAlgn val="ctr"/>
        <c:lblOffset val="100"/>
        <c:tickLblSkip val="1"/>
        <c:tickMarkSkip val="1"/>
      </c:catAx>
      <c:valAx>
        <c:axId val="1630010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3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77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5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5"/>
          <c:w val="0.861338369617244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033088"/>
        <c:axId val="163035392"/>
      </c:lineChart>
      <c:catAx>
        <c:axId val="16303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35392"/>
        <c:crosses val="autoZero"/>
        <c:auto val="1"/>
        <c:lblAlgn val="ctr"/>
        <c:lblOffset val="100"/>
        <c:tickLblSkip val="1"/>
        <c:tickMarkSkip val="1"/>
      </c:catAx>
      <c:valAx>
        <c:axId val="1630353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912E-2"/>
              <c:y val="0.391415106669991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0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5"/>
          <c:w val="0.86790016351305366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072256"/>
        <c:axId val="163078528"/>
      </c:barChart>
      <c:catAx>
        <c:axId val="163072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6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78528"/>
        <c:crosses val="autoZero"/>
        <c:auto val="1"/>
        <c:lblAlgn val="ctr"/>
        <c:lblOffset val="100"/>
        <c:tickLblSkip val="1"/>
        <c:tickMarkSkip val="1"/>
      </c:catAx>
      <c:valAx>
        <c:axId val="16307852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07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55" r="0.75000000000000655" t="1" header="0.5" footer="0.5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9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097984"/>
        <c:axId val="163128832"/>
      </c:barChart>
      <c:catAx>
        <c:axId val="16309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28832"/>
        <c:crosses val="autoZero"/>
        <c:auto val="1"/>
        <c:lblAlgn val="ctr"/>
        <c:lblOffset val="100"/>
        <c:tickLblSkip val="1"/>
        <c:tickMarkSkip val="1"/>
      </c:catAx>
      <c:valAx>
        <c:axId val="1631288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097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 paperSize="9" orientation="landscape" horizontalDpi="300" vertic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7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169408"/>
        <c:axId val="163171328"/>
      </c:barChart>
      <c:catAx>
        <c:axId val="163169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171328"/>
        <c:crosses val="autoZero"/>
        <c:auto val="1"/>
        <c:lblAlgn val="ctr"/>
        <c:lblOffset val="100"/>
        <c:tickLblSkip val="1"/>
        <c:tickMarkSkip val="1"/>
      </c:catAx>
      <c:valAx>
        <c:axId val="16317132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16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45"/>
          <c:y val="3.282836378522537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45"/>
          <c:w val="0.861338369617245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182848"/>
        <c:axId val="163205888"/>
      </c:lineChart>
      <c:catAx>
        <c:axId val="16318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205888"/>
        <c:crosses val="autoZero"/>
        <c:auto val="1"/>
        <c:lblAlgn val="ctr"/>
        <c:lblOffset val="100"/>
        <c:tickLblSkip val="1"/>
        <c:tickMarkSkip val="1"/>
      </c:catAx>
      <c:valAx>
        <c:axId val="163205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95E-2"/>
              <c:y val="0.39141510666999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18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7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45"/>
          <c:w val="0.86790016351305344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238656"/>
        <c:axId val="163240576"/>
      </c:barChart>
      <c:catAx>
        <c:axId val="163238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61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240576"/>
        <c:crosses val="autoZero"/>
        <c:auto val="1"/>
        <c:lblAlgn val="ctr"/>
        <c:lblOffset val="100"/>
        <c:tickLblSkip val="1"/>
        <c:tickMarkSkip val="1"/>
      </c:catAx>
      <c:valAx>
        <c:axId val="16324057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1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2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33" r="0.75000000000000633" t="1" header="0.5" footer="0.5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7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2957184"/>
        <c:axId val="162963456"/>
      </c:barChart>
      <c:catAx>
        <c:axId val="162957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963456"/>
        <c:crosses val="autoZero"/>
        <c:auto val="1"/>
        <c:lblAlgn val="ctr"/>
        <c:lblOffset val="100"/>
        <c:tickLblSkip val="1"/>
        <c:tickMarkSkip val="1"/>
      </c:catAx>
      <c:valAx>
        <c:axId val="162963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295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9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3610880"/>
        <c:axId val="133781376"/>
      </c:lineChart>
      <c:catAx>
        <c:axId val="133610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781376"/>
        <c:crosses val="autoZero"/>
        <c:auto val="1"/>
        <c:lblAlgn val="ctr"/>
        <c:lblOffset val="100"/>
        <c:tickLblSkip val="1"/>
        <c:tickMarkSkip val="1"/>
      </c:catAx>
      <c:valAx>
        <c:axId val="133781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53E-2"/>
              <c:y val="0.391415201887672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61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2979200"/>
        <c:axId val="163329536"/>
      </c:barChart>
      <c:catAx>
        <c:axId val="162979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29536"/>
        <c:crosses val="autoZero"/>
        <c:auto val="1"/>
        <c:lblAlgn val="ctr"/>
        <c:lblOffset val="100"/>
        <c:tickLblSkip val="1"/>
        <c:tickMarkSkip val="1"/>
      </c:catAx>
      <c:valAx>
        <c:axId val="1633295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7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297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9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42"/>
          <c:w val="0.86133836961724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365632"/>
        <c:axId val="163367936"/>
      </c:lineChart>
      <c:catAx>
        <c:axId val="16336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67936"/>
        <c:crosses val="autoZero"/>
        <c:auto val="1"/>
        <c:lblAlgn val="ctr"/>
        <c:lblOffset val="100"/>
        <c:tickLblSkip val="1"/>
        <c:tickMarkSkip val="1"/>
      </c:catAx>
      <c:valAx>
        <c:axId val="1633679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85E-2"/>
              <c:y val="0.3914151066699915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365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6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42"/>
          <c:w val="0.86790016351305332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261440"/>
        <c:axId val="163300480"/>
      </c:barChart>
      <c:catAx>
        <c:axId val="163261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28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00480"/>
        <c:crosses val="autoZero"/>
        <c:auto val="1"/>
        <c:lblAlgn val="ctr"/>
        <c:lblOffset val="100"/>
        <c:tickLblSkip val="1"/>
        <c:tickMarkSkip val="1"/>
      </c:catAx>
      <c:valAx>
        <c:axId val="16330048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00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26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22" r="0.75000000000000622" t="1" header="0.5" footer="0.5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393920"/>
        <c:axId val="163395840"/>
      </c:barChart>
      <c:catAx>
        <c:axId val="16339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7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95840"/>
        <c:crosses val="autoZero"/>
        <c:auto val="1"/>
        <c:lblAlgn val="ctr"/>
        <c:lblOffset val="100"/>
        <c:tickLblSkip val="1"/>
        <c:tickMarkSkip val="1"/>
      </c:catAx>
      <c:valAx>
        <c:axId val="1633958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39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 paperSize="9" orientation="landscape" horizontalDpi="300" verticalDpi="300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428224"/>
        <c:axId val="163430400"/>
      </c:barChart>
      <c:catAx>
        <c:axId val="1634282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430400"/>
        <c:crosses val="autoZero"/>
        <c:auto val="1"/>
        <c:lblAlgn val="ctr"/>
        <c:lblOffset val="100"/>
        <c:tickLblSkip val="1"/>
        <c:tickMarkSkip val="1"/>
      </c:catAx>
      <c:valAx>
        <c:axId val="16343040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42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34"/>
          <c:y val="3.2828363785225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9"/>
          <c:w val="0.8613383696172454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441664"/>
        <c:axId val="163468800"/>
      </c:lineChart>
      <c:catAx>
        <c:axId val="163441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7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468800"/>
        <c:crosses val="autoZero"/>
        <c:auto val="1"/>
        <c:lblAlgn val="ctr"/>
        <c:lblOffset val="100"/>
        <c:tickLblSkip val="1"/>
        <c:tickMarkSkip val="1"/>
      </c:catAx>
      <c:valAx>
        <c:axId val="163468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74E-2"/>
              <c:y val="0.391415106669991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44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9"/>
          <c:w val="0.8679001635130532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522048"/>
        <c:axId val="163523968"/>
      </c:barChart>
      <c:catAx>
        <c:axId val="163522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5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23968"/>
        <c:crosses val="autoZero"/>
        <c:auto val="1"/>
        <c:lblAlgn val="ctr"/>
        <c:lblOffset val="100"/>
        <c:tickLblSkip val="1"/>
        <c:tickMarkSkip val="1"/>
      </c:catAx>
      <c:valAx>
        <c:axId val="16352396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522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11" r="0.75000000000000611" t="1" header="0.5" footer="0.5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643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539584"/>
        <c:axId val="163566336"/>
      </c:barChart>
      <c:catAx>
        <c:axId val="163539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66336"/>
        <c:crosses val="autoZero"/>
        <c:auto val="1"/>
        <c:lblAlgn val="ctr"/>
        <c:lblOffset val="100"/>
        <c:tickLblSkip val="1"/>
        <c:tickMarkSkip val="1"/>
      </c:catAx>
      <c:valAx>
        <c:axId val="163566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 horizontalDpi="300" vertic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647872"/>
        <c:axId val="163649792"/>
      </c:barChart>
      <c:catAx>
        <c:axId val="163647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0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649792"/>
        <c:crosses val="autoZero"/>
        <c:auto val="1"/>
        <c:lblAlgn val="ctr"/>
        <c:lblOffset val="100"/>
        <c:tickLblSkip val="1"/>
        <c:tickMarkSkip val="1"/>
      </c:catAx>
      <c:valAx>
        <c:axId val="1636497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23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36"/>
          <c:w val="0.8613383696172455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706368"/>
        <c:axId val="163581952"/>
      </c:lineChart>
      <c:catAx>
        <c:axId val="1637063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581952"/>
        <c:crosses val="autoZero"/>
        <c:auto val="1"/>
        <c:lblAlgn val="ctr"/>
        <c:lblOffset val="100"/>
        <c:tickLblSkip val="1"/>
        <c:tickMarkSkip val="1"/>
      </c:catAx>
      <c:valAx>
        <c:axId val="163581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64E-2"/>
              <c:y val="0.3914151066699914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706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3810048"/>
        <c:axId val="133816320"/>
      </c:barChart>
      <c:catAx>
        <c:axId val="1338100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103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816320"/>
        <c:crosses val="autoZero"/>
        <c:auto val="1"/>
        <c:lblAlgn val="ctr"/>
        <c:lblOffset val="100"/>
        <c:tickLblSkip val="1"/>
        <c:tickMarkSkip val="1"/>
      </c:catAx>
      <c:valAx>
        <c:axId val="1338163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11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81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3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36"/>
          <c:w val="0.8679001635130531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17.8</c:v>
                </c:pt>
                <c:pt idx="1">
                  <c:v>2.77</c:v>
                </c:pt>
                <c:pt idx="2">
                  <c:v>35.4</c:v>
                </c:pt>
                <c:pt idx="3">
                  <c:v>54.160000000000011</c:v>
                </c:pt>
                <c:pt idx="4">
                  <c:v>49.06</c:v>
                </c:pt>
                <c:pt idx="5">
                  <c:v>4.18</c:v>
                </c:pt>
                <c:pt idx="6">
                  <c:v>35.21</c:v>
                </c:pt>
                <c:pt idx="7">
                  <c:v>6.52</c:v>
                </c:pt>
                <c:pt idx="8">
                  <c:v>16.87</c:v>
                </c:pt>
                <c:pt idx="9">
                  <c:v>26.86</c:v>
                </c:pt>
                <c:pt idx="10">
                  <c:v>0</c:v>
                </c:pt>
                <c:pt idx="11">
                  <c:v>21.610000000000031</c:v>
                </c:pt>
                <c:pt idx="12">
                  <c:v>23.22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10.38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610624"/>
        <c:axId val="163612544"/>
      </c:barChart>
      <c:catAx>
        <c:axId val="163610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612544"/>
        <c:crosses val="autoZero"/>
        <c:auto val="1"/>
        <c:lblAlgn val="ctr"/>
        <c:lblOffset val="100"/>
        <c:tickLblSkip val="1"/>
        <c:tickMarkSkip val="1"/>
      </c:catAx>
      <c:valAx>
        <c:axId val="16361254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6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6" r="0.750000000000006" t="1" header="0.5" footer="0.5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93"/>
          <c:w val="0.80122443799042864"/>
          <c:h val="0.5297304288038864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3738752"/>
        <c:axId val="163740672"/>
      </c:barChart>
      <c:catAx>
        <c:axId val="163738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6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40672"/>
        <c:crosses val="autoZero"/>
        <c:auto val="1"/>
        <c:lblAlgn val="ctr"/>
        <c:lblOffset val="100"/>
        <c:tickLblSkip val="1"/>
        <c:tickMarkSkip val="1"/>
      </c:catAx>
      <c:valAx>
        <c:axId val="1637406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3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 horizontalDpi="300" verticalDpi="300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752576"/>
        <c:axId val="163767040"/>
      </c:barChart>
      <c:catAx>
        <c:axId val="1637525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9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767040"/>
        <c:crosses val="autoZero"/>
        <c:auto val="1"/>
        <c:lblAlgn val="ctr"/>
        <c:lblOffset val="100"/>
        <c:tickLblSkip val="1"/>
        <c:tickMarkSkip val="1"/>
      </c:catAx>
      <c:valAx>
        <c:axId val="1637670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5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28"/>
          <c:w val="0.861338369617245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799040"/>
        <c:axId val="163801344"/>
      </c:lineChart>
      <c:catAx>
        <c:axId val="163799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8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801344"/>
        <c:crosses val="autoZero"/>
        <c:auto val="1"/>
        <c:lblAlgn val="ctr"/>
        <c:lblOffset val="100"/>
        <c:tickLblSkip val="1"/>
        <c:tickMarkSkip val="1"/>
      </c:catAx>
      <c:valAx>
        <c:axId val="1638013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836E-2"/>
              <c:y val="0.391415106669991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79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30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28"/>
          <c:w val="0.86790016351305277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18.48999999999981</c:v>
                </c:pt>
                <c:pt idx="1">
                  <c:v>2.77</c:v>
                </c:pt>
                <c:pt idx="2">
                  <c:v>37.36</c:v>
                </c:pt>
                <c:pt idx="3">
                  <c:v>58.21</c:v>
                </c:pt>
                <c:pt idx="4">
                  <c:v>59.81</c:v>
                </c:pt>
                <c:pt idx="5">
                  <c:v>2.09</c:v>
                </c:pt>
                <c:pt idx="6">
                  <c:v>35.21</c:v>
                </c:pt>
                <c:pt idx="7">
                  <c:v>6.52</c:v>
                </c:pt>
                <c:pt idx="8">
                  <c:v>19.279999999999987</c:v>
                </c:pt>
                <c:pt idx="9">
                  <c:v>28.650000000000031</c:v>
                </c:pt>
                <c:pt idx="10">
                  <c:v>0</c:v>
                </c:pt>
                <c:pt idx="11">
                  <c:v>31.22</c:v>
                </c:pt>
                <c:pt idx="12">
                  <c:v>28.39</c:v>
                </c:pt>
                <c:pt idx="13">
                  <c:v>43.9</c:v>
                </c:pt>
                <c:pt idx="14">
                  <c:v>16.829999999999988</c:v>
                </c:pt>
                <c:pt idx="15">
                  <c:v>19.84</c:v>
                </c:pt>
                <c:pt idx="16">
                  <c:v>14.53</c:v>
                </c:pt>
                <c:pt idx="17">
                  <c:v>5.55</c:v>
                </c:pt>
                <c:pt idx="18">
                  <c:v>2.73</c:v>
                </c:pt>
                <c:pt idx="19">
                  <c:v>7.8599999999999985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3981568"/>
        <c:axId val="163987840"/>
      </c:barChart>
      <c:catAx>
        <c:axId val="163981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40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987840"/>
        <c:crosses val="autoZero"/>
        <c:auto val="1"/>
        <c:lblAlgn val="ctr"/>
        <c:lblOffset val="100"/>
        <c:tickLblSkip val="1"/>
        <c:tickMarkSkip val="1"/>
      </c:catAx>
      <c:valAx>
        <c:axId val="16398784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69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98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66" r="0.75000000000000566" t="1" header="0.5" footer="0.5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51"/>
          <c:w val="0.80122443799042864"/>
          <c:h val="0.529730428803885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003200"/>
        <c:axId val="164034048"/>
      </c:barChart>
      <c:catAx>
        <c:axId val="16400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7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34048"/>
        <c:crosses val="autoZero"/>
        <c:auto val="1"/>
        <c:lblAlgn val="ctr"/>
        <c:lblOffset val="100"/>
        <c:tickLblSkip val="1"/>
        <c:tickMarkSkip val="1"/>
      </c:catAx>
      <c:valAx>
        <c:axId val="1640340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0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 paperSize="9" orientation="landscape" horizontalDpi="300" verticalDpi="300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3869824"/>
        <c:axId val="163871744"/>
      </c:barChart>
      <c:catAx>
        <c:axId val="163869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6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3871744"/>
        <c:crosses val="autoZero"/>
        <c:auto val="1"/>
        <c:lblAlgn val="ctr"/>
        <c:lblOffset val="100"/>
        <c:tickLblSkip val="1"/>
        <c:tickMarkSkip val="1"/>
      </c:catAx>
      <c:valAx>
        <c:axId val="16387174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2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86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73"/>
          <c:y val="3.28283637852252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11"/>
          <c:w val="0.8613383696172465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3891456"/>
        <c:axId val="164201216"/>
      </c:lineChart>
      <c:catAx>
        <c:axId val="163891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201216"/>
        <c:crosses val="autoZero"/>
        <c:auto val="1"/>
        <c:lblAlgn val="ctr"/>
        <c:lblOffset val="100"/>
        <c:tickLblSkip val="1"/>
        <c:tickMarkSkip val="1"/>
      </c:catAx>
      <c:valAx>
        <c:axId val="164201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91E-2"/>
              <c:y val="0.391415106669990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389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11"/>
          <c:w val="0.86790016351305221"/>
          <c:h val="0.4949507155310836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24.650000000000031</c:v>
                </c:pt>
                <c:pt idx="1">
                  <c:v>2.77</c:v>
                </c:pt>
                <c:pt idx="2">
                  <c:v>39.33</c:v>
                </c:pt>
                <c:pt idx="3">
                  <c:v>57.2</c:v>
                </c:pt>
                <c:pt idx="4">
                  <c:v>64.52</c:v>
                </c:pt>
                <c:pt idx="5">
                  <c:v>2.09</c:v>
                </c:pt>
                <c:pt idx="6">
                  <c:v>38.14</c:v>
                </c:pt>
                <c:pt idx="7">
                  <c:v>6.52</c:v>
                </c:pt>
                <c:pt idx="8">
                  <c:v>22.89</c:v>
                </c:pt>
                <c:pt idx="9">
                  <c:v>33.130000000000003</c:v>
                </c:pt>
                <c:pt idx="10">
                  <c:v>0</c:v>
                </c:pt>
                <c:pt idx="11">
                  <c:v>28.82</c:v>
                </c:pt>
                <c:pt idx="12">
                  <c:v>28.39</c:v>
                </c:pt>
                <c:pt idx="13">
                  <c:v>47.720000000000013</c:v>
                </c:pt>
                <c:pt idx="14">
                  <c:v>16.829999999999988</c:v>
                </c:pt>
                <c:pt idx="15">
                  <c:v>22.05</c:v>
                </c:pt>
                <c:pt idx="16">
                  <c:v>16.610000000000031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0</c:v>
                </c:pt>
                <c:pt idx="21">
                  <c:v>14.26</c:v>
                </c:pt>
              </c:numCache>
            </c:numRef>
          </c:val>
        </c:ser>
        <c:axId val="164037376"/>
        <c:axId val="164039296"/>
      </c:barChart>
      <c:catAx>
        <c:axId val="164037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27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39296"/>
        <c:crosses val="autoZero"/>
        <c:auto val="1"/>
        <c:lblAlgn val="ctr"/>
        <c:lblOffset val="100"/>
        <c:tickLblSkip val="1"/>
        <c:tickMarkSkip val="1"/>
      </c:catAx>
      <c:valAx>
        <c:axId val="16403929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3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03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511" r="0.75000000000000511" t="1" header="0.5" footer="0.5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77"/>
          <c:w val="0.80122443799042864"/>
          <c:h val="0.529730428803885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071296"/>
        <c:axId val="164081664"/>
      </c:barChart>
      <c:catAx>
        <c:axId val="164071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81664"/>
        <c:crosses val="autoZero"/>
        <c:auto val="1"/>
        <c:lblAlgn val="ctr"/>
        <c:lblOffset val="100"/>
        <c:tickLblSkip val="1"/>
        <c:tickMarkSkip val="1"/>
      </c:catAx>
      <c:valAx>
        <c:axId val="164081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07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 paperSize="9" orientation="landscape" horizontalDpi="300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3704704"/>
        <c:axId val="133739648"/>
      </c:barChart>
      <c:catAx>
        <c:axId val="133704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0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739648"/>
        <c:crosses val="autoZero"/>
        <c:auto val="1"/>
        <c:lblAlgn val="ctr"/>
        <c:lblOffset val="100"/>
        <c:tickLblSkip val="1"/>
        <c:tickMarkSkip val="1"/>
      </c:catAx>
      <c:valAx>
        <c:axId val="133739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6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70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2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097408"/>
        <c:axId val="164378112"/>
      </c:barChart>
      <c:catAx>
        <c:axId val="16409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5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378112"/>
        <c:crosses val="autoZero"/>
        <c:auto val="1"/>
        <c:lblAlgn val="ctr"/>
        <c:lblOffset val="100"/>
        <c:tickLblSkip val="1"/>
        <c:tickMarkSkip val="1"/>
      </c:catAx>
      <c:valAx>
        <c:axId val="1643781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60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0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62"/>
          <c:y val="3.282836378522522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06"/>
          <c:w val="0.861338369617246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410112"/>
        <c:axId val="164412416"/>
      </c:lineChart>
      <c:catAx>
        <c:axId val="16441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412416"/>
        <c:crosses val="autoZero"/>
        <c:auto val="1"/>
        <c:lblAlgn val="ctr"/>
        <c:lblOffset val="100"/>
        <c:tickLblSkip val="1"/>
        <c:tickMarkSkip val="1"/>
      </c:catAx>
      <c:valAx>
        <c:axId val="164412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63E-2"/>
              <c:y val="0.391415106669990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41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2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06"/>
          <c:w val="0.86790016351305199"/>
          <c:h val="0.4949507155310835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29.439999999999987</c:v>
                </c:pt>
                <c:pt idx="1">
                  <c:v>5.53</c:v>
                </c:pt>
                <c:pt idx="2">
                  <c:v>46.21</c:v>
                </c:pt>
                <c:pt idx="3">
                  <c:v>74.410000000000025</c:v>
                </c:pt>
                <c:pt idx="4">
                  <c:v>90.73</c:v>
                </c:pt>
                <c:pt idx="5">
                  <c:v>14.62</c:v>
                </c:pt>
                <c:pt idx="6">
                  <c:v>51.339999999999996</c:v>
                </c:pt>
                <c:pt idx="7">
                  <c:v>7.45</c:v>
                </c:pt>
                <c:pt idx="8">
                  <c:v>57.83</c:v>
                </c:pt>
                <c:pt idx="9">
                  <c:v>30.439999999999987</c:v>
                </c:pt>
                <c:pt idx="10">
                  <c:v>0</c:v>
                </c:pt>
                <c:pt idx="11">
                  <c:v>45.63</c:v>
                </c:pt>
                <c:pt idx="12">
                  <c:v>33.550000000000004</c:v>
                </c:pt>
                <c:pt idx="13">
                  <c:v>49.63</c:v>
                </c:pt>
                <c:pt idx="14">
                  <c:v>19.239999999999988</c:v>
                </c:pt>
                <c:pt idx="15">
                  <c:v>28.66</c:v>
                </c:pt>
                <c:pt idx="16">
                  <c:v>22.830000000000005</c:v>
                </c:pt>
                <c:pt idx="17">
                  <c:v>5.55</c:v>
                </c:pt>
                <c:pt idx="18">
                  <c:v>2.73</c:v>
                </c:pt>
                <c:pt idx="19">
                  <c:v>13.1</c:v>
                </c:pt>
                <c:pt idx="20">
                  <c:v>4.17</c:v>
                </c:pt>
                <c:pt idx="21">
                  <c:v>19.010000000000005</c:v>
                </c:pt>
              </c:numCache>
            </c:numRef>
          </c:val>
        </c:ser>
        <c:axId val="164301824"/>
        <c:axId val="164324480"/>
      </c:barChart>
      <c:catAx>
        <c:axId val="1643018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2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324480"/>
        <c:crosses val="autoZero"/>
        <c:auto val="1"/>
        <c:lblAlgn val="ctr"/>
        <c:lblOffset val="100"/>
        <c:tickLblSkip val="1"/>
        <c:tickMarkSkip val="1"/>
      </c:catAx>
      <c:valAx>
        <c:axId val="164324480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1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30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88" r="0.75000000000000488" t="1" header="0.5" footer="0.5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6"/>
          <c:w val="0.80122443799042864"/>
          <c:h val="0.5297304288038855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508032"/>
        <c:axId val="164509952"/>
      </c:barChart>
      <c:catAx>
        <c:axId val="164508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5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09952"/>
        <c:crosses val="autoZero"/>
        <c:auto val="1"/>
        <c:lblAlgn val="ctr"/>
        <c:lblOffset val="100"/>
        <c:tickLblSkip val="1"/>
        <c:tickMarkSkip val="1"/>
      </c:catAx>
      <c:valAx>
        <c:axId val="1645099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 horizontalDpi="300" verticalDpi="300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538240"/>
        <c:axId val="164540416"/>
      </c:barChart>
      <c:catAx>
        <c:axId val="164538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40416"/>
        <c:crosses val="autoZero"/>
        <c:auto val="1"/>
        <c:lblAlgn val="ctr"/>
        <c:lblOffset val="100"/>
        <c:tickLblSkip val="1"/>
        <c:tickMarkSkip val="1"/>
      </c:catAx>
      <c:valAx>
        <c:axId val="1645404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5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5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703"/>
          <c:w val="0.861338369617246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432896"/>
        <c:axId val="164464128"/>
      </c:lineChart>
      <c:catAx>
        <c:axId val="1644328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464128"/>
        <c:crosses val="autoZero"/>
        <c:auto val="1"/>
        <c:lblAlgn val="ctr"/>
        <c:lblOffset val="100"/>
        <c:tickLblSkip val="1"/>
        <c:tickMarkSkip val="1"/>
      </c:catAx>
      <c:valAx>
        <c:axId val="164464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53E-2"/>
              <c:y val="0.39141510666999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43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21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703"/>
          <c:w val="0.86790016351305188"/>
          <c:h val="0.494950715531083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29.919999999999987</c:v>
                </c:pt>
                <c:pt idx="1">
                  <c:v>10.850000000000026</c:v>
                </c:pt>
                <c:pt idx="2">
                  <c:v>65.88</c:v>
                </c:pt>
                <c:pt idx="3">
                  <c:v>104.99000000000002</c:v>
                </c:pt>
                <c:pt idx="4">
                  <c:v>120.25</c:v>
                </c:pt>
                <c:pt idx="5">
                  <c:v>12.62</c:v>
                </c:pt>
                <c:pt idx="6">
                  <c:v>72.849999999999994</c:v>
                </c:pt>
                <c:pt idx="7">
                  <c:v>16.779999999999987</c:v>
                </c:pt>
                <c:pt idx="8">
                  <c:v>83.13</c:v>
                </c:pt>
                <c:pt idx="9">
                  <c:v>47.45</c:v>
                </c:pt>
                <c:pt idx="10">
                  <c:v>0</c:v>
                </c:pt>
                <c:pt idx="11">
                  <c:v>62.65</c:v>
                </c:pt>
                <c:pt idx="12">
                  <c:v>48.47</c:v>
                </c:pt>
                <c:pt idx="13">
                  <c:v>112.86</c:v>
                </c:pt>
                <c:pt idx="14">
                  <c:v>21.64</c:v>
                </c:pt>
                <c:pt idx="15">
                  <c:v>52.92</c:v>
                </c:pt>
                <c:pt idx="16">
                  <c:v>39.44</c:v>
                </c:pt>
                <c:pt idx="17">
                  <c:v>22.36</c:v>
                </c:pt>
                <c:pt idx="18">
                  <c:v>8.43</c:v>
                </c:pt>
                <c:pt idx="19">
                  <c:v>20.959999999999987</c:v>
                </c:pt>
                <c:pt idx="20">
                  <c:v>8.3500000000000068</c:v>
                </c:pt>
                <c:pt idx="21">
                  <c:v>28.51</c:v>
                </c:pt>
              </c:numCache>
            </c:numRef>
          </c:val>
        </c:ser>
        <c:axId val="164484608"/>
        <c:axId val="164486528"/>
      </c:barChart>
      <c:catAx>
        <c:axId val="16448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8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486528"/>
        <c:crosses val="autoZero"/>
        <c:auto val="1"/>
        <c:lblAlgn val="ctr"/>
        <c:lblOffset val="100"/>
        <c:tickLblSkip val="1"/>
        <c:tickMarkSkip val="1"/>
      </c:catAx>
      <c:valAx>
        <c:axId val="164486528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90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77" r="0.75000000000000477" t="1" header="0.5" footer="0.5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427"/>
          <c:w val="0.80122443799042864"/>
          <c:h val="0.5297304288038853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575872"/>
        <c:axId val="164614912"/>
      </c:barChart>
      <c:catAx>
        <c:axId val="164575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614912"/>
        <c:crosses val="autoZero"/>
        <c:auto val="1"/>
        <c:lblAlgn val="ctr"/>
        <c:lblOffset val="100"/>
        <c:tickLblSkip val="1"/>
        <c:tickMarkSkip val="1"/>
      </c:catAx>
      <c:valAx>
        <c:axId val="164614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57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 horizontalDpi="300" verticalDpi="300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651392"/>
        <c:axId val="164653312"/>
      </c:barChart>
      <c:catAx>
        <c:axId val="164651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3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653312"/>
        <c:crosses val="autoZero"/>
        <c:auto val="1"/>
        <c:lblAlgn val="ctr"/>
        <c:lblOffset val="100"/>
        <c:tickLblSkip val="1"/>
        <c:tickMarkSkip val="1"/>
      </c:catAx>
      <c:valAx>
        <c:axId val="1646533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45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97"/>
          <c:w val="0.861338369617247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693504"/>
        <c:axId val="164700160"/>
      </c:lineChart>
      <c:catAx>
        <c:axId val="164693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7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00160"/>
        <c:crosses val="autoZero"/>
        <c:auto val="1"/>
        <c:lblAlgn val="ctr"/>
        <c:lblOffset val="100"/>
        <c:tickLblSkip val="1"/>
        <c:tickMarkSkip val="1"/>
      </c:catAx>
      <c:valAx>
        <c:axId val="1647001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32E-2"/>
              <c:y val="0.391415106669990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69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3911296"/>
        <c:axId val="133913216"/>
      </c:barChart>
      <c:catAx>
        <c:axId val="133911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6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913216"/>
        <c:crosses val="autoZero"/>
        <c:auto val="1"/>
        <c:lblAlgn val="ctr"/>
        <c:lblOffset val="100"/>
        <c:tickLblSkip val="1"/>
        <c:tickMarkSkip val="1"/>
      </c:catAx>
      <c:valAx>
        <c:axId val="1339132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91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9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97"/>
          <c:w val="0.86790016351305166"/>
          <c:h val="0.49495071553108339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[3]!Area</c:f>
            </c:multiLvlStrRef>
          </c:cat>
          <c:val>
            <c:numRef>
              <c:f>[3]!Case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4711808"/>
        <c:axId val="164742656"/>
      </c:barChart>
      <c:catAx>
        <c:axId val="164711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117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42656"/>
        <c:crosses val="autoZero"/>
        <c:auto val="1"/>
        <c:lblAlgn val="ctr"/>
        <c:lblOffset val="100"/>
        <c:tickLblSkip val="1"/>
        <c:tickMarkSkip val="1"/>
      </c:catAx>
      <c:valAx>
        <c:axId val="16474265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9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71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55" r="0.75000000000000455" t="1" header="0.5" footer="0.5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77"/>
          <c:w val="0.80122443799042864"/>
          <c:h val="0.5297304288038849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787328"/>
        <c:axId val="164789248"/>
      </c:barChart>
      <c:catAx>
        <c:axId val="164787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89248"/>
        <c:crosses val="autoZero"/>
        <c:auto val="1"/>
        <c:lblAlgn val="ctr"/>
        <c:lblOffset val="100"/>
        <c:tickLblSkip val="1"/>
        <c:tickMarkSkip val="1"/>
      </c:catAx>
      <c:valAx>
        <c:axId val="164789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78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 horizontalDpi="300" vertic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4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805248"/>
        <c:axId val="164819712"/>
      </c:barChart>
      <c:catAx>
        <c:axId val="164805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819712"/>
        <c:crosses val="autoZero"/>
        <c:auto val="1"/>
        <c:lblAlgn val="ctr"/>
        <c:lblOffset val="100"/>
        <c:tickLblSkip val="1"/>
        <c:tickMarkSkip val="1"/>
      </c:catAx>
      <c:valAx>
        <c:axId val="16481971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80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23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9"/>
          <c:w val="0.8613383696172475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868096"/>
        <c:axId val="164870400"/>
      </c:lineChart>
      <c:catAx>
        <c:axId val="164868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870400"/>
        <c:crosses val="autoZero"/>
        <c:auto val="1"/>
        <c:lblAlgn val="ctr"/>
        <c:lblOffset val="100"/>
        <c:tickLblSkip val="1"/>
        <c:tickMarkSkip val="1"/>
      </c:catAx>
      <c:valAx>
        <c:axId val="1648704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701E-2"/>
              <c:y val="0.391415106669990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86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6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9"/>
          <c:w val="0.86790016351305133"/>
          <c:h val="0.4949507155310832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36.49</c:v>
                </c:pt>
                <c:pt idx="1">
                  <c:v>48.809999999999995</c:v>
                </c:pt>
                <c:pt idx="2">
                  <c:v>74.73</c:v>
                </c:pt>
                <c:pt idx="3">
                  <c:v>125.47</c:v>
                </c:pt>
                <c:pt idx="4">
                  <c:v>165.60999999999999</c:v>
                </c:pt>
                <c:pt idx="5">
                  <c:v>14.729999999999999</c:v>
                </c:pt>
                <c:pt idx="6">
                  <c:v>89.990000000000023</c:v>
                </c:pt>
                <c:pt idx="7">
                  <c:v>22.7</c:v>
                </c:pt>
                <c:pt idx="8">
                  <c:v>102.41000000000012</c:v>
                </c:pt>
                <c:pt idx="9">
                  <c:v>62.67</c:v>
                </c:pt>
                <c:pt idx="10">
                  <c:v>0</c:v>
                </c:pt>
                <c:pt idx="11">
                  <c:v>70.16</c:v>
                </c:pt>
                <c:pt idx="12">
                  <c:v>53.86</c:v>
                </c:pt>
                <c:pt idx="13">
                  <c:v>110.91000000000012</c:v>
                </c:pt>
                <c:pt idx="14">
                  <c:v>21.64</c:v>
                </c:pt>
                <c:pt idx="15">
                  <c:v>85.990000000000023</c:v>
                </c:pt>
                <c:pt idx="16">
                  <c:v>76.8</c:v>
                </c:pt>
                <c:pt idx="17">
                  <c:v>33.53</c:v>
                </c:pt>
                <c:pt idx="18">
                  <c:v>11.239999999999998</c:v>
                </c:pt>
                <c:pt idx="19">
                  <c:v>49.78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64964608"/>
        <c:axId val="164966784"/>
      </c:barChart>
      <c:catAx>
        <c:axId val="164964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39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66784"/>
        <c:crosses val="autoZero"/>
        <c:auto val="1"/>
        <c:lblAlgn val="ctr"/>
        <c:lblOffset val="100"/>
        <c:tickLblSkip val="1"/>
        <c:tickMarkSkip val="1"/>
      </c:catAx>
      <c:valAx>
        <c:axId val="16496678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6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22" r="0.75000000000000422" t="1" header="0.5" footer="0.5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6"/>
          <c:w val="0.80122443799042864"/>
          <c:h val="0.529730428803884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4986240"/>
        <c:axId val="165017088"/>
      </c:barChart>
      <c:catAx>
        <c:axId val="164986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4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17088"/>
        <c:crosses val="autoZero"/>
        <c:auto val="1"/>
        <c:lblAlgn val="ctr"/>
        <c:lblOffset val="100"/>
        <c:tickLblSkip val="1"/>
        <c:tickMarkSkip val="1"/>
      </c:catAx>
      <c:valAx>
        <c:axId val="165017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8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 paperSize="9" orientation="landscape" horizontalDpi="300" verticalDpi="300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8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4922496"/>
        <c:axId val="164924416"/>
      </c:barChart>
      <c:catAx>
        <c:axId val="1649224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906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4924416"/>
        <c:crosses val="autoZero"/>
        <c:auto val="1"/>
        <c:lblAlgn val="ctr"/>
        <c:lblOffset val="100"/>
        <c:tickLblSkip val="1"/>
        <c:tickMarkSkip val="1"/>
      </c:catAx>
      <c:valAx>
        <c:axId val="1649244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4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2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17"/>
          <c:y val="3.28283637852251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86"/>
          <c:w val="0.8613383696172477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4935936"/>
        <c:axId val="165094144"/>
      </c:lineChart>
      <c:catAx>
        <c:axId val="164935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094144"/>
        <c:crosses val="autoZero"/>
        <c:auto val="1"/>
        <c:lblAlgn val="ctr"/>
        <c:lblOffset val="100"/>
        <c:tickLblSkip val="1"/>
        <c:tickMarkSkip val="1"/>
      </c:catAx>
      <c:valAx>
        <c:axId val="1650941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94E-2"/>
              <c:y val="0.391415106669990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493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4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86"/>
          <c:w val="0.86790016351305121"/>
          <c:h val="0.4949507155310831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42.33</c:v>
                </c:pt>
                <c:pt idx="1">
                  <c:v>48.81</c:v>
                </c:pt>
                <c:pt idx="2">
                  <c:v>77.679999999999978</c:v>
                </c:pt>
                <c:pt idx="3">
                  <c:v>132.63999999999999</c:v>
                </c:pt>
                <c:pt idx="4">
                  <c:v>173.8500000000009</c:v>
                </c:pt>
                <c:pt idx="5">
                  <c:v>18.939999999999987</c:v>
                </c:pt>
                <c:pt idx="6">
                  <c:v>92.85</c:v>
                </c:pt>
                <c:pt idx="7">
                  <c:v>33.56</c:v>
                </c:pt>
                <c:pt idx="8">
                  <c:v>109.64</c:v>
                </c:pt>
                <c:pt idx="9">
                  <c:v>61.78</c:v>
                </c:pt>
                <c:pt idx="10">
                  <c:v>0</c:v>
                </c:pt>
                <c:pt idx="11">
                  <c:v>77.679999999999978</c:v>
                </c:pt>
                <c:pt idx="12">
                  <c:v>56.55</c:v>
                </c:pt>
                <c:pt idx="13">
                  <c:v>110.91000000000012</c:v>
                </c:pt>
                <c:pt idx="14">
                  <c:v>24.04</c:v>
                </c:pt>
                <c:pt idx="15">
                  <c:v>103.63</c:v>
                </c:pt>
                <c:pt idx="16">
                  <c:v>76.8</c:v>
                </c:pt>
                <c:pt idx="17">
                  <c:v>33.53</c:v>
                </c:pt>
                <c:pt idx="18">
                  <c:v>11.24</c:v>
                </c:pt>
                <c:pt idx="19">
                  <c:v>55.02</c:v>
                </c:pt>
                <c:pt idx="20">
                  <c:v>20.88</c:v>
                </c:pt>
                <c:pt idx="21">
                  <c:v>28.51</c:v>
                </c:pt>
              </c:numCache>
            </c:numRef>
          </c:val>
        </c:ser>
        <c:axId val="165114624"/>
        <c:axId val="165116544"/>
      </c:barChart>
      <c:catAx>
        <c:axId val="165114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70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116544"/>
        <c:crosses val="autoZero"/>
        <c:auto val="1"/>
        <c:lblAlgn val="ctr"/>
        <c:lblOffset val="100"/>
        <c:tickLblSkip val="1"/>
        <c:tickMarkSkip val="1"/>
      </c:catAx>
      <c:valAx>
        <c:axId val="165116544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75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11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411" r="0.75000000000000411" t="1" header="0.5" footer="0.5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[3]TblAgeBar!$A$1</c:f>
          <c:strCache>
            <c:ptCount val="1"/>
            <c:pt idx="0">
              <c: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31"/>
          <c:w val="0.80122443799042864"/>
          <c:h val="0.529730428803884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[3]TblAgeBar!$C$4:$C$12</c:f>
              <c:numCache>
                <c:formatCode>General</c:formatCode>
                <c:ptCount val="9"/>
                <c:pt idx="0">
                  <c:v>171.59</c:v>
                </c:pt>
                <c:pt idx="1">
                  <c:v>531.54999999999995</c:v>
                </c:pt>
                <c:pt idx="2">
                  <c:v>510.17</c:v>
                </c:pt>
                <c:pt idx="3">
                  <c:v>165.18</c:v>
                </c:pt>
                <c:pt idx="4">
                  <c:v>45.12</c:v>
                </c:pt>
                <c:pt idx="5">
                  <c:v>28.25</c:v>
                </c:pt>
                <c:pt idx="6">
                  <c:v>29.02</c:v>
                </c:pt>
                <c:pt idx="7">
                  <c:v>24.17</c:v>
                </c:pt>
                <c:pt idx="8">
                  <c:v>21.03</c:v>
                </c:pt>
              </c:numCache>
            </c:numRef>
          </c:val>
        </c:ser>
        <c:gapWidth val="80"/>
        <c:overlap val="100"/>
        <c:axId val="165255040"/>
        <c:axId val="165261312"/>
      </c:barChart>
      <c:catAx>
        <c:axId val="165255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261312"/>
        <c:crosses val="autoZero"/>
        <c:auto val="1"/>
        <c:lblAlgn val="ctr"/>
        <c:lblOffset val="100"/>
        <c:tickLblSkip val="1"/>
        <c:tickMarkSkip val="1"/>
      </c:catAx>
      <c:valAx>
        <c:axId val="1652613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[3]TblAgeBar!$A$14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2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3896064"/>
        <c:axId val="133939584"/>
      </c:lineChart>
      <c:catAx>
        <c:axId val="13389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939584"/>
        <c:crosses val="autoZero"/>
        <c:auto val="1"/>
        <c:lblAlgn val="ctr"/>
        <c:lblOffset val="100"/>
        <c:tickLblSkip val="1"/>
        <c:tickMarkSkip val="1"/>
      </c:catAx>
      <c:valAx>
        <c:axId val="1339395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36E-2"/>
              <c:y val="0.391415201887671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8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[3]TblAgeBar!$A$30</c:f>
          <c:strCache>
            <c:ptCount val="1"/>
            <c:pt idx="0">
              <c: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19207317073170732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[3]TblAgeBar!$C$33:$C$47</c:f>
              <c:numCache>
                <c:formatCode>General</c:formatCode>
                <c:ptCount val="15"/>
                <c:pt idx="0">
                  <c:v>253</c:v>
                </c:pt>
                <c:pt idx="1">
                  <c:v>12</c:v>
                </c:pt>
                <c:pt idx="2">
                  <c:v>16</c:v>
                </c:pt>
                <c:pt idx="3">
                  <c:v>4</c:v>
                </c:pt>
                <c:pt idx="4">
                  <c:v>2</c:v>
                </c:pt>
                <c:pt idx="5">
                  <c:v>1132</c:v>
                </c:pt>
                <c:pt idx="6">
                  <c:v>10</c:v>
                </c:pt>
                <c:pt idx="7">
                  <c:v>0</c:v>
                </c:pt>
                <c:pt idx="8">
                  <c:v>4</c:v>
                </c:pt>
                <c:pt idx="9">
                  <c:v>74</c:v>
                </c:pt>
                <c:pt idx="10">
                  <c:v>221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</c:numCache>
            </c:numRef>
          </c:val>
        </c:ser>
        <c:axId val="165272960"/>
        <c:axId val="165352960"/>
      </c:barChart>
      <c:catAx>
        <c:axId val="165272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352960"/>
        <c:crosses val="autoZero"/>
        <c:auto val="1"/>
        <c:lblAlgn val="ctr"/>
        <c:lblOffset val="100"/>
        <c:tickLblSkip val="1"/>
        <c:tickMarkSkip val="1"/>
      </c:catAx>
      <c:valAx>
        <c:axId val="1653529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5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27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[3]TblAgeBar!$A$58</c:f>
          <c:strCache>
            <c:ptCount val="1"/>
            <c:pt idx="0">
              <c: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04568022092954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78"/>
          <c:w val="0.8613383696172480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[3]TblAgeBar!$B$61:$B$72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[3]TblAgeBar!$C$61:$C$72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34</c:v>
                </c:pt>
                <c:pt idx="3">
                  <c:v>35</c:v>
                </c:pt>
                <c:pt idx="4">
                  <c:v>115</c:v>
                </c:pt>
                <c:pt idx="5">
                  <c:v>386</c:v>
                </c:pt>
                <c:pt idx="6">
                  <c:v>425</c:v>
                </c:pt>
                <c:pt idx="7">
                  <c:v>323</c:v>
                </c:pt>
                <c:pt idx="8">
                  <c:v>303</c:v>
                </c:pt>
                <c:pt idx="9">
                  <c:v>88</c:v>
                </c:pt>
                <c:pt idx="10">
                  <c:v>145</c:v>
                </c:pt>
                <c:pt idx="11">
                  <c:v>37</c:v>
                </c:pt>
              </c:numCache>
            </c:numRef>
          </c:val>
        </c:ser>
        <c:marker val="1"/>
        <c:axId val="165393152"/>
        <c:axId val="165395456"/>
      </c:lineChart>
      <c:catAx>
        <c:axId val="165393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6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395456"/>
        <c:crosses val="autoZero"/>
        <c:auto val="1"/>
        <c:lblAlgn val="ctr"/>
        <c:lblOffset val="100"/>
        <c:tickLblSkip val="1"/>
        <c:tickMarkSkip val="1"/>
      </c:catAx>
      <c:valAx>
        <c:axId val="1653954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66E-2"/>
              <c:y val="0.3914151066699900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39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[3]TblAgeBar!$A$85</c:f>
          <c:strCache>
            <c:ptCount val="1"/>
            <c:pt idx="0">
              <c: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c:v>
            </c:pt>
          </c:strCache>
        </c:strRef>
      </c:tx>
      <c:layout>
        <c:manualLayout>
          <c:xMode val="edge"/>
          <c:yMode val="edge"/>
          <c:x val="0.45442565639039306"/>
          <c:y val="3.282836378522511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78"/>
          <c:w val="0.86790016351305088"/>
          <c:h val="0.4949507155310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[3]!Area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[3]!Case</c:f>
              <c:numCache>
                <c:formatCode>General</c:formatCode>
                <c:ptCount val="22"/>
                <c:pt idx="0">
                  <c:v>45.98</c:v>
                </c:pt>
                <c:pt idx="1">
                  <c:v>51.52</c:v>
                </c:pt>
                <c:pt idx="2">
                  <c:v>77.679999999999978</c:v>
                </c:pt>
                <c:pt idx="3">
                  <c:v>136.73999999999998</c:v>
                </c:pt>
                <c:pt idx="4">
                  <c:v>158.05000000000001</c:v>
                </c:pt>
                <c:pt idx="5">
                  <c:v>21.04</c:v>
                </c:pt>
                <c:pt idx="6">
                  <c:v>97.14</c:v>
                </c:pt>
                <c:pt idx="7">
                  <c:v>44.42</c:v>
                </c:pt>
                <c:pt idx="8">
                  <c:v>114.46000000000002</c:v>
                </c:pt>
                <c:pt idx="9">
                  <c:v>68.040000000000006</c:v>
                </c:pt>
                <c:pt idx="10">
                  <c:v>0</c:v>
                </c:pt>
                <c:pt idx="11">
                  <c:v>100.23</c:v>
                </c:pt>
                <c:pt idx="12">
                  <c:v>56.55</c:v>
                </c:pt>
                <c:pt idx="13">
                  <c:v>116.75</c:v>
                </c:pt>
                <c:pt idx="14">
                  <c:v>24.04</c:v>
                </c:pt>
                <c:pt idx="15">
                  <c:v>116.86</c:v>
                </c:pt>
                <c:pt idx="16">
                  <c:v>85.11</c:v>
                </c:pt>
                <c:pt idx="17">
                  <c:v>33.53</c:v>
                </c:pt>
                <c:pt idx="18">
                  <c:v>11.239999999999998</c:v>
                </c:pt>
                <c:pt idx="19">
                  <c:v>57.64</c:v>
                </c:pt>
                <c:pt idx="20">
                  <c:v>25.05</c:v>
                </c:pt>
                <c:pt idx="21">
                  <c:v>33.270000000000003</c:v>
                </c:pt>
              </c:numCache>
            </c:numRef>
          </c:val>
        </c:ser>
        <c:axId val="165411840"/>
        <c:axId val="165311616"/>
      </c:barChart>
      <c:catAx>
        <c:axId val="165411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7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311616"/>
        <c:crosses val="autoZero"/>
        <c:auto val="1"/>
        <c:lblAlgn val="ctr"/>
        <c:lblOffset val="100"/>
        <c:tickLblSkip val="1"/>
        <c:tickMarkSkip val="1"/>
      </c:catAx>
      <c:valAx>
        <c:axId val="165311616"/>
        <c:scaling>
          <c:orientation val="minMax"/>
        </c:scaling>
        <c:axPos val="l"/>
        <c:title>
          <c:tx>
            <c:strRef>
              <c:f>[3]TblAgeBar!$A$114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5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77" r="0.75000000000000377" t="1" header="0.5" footer="0.5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6"/>
          <c:w val="0.80122443799042864"/>
          <c:h val="0.529730428803884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5482880"/>
        <c:axId val="165484800"/>
      </c:barChart>
      <c:catAx>
        <c:axId val="1654828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3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484800"/>
        <c:crosses val="autoZero"/>
        <c:auto val="1"/>
        <c:lblAlgn val="ctr"/>
        <c:lblOffset val="100"/>
        <c:tickLblSkip val="1"/>
        <c:tickMarkSkip val="1"/>
      </c:catAx>
      <c:valAx>
        <c:axId val="1654848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48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 horizontalDpi="300" vertic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31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5517184"/>
        <c:axId val="165519360"/>
      </c:barChart>
      <c:catAx>
        <c:axId val="165517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6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19360"/>
        <c:crosses val="autoZero"/>
        <c:auto val="1"/>
        <c:lblAlgn val="ctr"/>
        <c:lblOffset val="100"/>
        <c:tickLblSkip val="1"/>
        <c:tickMarkSkip val="1"/>
      </c:catAx>
      <c:valAx>
        <c:axId val="1655193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51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84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67"/>
          <c:w val="0.8613383696172484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5538816"/>
        <c:axId val="165553664"/>
      </c:lineChart>
      <c:catAx>
        <c:axId val="1655388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7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553664"/>
        <c:crosses val="autoZero"/>
        <c:auto val="1"/>
        <c:lblAlgn val="ctr"/>
        <c:lblOffset val="100"/>
        <c:tickLblSkip val="1"/>
        <c:tickMarkSkip val="1"/>
      </c:catAx>
      <c:valAx>
        <c:axId val="16555366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42E-2"/>
              <c:y val="0.39141510666998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53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8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67"/>
          <c:w val="0.86790016351305055"/>
          <c:h val="0.4949507155310828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5602432"/>
        <c:axId val="165604352"/>
      </c:barChart>
      <c:catAx>
        <c:axId val="1656024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906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604352"/>
        <c:crosses val="autoZero"/>
        <c:auto val="1"/>
        <c:lblAlgn val="ctr"/>
        <c:lblOffset val="100"/>
        <c:tickLblSkip val="1"/>
        <c:tickMarkSkip val="1"/>
      </c:catAx>
      <c:valAx>
        <c:axId val="165604352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60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44" r="0.75000000000000344" t="1" header="0.5" footer="0.5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27"/>
          <c:w val="0.80122443799042864"/>
          <c:h val="0.5297304288038839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5440128"/>
        <c:axId val="165470976"/>
      </c:barChart>
      <c:catAx>
        <c:axId val="165440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470976"/>
        <c:crosses val="autoZero"/>
        <c:auto val="1"/>
        <c:lblAlgn val="ctr"/>
        <c:lblOffset val="100"/>
        <c:tickLblSkip val="1"/>
        <c:tickMarkSkip val="1"/>
      </c:catAx>
      <c:valAx>
        <c:axId val="165470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44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 paperSize="9" orientation="landscape" horizontalDpi="300" verticalDpi="300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5622144"/>
        <c:axId val="165624064"/>
      </c:barChart>
      <c:catAx>
        <c:axId val="165622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624064"/>
        <c:crosses val="autoZero"/>
        <c:auto val="1"/>
        <c:lblAlgn val="ctr"/>
        <c:lblOffset val="100"/>
        <c:tickLblSkip val="1"/>
        <c:tickMarkSkip val="1"/>
      </c:catAx>
      <c:valAx>
        <c:axId val="1656240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6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67"/>
          <c:y val="3.28283637852250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61"/>
          <c:w val="0.86133836961724874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5676544"/>
        <c:axId val="165683200"/>
      </c:lineChart>
      <c:catAx>
        <c:axId val="1656765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683200"/>
        <c:crosses val="autoZero"/>
        <c:auto val="1"/>
        <c:lblAlgn val="ctr"/>
        <c:lblOffset val="100"/>
        <c:tickLblSkip val="1"/>
        <c:tickMarkSkip val="1"/>
      </c:catAx>
      <c:valAx>
        <c:axId val="165683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7E-2"/>
              <c:y val="0.391415106669989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67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3976448"/>
        <c:axId val="133978368"/>
      </c:barChart>
      <c:catAx>
        <c:axId val="1339764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978368"/>
        <c:crosses val="autoZero"/>
        <c:auto val="1"/>
        <c:lblAlgn val="ctr"/>
        <c:lblOffset val="100"/>
        <c:tickLblSkip val="1"/>
        <c:tickMarkSkip val="1"/>
      </c:catAx>
      <c:valAx>
        <c:axId val="1339783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89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397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61"/>
          <c:w val="0.86790016351305033"/>
          <c:h val="0.49495071553108272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5694848"/>
        <c:axId val="165717504"/>
      </c:barChart>
      <c:catAx>
        <c:axId val="165694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8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17504"/>
        <c:crosses val="autoZero"/>
        <c:auto val="1"/>
        <c:lblAlgn val="ctr"/>
        <c:lblOffset val="100"/>
        <c:tickLblSkip val="1"/>
        <c:tickMarkSkip val="1"/>
      </c:catAx>
      <c:valAx>
        <c:axId val="165717504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7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69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22" r="0.75000000000000322" t="1" header="0.5" footer="0.5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21"/>
          <c:w val="0.80122443799042864"/>
          <c:h val="0.529730428803883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5753984"/>
        <c:axId val="165755904"/>
      </c:barChart>
      <c:catAx>
        <c:axId val="165753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55904"/>
        <c:crosses val="autoZero"/>
        <c:auto val="1"/>
        <c:lblAlgn val="ctr"/>
        <c:lblOffset val="100"/>
        <c:tickLblSkip val="1"/>
        <c:tickMarkSkip val="1"/>
      </c:catAx>
      <c:valAx>
        <c:axId val="165755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5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 horizontalDpi="300" verticalDpi="300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7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5763712"/>
        <c:axId val="165794560"/>
      </c:barChart>
      <c:catAx>
        <c:axId val="1657637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51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794560"/>
        <c:crosses val="autoZero"/>
        <c:auto val="1"/>
        <c:lblAlgn val="ctr"/>
        <c:lblOffset val="100"/>
        <c:tickLblSkip val="1"/>
        <c:tickMarkSkip val="1"/>
      </c:catAx>
      <c:valAx>
        <c:axId val="1657945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76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62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9"/>
          <c:w val="0.8613383696172488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5842944"/>
        <c:axId val="165845248"/>
      </c:lineChart>
      <c:catAx>
        <c:axId val="1658429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3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845248"/>
        <c:crosses val="autoZero"/>
        <c:auto val="1"/>
        <c:lblAlgn val="ctr"/>
        <c:lblOffset val="100"/>
        <c:tickLblSkip val="1"/>
        <c:tickMarkSkip val="1"/>
      </c:catAx>
      <c:valAx>
        <c:axId val="165845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611E-2"/>
              <c:y val="0.391415106669989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84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5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9"/>
          <c:w val="0.86790016351305022"/>
          <c:h val="0.4949507155310826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92.69</c:v>
                </c:pt>
                <c:pt idx="1">
                  <c:v>143.70999999999998</c:v>
                </c:pt>
                <c:pt idx="2">
                  <c:v>34.410000000000004</c:v>
                </c:pt>
                <c:pt idx="3">
                  <c:v>31.24</c:v>
                </c:pt>
                <c:pt idx="4">
                  <c:v>14.43</c:v>
                </c:pt>
                <c:pt idx="5">
                  <c:v>44.190000000000012</c:v>
                </c:pt>
                <c:pt idx="6">
                  <c:v>35.71</c:v>
                </c:pt>
                <c:pt idx="7">
                  <c:v>75.02</c:v>
                </c:pt>
                <c:pt idx="8">
                  <c:v>67.47</c:v>
                </c:pt>
                <c:pt idx="9">
                  <c:v>36.71</c:v>
                </c:pt>
                <c:pt idx="10">
                  <c:v>83.04</c:v>
                </c:pt>
                <c:pt idx="11">
                  <c:v>65.149999999999991</c:v>
                </c:pt>
                <c:pt idx="12">
                  <c:v>59.24</c:v>
                </c:pt>
                <c:pt idx="13">
                  <c:v>23.35</c:v>
                </c:pt>
                <c:pt idx="14">
                  <c:v>31.259999999999987</c:v>
                </c:pt>
                <c:pt idx="15">
                  <c:v>48.51</c:v>
                </c:pt>
                <c:pt idx="16">
                  <c:v>101.71000000000002</c:v>
                </c:pt>
                <c:pt idx="17">
                  <c:v>50.3</c:v>
                </c:pt>
                <c:pt idx="18">
                  <c:v>30.919999999999987</c:v>
                </c:pt>
                <c:pt idx="19">
                  <c:v>55.02</c:v>
                </c:pt>
                <c:pt idx="20">
                  <c:v>45.93</c:v>
                </c:pt>
                <c:pt idx="21">
                  <c:v>19.010000000000005</c:v>
                </c:pt>
              </c:numCache>
            </c:numRef>
          </c:val>
        </c:ser>
        <c:axId val="165873920"/>
        <c:axId val="165884288"/>
      </c:barChart>
      <c:catAx>
        <c:axId val="16587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7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884288"/>
        <c:crosses val="autoZero"/>
        <c:auto val="1"/>
        <c:lblAlgn val="ctr"/>
        <c:lblOffset val="100"/>
        <c:tickLblSkip val="1"/>
        <c:tickMarkSkip val="1"/>
      </c:catAx>
      <c:valAx>
        <c:axId val="16588428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87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11" r="0.75000000000000311" t="1" header="0.5" footer="0.5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93"/>
          <c:w val="0.80122443799042864"/>
          <c:h val="0.529730428803883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5911936"/>
        <c:axId val="165942784"/>
      </c:barChart>
      <c:catAx>
        <c:axId val="165911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2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42784"/>
        <c:crosses val="autoZero"/>
        <c:auto val="1"/>
        <c:lblAlgn val="ctr"/>
        <c:lblOffset val="100"/>
        <c:tickLblSkip val="1"/>
        <c:tickMarkSkip val="1"/>
      </c:catAx>
      <c:valAx>
        <c:axId val="165942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1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 paperSize="9" orientation="landscape" horizontalDpi="300" verticalDpi="300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62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5971072"/>
        <c:axId val="165972992"/>
      </c:barChart>
      <c:catAx>
        <c:axId val="16597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4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5972992"/>
        <c:crosses val="autoZero"/>
        <c:auto val="1"/>
        <c:lblAlgn val="ctr"/>
        <c:lblOffset val="100"/>
        <c:tickLblSkip val="1"/>
        <c:tickMarkSkip val="1"/>
      </c:catAx>
      <c:valAx>
        <c:axId val="1659729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97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56"/>
          <c:y val="3.28283637852250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56"/>
          <c:w val="0.8613383696172489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5980416"/>
        <c:axId val="166081280"/>
      </c:lineChart>
      <c:catAx>
        <c:axId val="165980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52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081280"/>
        <c:crosses val="autoZero"/>
        <c:auto val="1"/>
        <c:lblAlgn val="ctr"/>
        <c:lblOffset val="100"/>
        <c:tickLblSkip val="1"/>
        <c:tickMarkSkip val="1"/>
      </c:catAx>
      <c:valAx>
        <c:axId val="1660812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97E-2"/>
              <c:y val="0.3914151066699895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59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5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56"/>
          <c:w val="0.8679001635130501"/>
          <c:h val="0.49495071553108261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6093184"/>
        <c:axId val="166095104"/>
      </c:barChart>
      <c:catAx>
        <c:axId val="16609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8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095104"/>
        <c:crosses val="autoZero"/>
        <c:auto val="1"/>
        <c:lblAlgn val="ctr"/>
        <c:lblOffset val="100"/>
        <c:tickLblSkip val="1"/>
        <c:tickMarkSkip val="1"/>
      </c:catAx>
      <c:valAx>
        <c:axId val="166095104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81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0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3" r="0.750000000000003" t="1" header="0.5" footer="0.5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43"/>
          <c:w val="0.80122443799042864"/>
          <c:h val="0.529730428803883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6156160"/>
        <c:axId val="166158336"/>
      </c:barChart>
      <c:catAx>
        <c:axId val="16615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158336"/>
        <c:crosses val="autoZero"/>
        <c:auto val="1"/>
        <c:lblAlgn val="ctr"/>
        <c:lblOffset val="100"/>
        <c:tickLblSkip val="1"/>
        <c:tickMarkSkip val="1"/>
      </c:catAx>
      <c:valAx>
        <c:axId val="16615833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15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41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4039424"/>
        <c:axId val="134041600"/>
      </c:barChart>
      <c:catAx>
        <c:axId val="1340394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01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4041600"/>
        <c:crosses val="autoZero"/>
        <c:auto val="1"/>
        <c:lblAlgn val="ctr"/>
        <c:lblOffset val="100"/>
        <c:tickLblSkip val="1"/>
        <c:tickMarkSkip val="1"/>
      </c:catAx>
      <c:valAx>
        <c:axId val="1340416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9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403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23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174080"/>
        <c:axId val="166209024"/>
      </c:barChart>
      <c:catAx>
        <c:axId val="166174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2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09024"/>
        <c:crosses val="autoZero"/>
        <c:auto val="1"/>
        <c:lblAlgn val="ctr"/>
        <c:lblOffset val="100"/>
        <c:tickLblSkip val="1"/>
        <c:tickMarkSkip val="1"/>
      </c:catAx>
      <c:valAx>
        <c:axId val="16620902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4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174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39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48"/>
          <c:w val="0.861338369617249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6236928"/>
        <c:axId val="166239232"/>
      </c:lineChart>
      <c:catAx>
        <c:axId val="166236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39232"/>
        <c:crosses val="autoZero"/>
        <c:auto val="1"/>
        <c:lblAlgn val="ctr"/>
        <c:lblOffset val="100"/>
        <c:tickLblSkip val="1"/>
        <c:tickMarkSkip val="1"/>
      </c:catAx>
      <c:valAx>
        <c:axId val="166239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62E-2"/>
              <c:y val="0.391415106669989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23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1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648"/>
          <c:w val="0.86790016351304977"/>
          <c:h val="0.49495071553108244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6251136"/>
        <c:axId val="166290176"/>
      </c:barChart>
      <c:catAx>
        <c:axId val="166251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290176"/>
        <c:crosses val="autoZero"/>
        <c:auto val="1"/>
        <c:lblAlgn val="ctr"/>
        <c:lblOffset val="100"/>
        <c:tickLblSkip val="1"/>
        <c:tickMarkSkip val="1"/>
      </c:catAx>
      <c:valAx>
        <c:axId val="166290176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96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25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66" r="0.75000000000000266" t="1" header="0.5" footer="0.5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11"/>
          <c:w val="0.80122443799042864"/>
          <c:h val="0.5297304288038832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6335232"/>
        <c:axId val="166337152"/>
      </c:barChart>
      <c:catAx>
        <c:axId val="1663352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337152"/>
        <c:crosses val="autoZero"/>
        <c:auto val="1"/>
        <c:lblAlgn val="ctr"/>
        <c:lblOffset val="100"/>
        <c:tickLblSkip val="1"/>
        <c:tickMarkSkip val="1"/>
      </c:catAx>
      <c:valAx>
        <c:axId val="1663371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33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 paperSize="9" orientation="landscape" horizontalDpi="300" verticalDpi="300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5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20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369536"/>
        <c:axId val="166375808"/>
      </c:barChart>
      <c:catAx>
        <c:axId val="1663695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12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375808"/>
        <c:crosses val="autoZero"/>
        <c:auto val="1"/>
        <c:lblAlgn val="ctr"/>
        <c:lblOffset val="100"/>
        <c:tickLblSkip val="1"/>
        <c:tickMarkSkip val="1"/>
      </c:catAx>
      <c:valAx>
        <c:axId val="1663758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36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23"/>
          <c:y val="3.2828363785225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42"/>
          <c:w val="0.8613383696172496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6391168"/>
        <c:axId val="166020992"/>
      </c:lineChart>
      <c:catAx>
        <c:axId val="166391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020992"/>
        <c:crosses val="autoZero"/>
        <c:auto val="1"/>
        <c:lblAlgn val="ctr"/>
        <c:lblOffset val="100"/>
        <c:tickLblSkip val="1"/>
        <c:tickMarkSkip val="1"/>
      </c:catAx>
      <c:valAx>
        <c:axId val="1660209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41E-2"/>
              <c:y val="0.3914151066699891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3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500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6"/>
          <c:y val="0.21464699398031642"/>
          <c:w val="0.86790016351304955"/>
          <c:h val="0.49495071553108233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11.47</c:v>
                </c:pt>
                <c:pt idx="1">
                  <c:v>5.42</c:v>
                </c:pt>
                <c:pt idx="2">
                  <c:v>1.9700000000000037</c:v>
                </c:pt>
                <c:pt idx="3">
                  <c:v>1.9800000000000042</c:v>
                </c:pt>
                <c:pt idx="4">
                  <c:v>0.66000000000000236</c:v>
                </c:pt>
                <c:pt idx="5">
                  <c:v>2.0699999999999998</c:v>
                </c:pt>
                <c:pt idx="6">
                  <c:v>2.94</c:v>
                </c:pt>
                <c:pt idx="7">
                  <c:v>0</c:v>
                </c:pt>
                <c:pt idx="8">
                  <c:v>1.2</c:v>
                </c:pt>
                <c:pt idx="9">
                  <c:v>2.8</c:v>
                </c:pt>
                <c:pt idx="10">
                  <c:v>9.2299999999999986</c:v>
                </c:pt>
                <c:pt idx="11">
                  <c:v>2.36</c:v>
                </c:pt>
                <c:pt idx="12">
                  <c:v>2.5299999999999998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7.39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12.55</c:v>
                </c:pt>
                <c:pt idx="21">
                  <c:v>0</c:v>
                </c:pt>
              </c:numCache>
            </c:numRef>
          </c:val>
        </c:ser>
        <c:axId val="166053760"/>
        <c:axId val="166404096"/>
      </c:barChart>
      <c:catAx>
        <c:axId val="1660537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73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04096"/>
        <c:crosses val="autoZero"/>
        <c:auto val="1"/>
        <c:lblAlgn val="ctr"/>
        <c:lblOffset val="100"/>
        <c:tickLblSkip val="1"/>
        <c:tickMarkSkip val="1"/>
      </c:catAx>
      <c:valAx>
        <c:axId val="166404096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8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05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44" r="0.75000000000000244" t="1" header="0.5" footer="0.5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94"/>
          <c:w val="0.80122443799042864"/>
          <c:h val="0.529730428803883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6414976"/>
        <c:axId val="166449920"/>
      </c:barChart>
      <c:catAx>
        <c:axId val="1664149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1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49920"/>
        <c:crosses val="autoZero"/>
        <c:auto val="1"/>
        <c:lblAlgn val="ctr"/>
        <c:lblOffset val="100"/>
        <c:tickLblSkip val="1"/>
        <c:tickMarkSkip val="1"/>
      </c:catAx>
      <c:valAx>
        <c:axId val="166449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14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 horizontalDpi="300" verticalDpi="300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535552"/>
        <c:axId val="166537472"/>
      </c:barChart>
      <c:catAx>
        <c:axId val="1665355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80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537472"/>
        <c:crosses val="autoZero"/>
        <c:auto val="1"/>
        <c:lblAlgn val="ctr"/>
        <c:lblOffset val="100"/>
        <c:tickLblSkip val="1"/>
        <c:tickMarkSkip val="1"/>
      </c:catAx>
      <c:valAx>
        <c:axId val="16653747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41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5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17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9"/>
          <c:w val="0.8613383696172498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6577664"/>
        <c:axId val="166588416"/>
      </c:lineChart>
      <c:catAx>
        <c:axId val="166577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4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588416"/>
        <c:crosses val="autoZero"/>
        <c:auto val="1"/>
        <c:lblAlgn val="ctr"/>
        <c:lblOffset val="100"/>
        <c:tickLblSkip val="1"/>
        <c:tickMarkSkip val="1"/>
      </c:catAx>
      <c:valAx>
        <c:axId val="1665884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531E-2"/>
              <c:y val="0.391415106669989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577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0188139059304244"/>
          <c:y val="2.946127946128005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93189248"/>
        <c:axId val="106120704"/>
      </c:lineChart>
      <c:catAx>
        <c:axId val="9318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06120704"/>
        <c:crosses val="autoZero"/>
        <c:auto val="1"/>
        <c:lblAlgn val="ctr"/>
        <c:lblOffset val="100"/>
        <c:tickLblSkip val="1"/>
        <c:tickMarkSkip val="1"/>
      </c:catAx>
      <c:valAx>
        <c:axId val="1061207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557E-2"/>
              <c:y val="0.391415201887674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318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9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4053248"/>
        <c:axId val="134063616"/>
      </c:barChart>
      <c:catAx>
        <c:axId val="134053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4063616"/>
        <c:crosses val="autoZero"/>
        <c:auto val="1"/>
        <c:lblAlgn val="ctr"/>
        <c:lblOffset val="100"/>
        <c:tickLblSkip val="1"/>
        <c:tickMarkSkip val="1"/>
      </c:catAx>
      <c:valAx>
        <c:axId val="13406361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405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8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7"/>
          <c:y val="0.21464699398031639"/>
          <c:w val="0.86790016351304944"/>
          <c:h val="0.49495071553108227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16.489999999999924</c:v>
                </c:pt>
                <c:pt idx="1">
                  <c:v>13.56</c:v>
                </c:pt>
                <c:pt idx="2">
                  <c:v>1.9700000000000035</c:v>
                </c:pt>
                <c:pt idx="3">
                  <c:v>1.9800000000000038</c:v>
                </c:pt>
                <c:pt idx="4">
                  <c:v>0.66000000000000225</c:v>
                </c:pt>
                <c:pt idx="5">
                  <c:v>2.0699999999999998</c:v>
                </c:pt>
                <c:pt idx="6">
                  <c:v>5.88</c:v>
                </c:pt>
                <c:pt idx="7">
                  <c:v>1.85</c:v>
                </c:pt>
                <c:pt idx="8">
                  <c:v>1.2</c:v>
                </c:pt>
                <c:pt idx="9">
                  <c:v>4.6599999999999975</c:v>
                </c:pt>
                <c:pt idx="10">
                  <c:v>9.23</c:v>
                </c:pt>
                <c:pt idx="11">
                  <c:v>2.36</c:v>
                </c:pt>
                <c:pt idx="12">
                  <c:v>2.5299999999999998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9.23</c:v>
                </c:pt>
                <c:pt idx="17">
                  <c:v>0</c:v>
                </c:pt>
                <c:pt idx="18">
                  <c:v>2.69</c:v>
                </c:pt>
                <c:pt idx="19">
                  <c:v>0</c:v>
                </c:pt>
                <c:pt idx="20">
                  <c:v>16.739999999999988</c:v>
                </c:pt>
                <c:pt idx="21">
                  <c:v>0</c:v>
                </c:pt>
              </c:numCache>
            </c:numRef>
          </c:val>
        </c:ser>
        <c:axId val="110653440"/>
        <c:axId val="110655360"/>
      </c:barChart>
      <c:catAx>
        <c:axId val="1106534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7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0655360"/>
        <c:crosses val="autoZero"/>
        <c:auto val="1"/>
        <c:lblAlgn val="ctr"/>
        <c:lblOffset val="100"/>
        <c:tickLblSkip val="1"/>
        <c:tickMarkSkip val="1"/>
      </c:catAx>
      <c:valAx>
        <c:axId val="110655360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7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106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33" r="0.75000000000000233" t="1" header="0.5" footer="0.5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49"/>
          <c:w val="0.80122443799042864"/>
          <c:h val="0.529730428803882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6601856"/>
        <c:axId val="166603776"/>
      </c:barChart>
      <c:catAx>
        <c:axId val="16660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03776"/>
        <c:crosses val="autoZero"/>
        <c:auto val="1"/>
        <c:lblAlgn val="ctr"/>
        <c:lblOffset val="100"/>
        <c:tickLblSkip val="1"/>
        <c:tickMarkSkip val="1"/>
      </c:catAx>
      <c:valAx>
        <c:axId val="1666037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0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 horizontalDpi="300" verticalDpi="300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615680"/>
        <c:axId val="166638336"/>
      </c:barChart>
      <c:catAx>
        <c:axId val="166615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38336"/>
        <c:crosses val="autoZero"/>
        <c:auto val="1"/>
        <c:lblAlgn val="ctr"/>
        <c:lblOffset val="100"/>
        <c:tickLblSkip val="1"/>
        <c:tickMarkSkip val="1"/>
      </c:catAx>
      <c:valAx>
        <c:axId val="166638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61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01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1"/>
          <c:w val="0.861338369617250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6670336"/>
        <c:axId val="166672640"/>
      </c:lineChart>
      <c:catAx>
        <c:axId val="166670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672640"/>
        <c:crosses val="autoZero"/>
        <c:auto val="1"/>
        <c:lblAlgn val="ctr"/>
        <c:lblOffset val="100"/>
        <c:tickLblSkip val="1"/>
        <c:tickMarkSkip val="1"/>
      </c:catAx>
      <c:valAx>
        <c:axId val="1666726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99E-2"/>
              <c:y val="0.391415106669988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670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2"/>
          <c:y val="0.21464699398031631"/>
          <c:w val="0.86790016351304911"/>
          <c:h val="0.49495071553108211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[4]!Area</c:f>
            </c:multiLvlStrRef>
          </c:cat>
          <c:val>
            <c:numRef>
              <c:f>[4]!Case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6713216"/>
        <c:axId val="166719488"/>
      </c:barChart>
      <c:catAx>
        <c:axId val="166713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19488"/>
        <c:crosses val="autoZero"/>
        <c:auto val="1"/>
        <c:lblAlgn val="ctr"/>
        <c:lblOffset val="100"/>
        <c:tickLblSkip val="1"/>
        <c:tickMarkSkip val="1"/>
      </c:catAx>
      <c:valAx>
        <c:axId val="166719488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71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[5]TblAgeBar!$A$1</c:f>
          <c:strCache>
            <c:ptCount val="1"/>
            <c:pt idx="0">
              <c:v>อัตราป่วยต่อประชากรแสแนคน ด้วยโรค Leptospirosis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49"/>
          <c:w val="0.80122443799042864"/>
          <c:h val="0.529730428803882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[5]TblAgeBar!$C$4:$C$12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1.1200000000000001</c:v>
                </c:pt>
                <c:pt idx="2">
                  <c:v>0</c:v>
                </c:pt>
                <c:pt idx="3">
                  <c:v>6.03</c:v>
                </c:pt>
                <c:pt idx="4">
                  <c:v>9.3000000000000007</c:v>
                </c:pt>
                <c:pt idx="5">
                  <c:v>11.47</c:v>
                </c:pt>
                <c:pt idx="6">
                  <c:v>10.83</c:v>
                </c:pt>
                <c:pt idx="7">
                  <c:v>18.29</c:v>
                </c:pt>
                <c:pt idx="8">
                  <c:v>11.17</c:v>
                </c:pt>
              </c:numCache>
            </c:numRef>
          </c:val>
        </c:ser>
        <c:gapWidth val="80"/>
        <c:overlap val="100"/>
        <c:axId val="166481280"/>
        <c:axId val="166508032"/>
      </c:barChart>
      <c:catAx>
        <c:axId val="1664812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508032"/>
        <c:crosses val="autoZero"/>
        <c:auto val="1"/>
        <c:lblAlgn val="ctr"/>
        <c:lblOffset val="100"/>
        <c:tickLblSkip val="1"/>
        <c:tickMarkSkip val="1"/>
      </c:catAx>
      <c:valAx>
        <c:axId val="166508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[5]TblAgeBar!$A$14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48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 horizontalDpi="300" verticalDpi="300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5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[5]TblAgeBar!$B$33:$B$47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[5]TblAgeBar!$C$33:$C$47</c:f>
              <c:numCache>
                <c:formatCode>General</c:formatCode>
                <c:ptCount val="15"/>
                <c:pt idx="0">
                  <c:v>97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7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732928"/>
        <c:axId val="166734848"/>
      </c:barChart>
      <c:catAx>
        <c:axId val="166732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9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34848"/>
        <c:crosses val="autoZero"/>
        <c:auto val="1"/>
        <c:lblAlgn val="ctr"/>
        <c:lblOffset val="100"/>
        <c:tickLblSkip val="1"/>
        <c:tickMarkSkip val="1"/>
      </c:catAx>
      <c:valAx>
        <c:axId val="1667348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9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73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301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31"/>
          <c:w val="0.8613383696172501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[5]TblAgeBar!$B$61:$B$72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[5]TblAgeBar!$C$61:$C$72</c:f>
              <c:numCache>
                <c:formatCode>General</c:formatCode>
                <c:ptCount val="12"/>
                <c:pt idx="0">
                  <c:v>20</c:v>
                </c:pt>
                <c:pt idx="1">
                  <c:v>21</c:v>
                </c:pt>
                <c:pt idx="2">
                  <c:v>29</c:v>
                </c:pt>
                <c:pt idx="3">
                  <c:v>20</c:v>
                </c:pt>
                <c:pt idx="4">
                  <c:v>33</c:v>
                </c:pt>
                <c:pt idx="5">
                  <c:v>9</c:v>
                </c:pt>
              </c:numCache>
            </c:numRef>
          </c:val>
        </c:ser>
        <c:marker val="1"/>
        <c:axId val="166762752"/>
        <c:axId val="166789888"/>
      </c:lineChart>
      <c:catAx>
        <c:axId val="1667627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1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789888"/>
        <c:crosses val="autoZero"/>
        <c:auto val="1"/>
        <c:lblAlgn val="ctr"/>
        <c:lblOffset val="100"/>
        <c:tickLblSkip val="1"/>
        <c:tickMarkSkip val="1"/>
      </c:catAx>
      <c:valAx>
        <c:axId val="166789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99E-2"/>
              <c:y val="0.391415106669988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76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[5]TblAgeBar!$A$85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5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2"/>
          <c:y val="0.21464699398031631"/>
          <c:w val="0.86790016351304911"/>
          <c:h val="0.49495071553108211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multiLvlStrRef>
              <c:f>[5]!Area</c:f>
            </c:multiLvlStrRef>
          </c:cat>
          <c:val>
            <c:numRef>
              <c:f>[5]!Case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axId val="166822272"/>
        <c:axId val="166824192"/>
      </c:barChart>
      <c:catAx>
        <c:axId val="166822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9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824192"/>
        <c:crosses val="autoZero"/>
        <c:auto val="1"/>
        <c:lblAlgn val="ctr"/>
        <c:lblOffset val="100"/>
        <c:tickLblSkip val="1"/>
        <c:tickMarkSkip val="1"/>
      </c:catAx>
      <c:valAx>
        <c:axId val="166824192"/>
        <c:scaling>
          <c:orientation val="minMax"/>
        </c:scaling>
        <c:axPos val="l"/>
        <c:title>
          <c:tx>
            <c:strRef>
              <c:f>[5]TblAgeBar!$A$114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44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82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2" r="0.750000000000002" t="1" header="0.5" footer="0.5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4038"/>
          <c:w val="0.80122443799042864"/>
          <c:h val="0.5297304288038826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[4]TblAgeBar!$C$4:$C$12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6942208"/>
        <c:axId val="166944128"/>
      </c:barChart>
      <c:catAx>
        <c:axId val="1669422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50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44128"/>
        <c:crosses val="autoZero"/>
        <c:auto val="1"/>
        <c:lblAlgn val="ctr"/>
        <c:lblOffset val="100"/>
        <c:tickLblSkip val="1"/>
        <c:tickMarkSkip val="1"/>
      </c:catAx>
      <c:valAx>
        <c:axId val="166944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[4]TblAgeBar!$A$14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4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4103808"/>
        <c:axId val="134106112"/>
      </c:lineChart>
      <c:catAx>
        <c:axId val="134103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4106112"/>
        <c:crosses val="autoZero"/>
        <c:auto val="1"/>
        <c:lblAlgn val="ctr"/>
        <c:lblOffset val="100"/>
        <c:tickLblSkip val="1"/>
        <c:tickMarkSkip val="1"/>
      </c:catAx>
      <c:valAx>
        <c:axId val="1341061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22E-2"/>
              <c:y val="0.391415201887671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4103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41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[4]TblAgeBar!$C$33:$C$47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66960128"/>
        <c:axId val="166974592"/>
      </c:barChart>
      <c:catAx>
        <c:axId val="1669601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2784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6974592"/>
        <c:crosses val="autoZero"/>
        <c:auto val="1"/>
        <c:lblAlgn val="ctr"/>
        <c:lblOffset val="100"/>
        <c:tickLblSkip val="1"/>
        <c:tickMarkSkip val="1"/>
      </c:catAx>
      <c:valAx>
        <c:axId val="1669745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738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696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5295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628"/>
          <c:w val="0.861338369617250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[4]TblAgeBar!$B$61:$B$72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[4]TblAgeBar!$C$61:$C$72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13</c:v>
                </c:pt>
                <c:pt idx="4">
                  <c:v>54</c:v>
                </c:pt>
                <c:pt idx="5">
                  <c:v>87</c:v>
                </c:pt>
              </c:numCache>
            </c:numRef>
          </c:val>
        </c:ser>
        <c:marker val="1"/>
        <c:axId val="167006592"/>
        <c:axId val="167008896"/>
      </c:lineChart>
      <c:catAx>
        <c:axId val="1670065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3940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008896"/>
        <c:crosses val="autoZero"/>
        <c:auto val="1"/>
        <c:lblAlgn val="ctr"/>
        <c:lblOffset val="100"/>
        <c:tickLblSkip val="1"/>
        <c:tickMarkSkip val="1"/>
      </c:catAx>
      <c:valAx>
        <c:axId val="16700889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4489E-2"/>
              <c:y val="0.391415106669988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006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[4]TblAgeBar!$A$85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49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803"/>
          <c:y val="0.21464699398031628"/>
          <c:w val="0.86790016351304899"/>
          <c:h val="0.49495071553108205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[4]!Area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[4]!Case</c:f>
              <c:numCache>
                <c:formatCode>General</c:formatCode>
                <c:ptCount val="22"/>
                <c:pt idx="0">
                  <c:v>35.120000000000012</c:v>
                </c:pt>
                <c:pt idx="1">
                  <c:v>40.67</c:v>
                </c:pt>
                <c:pt idx="2">
                  <c:v>2.9499999999999997</c:v>
                </c:pt>
                <c:pt idx="3">
                  <c:v>7.4300000000000024</c:v>
                </c:pt>
                <c:pt idx="4">
                  <c:v>3.3</c:v>
                </c:pt>
                <c:pt idx="5">
                  <c:v>18.610000000000031</c:v>
                </c:pt>
                <c:pt idx="6">
                  <c:v>17.64</c:v>
                </c:pt>
                <c:pt idx="7">
                  <c:v>9.26</c:v>
                </c:pt>
                <c:pt idx="8">
                  <c:v>9.64</c:v>
                </c:pt>
                <c:pt idx="9">
                  <c:v>35.44</c:v>
                </c:pt>
                <c:pt idx="10">
                  <c:v>36.910000000000004</c:v>
                </c:pt>
                <c:pt idx="11">
                  <c:v>21.23</c:v>
                </c:pt>
                <c:pt idx="12">
                  <c:v>7.6</c:v>
                </c:pt>
                <c:pt idx="13">
                  <c:v>1.9500000000000026</c:v>
                </c:pt>
                <c:pt idx="14">
                  <c:v>4.51</c:v>
                </c:pt>
                <c:pt idx="15">
                  <c:v>10</c:v>
                </c:pt>
                <c:pt idx="16">
                  <c:v>20.309999999999999</c:v>
                </c:pt>
                <c:pt idx="17">
                  <c:v>5.55</c:v>
                </c:pt>
                <c:pt idx="18">
                  <c:v>10.78</c:v>
                </c:pt>
                <c:pt idx="19">
                  <c:v>36.68</c:v>
                </c:pt>
                <c:pt idx="20">
                  <c:v>16.739999999999988</c:v>
                </c:pt>
                <c:pt idx="21">
                  <c:v>0</c:v>
                </c:pt>
              </c:numCache>
            </c:numRef>
          </c:val>
        </c:ser>
        <c:axId val="167037568"/>
        <c:axId val="167195392"/>
      </c:barChart>
      <c:catAx>
        <c:axId val="167037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6684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195392"/>
        <c:crosses val="autoZero"/>
        <c:auto val="1"/>
        <c:lblAlgn val="ctr"/>
        <c:lblOffset val="100"/>
        <c:tickLblSkip val="1"/>
        <c:tickMarkSkip val="1"/>
      </c:catAx>
      <c:valAx>
        <c:axId val="167195392"/>
        <c:scaling>
          <c:orientation val="minMax"/>
        </c:scaling>
        <c:axPos val="l"/>
        <c:title>
          <c:tx>
            <c:strRef>
              <c:f>[4]TblAgeBar!$A$114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373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703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0189" r="0.75000000000000189" t="1" header="0.5" footer="0.5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0823170731707329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4176829268293287"/>
          <c:y val="0.28535423905618457"/>
          <c:w val="0.83689024390243905"/>
          <c:h val="0.3787888129064510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43843968"/>
        <c:axId val="43845888"/>
      </c:barChart>
      <c:catAx>
        <c:axId val="43843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786585365853688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43845888"/>
        <c:crosses val="autoZero"/>
        <c:auto val="1"/>
        <c:lblAlgn val="ctr"/>
        <c:lblOffset val="100"/>
        <c:tickLblSkip val="1"/>
        <c:tickMarkSkip val="1"/>
      </c:catAx>
      <c:valAx>
        <c:axId val="438458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0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438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3866242692701983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272431682389123"/>
          <c:y val="0.28535423905618457"/>
          <c:w val="0.84991911092914563"/>
          <c:h val="0.4595970929931467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43873792"/>
        <c:axId val="43880448"/>
      </c:lineChart>
      <c:catAx>
        <c:axId val="438737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3017986766213465"/>
              <c:y val="0.866163752179404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43880448"/>
        <c:crosses val="autoZero"/>
        <c:auto val="1"/>
        <c:lblAlgn val="ctr"/>
        <c:lblOffset val="100"/>
        <c:tickLblSkip val="1"/>
        <c:tickMarkSkip val="1"/>
      </c:catAx>
      <c:valAx>
        <c:axId val="438804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308E-2"/>
              <c:y val="0.4267687292079292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4387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1756942854286331"/>
          <c:y val="3.282836378522575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8535423905618457"/>
          <c:w val="0.86790016351305665"/>
          <c:h val="0.31818260284141736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92762112"/>
        <c:axId val="92764032"/>
      </c:barChart>
      <c:catAx>
        <c:axId val="92762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858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92764032"/>
        <c:crosses val="autoZero"/>
        <c:auto val="1"/>
        <c:lblAlgn val="ctr"/>
        <c:lblOffset val="100"/>
        <c:tickLblSkip val="2"/>
        <c:tickMarkSkip val="1"/>
      </c:catAx>
      <c:valAx>
        <c:axId val="9276403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264E-2"/>
              <c:y val="0.340909931615795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276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088" r="0.75000000000001088" t="1" header="0.5" footer="0.5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TblAgeBar!$A$1</c:f>
          <c:strCache>
            <c:ptCount val="1"/>
            <c:pt idx="0">
              <c: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6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67572992"/>
        <c:axId val="167574912"/>
      </c:barChart>
      <c:catAx>
        <c:axId val="167572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85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74912"/>
        <c:crosses val="autoZero"/>
        <c:auto val="1"/>
        <c:lblAlgn val="ctr"/>
        <c:lblOffset val="100"/>
        <c:tickLblSkip val="1"/>
        <c:tickMarkSkip val="1"/>
      </c:catAx>
      <c:valAx>
        <c:axId val="1675749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7572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TblAgeBar!$A$30</c:f>
          <c:strCache>
            <c:ptCount val="1"/>
            <c:pt idx="0">
              <c: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19207317073170732"/>
          <c:y val="3.28283637852266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0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92544000"/>
        <c:axId val="92574848"/>
      </c:barChart>
      <c:catAx>
        <c:axId val="92544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85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92574848"/>
        <c:crosses val="autoZero"/>
        <c:auto val="1"/>
        <c:lblAlgn val="ctr"/>
        <c:lblOffset val="100"/>
        <c:tickLblSkip val="1"/>
        <c:tickMarkSkip val="1"/>
      </c:catAx>
      <c:valAx>
        <c:axId val="925748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79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254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TblAgeBar!$A$58</c:f>
          <c:strCache>
            <c:ptCount val="1"/>
            <c:pt idx="0">
              <c: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0456802209296305"/>
          <c:y val="3.28283637852266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28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#REF!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marker val="1"/>
        <c:axId val="168563072"/>
        <c:axId val="168565376"/>
      </c:lineChart>
      <c:catAx>
        <c:axId val="168563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45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565376"/>
        <c:crosses val="autoZero"/>
        <c:auto val="1"/>
        <c:lblAlgn val="ctr"/>
        <c:lblOffset val="100"/>
        <c:tickLblSkip val="1"/>
        <c:tickMarkSkip val="1"/>
      </c:catAx>
      <c:valAx>
        <c:axId val="1685653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6203E-2"/>
              <c:y val="0.39141510667000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56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0.45442565639039306"/>
          <c:y val="3.2828363785226633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68598144"/>
        <c:axId val="168616704"/>
      </c:barChart>
      <c:catAx>
        <c:axId val="1685981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52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68616704"/>
        <c:crosses val="autoZero"/>
        <c:auto val="1"/>
        <c:lblAlgn val="ctr"/>
        <c:lblOffset val="100"/>
        <c:tickLblSkip val="1"/>
        <c:tickMarkSkip val="1"/>
      </c:catAx>
      <c:valAx>
        <c:axId val="168616704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812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6859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4134784"/>
        <c:axId val="133833856"/>
      </c:barChart>
      <c:catAx>
        <c:axId val="1341347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01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833856"/>
        <c:crosses val="autoZero"/>
        <c:auto val="1"/>
        <c:lblAlgn val="ctr"/>
        <c:lblOffset val="100"/>
        <c:tickLblSkip val="1"/>
        <c:tickMarkSkip val="1"/>
      </c:catAx>
      <c:valAx>
        <c:axId val="1338338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7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413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 sz="2000"/>
              <a:t>เปรียบเทียบอัตราป่วยด้วยโรคไข้เลือดออกระดับประเทศสูงสุด 10 อันดับแรก</a:t>
            </a:r>
          </a:p>
        </c:rich>
      </c:tx>
      <c:layout>
        <c:manualLayout>
          <c:xMode val="edge"/>
          <c:yMode val="edge"/>
          <c:x val="0.1518718984381747"/>
          <c:y val="2.8673827033040659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035"/>
          <c:h val="0.48094457998736673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รอวางลำดับอัตราป่วยระดับประเทศ!$G$2:$G$11</c:f>
              <c:strCache>
                <c:ptCount val="10"/>
                <c:pt idx="0">
                  <c:v>นครปฐม</c:v>
                </c:pt>
                <c:pt idx="1">
                  <c:v>พิจิตร</c:v>
                </c:pt>
                <c:pt idx="2">
                  <c:v>แม่ฮ่องสอน</c:v>
                </c:pt>
                <c:pt idx="3">
                  <c:v>ภูเก็ต</c:v>
                </c:pt>
                <c:pt idx="4">
                  <c:v>กระบี่</c:v>
                </c:pt>
                <c:pt idx="5">
                  <c:v>นครสวรรค์</c:v>
                </c:pt>
                <c:pt idx="6">
                  <c:v>อุทัยธานี</c:v>
                </c:pt>
                <c:pt idx="7">
                  <c:v>นครศรีธรรมราช</c:v>
                </c:pt>
                <c:pt idx="8">
                  <c:v>ระยอง</c:v>
                </c:pt>
                <c:pt idx="9">
                  <c:v>ตาก</c:v>
                </c:pt>
              </c:strCache>
            </c:strRef>
          </c:cat>
          <c:val>
            <c:numRef>
              <c:f>รอวางลำดับอัตราป่วยระดับประเทศ!$C$2:$C$11</c:f>
              <c:numCache>
                <c:formatCode>General</c:formatCode>
                <c:ptCount val="10"/>
                <c:pt idx="0">
                  <c:v>170.92</c:v>
                </c:pt>
                <c:pt idx="1">
                  <c:v>168.34</c:v>
                </c:pt>
                <c:pt idx="2">
                  <c:v>152.1</c:v>
                </c:pt>
                <c:pt idx="3">
                  <c:v>149.6</c:v>
                </c:pt>
                <c:pt idx="4">
                  <c:v>143.53</c:v>
                </c:pt>
                <c:pt idx="5">
                  <c:v>140.57</c:v>
                </c:pt>
                <c:pt idx="6">
                  <c:v>136.72</c:v>
                </c:pt>
                <c:pt idx="7">
                  <c:v>134.72999999999999</c:v>
                </c:pt>
                <c:pt idx="8">
                  <c:v>128.99</c:v>
                </c:pt>
                <c:pt idx="9">
                  <c:v>128.28</c:v>
                </c:pt>
              </c:numCache>
            </c:numRef>
          </c:val>
        </c:ser>
        <c:dLbls>
          <c:showVal val="1"/>
        </c:dLbls>
        <c:overlap val="-25"/>
        <c:axId val="170969344"/>
        <c:axId val="170983424"/>
      </c:barChart>
      <c:catAx>
        <c:axId val="1709693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600"/>
            </a:pPr>
            <a:endParaRPr lang="th-TH"/>
          </a:p>
        </c:txPr>
        <c:crossAx val="170983424"/>
        <c:crosses val="autoZero"/>
        <c:auto val="1"/>
        <c:lblAlgn val="ctr"/>
        <c:lblOffset val="100"/>
      </c:catAx>
      <c:valAx>
        <c:axId val="170983424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0969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6937448218331326"/>
          <c:y val="0.13111446078106392"/>
          <c:w val="0.38604811898512686"/>
          <c:h val="9.4181840551181228E-2"/>
        </c:manualLayout>
      </c:layout>
      <c:txPr>
        <a:bodyPr/>
        <a:lstStyle/>
        <a:p>
          <a:pPr>
            <a:defRPr sz="14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/>
            </a:pPr>
            <a:r>
              <a:rPr lang="th-TH"/>
              <a:t>เปรียบเทียบอัตราป่วยด้วยโรคไข้เลือดออกภาคตะวันออกเฉียงเหนือ  สูงสุด 10 อันดับแรก</a:t>
            </a:r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09991"/>
          <c:h val="0.48094457998736651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รอวางลำดับป่วยภาค!$A$2:$A$11</c:f>
              <c:strCache>
                <c:ptCount val="10"/>
                <c:pt idx="0">
                  <c:v>สุรินทร์</c:v>
                </c:pt>
                <c:pt idx="1">
                  <c:v>ศรีสะเกษ</c:v>
                </c:pt>
                <c:pt idx="2">
                  <c:v>อุบลราชธานี</c:v>
                </c:pt>
                <c:pt idx="3">
                  <c:v>นครราชสีมา</c:v>
                </c:pt>
                <c:pt idx="4">
                  <c:v>ร้อยเอ็ด</c:v>
                </c:pt>
                <c:pt idx="5">
                  <c:v>บุรีรัมย์</c:v>
                </c:pt>
                <c:pt idx="6">
                  <c:v>ยโสธร</c:v>
                </c:pt>
                <c:pt idx="7">
                  <c:v>เลย</c:v>
                </c:pt>
                <c:pt idx="8">
                  <c:v>มหาสารคาม</c:v>
                </c:pt>
                <c:pt idx="9">
                  <c:v>กาฬสินธุ์</c:v>
                </c:pt>
              </c:strCache>
            </c:strRef>
          </c:cat>
          <c:val>
            <c:numRef>
              <c:f>รอวางลำดับป่วยภาค!$Q$2:$Q$11</c:f>
              <c:numCache>
                <c:formatCode>General</c:formatCode>
                <c:ptCount val="10"/>
                <c:pt idx="0">
                  <c:v>127.83</c:v>
                </c:pt>
                <c:pt idx="1">
                  <c:v>118.54</c:v>
                </c:pt>
                <c:pt idx="2">
                  <c:v>99.66</c:v>
                </c:pt>
                <c:pt idx="3">
                  <c:v>98.39</c:v>
                </c:pt>
                <c:pt idx="4">
                  <c:v>94.27</c:v>
                </c:pt>
                <c:pt idx="5">
                  <c:v>70.319999999999993</c:v>
                </c:pt>
                <c:pt idx="6">
                  <c:v>69.12</c:v>
                </c:pt>
                <c:pt idx="7">
                  <c:v>66.02</c:v>
                </c:pt>
                <c:pt idx="8">
                  <c:v>59.07</c:v>
                </c:pt>
                <c:pt idx="9">
                  <c:v>57.43</c:v>
                </c:pt>
              </c:numCache>
            </c:numRef>
          </c:val>
        </c:ser>
        <c:dLbls>
          <c:showVal val="1"/>
        </c:dLbls>
        <c:overlap val="-25"/>
        <c:axId val="171012480"/>
        <c:axId val="171014016"/>
      </c:barChart>
      <c:catAx>
        <c:axId val="1710124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1014016"/>
        <c:crosses val="autoZero"/>
        <c:auto val="1"/>
        <c:lblAlgn val="ctr"/>
        <c:lblOffset val="100"/>
      </c:catAx>
      <c:valAx>
        <c:axId val="17101401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101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696"/>
          <c:y val="0.24222546854717197"/>
          <c:w val="0.34762487626971039"/>
          <c:h val="7.6651110832314767E-2"/>
        </c:manualLayout>
      </c:layout>
      <c:txPr>
        <a:bodyPr/>
        <a:lstStyle/>
        <a:p>
          <a:pPr>
            <a:defRPr sz="1800"/>
          </a:pPr>
          <a:endParaRPr lang="th-TH"/>
        </a:p>
      </c:txPr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2800"/>
            </a:pPr>
            <a:r>
              <a:rPr lang="th-TH" sz="2800"/>
              <a:t>เปรียบเทียบอัตราป่วยด้วยโรคไข้เลือดออกระดับประเทศ</a:t>
            </a:r>
            <a:r>
              <a:rPr lang="th-TH" sz="2800" baseline="0"/>
              <a:t>        จังหวัดในเขตตรวจราชการกระทรวงสาธารณสุขที่ </a:t>
            </a:r>
            <a:r>
              <a:rPr lang="en-US" sz="2800" baseline="0"/>
              <a:t>10</a:t>
            </a:r>
            <a:endParaRPr lang="th-TH" sz="2800"/>
          </a:p>
        </c:rich>
      </c:tx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6137463342798978"/>
          <c:w val="0.8765254960441009"/>
          <c:h val="0.44868640852131925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600"/>
                </a:pPr>
                <a:endParaRPr lang="th-TH"/>
              </a:p>
            </c:txPr>
            <c:showVal val="1"/>
          </c:dLbls>
          <c:cat>
            <c:strRef>
              <c:f>รอวางลำดับป่วยเขต!$A$2:$A$6</c:f>
              <c:strCache>
                <c:ptCount val="5"/>
                <c:pt idx="0">
                  <c:v>ศรีสะเกษ</c:v>
                </c:pt>
                <c:pt idx="1">
                  <c:v>อุบลราชธานี</c:v>
                </c:pt>
                <c:pt idx="2">
                  <c:v>ยโสธร</c:v>
                </c:pt>
                <c:pt idx="3">
                  <c:v>มุกดาหาร</c:v>
                </c:pt>
                <c:pt idx="4">
                  <c:v>อำนาจเจริญ</c:v>
                </c:pt>
              </c:strCache>
            </c:strRef>
          </c:cat>
          <c:val>
            <c:numRef>
              <c:f>รอวางลำดับป่วยเขต!$D$2:$D$6</c:f>
              <c:numCache>
                <c:formatCode>General</c:formatCode>
                <c:ptCount val="5"/>
                <c:pt idx="0">
                  <c:v>118.54</c:v>
                </c:pt>
                <c:pt idx="1">
                  <c:v>99.66</c:v>
                </c:pt>
                <c:pt idx="2">
                  <c:v>69.12</c:v>
                </c:pt>
                <c:pt idx="3">
                  <c:v>42.9</c:v>
                </c:pt>
                <c:pt idx="4">
                  <c:v>36.270000000000003</c:v>
                </c:pt>
              </c:numCache>
            </c:numRef>
          </c:val>
        </c:ser>
        <c:dLbls>
          <c:showVal val="1"/>
        </c:dLbls>
        <c:overlap val="-25"/>
        <c:axId val="171084032"/>
        <c:axId val="171094016"/>
      </c:barChart>
      <c:catAx>
        <c:axId val="171084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1094016"/>
        <c:crosses val="autoZero"/>
        <c:auto val="1"/>
        <c:lblAlgn val="ctr"/>
        <c:lblOffset val="100"/>
      </c:catAx>
      <c:valAx>
        <c:axId val="17109401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17108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54715228105072455"/>
          <c:y val="0.29150673414283623"/>
          <c:w val="0.38604811898512686"/>
          <c:h val="9.4181840551181228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th-TH"/>
              <a:t>อัตราป่วยโรคมือเท้าปาก ปี </a:t>
            </a:r>
            <a:r>
              <a:rPr lang="en-US"/>
              <a:t>2561  </a:t>
            </a:r>
            <a:r>
              <a:rPr lang="th-TH"/>
              <a:t>ในพื้นที่</a:t>
            </a:r>
            <a:r>
              <a:rPr lang="th-TH" baseline="0"/>
              <a:t>จังหวัดศรีสะเกษ  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th-TH" baseline="0"/>
              <a:t>จำแนกรายอำเภอ</a:t>
            </a:r>
            <a:endParaRPr lang="th-TH"/>
          </a:p>
        </c:rich>
      </c:tx>
      <c:layout>
        <c:manualLayout>
          <c:xMode val="edge"/>
          <c:yMode val="edge"/>
          <c:x val="0.14667415770857617"/>
          <c:y val="6.4400703468284956E-2"/>
        </c:manualLayout>
      </c:layout>
      <c:spPr>
        <a:ln>
          <a:solidFill>
            <a:schemeClr val="accent1"/>
          </a:solidFill>
        </a:ln>
      </c:spPr>
    </c:title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35"/>
          <c:h val="0.48094457998736723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ยางชุมน้อย</c:v>
                </c:pt>
                <c:pt idx="1">
                  <c:v>บึงบูรพ์</c:v>
                </c:pt>
                <c:pt idx="2">
                  <c:v>พยุห์</c:v>
                </c:pt>
                <c:pt idx="3">
                  <c:v>อุทุมพรพิสัย</c:v>
                </c:pt>
                <c:pt idx="4">
                  <c:v>เมือง</c:v>
                </c:pt>
                <c:pt idx="5">
                  <c:v>ห้วยทับทัน</c:v>
                </c:pt>
                <c:pt idx="6">
                  <c:v>ภูสิงห์</c:v>
                </c:pt>
                <c:pt idx="7">
                  <c:v>ไพรบึง</c:v>
                </c:pt>
                <c:pt idx="8">
                  <c:v>ปรางค์กู่</c:v>
                </c:pt>
                <c:pt idx="9">
                  <c:v>โพธิ์ศรีสุวรรณ</c:v>
                </c:pt>
                <c:pt idx="10">
                  <c:v>เบญจลักษ์</c:v>
                </c:pt>
                <c:pt idx="11">
                  <c:v>วังหิน</c:v>
                </c:pt>
                <c:pt idx="12">
                  <c:v>ราษีไศล</c:v>
                </c:pt>
                <c:pt idx="13">
                  <c:v>ขุนหาญ</c:v>
                </c:pt>
                <c:pt idx="14">
                  <c:v>โนนคูณ</c:v>
                </c:pt>
                <c:pt idx="15">
                  <c:v>กันทรลักษ์</c:v>
                </c:pt>
                <c:pt idx="16">
                  <c:v>เมืองจันทร์</c:v>
                </c:pt>
                <c:pt idx="17">
                  <c:v>น้ำเกลี้ยง</c:v>
                </c:pt>
                <c:pt idx="18">
                  <c:v>ขุขันธ์</c:v>
                </c:pt>
                <c:pt idx="19">
                  <c:v>กันทรารมย์</c:v>
                </c:pt>
                <c:pt idx="20">
                  <c:v>ศรีรัตนะ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13.611368214732945</c:v>
                </c:pt>
                <c:pt idx="1">
                  <c:v>9.4055680963130168</c:v>
                </c:pt>
                <c:pt idx="2">
                  <c:v>36.008087970528763</c:v>
                </c:pt>
                <c:pt idx="3">
                  <c:v>67.250123758908302</c:v>
                </c:pt>
                <c:pt idx="4">
                  <c:v>40.797629443004993</c:v>
                </c:pt>
                <c:pt idx="5">
                  <c:v>44.746944254727865</c:v>
                </c:pt>
                <c:pt idx="6">
                  <c:v>229.87660223991762</c:v>
                </c:pt>
                <c:pt idx="7">
                  <c:v>22.756894304569997</c:v>
                </c:pt>
                <c:pt idx="8">
                  <c:v>19.166691239347742</c:v>
                </c:pt>
                <c:pt idx="9">
                  <c:v>12.591286829513976</c:v>
                </c:pt>
                <c:pt idx="10">
                  <c:v>5.3686951386465518</c:v>
                </c:pt>
                <c:pt idx="11">
                  <c:v>7.9684449579664527</c:v>
                </c:pt>
                <c:pt idx="12">
                  <c:v>17.37058911112214</c:v>
                </c:pt>
                <c:pt idx="13">
                  <c:v>77.743944764778291</c:v>
                </c:pt>
                <c:pt idx="14">
                  <c:v>32.859814973964916</c:v>
                </c:pt>
                <c:pt idx="15">
                  <c:v>36.058107887834588</c:v>
                </c:pt>
                <c:pt idx="16">
                  <c:v>5.5463117027176931</c:v>
                </c:pt>
                <c:pt idx="17">
                  <c:v>6.7347625996183638</c:v>
                </c:pt>
                <c:pt idx="18">
                  <c:v>13.85014146930215</c:v>
                </c:pt>
                <c:pt idx="19">
                  <c:v>15.981301876804139</c:v>
                </c:pt>
                <c:pt idx="20">
                  <c:v>22.469385462307606</c:v>
                </c:pt>
                <c:pt idx="21">
                  <c:v>29.835902536051716</c:v>
                </c:pt>
              </c:numCache>
            </c:numRef>
          </c:val>
        </c:ser>
        <c:dLbls>
          <c:showVal val="1"/>
        </c:dLbls>
        <c:overlap val="-25"/>
        <c:axId val="171517056"/>
        <c:axId val="171518592"/>
      </c:barChart>
      <c:catAx>
        <c:axId val="1715170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2000"/>
            </a:pPr>
            <a:endParaRPr lang="th-TH"/>
          </a:p>
        </c:txPr>
        <c:crossAx val="171518592"/>
        <c:crosses val="autoZero"/>
        <c:auto val="1"/>
        <c:lblAlgn val="ctr"/>
        <c:lblOffset val="100"/>
      </c:catAx>
      <c:valAx>
        <c:axId val="171518592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71517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293384274085734"/>
          <c:y val="0.24222546854717231"/>
          <c:w val="0.34762487626971111"/>
          <c:h val="7.6651110832314767E-2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50"/>
              <a:t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</a:t>
            </a:r>
            <a:r>
              <a:rPr lang="en-US" sz="1050"/>
              <a:t>23</a:t>
            </a:r>
            <a:r>
              <a:rPr lang="th-TH" sz="1050"/>
              <a:t> สิงหาคม 2561</a:t>
            </a:r>
          </a:p>
        </c:rich>
      </c:tx>
      <c:layout>
        <c:manualLayout>
          <c:xMode val="edge"/>
          <c:yMode val="edge"/>
          <c:x val="5.9959225280326191E-2"/>
          <c:y val="2.1621621621621651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6.88074421938345E-2"/>
          <c:y val="0.300000395904267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9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TblAgeBar!$C$4:$C$12</c:f>
              <c:numCache>
                <c:formatCode>General</c:formatCode>
                <c:ptCount val="9"/>
                <c:pt idx="0">
                  <c:v>259.29000000000002</c:v>
                </c:pt>
                <c:pt idx="1">
                  <c:v>17.87</c:v>
                </c:pt>
                <c:pt idx="2">
                  <c:v>1.1000000000000001</c:v>
                </c:pt>
                <c:pt idx="3">
                  <c:v>0</c:v>
                </c:pt>
                <c:pt idx="4">
                  <c:v>0.47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gapWidth val="80"/>
        <c:overlap val="100"/>
        <c:axId val="171555456"/>
        <c:axId val="171569920"/>
      </c:barChart>
      <c:catAx>
        <c:axId val="171555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6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1569920"/>
        <c:crosses val="autoZero"/>
        <c:auto val="1"/>
        <c:lblAlgn val="ctr"/>
        <c:lblOffset val="100"/>
        <c:tickLblSkip val="1"/>
        <c:tickMarkSkip val="1"/>
      </c:catAx>
      <c:valAx>
        <c:axId val="1715699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TblAgeBar!$A$14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37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15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จำนวนผู้ป่วยด้วยโรค ไข้เลือดออกรวม(26,27,66)  จำแนกตามอาชีพ   จังหวัด ศรีสะเกษ </a:t>
            </a:r>
            <a:endParaRPr lang="en-US" sz="1000"/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r>
              <a:rPr lang="th-TH" sz="1000"/>
              <a:t> ระหว่างวันที่  1 มกราคม 2561  ถึงวันที่</a:t>
            </a:r>
            <a:r>
              <a:rPr lang="en-US" sz="1000"/>
              <a:t> </a:t>
            </a:r>
            <a:r>
              <a:rPr lang="th-TH" sz="1000"/>
              <a:t> </a:t>
            </a:r>
            <a:r>
              <a:rPr lang="en-US" sz="1000"/>
              <a:t>23 </a:t>
            </a:r>
            <a:r>
              <a:rPr lang="th-TH" sz="1000"/>
              <a:t> สิงหาคม 2561</a:t>
            </a:r>
          </a:p>
        </c:rich>
      </c:tx>
      <c:layout>
        <c:manualLayout>
          <c:xMode val="edge"/>
          <c:yMode val="edge"/>
          <c:x val="0.25393048192025242"/>
          <c:y val="8.5187780846765499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613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dLbls>
            <c:txPr>
              <a:bodyPr/>
              <a:lstStyle/>
              <a:p>
                <a:pPr>
                  <a:defRPr sz="800">
                    <a:latin typeface="TH SarabunPSK" pitchFamily="34" charset="-34"/>
                    <a:cs typeface="TH SarabunPSK" pitchFamily="34" charset="-34"/>
                  </a:defRPr>
                </a:pPr>
                <a:endParaRPr lang="th-TH"/>
              </a:p>
            </c:txPr>
            <c:showVal val="1"/>
          </c:dLbls>
          <c:cat>
            <c:strRef>
              <c:f>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TblAgeBar!$C$33:$C$47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71443328"/>
        <c:axId val="171445248"/>
      </c:barChart>
      <c:catAx>
        <c:axId val="171443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46678346694866635"/>
              <c:y val="0.873011699808710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71445248"/>
        <c:crosses val="autoZero"/>
        <c:auto val="1"/>
        <c:lblAlgn val="ctr"/>
        <c:lblOffset val="100"/>
        <c:tickLblSkip val="1"/>
        <c:tickMarkSkip val="1"/>
      </c:catAx>
      <c:valAx>
        <c:axId val="1714452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7144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chemeClr val="tx2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25228508578679"/>
          <c:y val="0.22911658555837541"/>
          <c:w val="0.8765254960441019"/>
          <c:h val="0.4809445799873675"/>
        </c:manualLayout>
      </c:layout>
      <c:barChart>
        <c:barDir val="col"/>
        <c:grouping val="clustered"/>
        <c:ser>
          <c:idx val="0"/>
          <c:order val="0"/>
          <c:tx>
            <c:v>อัตราป่วยต่อแสนประชากร</c:v>
          </c:tx>
          <c:dLbls>
            <c:txPr>
              <a:bodyPr/>
              <a:lstStyle/>
              <a:p>
                <a:pPr>
                  <a:defRPr sz="700"/>
                </a:pPr>
                <a:endParaRPr lang="th-TH"/>
              </a:p>
            </c:txPr>
            <c:showVal val="1"/>
          </c:dLbls>
          <c:cat>
            <c:strRef>
              <c:f>กราฟอัตราป่วยจังหวัด!$A$1:$A$22</c:f>
              <c:strCache>
                <c:ptCount val="22"/>
                <c:pt idx="0">
                  <c:v>ยางชุมน้อย</c:v>
                </c:pt>
                <c:pt idx="1">
                  <c:v>บึงบูรพ์</c:v>
                </c:pt>
                <c:pt idx="2">
                  <c:v>พยุห์</c:v>
                </c:pt>
                <c:pt idx="3">
                  <c:v>อุทุมพรพิสัย</c:v>
                </c:pt>
                <c:pt idx="4">
                  <c:v>เมือง</c:v>
                </c:pt>
                <c:pt idx="5">
                  <c:v>ห้วยทับทัน</c:v>
                </c:pt>
                <c:pt idx="6">
                  <c:v>ภูสิงห์</c:v>
                </c:pt>
                <c:pt idx="7">
                  <c:v>ไพรบึง</c:v>
                </c:pt>
                <c:pt idx="8">
                  <c:v>ปรางค์กู่</c:v>
                </c:pt>
                <c:pt idx="9">
                  <c:v>โพธิ์ศรีสุวรรณ</c:v>
                </c:pt>
                <c:pt idx="10">
                  <c:v>เบญจลักษ์</c:v>
                </c:pt>
                <c:pt idx="11">
                  <c:v>วังหิน</c:v>
                </c:pt>
                <c:pt idx="12">
                  <c:v>ราษีไศล</c:v>
                </c:pt>
                <c:pt idx="13">
                  <c:v>ขุนหาญ</c:v>
                </c:pt>
                <c:pt idx="14">
                  <c:v>โนนคูณ</c:v>
                </c:pt>
                <c:pt idx="15">
                  <c:v>กันทรลักษ์</c:v>
                </c:pt>
                <c:pt idx="16">
                  <c:v>เมืองจันทร์</c:v>
                </c:pt>
                <c:pt idx="17">
                  <c:v>น้ำเกลี้ยง</c:v>
                </c:pt>
                <c:pt idx="18">
                  <c:v>ขุขันธ์</c:v>
                </c:pt>
                <c:pt idx="19">
                  <c:v>กันทรารมย์</c:v>
                </c:pt>
                <c:pt idx="20">
                  <c:v>ศรีรัตนะ</c:v>
                </c:pt>
                <c:pt idx="21">
                  <c:v>ศิลาลาด</c:v>
                </c:pt>
              </c:strCache>
            </c:strRef>
          </c:cat>
          <c:val>
            <c:numRef>
              <c:f>กราฟอัตราป่วยจังหวัด!$B$1:$B$22</c:f>
              <c:numCache>
                <c:formatCode>0.00</c:formatCode>
                <c:ptCount val="22"/>
                <c:pt idx="0">
                  <c:v>13.611368214732945</c:v>
                </c:pt>
                <c:pt idx="1">
                  <c:v>9.4055680963130168</c:v>
                </c:pt>
                <c:pt idx="2">
                  <c:v>36.008087970528763</c:v>
                </c:pt>
                <c:pt idx="3">
                  <c:v>67.250123758908302</c:v>
                </c:pt>
                <c:pt idx="4">
                  <c:v>40.797629443004993</c:v>
                </c:pt>
                <c:pt idx="5">
                  <c:v>44.746944254727865</c:v>
                </c:pt>
                <c:pt idx="6">
                  <c:v>229.87660223991762</c:v>
                </c:pt>
                <c:pt idx="7">
                  <c:v>22.756894304569997</c:v>
                </c:pt>
                <c:pt idx="8">
                  <c:v>19.166691239347742</c:v>
                </c:pt>
                <c:pt idx="9">
                  <c:v>12.591286829513976</c:v>
                </c:pt>
                <c:pt idx="10">
                  <c:v>5.3686951386465518</c:v>
                </c:pt>
                <c:pt idx="11">
                  <c:v>7.9684449579664527</c:v>
                </c:pt>
                <c:pt idx="12">
                  <c:v>17.37058911112214</c:v>
                </c:pt>
                <c:pt idx="13">
                  <c:v>77.743944764778291</c:v>
                </c:pt>
                <c:pt idx="14">
                  <c:v>32.859814973964916</c:v>
                </c:pt>
                <c:pt idx="15">
                  <c:v>36.058107887834588</c:v>
                </c:pt>
                <c:pt idx="16">
                  <c:v>5.5463117027176931</c:v>
                </c:pt>
                <c:pt idx="17">
                  <c:v>6.7347625996183638</c:v>
                </c:pt>
                <c:pt idx="18">
                  <c:v>13.85014146930215</c:v>
                </c:pt>
                <c:pt idx="19">
                  <c:v>15.981301876804139</c:v>
                </c:pt>
                <c:pt idx="20">
                  <c:v>22.469385462307606</c:v>
                </c:pt>
                <c:pt idx="21">
                  <c:v>29.835902536051716</c:v>
                </c:pt>
              </c:numCache>
            </c:numRef>
          </c:val>
        </c:ser>
        <c:dLbls>
          <c:showVal val="1"/>
        </c:dLbls>
        <c:overlap val="-25"/>
        <c:axId val="171474304"/>
        <c:axId val="171484288"/>
      </c:barChart>
      <c:catAx>
        <c:axId val="1714743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050"/>
            </a:pPr>
            <a:endParaRPr lang="th-TH"/>
          </a:p>
        </c:txPr>
        <c:crossAx val="171484288"/>
        <c:crosses val="autoZero"/>
        <c:auto val="1"/>
        <c:lblAlgn val="ctr"/>
        <c:lblOffset val="100"/>
      </c:catAx>
      <c:valAx>
        <c:axId val="171484288"/>
        <c:scaling>
          <c:orientation val="minMax"/>
        </c:scaling>
        <c:delete val="1"/>
        <c:axPos val="l"/>
        <c:numFmt formatCode="0.00" sourceLinked="1"/>
        <c:majorTickMark val="none"/>
        <c:tickLblPos val="none"/>
        <c:crossAx val="171474304"/>
        <c:crosses val="autoZero"/>
        <c:crossBetween val="between"/>
      </c:valAx>
    </c:plotArea>
    <c:legend>
      <c:legendPos val="t"/>
      <c:legendEntry>
        <c:idx val="0"/>
        <c:txPr>
          <a:bodyPr/>
          <a:lstStyle/>
          <a:p>
            <a:pPr>
              <a:defRPr sz="1200"/>
            </a:pPr>
            <a:endParaRPr lang="th-TH"/>
          </a:p>
        </c:txPr>
      </c:legendEntry>
      <c:layout>
        <c:manualLayout>
          <c:xMode val="edge"/>
          <c:yMode val="edge"/>
          <c:x val="0.38293384274085746"/>
          <c:y val="0.24222546854717242"/>
          <c:w val="0.61706611628663111"/>
          <c:h val="0.20182111443736159"/>
        </c:manualLayout>
      </c:layout>
    </c:legend>
    <c:plotVisOnly val="1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rgbClr val="4F81BD"/>
      </a:solidFill>
    </a:ln>
  </c:spPr>
  <c:txPr>
    <a:bodyPr/>
    <a:lstStyle/>
    <a:p>
      <a:pPr>
        <a:defRPr sz="2400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9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3869568"/>
        <c:axId val="133871488"/>
      </c:barChart>
      <c:catAx>
        <c:axId val="1338695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871488"/>
        <c:crosses val="autoZero"/>
        <c:auto val="1"/>
        <c:lblAlgn val="ctr"/>
        <c:lblOffset val="100"/>
        <c:tickLblSkip val="1"/>
        <c:tickMarkSkip val="1"/>
      </c:catAx>
      <c:valAx>
        <c:axId val="1338714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5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38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6652288"/>
        <c:axId val="136654208"/>
      </c:barChart>
      <c:catAx>
        <c:axId val="136652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3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6654208"/>
        <c:crosses val="autoZero"/>
        <c:auto val="1"/>
        <c:lblAlgn val="ctr"/>
        <c:lblOffset val="100"/>
        <c:tickLblSkip val="1"/>
        <c:tickMarkSkip val="1"/>
      </c:catAx>
      <c:valAx>
        <c:axId val="1366542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665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0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6678016"/>
        <c:axId val="136701056"/>
      </c:lineChart>
      <c:catAx>
        <c:axId val="1366780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6701056"/>
        <c:crosses val="autoZero"/>
        <c:auto val="1"/>
        <c:lblAlgn val="ctr"/>
        <c:lblOffset val="100"/>
        <c:tickLblSkip val="1"/>
        <c:tickMarkSkip val="1"/>
      </c:catAx>
      <c:valAx>
        <c:axId val="1367010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415E-2"/>
              <c:y val="0.3914152018876710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66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6619136"/>
        <c:axId val="136621056"/>
      </c:barChart>
      <c:catAx>
        <c:axId val="136619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6621056"/>
        <c:crosses val="autoZero"/>
        <c:auto val="1"/>
        <c:lblAlgn val="ctr"/>
        <c:lblOffset val="100"/>
        <c:tickLblSkip val="1"/>
        <c:tickMarkSkip val="1"/>
      </c:catAx>
      <c:valAx>
        <c:axId val="13662105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6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661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6636672"/>
        <c:axId val="136995200"/>
      </c:barChart>
      <c:catAx>
        <c:axId val="136636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6995200"/>
        <c:crosses val="autoZero"/>
        <c:auto val="1"/>
        <c:lblAlgn val="ctr"/>
        <c:lblOffset val="100"/>
        <c:tickLblSkip val="1"/>
        <c:tickMarkSkip val="1"/>
      </c:catAx>
      <c:valAx>
        <c:axId val="13699520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663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5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7023488"/>
        <c:axId val="137025408"/>
      </c:barChart>
      <c:catAx>
        <c:axId val="137023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22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025408"/>
        <c:crosses val="autoZero"/>
        <c:auto val="1"/>
        <c:lblAlgn val="ctr"/>
        <c:lblOffset val="100"/>
        <c:tickLblSkip val="1"/>
        <c:tickMarkSkip val="1"/>
      </c:catAx>
      <c:valAx>
        <c:axId val="1370254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702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7065600"/>
        <c:axId val="137067904"/>
      </c:lineChart>
      <c:catAx>
        <c:axId val="13706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067904"/>
        <c:crosses val="autoZero"/>
        <c:auto val="1"/>
        <c:lblAlgn val="ctr"/>
        <c:lblOffset val="100"/>
        <c:tickLblSkip val="1"/>
        <c:tickMarkSkip val="1"/>
      </c:catAx>
      <c:valAx>
        <c:axId val="13706790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98E-2"/>
              <c:y val="0.391415201887670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706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TblAgeBar!$A$85</c:f>
          <c:strCache>
            <c:ptCount val="1"/>
            <c:pt idx="0">
              <c: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c:v>
            </c:pt>
          </c:strCache>
        </c:strRef>
      </c:tx>
      <c:layout>
        <c:manualLayout>
          <c:xMode val="edge"/>
          <c:yMode val="edge"/>
          <c:x val="7.7897046942643391E-2"/>
          <c:y val="2.272727272727491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TblAgeBar!$R$2:$R$23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TblAgeBar!$S$2:$S$23</c:f>
              <c:numCache>
                <c:formatCode>General</c:formatCode>
                <c:ptCount val="22"/>
                <c:pt idx="0">
                  <c:v>35.119999999999997</c:v>
                </c:pt>
                <c:pt idx="1">
                  <c:v>40.67</c:v>
                </c:pt>
                <c:pt idx="2">
                  <c:v>2.95</c:v>
                </c:pt>
                <c:pt idx="3">
                  <c:v>7.43</c:v>
                </c:pt>
                <c:pt idx="4">
                  <c:v>3.3</c:v>
                </c:pt>
                <c:pt idx="5">
                  <c:v>18.61</c:v>
                </c:pt>
                <c:pt idx="6">
                  <c:v>17.64</c:v>
                </c:pt>
                <c:pt idx="7">
                  <c:v>9.26</c:v>
                </c:pt>
                <c:pt idx="8">
                  <c:v>9.64</c:v>
                </c:pt>
                <c:pt idx="9">
                  <c:v>35.44</c:v>
                </c:pt>
                <c:pt idx="10">
                  <c:v>36.909999999999997</c:v>
                </c:pt>
                <c:pt idx="11">
                  <c:v>21.23</c:v>
                </c:pt>
                <c:pt idx="12">
                  <c:v>7.6</c:v>
                </c:pt>
                <c:pt idx="13">
                  <c:v>1.95</c:v>
                </c:pt>
                <c:pt idx="14">
                  <c:v>4.51</c:v>
                </c:pt>
                <c:pt idx="15">
                  <c:v>10</c:v>
                </c:pt>
                <c:pt idx="16">
                  <c:v>20.309999999999999</c:v>
                </c:pt>
                <c:pt idx="17">
                  <c:v>5.55</c:v>
                </c:pt>
                <c:pt idx="18">
                  <c:v>10.78</c:v>
                </c:pt>
                <c:pt idx="19">
                  <c:v>36.68</c:v>
                </c:pt>
                <c:pt idx="20">
                  <c:v>16.739999999999998</c:v>
                </c:pt>
                <c:pt idx="21">
                  <c:v>0</c:v>
                </c:pt>
              </c:numCache>
            </c:numRef>
          </c:val>
        </c:ser>
        <c:axId val="106149376"/>
        <c:axId val="106151296"/>
      </c:barChart>
      <c:catAx>
        <c:axId val="1061493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231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06151296"/>
        <c:crosses val="autoZero"/>
        <c:auto val="1"/>
        <c:lblAlgn val="ctr"/>
        <c:lblOffset val="100"/>
        <c:tickLblSkip val="1"/>
        <c:tickMarkSkip val="1"/>
      </c:catAx>
      <c:valAx>
        <c:axId val="106151296"/>
        <c:scaling>
          <c:orientation val="minMax"/>
        </c:scaling>
        <c:axPos val="l"/>
        <c:title>
          <c:tx>
            <c:strRef>
              <c:f>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33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0614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37092480"/>
        <c:axId val="137172480"/>
      </c:barChart>
      <c:catAx>
        <c:axId val="1370924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172480"/>
        <c:crosses val="autoZero"/>
        <c:auto val="1"/>
        <c:lblAlgn val="ctr"/>
        <c:lblOffset val="100"/>
        <c:tickLblSkip val="1"/>
        <c:tickMarkSkip val="1"/>
      </c:catAx>
      <c:valAx>
        <c:axId val="13717248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709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4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37233152"/>
        <c:axId val="137235072"/>
      </c:barChart>
      <c:catAx>
        <c:axId val="13723315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91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235072"/>
        <c:crosses val="autoZero"/>
        <c:auto val="1"/>
        <c:lblAlgn val="ctr"/>
        <c:lblOffset val="100"/>
        <c:tickLblSkip val="1"/>
        <c:tickMarkSkip val="1"/>
      </c:catAx>
      <c:valAx>
        <c:axId val="13723507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4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2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37251072"/>
        <c:axId val="137269632"/>
      </c:barChart>
      <c:catAx>
        <c:axId val="137251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1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37269632"/>
        <c:crosses val="autoZero"/>
        <c:auto val="1"/>
        <c:lblAlgn val="ctr"/>
        <c:lblOffset val="100"/>
        <c:tickLblSkip val="1"/>
        <c:tickMarkSkip val="1"/>
      </c:catAx>
      <c:valAx>
        <c:axId val="13726963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725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43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37293184"/>
        <c:axId val="154359680"/>
      </c:lineChart>
      <c:catAx>
        <c:axId val="1372931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59680"/>
        <c:crosses val="autoZero"/>
        <c:auto val="1"/>
        <c:lblAlgn val="ctr"/>
        <c:lblOffset val="100"/>
        <c:tickLblSkip val="1"/>
        <c:tickMarkSkip val="1"/>
      </c:catAx>
      <c:valAx>
        <c:axId val="154359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87E-2"/>
              <c:y val="0.391415201887670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3729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384256"/>
        <c:axId val="154390528"/>
      </c:barChart>
      <c:catAx>
        <c:axId val="154384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926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90528"/>
        <c:crosses val="autoZero"/>
        <c:auto val="1"/>
        <c:lblAlgn val="ctr"/>
        <c:lblOffset val="100"/>
        <c:tickLblSkip val="1"/>
        <c:tickMarkSkip val="1"/>
      </c:catAx>
      <c:valAx>
        <c:axId val="1543905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44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3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30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287488"/>
        <c:axId val="154314240"/>
      </c:barChart>
      <c:catAx>
        <c:axId val="154287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314240"/>
        <c:crosses val="autoZero"/>
        <c:auto val="1"/>
        <c:lblAlgn val="ctr"/>
        <c:lblOffset val="100"/>
        <c:tickLblSkip val="1"/>
        <c:tickMarkSkip val="1"/>
      </c:catAx>
      <c:valAx>
        <c:axId val="15431424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3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28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8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408064"/>
        <c:axId val="154409984"/>
      </c:barChart>
      <c:catAx>
        <c:axId val="154408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7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09984"/>
        <c:crosses val="autoZero"/>
        <c:auto val="1"/>
        <c:lblAlgn val="ctr"/>
        <c:lblOffset val="100"/>
        <c:tickLblSkip val="1"/>
        <c:tickMarkSkip val="1"/>
      </c:catAx>
      <c:valAx>
        <c:axId val="15440998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40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187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417408"/>
        <c:axId val="154436352"/>
      </c:lineChart>
      <c:catAx>
        <c:axId val="15441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36352"/>
        <c:crosses val="autoZero"/>
        <c:auto val="1"/>
        <c:lblAlgn val="ctr"/>
        <c:lblOffset val="100"/>
        <c:tickLblSkip val="1"/>
        <c:tickMarkSkip val="1"/>
      </c:catAx>
      <c:valAx>
        <c:axId val="1544363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6E-2"/>
              <c:y val="0.391415201887669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41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542848"/>
        <c:axId val="154544768"/>
      </c:barChart>
      <c:catAx>
        <c:axId val="1545428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44768"/>
        <c:crosses val="autoZero"/>
        <c:auto val="1"/>
        <c:lblAlgn val="ctr"/>
        <c:lblOffset val="100"/>
        <c:tickLblSkip val="1"/>
        <c:tickMarkSkip val="1"/>
      </c:catAx>
      <c:valAx>
        <c:axId val="15454476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2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54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8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597248"/>
        <c:axId val="154468352"/>
      </c:barChart>
      <c:catAx>
        <c:axId val="154597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8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468352"/>
        <c:crosses val="autoZero"/>
        <c:auto val="1"/>
        <c:lblAlgn val="ctr"/>
        <c:lblOffset val="100"/>
        <c:tickLblSkip val="1"/>
        <c:tickMarkSkip val="1"/>
      </c:catAx>
      <c:valAx>
        <c:axId val="1544683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2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Sheet1!$A$1</c:f>
          <c:strCache>
            <c:ptCount val="1"/>
            <c:pt idx="0">
              <c:v>จำนวนผู้ป่วยด้วยโรค  Hand,foot and mouth disease  จำแนกรายเดือน   จ.ศรีสะเกษ_x000d_   เปรียบเทียบข้อมูลปี  2562  กับค่ามัธยฐาน 5 ปี ย้อนหลัง </c:v>
            </c:pt>
          </c:strCache>
        </c:strRef>
      </c:tx>
      <c:layout>
        <c:manualLayout>
          <c:xMode val="edge"/>
          <c:yMode val="edge"/>
          <c:x val="0.23325635103926831"/>
          <c:y val="3.3519553072625698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392609699769056"/>
          <c:y val="0.2318438916341487"/>
          <c:w val="0.82563510392609762"/>
          <c:h val="0.53352028074846247"/>
        </c:manualLayout>
      </c:layout>
      <c:lineChart>
        <c:grouping val="standard"/>
        <c:ser>
          <c:idx val="0"/>
          <c:order val="0"/>
          <c:tx>
            <c:strRef>
              <c:f>Sheet1!$B$9</c:f>
              <c:strCache>
                <c:ptCount val="1"/>
                <c:pt idx="0">
                  <c:v>Median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Sheet1!$C$9:$N$9</c:f>
              <c:numCache>
                <c:formatCode>General</c:formatCode>
                <c:ptCount val="12"/>
                <c:pt idx="0">
                  <c:v>107</c:v>
                </c:pt>
                <c:pt idx="1">
                  <c:v>69</c:v>
                </c:pt>
                <c:pt idx="2">
                  <c:v>59</c:v>
                </c:pt>
                <c:pt idx="3">
                  <c:v>29</c:v>
                </c:pt>
                <c:pt idx="4">
                  <c:v>26</c:v>
                </c:pt>
                <c:pt idx="5">
                  <c:v>210</c:v>
                </c:pt>
                <c:pt idx="6">
                  <c:v>282</c:v>
                </c:pt>
                <c:pt idx="7">
                  <c:v>133</c:v>
                </c:pt>
                <c:pt idx="8">
                  <c:v>95</c:v>
                </c:pt>
                <c:pt idx="9">
                  <c:v>64</c:v>
                </c:pt>
                <c:pt idx="10">
                  <c:v>82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93762304"/>
        <c:axId val="93764224"/>
      </c:lineChart>
      <c:catAx>
        <c:axId val="93762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"/>
              <c:y val="0.818436927227671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3764224"/>
        <c:crosses val="autoZero"/>
        <c:auto val="1"/>
        <c:lblAlgn val="ctr"/>
        <c:lblOffset val="100"/>
        <c:tickLblSkip val="1"/>
        <c:tickMarkSkip val="1"/>
      </c:catAx>
      <c:valAx>
        <c:axId val="937642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5.1963048498845282E-2"/>
              <c:y val="0.111732136834850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937623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4226327944572724"/>
          <c:y val="0.90223580990923558"/>
          <c:w val="0.1535796766743652"/>
          <c:h val="6.1452513966480694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8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488192"/>
        <c:axId val="154510848"/>
      </c:barChart>
      <c:catAx>
        <c:axId val="154488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510848"/>
        <c:crosses val="autoZero"/>
        <c:auto val="1"/>
        <c:lblAlgn val="ctr"/>
        <c:lblOffset val="100"/>
        <c:tickLblSkip val="1"/>
        <c:tickMarkSkip val="1"/>
      </c:catAx>
      <c:valAx>
        <c:axId val="15451084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48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690304"/>
        <c:axId val="154692608"/>
      </c:lineChart>
      <c:catAx>
        <c:axId val="154690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92608"/>
        <c:crosses val="autoZero"/>
        <c:auto val="1"/>
        <c:lblAlgn val="ctr"/>
        <c:lblOffset val="100"/>
        <c:tickLblSkip val="1"/>
        <c:tickMarkSkip val="1"/>
      </c:catAx>
      <c:valAx>
        <c:axId val="154692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49E-2"/>
              <c:y val="0.391415201887669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69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708992"/>
        <c:axId val="154600576"/>
      </c:barChart>
      <c:catAx>
        <c:axId val="154708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8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00576"/>
        <c:crosses val="autoZero"/>
        <c:auto val="1"/>
        <c:lblAlgn val="ctr"/>
        <c:lblOffset val="100"/>
        <c:tickLblSkip val="1"/>
        <c:tickMarkSkip val="1"/>
      </c:catAx>
      <c:valAx>
        <c:axId val="1546005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21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70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58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644864"/>
        <c:axId val="154646784"/>
      </c:barChart>
      <c:catAx>
        <c:axId val="154644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72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46784"/>
        <c:crosses val="autoZero"/>
        <c:auto val="1"/>
        <c:lblAlgn val="ctr"/>
        <c:lblOffset val="100"/>
        <c:tickLblSkip val="1"/>
        <c:tickMarkSkip val="1"/>
      </c:catAx>
      <c:valAx>
        <c:axId val="1546467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64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732416"/>
        <c:axId val="154746880"/>
      </c:barChart>
      <c:catAx>
        <c:axId val="154732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73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746880"/>
        <c:crosses val="autoZero"/>
        <c:auto val="1"/>
        <c:lblAlgn val="ctr"/>
        <c:lblOffset val="100"/>
        <c:tickLblSkip val="1"/>
        <c:tickMarkSkip val="1"/>
      </c:catAx>
      <c:valAx>
        <c:axId val="1547468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5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7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133"/>
          <c:y val="3.2828363785226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4761856"/>
        <c:axId val="154793088"/>
      </c:lineChart>
      <c:catAx>
        <c:axId val="154761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1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793088"/>
        <c:crosses val="autoZero"/>
        <c:auto val="1"/>
        <c:lblAlgn val="ctr"/>
        <c:lblOffset val="100"/>
        <c:tickLblSkip val="1"/>
        <c:tickMarkSkip val="1"/>
      </c:catAx>
      <c:valAx>
        <c:axId val="1547930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901E-2"/>
              <c:y val="0.3914151066699989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76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349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4825856"/>
        <c:axId val="154827776"/>
      </c:barChart>
      <c:catAx>
        <c:axId val="154825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20092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827776"/>
        <c:crosses val="autoZero"/>
        <c:auto val="1"/>
        <c:lblAlgn val="ctr"/>
        <c:lblOffset val="100"/>
        <c:tickLblSkip val="1"/>
        <c:tickMarkSkip val="1"/>
      </c:catAx>
      <c:valAx>
        <c:axId val="1548277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53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82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2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855680"/>
        <c:axId val="154935680"/>
      </c:barChart>
      <c:catAx>
        <c:axId val="1548556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6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35680"/>
        <c:crosses val="autoZero"/>
        <c:auto val="1"/>
        <c:lblAlgn val="ctr"/>
        <c:lblOffset val="100"/>
        <c:tickLblSkip val="1"/>
        <c:tickMarkSkip val="1"/>
      </c:catAx>
      <c:valAx>
        <c:axId val="1549356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0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8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4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4963968"/>
        <c:axId val="154965888"/>
      </c:barChart>
      <c:catAx>
        <c:axId val="1549639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5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65888"/>
        <c:crosses val="autoZero"/>
        <c:auto val="1"/>
        <c:lblAlgn val="ctr"/>
        <c:lblOffset val="100"/>
        <c:tickLblSkip val="1"/>
        <c:tickMarkSkip val="1"/>
      </c:catAx>
      <c:valAx>
        <c:axId val="15496588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496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010176"/>
        <c:axId val="155012480"/>
      </c:lineChart>
      <c:catAx>
        <c:axId val="15501017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12480"/>
        <c:crosses val="autoZero"/>
        <c:auto val="1"/>
        <c:lblAlgn val="ctr"/>
        <c:lblOffset val="100"/>
        <c:tickLblSkip val="1"/>
        <c:tickMarkSkip val="1"/>
      </c:catAx>
      <c:valAx>
        <c:axId val="15501248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308E-2"/>
              <c:y val="0.391415201887668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1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Sheet1!$A$36</c:f>
          <c:strCache>
            <c:ptCount val="1"/>
            <c:pt idx="0">
              <c:v>จำนวนผู้ป่วยด้วยโรค   Hand,foot and mouth disease  จำแนกรายเดือน   จ.ศรีสะเกษ_x000d_   เปรียบเทียบข้อมูลปี  2562  กับข้อมูลปีที่แล้ว </c:v>
            </c:pt>
          </c:strCache>
        </c:strRef>
      </c:tx>
      <c:layout>
        <c:manualLayout>
          <c:xMode val="edge"/>
          <c:yMode val="edge"/>
          <c:x val="0.19675950228443664"/>
          <c:y val="3.3248081841432187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0069455825756178"/>
          <c:y val="0.23273686353208894"/>
          <c:w val="0.82754723165693678"/>
          <c:h val="0.49616430247500232"/>
        </c:manualLayout>
      </c:layout>
      <c:lineChart>
        <c:grouping val="standard"/>
        <c:ser>
          <c:idx val="0"/>
          <c:order val="0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54</c:v>
                </c:pt>
                <c:pt idx="1">
                  <c:v>24</c:v>
                </c:pt>
                <c:pt idx="2">
                  <c:v>27</c:v>
                </c:pt>
                <c:pt idx="3">
                  <c:v>7</c:v>
                </c:pt>
                <c:pt idx="4">
                  <c:v>16</c:v>
                </c:pt>
                <c:pt idx="5">
                  <c:v>51</c:v>
                </c:pt>
                <c:pt idx="6">
                  <c:v>93</c:v>
                </c:pt>
                <c:pt idx="7">
                  <c:v>147</c:v>
                </c:pt>
                <c:pt idx="8">
                  <c:v>182</c:v>
                </c:pt>
                <c:pt idx="9">
                  <c:v>84</c:v>
                </c:pt>
                <c:pt idx="10">
                  <c:v>83</c:v>
                </c:pt>
                <c:pt idx="11">
                  <c:v>41</c:v>
                </c:pt>
              </c:numCache>
            </c:numRef>
          </c:val>
        </c:ser>
        <c:ser>
          <c:idx val="1"/>
          <c:order val="1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th-TH"/>
              </a:p>
            </c:txPr>
            <c:showVal val="1"/>
          </c:dLbls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106619264"/>
        <c:axId val="106621184"/>
      </c:lineChart>
      <c:catAx>
        <c:axId val="1066192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8611171867406588"/>
              <c:y val="0.8056276725000566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06621184"/>
        <c:crosses val="autoZero"/>
        <c:auto val="1"/>
        <c:lblAlgn val="ctr"/>
        <c:lblOffset val="100"/>
        <c:tickLblSkip val="1"/>
        <c:tickMarkSkip val="1"/>
      </c:catAx>
      <c:valAx>
        <c:axId val="1066211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3.7037037037037056E-2"/>
              <c:y val="0.135550140631400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06619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0625"/>
          <c:y val="0.89258312020459996"/>
          <c:w val="0.15393518518520097"/>
          <c:h val="6.1381074168798233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000192"/>
        <c:axId val="155051520"/>
      </c:barChart>
      <c:catAx>
        <c:axId val="1550001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051520"/>
        <c:crosses val="autoZero"/>
        <c:auto val="1"/>
        <c:lblAlgn val="ctr"/>
        <c:lblOffset val="100"/>
        <c:tickLblSkip val="1"/>
        <c:tickMarkSkip val="1"/>
      </c:catAx>
      <c:valAx>
        <c:axId val="1550515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89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00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9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4903296"/>
        <c:axId val="154905216"/>
      </c:barChart>
      <c:catAx>
        <c:axId val="1549032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71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05216"/>
        <c:crosses val="autoZero"/>
        <c:auto val="1"/>
        <c:lblAlgn val="ctr"/>
        <c:lblOffset val="100"/>
        <c:tickLblSkip val="1"/>
        <c:tickMarkSkip val="1"/>
      </c:catAx>
      <c:valAx>
        <c:axId val="15490521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601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490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2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130112"/>
        <c:axId val="155144576"/>
      </c:barChart>
      <c:catAx>
        <c:axId val="1551301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4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44576"/>
        <c:crosses val="autoZero"/>
        <c:auto val="1"/>
        <c:lblAlgn val="ctr"/>
        <c:lblOffset val="100"/>
        <c:tickLblSkip val="1"/>
        <c:tickMarkSkip val="1"/>
      </c:catAx>
      <c:valAx>
        <c:axId val="15514457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130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2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164032"/>
        <c:axId val="155182976"/>
      </c:lineChart>
      <c:catAx>
        <c:axId val="1551640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82976"/>
        <c:crosses val="autoZero"/>
        <c:auto val="1"/>
        <c:lblAlgn val="ctr"/>
        <c:lblOffset val="100"/>
        <c:tickLblSkip val="1"/>
        <c:tickMarkSkip val="1"/>
      </c:catAx>
      <c:valAx>
        <c:axId val="15518297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94E-2"/>
              <c:y val="0.391415201887668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16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101056"/>
        <c:axId val="155107328"/>
      </c:barChart>
      <c:catAx>
        <c:axId val="155101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7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107328"/>
        <c:crosses val="autoZero"/>
        <c:auto val="1"/>
        <c:lblAlgn val="ctr"/>
        <c:lblOffset val="100"/>
        <c:tickLblSkip val="1"/>
        <c:tickMarkSkip val="1"/>
      </c:catAx>
      <c:valAx>
        <c:axId val="1551073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7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10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257856"/>
        <c:axId val="155284608"/>
      </c:barChart>
      <c:catAx>
        <c:axId val="155257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84608"/>
        <c:crosses val="autoZero"/>
        <c:auto val="1"/>
        <c:lblAlgn val="ctr"/>
        <c:lblOffset val="100"/>
        <c:tickLblSkip val="1"/>
        <c:tickMarkSkip val="1"/>
      </c:catAx>
      <c:valAx>
        <c:axId val="15528460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25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321088"/>
        <c:axId val="155323008"/>
      </c:barChart>
      <c:catAx>
        <c:axId val="155321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23008"/>
        <c:crosses val="autoZero"/>
        <c:auto val="1"/>
        <c:lblAlgn val="ctr"/>
        <c:lblOffset val="100"/>
        <c:tickLblSkip val="1"/>
        <c:tickMarkSkip val="1"/>
      </c:catAx>
      <c:valAx>
        <c:axId val="155323008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359104"/>
        <c:axId val="155369856"/>
      </c:lineChart>
      <c:catAx>
        <c:axId val="1553591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369856"/>
        <c:crosses val="autoZero"/>
        <c:auto val="1"/>
        <c:lblAlgn val="ctr"/>
        <c:lblOffset val="100"/>
        <c:tickLblSkip val="1"/>
        <c:tickMarkSkip val="1"/>
      </c:catAx>
      <c:valAx>
        <c:axId val="155369856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7E-2"/>
              <c:y val="0.3914152018876682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35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472256"/>
        <c:axId val="155474176"/>
      </c:barChart>
      <c:catAx>
        <c:axId val="155472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48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74176"/>
        <c:crosses val="autoZero"/>
        <c:auto val="1"/>
        <c:lblAlgn val="ctr"/>
        <c:lblOffset val="100"/>
        <c:tickLblSkip val="1"/>
        <c:tickMarkSkip val="1"/>
      </c:catAx>
      <c:valAx>
        <c:axId val="1554741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7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72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510272"/>
        <c:axId val="155512192"/>
      </c:barChart>
      <c:catAx>
        <c:axId val="155510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8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12192"/>
        <c:crosses val="autoZero"/>
        <c:auto val="1"/>
        <c:lblAlgn val="ctr"/>
        <c:lblOffset val="100"/>
        <c:tickLblSkip val="1"/>
        <c:tickMarkSkip val="1"/>
      </c:catAx>
      <c:valAx>
        <c:axId val="155512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95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1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Sheet1!$A$61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17970660146700201"/>
          <c:y val="3.209876543209878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9193154034228"/>
          <c:y val="0.18765477347312276"/>
          <c:w val="0.80929095354523262"/>
          <c:h val="0.5876557379816213"/>
        </c:manualLayout>
      </c:layout>
      <c:lineChart>
        <c:grouping val="standard"/>
        <c:ser>
          <c:idx val="0"/>
          <c:order val="0"/>
          <c:tx>
            <c:strRef>
              <c:f>Sheet1!$B$5</c:f>
              <c:strCache>
                <c:ptCount val="1"/>
                <c:pt idx="0">
                  <c:v>2558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Sheet1!$C$5:$N$5</c:f>
              <c:numCache>
                <c:formatCode>General</c:formatCode>
                <c:ptCount val="12"/>
                <c:pt idx="0">
                  <c:v>144</c:v>
                </c:pt>
                <c:pt idx="1">
                  <c:v>82</c:v>
                </c:pt>
                <c:pt idx="2">
                  <c:v>59</c:v>
                </c:pt>
                <c:pt idx="3">
                  <c:v>36</c:v>
                </c:pt>
                <c:pt idx="4">
                  <c:v>13</c:v>
                </c:pt>
                <c:pt idx="5">
                  <c:v>32</c:v>
                </c:pt>
                <c:pt idx="6">
                  <c:v>48</c:v>
                </c:pt>
                <c:pt idx="7">
                  <c:v>28</c:v>
                </c:pt>
                <c:pt idx="8">
                  <c:v>21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</c:numCache>
            </c:numRef>
          </c:val>
        </c:ser>
        <c:ser>
          <c:idx val="1"/>
          <c:order val="1"/>
          <c:tx>
            <c:strRef>
              <c:f>Sheet1!$B$6</c:f>
              <c:strCache>
                <c:ptCount val="1"/>
                <c:pt idx="0">
                  <c:v>2559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Sheet1!$C$6:$N$6</c:f>
              <c:numCache>
                <c:formatCode>General</c:formatCode>
                <c:ptCount val="12"/>
                <c:pt idx="0">
                  <c:v>48</c:v>
                </c:pt>
                <c:pt idx="1">
                  <c:v>39</c:v>
                </c:pt>
                <c:pt idx="2">
                  <c:v>34</c:v>
                </c:pt>
                <c:pt idx="3">
                  <c:v>29</c:v>
                </c:pt>
                <c:pt idx="4">
                  <c:v>26</c:v>
                </c:pt>
                <c:pt idx="5">
                  <c:v>231</c:v>
                </c:pt>
                <c:pt idx="6">
                  <c:v>331</c:v>
                </c:pt>
                <c:pt idx="7">
                  <c:v>218</c:v>
                </c:pt>
                <c:pt idx="8">
                  <c:v>95</c:v>
                </c:pt>
                <c:pt idx="9">
                  <c:v>69</c:v>
                </c:pt>
                <c:pt idx="10">
                  <c:v>82</c:v>
                </c:pt>
                <c:pt idx="11">
                  <c:v>119</c:v>
                </c:pt>
              </c:numCache>
            </c:numRef>
          </c:val>
        </c:ser>
        <c:ser>
          <c:idx val="2"/>
          <c:order val="2"/>
          <c:tx>
            <c:strRef>
              <c:f>Sheet1!$B$7</c:f>
              <c:strCache>
                <c:ptCount val="1"/>
                <c:pt idx="0">
                  <c:v>2560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Sheet1!$C$7:$N$7</c:f>
              <c:numCache>
                <c:formatCode>General</c:formatCode>
                <c:ptCount val="12"/>
                <c:pt idx="0">
                  <c:v>220</c:v>
                </c:pt>
                <c:pt idx="1">
                  <c:v>180</c:v>
                </c:pt>
                <c:pt idx="2">
                  <c:v>93</c:v>
                </c:pt>
                <c:pt idx="3">
                  <c:v>41</c:v>
                </c:pt>
                <c:pt idx="4">
                  <c:v>35</c:v>
                </c:pt>
                <c:pt idx="5">
                  <c:v>210</c:v>
                </c:pt>
                <c:pt idx="6">
                  <c:v>282</c:v>
                </c:pt>
                <c:pt idx="7">
                  <c:v>128</c:v>
                </c:pt>
                <c:pt idx="8">
                  <c:v>84</c:v>
                </c:pt>
                <c:pt idx="9">
                  <c:v>64</c:v>
                </c:pt>
                <c:pt idx="10">
                  <c:v>49</c:v>
                </c:pt>
                <c:pt idx="11">
                  <c:v>29</c:v>
                </c:pt>
              </c:numCache>
            </c:numRef>
          </c:val>
        </c:ser>
        <c:ser>
          <c:idx val="3"/>
          <c:order val="3"/>
          <c:tx>
            <c:strRef>
              <c:f>Sheet1!$B$8</c:f>
              <c:strCache>
                <c:ptCount val="1"/>
                <c:pt idx="0">
                  <c:v>2561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Sheet1!$C$8:$N$8</c:f>
              <c:numCache>
                <c:formatCode>General</c:formatCode>
                <c:ptCount val="12"/>
                <c:pt idx="0">
                  <c:v>54</c:v>
                </c:pt>
                <c:pt idx="1">
                  <c:v>24</c:v>
                </c:pt>
                <c:pt idx="2">
                  <c:v>27</c:v>
                </c:pt>
                <c:pt idx="3">
                  <c:v>7</c:v>
                </c:pt>
                <c:pt idx="4">
                  <c:v>16</c:v>
                </c:pt>
                <c:pt idx="5">
                  <c:v>51</c:v>
                </c:pt>
                <c:pt idx="6">
                  <c:v>93</c:v>
                </c:pt>
                <c:pt idx="7">
                  <c:v>147</c:v>
                </c:pt>
                <c:pt idx="8">
                  <c:v>182</c:v>
                </c:pt>
                <c:pt idx="9">
                  <c:v>84</c:v>
                </c:pt>
                <c:pt idx="10">
                  <c:v>83</c:v>
                </c:pt>
                <c:pt idx="11">
                  <c:v>41</c:v>
                </c:pt>
              </c:numCache>
            </c:numRef>
          </c:val>
        </c:ser>
        <c:ser>
          <c:idx val="4"/>
          <c:order val="4"/>
          <c:tx>
            <c:strRef>
              <c:f>Sheet1!$B$10</c:f>
              <c:strCache>
                <c:ptCount val="1"/>
                <c:pt idx="0">
                  <c:v>2562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strRef>
              <c:f>Sheet1!$C$3:$N$3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Sheet1!$C$10:$N$10</c:f>
              <c:numCache>
                <c:formatCode>General</c:formatCode>
                <c:ptCount val="12"/>
                <c:pt idx="0">
                  <c:v>34</c:v>
                </c:pt>
                <c:pt idx="1">
                  <c:v>21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</c:ser>
        <c:marker val="1"/>
        <c:axId val="108897408"/>
        <c:axId val="108899712"/>
      </c:lineChart>
      <c:catAx>
        <c:axId val="108897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0244498777503521"/>
              <c:y val="0.851853925666698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08899712"/>
        <c:crosses val="autoZero"/>
        <c:auto val="1"/>
        <c:lblAlgn val="ctr"/>
        <c:lblOffset val="100"/>
        <c:tickLblSkip val="1"/>
        <c:tickMarkSkip val="1"/>
      </c:catAx>
      <c:valAx>
        <c:axId val="108899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4.2787286063569713E-2"/>
              <c:y val="6.9136061695992013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088974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897310513449983"/>
          <c:y val="0.92345679012345649"/>
          <c:w val="0.39731051344746493"/>
          <c:h val="5.9259259259259227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70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401216"/>
        <c:axId val="155415680"/>
      </c:barChart>
      <c:catAx>
        <c:axId val="155401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3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415680"/>
        <c:crosses val="autoZero"/>
        <c:auto val="1"/>
        <c:lblAlgn val="ctr"/>
        <c:lblOffset val="100"/>
        <c:tickLblSkip val="1"/>
        <c:tickMarkSkip val="1"/>
      </c:catAx>
      <c:valAx>
        <c:axId val="1554156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40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521408"/>
        <c:axId val="155523712"/>
      </c:lineChart>
      <c:catAx>
        <c:axId val="1555214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23712"/>
        <c:crosses val="autoZero"/>
        <c:auto val="1"/>
        <c:lblAlgn val="ctr"/>
        <c:lblOffset val="100"/>
        <c:tickLblSkip val="1"/>
        <c:tickMarkSkip val="1"/>
      </c:catAx>
      <c:valAx>
        <c:axId val="1555237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8E-2"/>
              <c:y val="0.391415201887668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540096"/>
        <c:axId val="155587328"/>
      </c:barChart>
      <c:catAx>
        <c:axId val="15554009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726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587328"/>
        <c:crosses val="autoZero"/>
        <c:auto val="1"/>
        <c:lblAlgn val="ctr"/>
        <c:lblOffset val="100"/>
        <c:tickLblSkip val="1"/>
        <c:tickMarkSkip val="1"/>
      </c:catAx>
      <c:valAx>
        <c:axId val="15558732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6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54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37003113357573225"/>
          <c:y val="3.2432475232890674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3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619328"/>
        <c:axId val="155621248"/>
      </c:barChart>
      <c:catAx>
        <c:axId val="155619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74851984851"/>
              <c:y val="0.8756768312880750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21248"/>
        <c:crosses val="autoZero"/>
        <c:auto val="1"/>
        <c:lblAlgn val="ctr"/>
        <c:lblOffset val="100"/>
        <c:tickLblSkip val="1"/>
        <c:tickMarkSkip val="1"/>
      </c:catAx>
      <c:valAx>
        <c:axId val="1556212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93961430204E-2"/>
              <c:y val="0.2054056764749742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61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3637852262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8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715072"/>
        <c:axId val="155716992"/>
      </c:barChart>
      <c:catAx>
        <c:axId val="155715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7"/>
              <c:y val="0.8560627171685536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716992"/>
        <c:crosses val="autoZero"/>
        <c:auto val="1"/>
        <c:lblAlgn val="ctr"/>
        <c:lblOffset val="100"/>
        <c:tickLblSkip val="1"/>
        <c:tickMarkSkip val="1"/>
      </c:catAx>
      <c:valAx>
        <c:axId val="155716992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20016374849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7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0456802209296083"/>
          <c:y val="3.28283637852262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4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753088"/>
        <c:axId val="155772032"/>
      </c:lineChart>
      <c:catAx>
        <c:axId val="1557530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9965294559"/>
              <c:y val="0.8661637521794101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772032"/>
        <c:crosses val="autoZero"/>
        <c:auto val="1"/>
        <c:lblAlgn val="ctr"/>
        <c:lblOffset val="100"/>
        <c:tickLblSkip val="1"/>
        <c:tickMarkSkip val="1"/>
      </c:catAx>
      <c:valAx>
        <c:axId val="1557720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62715675825E-2"/>
              <c:y val="0.39141510666999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7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45442565639039306"/>
          <c:y val="3.2828363785226265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878528"/>
        <c:axId val="155880448"/>
      </c:barChart>
      <c:catAx>
        <c:axId val="155878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91640519915"/>
              <c:y val="0.8510121996631346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80448"/>
        <c:crosses val="autoZero"/>
        <c:auto val="1"/>
        <c:lblAlgn val="ctr"/>
        <c:lblOffset val="100"/>
        <c:tickLblSkip val="1"/>
        <c:tickMarkSkip val="1"/>
      </c:catAx>
      <c:valAx>
        <c:axId val="155880448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77041414611E-2"/>
              <c:y val="0.41161717669166442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87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12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5896064"/>
        <c:axId val="155787648"/>
      </c:barChart>
      <c:catAx>
        <c:axId val="155896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641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787648"/>
        <c:crosses val="autoZero"/>
        <c:auto val="1"/>
        <c:lblAlgn val="ctr"/>
        <c:lblOffset val="100"/>
        <c:tickLblSkip val="1"/>
        <c:tickMarkSkip val="1"/>
      </c:catAx>
      <c:valAx>
        <c:axId val="15578764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84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77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5836416"/>
        <c:axId val="155838336"/>
      </c:barChart>
      <c:catAx>
        <c:axId val="155836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611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838336"/>
        <c:crosses val="autoZero"/>
        <c:auto val="1"/>
        <c:lblAlgn val="ctr"/>
        <c:lblOffset val="100"/>
        <c:tickLblSkip val="1"/>
        <c:tickMarkSkip val="1"/>
      </c:catAx>
      <c:valAx>
        <c:axId val="15583833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83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365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5923584"/>
        <c:axId val="155925888"/>
      </c:lineChart>
      <c:catAx>
        <c:axId val="1559235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25888"/>
        <c:crosses val="autoZero"/>
        <c:auto val="1"/>
        <c:lblAlgn val="ctr"/>
        <c:lblOffset val="100"/>
        <c:tickLblSkip val="1"/>
        <c:tickMarkSkip val="1"/>
      </c:catAx>
      <c:valAx>
        <c:axId val="15592588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62E-2"/>
              <c:y val="0.39141520188766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92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Sheet1!$A$89</c:f>
          <c:strCache>
            <c:ptCount val="1"/>
            <c:pt idx="0">
              <c:v>จำนวนผู้ป่วยด้วยโรค   Hand,foot and mouth disease  จำแนกรายเดือน   จ.ศรีสะเกษ</c:v>
            </c:pt>
          </c:strCache>
        </c:strRef>
      </c:tx>
      <c:layout>
        <c:manualLayout>
          <c:xMode val="edge"/>
          <c:yMode val="edge"/>
          <c:x val="0.22805353529282121"/>
          <c:y val="3.0732860520095946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9.3511493950300228E-2"/>
          <c:y val="0.19385387543835667"/>
          <c:w val="0.83492405312763385"/>
          <c:h val="0.61938677274205856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Sheet1!$S$3:$S$74</c:f>
              <c:strCache>
                <c:ptCount val="7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  <c:pt idx="24">
                  <c:v>Jan</c:v>
                </c:pt>
                <c:pt idx="25">
                  <c:v>Feb</c:v>
                </c:pt>
                <c:pt idx="26">
                  <c:v>Mar</c:v>
                </c:pt>
                <c:pt idx="27">
                  <c:v>Apr</c:v>
                </c:pt>
                <c:pt idx="28">
                  <c:v>May</c:v>
                </c:pt>
                <c:pt idx="29">
                  <c:v>Jun</c:v>
                </c:pt>
                <c:pt idx="30">
                  <c:v>Jul</c:v>
                </c:pt>
                <c:pt idx="31">
                  <c:v>Aug</c:v>
                </c:pt>
                <c:pt idx="32">
                  <c:v>Sep</c:v>
                </c:pt>
                <c:pt idx="33">
                  <c:v>Oct</c:v>
                </c:pt>
                <c:pt idx="34">
                  <c:v>Nov</c:v>
                </c:pt>
                <c:pt idx="35">
                  <c:v>Dec</c:v>
                </c:pt>
                <c:pt idx="36">
                  <c:v>Jan</c:v>
                </c:pt>
                <c:pt idx="37">
                  <c:v>Feb</c:v>
                </c:pt>
                <c:pt idx="38">
                  <c:v>Mar</c:v>
                </c:pt>
                <c:pt idx="39">
                  <c:v>Apr</c:v>
                </c:pt>
                <c:pt idx="40">
                  <c:v>May</c:v>
                </c:pt>
                <c:pt idx="41">
                  <c:v>Jun</c:v>
                </c:pt>
                <c:pt idx="42">
                  <c:v>Jul</c:v>
                </c:pt>
                <c:pt idx="43">
                  <c:v>Aug</c:v>
                </c:pt>
                <c:pt idx="44">
                  <c:v>Sep</c:v>
                </c:pt>
                <c:pt idx="45">
                  <c:v>Oct</c:v>
                </c:pt>
                <c:pt idx="46">
                  <c:v>Nov</c:v>
                </c:pt>
                <c:pt idx="47">
                  <c:v>Dec</c:v>
                </c:pt>
                <c:pt idx="48">
                  <c:v>Jan</c:v>
                </c:pt>
                <c:pt idx="49">
                  <c:v>Feb</c:v>
                </c:pt>
                <c:pt idx="50">
                  <c:v>Mar</c:v>
                </c:pt>
                <c:pt idx="51">
                  <c:v>Apr</c:v>
                </c:pt>
                <c:pt idx="52">
                  <c:v>May</c:v>
                </c:pt>
                <c:pt idx="53">
                  <c:v>Jun</c:v>
                </c:pt>
                <c:pt idx="54">
                  <c:v>Jul</c:v>
                </c:pt>
                <c:pt idx="55">
                  <c:v>Aug</c:v>
                </c:pt>
                <c:pt idx="56">
                  <c:v>Sep</c:v>
                </c:pt>
                <c:pt idx="57">
                  <c:v>Oct</c:v>
                </c:pt>
                <c:pt idx="58">
                  <c:v>Nov</c:v>
                </c:pt>
                <c:pt idx="59">
                  <c:v>Dec</c:v>
                </c:pt>
                <c:pt idx="60">
                  <c:v>Jan</c:v>
                </c:pt>
                <c:pt idx="61">
                  <c:v>Feb</c:v>
                </c:pt>
                <c:pt idx="62">
                  <c:v>Mar</c:v>
                </c:pt>
                <c:pt idx="63">
                  <c:v>Apr</c:v>
                </c:pt>
                <c:pt idx="64">
                  <c:v>May</c:v>
                </c:pt>
                <c:pt idx="65">
                  <c:v>Jun</c:v>
                </c:pt>
                <c:pt idx="66">
                  <c:v>Jul</c:v>
                </c:pt>
                <c:pt idx="67">
                  <c:v>Aug</c:v>
                </c:pt>
                <c:pt idx="68">
                  <c:v>Sep</c:v>
                </c:pt>
                <c:pt idx="69">
                  <c:v>Oct</c:v>
                </c:pt>
                <c:pt idx="70">
                  <c:v>Nov</c:v>
                </c:pt>
                <c:pt idx="71">
                  <c:v>Dec</c:v>
                </c:pt>
              </c:strCache>
            </c:strRef>
          </c:cat>
          <c:val>
            <c:numRef>
              <c:f>Sheet1!$T$3:$T$74</c:f>
              <c:numCache>
                <c:formatCode>General</c:formatCode>
                <c:ptCount val="72"/>
                <c:pt idx="0">
                  <c:v>107</c:v>
                </c:pt>
                <c:pt idx="1">
                  <c:v>69</c:v>
                </c:pt>
                <c:pt idx="2">
                  <c:v>64</c:v>
                </c:pt>
                <c:pt idx="3">
                  <c:v>29</c:v>
                </c:pt>
                <c:pt idx="4">
                  <c:v>65</c:v>
                </c:pt>
                <c:pt idx="5">
                  <c:v>238</c:v>
                </c:pt>
                <c:pt idx="6">
                  <c:v>286</c:v>
                </c:pt>
                <c:pt idx="7">
                  <c:v>133</c:v>
                </c:pt>
                <c:pt idx="8">
                  <c:v>101</c:v>
                </c:pt>
                <c:pt idx="9">
                  <c:v>58</c:v>
                </c:pt>
                <c:pt idx="10">
                  <c:v>86</c:v>
                </c:pt>
                <c:pt idx="11">
                  <c:v>128</c:v>
                </c:pt>
                <c:pt idx="12">
                  <c:v>144</c:v>
                </c:pt>
                <c:pt idx="13">
                  <c:v>82</c:v>
                </c:pt>
                <c:pt idx="14">
                  <c:v>59</c:v>
                </c:pt>
                <c:pt idx="15">
                  <c:v>36</c:v>
                </c:pt>
                <c:pt idx="16">
                  <c:v>13</c:v>
                </c:pt>
                <c:pt idx="17">
                  <c:v>32</c:v>
                </c:pt>
                <c:pt idx="18">
                  <c:v>48</c:v>
                </c:pt>
                <c:pt idx="19">
                  <c:v>28</c:v>
                </c:pt>
                <c:pt idx="20">
                  <c:v>21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  <c:pt idx="24">
                  <c:v>48</c:v>
                </c:pt>
                <c:pt idx="25">
                  <c:v>39</c:v>
                </c:pt>
                <c:pt idx="26">
                  <c:v>34</c:v>
                </c:pt>
                <c:pt idx="27">
                  <c:v>29</c:v>
                </c:pt>
                <c:pt idx="28">
                  <c:v>26</c:v>
                </c:pt>
                <c:pt idx="29">
                  <c:v>231</c:v>
                </c:pt>
                <c:pt idx="30">
                  <c:v>331</c:v>
                </c:pt>
                <c:pt idx="31">
                  <c:v>218</c:v>
                </c:pt>
                <c:pt idx="32">
                  <c:v>95</c:v>
                </c:pt>
                <c:pt idx="33">
                  <c:v>69</c:v>
                </c:pt>
                <c:pt idx="34">
                  <c:v>82</c:v>
                </c:pt>
                <c:pt idx="35">
                  <c:v>119</c:v>
                </c:pt>
                <c:pt idx="36">
                  <c:v>220</c:v>
                </c:pt>
                <c:pt idx="37">
                  <c:v>180</c:v>
                </c:pt>
                <c:pt idx="38">
                  <c:v>93</c:v>
                </c:pt>
                <c:pt idx="39">
                  <c:v>41</c:v>
                </c:pt>
                <c:pt idx="40">
                  <c:v>35</c:v>
                </c:pt>
                <c:pt idx="41">
                  <c:v>210</c:v>
                </c:pt>
                <c:pt idx="42">
                  <c:v>282</c:v>
                </c:pt>
                <c:pt idx="43">
                  <c:v>128</c:v>
                </c:pt>
                <c:pt idx="44">
                  <c:v>84</c:v>
                </c:pt>
                <c:pt idx="45">
                  <c:v>64</c:v>
                </c:pt>
                <c:pt idx="46">
                  <c:v>49</c:v>
                </c:pt>
                <c:pt idx="47">
                  <c:v>29</c:v>
                </c:pt>
                <c:pt idx="48">
                  <c:v>54</c:v>
                </c:pt>
                <c:pt idx="49">
                  <c:v>24</c:v>
                </c:pt>
                <c:pt idx="50">
                  <c:v>27</c:v>
                </c:pt>
                <c:pt idx="51">
                  <c:v>7</c:v>
                </c:pt>
                <c:pt idx="52">
                  <c:v>16</c:v>
                </c:pt>
                <c:pt idx="53">
                  <c:v>51</c:v>
                </c:pt>
                <c:pt idx="54">
                  <c:v>93</c:v>
                </c:pt>
                <c:pt idx="55">
                  <c:v>147</c:v>
                </c:pt>
                <c:pt idx="56">
                  <c:v>182</c:v>
                </c:pt>
                <c:pt idx="57">
                  <c:v>84</c:v>
                </c:pt>
                <c:pt idx="58">
                  <c:v>83</c:v>
                </c:pt>
                <c:pt idx="59">
                  <c:v>41</c:v>
                </c:pt>
                <c:pt idx="60">
                  <c:v>34</c:v>
                </c:pt>
                <c:pt idx="61">
                  <c:v>21</c:v>
                </c:pt>
                <c:pt idx="62">
                  <c:v>13</c:v>
                </c:pt>
                <c:pt idx="63">
                  <c:v>6</c:v>
                </c:pt>
                <c:pt idx="64">
                  <c:v>16</c:v>
                </c:pt>
                <c:pt idx="65">
                  <c:v>51</c:v>
                </c:pt>
                <c:pt idx="66">
                  <c:v>93</c:v>
                </c:pt>
                <c:pt idx="67">
                  <c:v>146</c:v>
                </c:pt>
                <c:pt idx="68">
                  <c:v>182</c:v>
                </c:pt>
                <c:pt idx="69">
                  <c:v>84</c:v>
                </c:pt>
                <c:pt idx="70">
                  <c:v>60</c:v>
                </c:pt>
              </c:numCache>
            </c:numRef>
          </c:val>
        </c:ser>
        <c:marker val="1"/>
        <c:axId val="108928000"/>
        <c:axId val="108938752"/>
      </c:lineChart>
      <c:catAx>
        <c:axId val="1089280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46755745226503176"/>
              <c:y val="0.9007112054255628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08938752"/>
        <c:crosses val="autoZero"/>
        <c:auto val="1"/>
        <c:lblAlgn val="ctr"/>
        <c:lblOffset val="100"/>
        <c:tickLblSkip val="3"/>
        <c:tickMarkSkip val="1"/>
      </c:catAx>
      <c:valAx>
        <c:axId val="10893875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6.0114503816793924E-2"/>
              <c:y val="9.4562895950071987E-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0892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5950464"/>
        <c:axId val="155973120"/>
      </c:barChart>
      <c:catAx>
        <c:axId val="1559504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92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5973120"/>
        <c:crosses val="autoZero"/>
        <c:auto val="1"/>
        <c:lblAlgn val="ctr"/>
        <c:lblOffset val="100"/>
        <c:tickLblSkip val="1"/>
        <c:tickMarkSkip val="1"/>
      </c:catAx>
      <c:valAx>
        <c:axId val="1559731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5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595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025600"/>
        <c:axId val="156027520"/>
      </c:barChart>
      <c:catAx>
        <c:axId val="1560256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7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027520"/>
        <c:crosses val="autoZero"/>
        <c:auto val="1"/>
        <c:lblAlgn val="ctr"/>
        <c:lblOffset val="100"/>
        <c:tickLblSkip val="1"/>
        <c:tickMarkSkip val="1"/>
      </c:catAx>
      <c:valAx>
        <c:axId val="15602752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73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02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38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178688"/>
        <c:axId val="156205440"/>
      </c:barChart>
      <c:catAx>
        <c:axId val="1561786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89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05440"/>
        <c:crosses val="autoZero"/>
        <c:auto val="1"/>
        <c:lblAlgn val="ctr"/>
        <c:lblOffset val="100"/>
        <c:tickLblSkip val="1"/>
        <c:tickMarkSkip val="1"/>
      </c:catAx>
      <c:valAx>
        <c:axId val="15620544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7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09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216704"/>
        <c:axId val="156239744"/>
      </c:lineChart>
      <c:catAx>
        <c:axId val="1562167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39744"/>
        <c:crosses val="autoZero"/>
        <c:auto val="1"/>
        <c:lblAlgn val="ctr"/>
        <c:lblOffset val="100"/>
        <c:tickLblSkip val="1"/>
        <c:tickMarkSkip val="1"/>
      </c:catAx>
      <c:valAx>
        <c:axId val="1562397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45E-2"/>
              <c:y val="0.3914152018876669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21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276608"/>
        <c:axId val="156286976"/>
      </c:barChart>
      <c:catAx>
        <c:axId val="1562766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26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286976"/>
        <c:crosses val="autoZero"/>
        <c:auto val="1"/>
        <c:lblAlgn val="ctr"/>
        <c:lblOffset val="100"/>
        <c:tickLblSkip val="1"/>
        <c:tickMarkSkip val="1"/>
      </c:catAx>
      <c:valAx>
        <c:axId val="156286976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2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27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03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113920"/>
        <c:axId val="156128384"/>
      </c:barChart>
      <c:catAx>
        <c:axId val="15611392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5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28384"/>
        <c:crosses val="autoZero"/>
        <c:auto val="1"/>
        <c:lblAlgn val="ctr"/>
        <c:lblOffset val="100"/>
        <c:tickLblSkip val="1"/>
        <c:tickMarkSkip val="1"/>
      </c:catAx>
      <c:valAx>
        <c:axId val="15612838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6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1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616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168960"/>
        <c:axId val="156170880"/>
      </c:barChart>
      <c:catAx>
        <c:axId val="156168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73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170880"/>
        <c:crosses val="autoZero"/>
        <c:auto val="1"/>
        <c:lblAlgn val="ctr"/>
        <c:lblOffset val="100"/>
        <c:tickLblSkip val="1"/>
        <c:tickMarkSkip val="1"/>
      </c:catAx>
      <c:valAx>
        <c:axId val="15617088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16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31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321664"/>
        <c:axId val="156336512"/>
      </c:lineChart>
      <c:catAx>
        <c:axId val="1563216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336512"/>
        <c:crosses val="autoZero"/>
        <c:auto val="1"/>
        <c:lblAlgn val="ctr"/>
        <c:lblOffset val="100"/>
        <c:tickLblSkip val="1"/>
        <c:tickMarkSkip val="1"/>
      </c:catAx>
      <c:valAx>
        <c:axId val="15633651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31E-2"/>
              <c:y val="0.39141520188766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321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451200"/>
        <c:axId val="156453120"/>
      </c:barChart>
      <c:catAx>
        <c:axId val="156451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6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53120"/>
        <c:crosses val="autoZero"/>
        <c:auto val="1"/>
        <c:lblAlgn val="ctr"/>
        <c:lblOffset val="100"/>
        <c:tickLblSkip val="1"/>
        <c:tickMarkSkip val="1"/>
      </c:catAx>
      <c:valAx>
        <c:axId val="156453120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116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5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660550458715596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59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493312"/>
        <c:axId val="156495232"/>
      </c:barChart>
      <c:catAx>
        <c:axId val="15649331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95232"/>
        <c:crosses val="autoZero"/>
        <c:auto val="1"/>
        <c:lblAlgn val="ctr"/>
        <c:lblOffset val="100"/>
        <c:tickLblSkip val="1"/>
        <c:tickMarkSkip val="1"/>
      </c:catAx>
      <c:valAx>
        <c:axId val="15649523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4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49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6597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12858624"/>
        <c:axId val="112860544"/>
      </c:barChart>
      <c:catAx>
        <c:axId val="1128586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742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2860544"/>
        <c:crosses val="autoZero"/>
        <c:auto val="1"/>
        <c:lblAlgn val="ctr"/>
        <c:lblOffset val="100"/>
        <c:tickLblSkip val="1"/>
        <c:tickMarkSkip val="1"/>
      </c:catAx>
      <c:valAx>
        <c:axId val="11286054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706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1285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61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437504"/>
        <c:axId val="156525696"/>
      </c:barChart>
      <c:catAx>
        <c:axId val="1564375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45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25696"/>
        <c:crosses val="autoZero"/>
        <c:auto val="1"/>
        <c:lblAlgn val="ctr"/>
        <c:lblOffset val="100"/>
        <c:tickLblSkip val="1"/>
        <c:tickMarkSkip val="1"/>
      </c:catAx>
      <c:valAx>
        <c:axId val="156525696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43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498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565888"/>
        <c:axId val="156568192"/>
      </c:lineChart>
      <c:catAx>
        <c:axId val="156565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568192"/>
        <c:crosses val="autoZero"/>
        <c:auto val="1"/>
        <c:lblAlgn val="ctr"/>
        <c:lblOffset val="100"/>
        <c:tickLblSkip val="1"/>
        <c:tickMarkSkip val="1"/>
      </c:catAx>
      <c:valAx>
        <c:axId val="156568192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2E-2"/>
              <c:y val="0.3914152018876657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6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592768"/>
        <c:axId val="156635904"/>
      </c:barChart>
      <c:catAx>
        <c:axId val="156592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26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35904"/>
        <c:crosses val="autoZero"/>
        <c:auto val="1"/>
        <c:lblAlgn val="ctr"/>
        <c:lblOffset val="100"/>
        <c:tickLblSkip val="1"/>
        <c:tickMarkSkip val="1"/>
      </c:catAx>
      <c:valAx>
        <c:axId val="156635904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89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59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936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667904"/>
        <c:axId val="156669824"/>
      </c:barChart>
      <c:catAx>
        <c:axId val="156667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8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69824"/>
        <c:crosses val="autoZero"/>
        <c:auto val="1"/>
        <c:lblAlgn val="ctr"/>
        <c:lblOffset val="100"/>
        <c:tickLblSkip val="1"/>
        <c:tickMarkSkip val="1"/>
      </c:catAx>
      <c:valAx>
        <c:axId val="1566698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42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6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539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767744"/>
        <c:axId val="156769664"/>
      </c:barChart>
      <c:catAx>
        <c:axId val="15676774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34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769664"/>
        <c:crosses val="autoZero"/>
        <c:auto val="1"/>
        <c:lblAlgn val="ctr"/>
        <c:lblOffset val="100"/>
        <c:tickLblSkip val="1"/>
        <c:tickMarkSkip val="1"/>
      </c:catAx>
      <c:valAx>
        <c:axId val="156769664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6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2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793472"/>
        <c:axId val="156800128"/>
      </c:lineChart>
      <c:catAx>
        <c:axId val="156793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00128"/>
        <c:crosses val="autoZero"/>
        <c:auto val="1"/>
        <c:lblAlgn val="ctr"/>
        <c:lblOffset val="100"/>
        <c:tickLblSkip val="1"/>
        <c:tickMarkSkip val="1"/>
      </c:catAx>
      <c:valAx>
        <c:axId val="156800128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83E-2"/>
              <c:y val="0.391415201887665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79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[2]TblAgeBar!$A$85</c:f>
          <c:strCache>
            <c:ptCount val="1"/>
            <c:pt idx="0">
              <c: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0290620871862641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360641409759795"/>
          <c:y val="0.21464699398031944"/>
          <c:w val="0.86790016351305665"/>
          <c:h val="0.49495071553108388"/>
        </c:manualLayout>
      </c:layout>
      <c:barChart>
        <c:barDir val="col"/>
        <c:grouping val="clustered"/>
        <c:ser>
          <c:idx val="0"/>
          <c:order val="0"/>
          <c:spPr>
            <a:pattFill prst="ltDn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[2]!Area</c:f>
              <c:strCache>
                <c:ptCount val="22"/>
                <c:pt idx="0">
                  <c:v>เมือง</c:v>
                </c:pt>
                <c:pt idx="1">
                  <c:v>ยางชุมน้อย</c:v>
                </c:pt>
                <c:pt idx="2">
                  <c:v>กันทรารมย์</c:v>
                </c:pt>
                <c:pt idx="3">
                  <c:v>กันทรลักษ์</c:v>
                </c:pt>
                <c:pt idx="4">
                  <c:v>ขุขันธ์</c:v>
                </c:pt>
                <c:pt idx="5">
                  <c:v>ไพรบึง</c:v>
                </c:pt>
                <c:pt idx="6">
                  <c:v>ปรางค์กู่</c:v>
                </c:pt>
                <c:pt idx="7">
                  <c:v>ขุนหาญ</c:v>
                </c:pt>
                <c:pt idx="8">
                  <c:v>ราษีไศล</c:v>
                </c:pt>
                <c:pt idx="9">
                  <c:v>อุทุมพรพิสัย</c:v>
                </c:pt>
                <c:pt idx="10">
                  <c:v>บึงบูรพ์</c:v>
                </c:pt>
                <c:pt idx="11">
                  <c:v>ห้วยทับทัน</c:v>
                </c:pt>
                <c:pt idx="12">
                  <c:v>โนนคูณ</c:v>
                </c:pt>
                <c:pt idx="13">
                  <c:v>ศรีรัตนะ</c:v>
                </c:pt>
                <c:pt idx="14">
                  <c:v>น้ำเกลี้ยง</c:v>
                </c:pt>
                <c:pt idx="15">
                  <c:v>วังหิน</c:v>
                </c:pt>
                <c:pt idx="16">
                  <c:v>ภูสิงห์</c:v>
                </c:pt>
                <c:pt idx="17">
                  <c:v>เมืองจันทร์</c:v>
                </c:pt>
                <c:pt idx="18">
                  <c:v>เบญจลักษ์</c:v>
                </c:pt>
                <c:pt idx="19">
                  <c:v>พยุห์</c:v>
                </c:pt>
                <c:pt idx="20">
                  <c:v>โพธิ์ศรีสุวรรณ</c:v>
                </c:pt>
                <c:pt idx="21">
                  <c:v>ศิลาลาด</c:v>
                </c:pt>
              </c:strCache>
            </c:strRef>
          </c:cat>
          <c:val>
            <c:numRef>
              <c:f>[2]!Case</c:f>
              <c:numCache>
                <c:formatCode>General</c:formatCode>
                <c:ptCount val="22"/>
                <c:pt idx="0">
                  <c:v>1.37</c:v>
                </c:pt>
                <c:pt idx="1">
                  <c:v>0</c:v>
                </c:pt>
                <c:pt idx="2">
                  <c:v>0</c:v>
                </c:pt>
                <c:pt idx="3">
                  <c:v>4.5599999999999996</c:v>
                </c:pt>
                <c:pt idx="4">
                  <c:v>4.03</c:v>
                </c:pt>
                <c:pt idx="5">
                  <c:v>0</c:v>
                </c:pt>
                <c:pt idx="6">
                  <c:v>0</c:v>
                </c:pt>
                <c:pt idx="7">
                  <c:v>2.79</c:v>
                </c:pt>
                <c:pt idx="8">
                  <c:v>1.2</c:v>
                </c:pt>
                <c:pt idx="9">
                  <c:v>0.9</c:v>
                </c:pt>
                <c:pt idx="10">
                  <c:v>0</c:v>
                </c:pt>
                <c:pt idx="11">
                  <c:v>0</c:v>
                </c:pt>
                <c:pt idx="12">
                  <c:v>2.58</c:v>
                </c:pt>
                <c:pt idx="13">
                  <c:v>1.9100000000000001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2.73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axId val="156857472"/>
        <c:axId val="156859392"/>
      </c:barChart>
      <c:catAx>
        <c:axId val="1568574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พื้นที่</a:t>
                </a:r>
              </a:p>
            </c:rich>
          </c:tx>
          <c:layout>
            <c:manualLayout>
              <c:xMode val="edge"/>
              <c:yMode val="edge"/>
              <c:x val="0.52575985465491504"/>
              <c:y val="0.8510122219571035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59392"/>
        <c:crosses val="autoZero"/>
        <c:auto val="1"/>
        <c:lblAlgn val="ctr"/>
        <c:lblOffset val="100"/>
        <c:tickLblSkip val="1"/>
        <c:tickMarkSkip val="1"/>
      </c:catAx>
      <c:valAx>
        <c:axId val="156859392"/>
        <c:scaling>
          <c:orientation val="minMax"/>
        </c:scaling>
        <c:axPos val="l"/>
        <c:title>
          <c:tx>
            <c:strRef>
              <c:f>[2]TblAgeBar!$A$114</c:f>
              <c:strCache>
                <c:ptCount val="1"/>
                <c:pt idx="0">
                  <c:v>อัตราป่วย/แสน</c:v>
                </c:pt>
              </c:strCache>
            </c:strRef>
          </c:tx>
          <c:layout>
            <c:manualLayout>
              <c:xMode val="edge"/>
              <c:yMode val="edge"/>
              <c:x val="2.1136063408190232E-2"/>
              <c:y val="0.41161722208967078"/>
            </c:manualLayout>
          </c:layout>
          <c:spPr>
            <a:noFill/>
            <a:ln w="25400">
              <a:noFill/>
            </a:ln>
          </c:spPr>
          <c:txPr>
            <a:bodyPr/>
            <a:lstStyle/>
            <a:p>
              <a:pPr>
                <a:defRPr sz="1400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857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[2]TblAgeBar!$A$1</c:f>
          <c:strCache>
            <c:ptCount val="1"/>
            <c:pt idx="0">
              <c: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1898063200815493"/>
          <c:y val="3.2432432432432441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6.88074421938345E-2"/>
          <c:y val="0.30000039590425875"/>
          <c:w val="0.80122443799042864"/>
          <c:h val="0.52973042880388665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[2]TblAgeBar!$B$4:$B$12</c:f>
              <c:strCache>
                <c:ptCount val="9"/>
                <c:pt idx="0">
                  <c:v>  0 - 4</c:v>
                </c:pt>
                <c:pt idx="1">
                  <c:v>  5 - 9</c:v>
                </c:pt>
                <c:pt idx="2">
                  <c:v> 10 - 14</c:v>
                </c:pt>
                <c:pt idx="3">
                  <c:v> 15 - 24</c:v>
                </c:pt>
                <c:pt idx="4">
                  <c:v> 25 - 34</c:v>
                </c:pt>
                <c:pt idx="5">
                  <c:v> 35 - 44</c:v>
                </c:pt>
                <c:pt idx="6">
                  <c:v> 45 - 54</c:v>
                </c:pt>
                <c:pt idx="7">
                  <c:v> 55 - 64</c:v>
                </c:pt>
                <c:pt idx="8">
                  <c:v> 65 +</c:v>
                </c:pt>
              </c:strCache>
            </c:strRef>
          </c:cat>
          <c:val>
            <c:numRef>
              <c:f>[2]TblAgeBar!$C$4:$C$12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</c:ser>
        <c:gapWidth val="80"/>
        <c:overlap val="100"/>
        <c:axId val="156883200"/>
        <c:axId val="156901760"/>
      </c:barChart>
      <c:catAx>
        <c:axId val="1568832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กลุ่มอายุ</a:t>
                </a:r>
              </a:p>
            </c:rich>
          </c:tx>
          <c:layout>
            <c:manualLayout>
              <c:xMode val="edge"/>
              <c:yMode val="edge"/>
              <c:x val="0.89449669708717594"/>
              <c:y val="0.8756768106689630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01760"/>
        <c:crosses val="autoZero"/>
        <c:auto val="1"/>
        <c:lblAlgn val="ctr"/>
        <c:lblOffset val="100"/>
        <c:tickLblSkip val="1"/>
        <c:tickMarkSkip val="1"/>
      </c:catAx>
      <c:valAx>
        <c:axId val="1569017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strRef>
              <c:f>[2]TblAgeBar!$A$14</c:f>
              <c:strCache>
                <c:ptCount val="1"/>
                <c:pt idx="0">
                  <c:v>จำนวนป่วย(ราย)</c:v>
                </c:pt>
              </c:strCache>
            </c:strRef>
          </c:tx>
          <c:layout>
            <c:manualLayout>
              <c:xMode val="edge"/>
              <c:yMode val="edge"/>
              <c:x val="3.3639143730886847E-2"/>
              <c:y val="0.20540568915372528"/>
            </c:manualLayout>
          </c:layout>
          <c:spPr>
            <a:noFill/>
            <a:ln w="25400">
              <a:noFill/>
            </a:ln>
          </c:spPr>
          <c:txPr>
            <a:bodyPr rot="0" vert="horz"/>
            <a:lstStyle/>
            <a:p>
              <a:pPr algn="ctr">
                <a:defRPr sz="1025" b="1" i="0" u="none" strike="noStrike" baseline="0">
                  <a:solidFill>
                    <a:srgbClr val="000000"/>
                  </a:solidFill>
                  <a:latin typeface="AngsanaUPC"/>
                  <a:ea typeface="AngsanaUPC"/>
                  <a:cs typeface="AngsanaUPC"/>
                </a:defRPr>
              </a:pPr>
              <a:endParaRPr lang="th-TH"/>
            </a:p>
          </c:tx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8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[2]TblAgeBar!$A$30</c:f>
          <c:strCache>
            <c:ptCount val="1"/>
            <c:pt idx="0">
              <c: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19207317073170732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3109756097560968"/>
          <c:y val="0.28535423905618457"/>
          <c:w val="0.84756097560975607"/>
          <c:h val="0.37878881290645494"/>
        </c:manualLayout>
      </c:layout>
      <c:barChart>
        <c:barDir val="col"/>
        <c:grouping val="clustered"/>
        <c:ser>
          <c:idx val="0"/>
          <c:order val="0"/>
          <c:spPr>
            <a:pattFill prst="ltUpDiag">
              <a:fgClr>
                <a:srgbClr val="9999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cat>
            <c:strRef>
              <c:f>[2]TblAgeBar!$B$33:$B$47</c:f>
              <c:strCache>
                <c:ptCount val="15"/>
                <c:pt idx="0">
                  <c:v>เกษตร</c:v>
                </c:pt>
                <c:pt idx="1">
                  <c:v>ข้าราชการ</c:v>
                </c:pt>
                <c:pt idx="2">
                  <c:v>รับจ้าง,กรรมกร</c:v>
                </c:pt>
                <c:pt idx="3">
                  <c:v>ค้าขาย</c:v>
                </c:pt>
                <c:pt idx="4">
                  <c:v>งานบ้าน</c:v>
                </c:pt>
                <c:pt idx="5">
                  <c:v>นักเรียน</c:v>
                </c:pt>
                <c:pt idx="6">
                  <c:v>ทหาร,ตำรวจ</c:v>
                </c:pt>
                <c:pt idx="7">
                  <c:v>ประมง</c:v>
                </c:pt>
                <c:pt idx="8">
                  <c:v>ครู</c:v>
                </c:pt>
                <c:pt idx="9">
                  <c:v>อื่นๆ</c:v>
                </c:pt>
                <c:pt idx="10">
                  <c:v>ไม่ทราบอาชีพ/ในปกครอง</c:v>
                </c:pt>
                <c:pt idx="11">
                  <c:v>เลี้ยงสัตว์</c:v>
                </c:pt>
                <c:pt idx="12">
                  <c:v>นักบวช</c:v>
                </c:pt>
                <c:pt idx="13">
                  <c:v>อาชีพพิเศษ</c:v>
                </c:pt>
                <c:pt idx="14">
                  <c:v>บุคลากรสาธารณสุข</c:v>
                </c:pt>
              </c:strCache>
            </c:strRef>
          </c:cat>
          <c:val>
            <c:numRef>
              <c:f>[2]TblAgeBar!$C$33:$C$47</c:f>
              <c:numCache>
                <c:formatCode>General</c:formatCode>
                <c:ptCount val="15"/>
                <c:pt idx="0">
                  <c:v>22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axId val="156938240"/>
        <c:axId val="156940160"/>
      </c:barChart>
      <c:catAx>
        <c:axId val="1569382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th-TH"/>
                  <a:t>อาชีพ</a:t>
                </a:r>
              </a:p>
            </c:rich>
          </c:tx>
          <c:layout>
            <c:manualLayout>
              <c:xMode val="edge"/>
              <c:yMode val="edge"/>
              <c:x val="0.39176829268293506"/>
              <c:y val="0.8560627270075998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40160"/>
        <c:crosses val="autoZero"/>
        <c:auto val="1"/>
        <c:lblAlgn val="ctr"/>
        <c:lblOffset val="100"/>
        <c:tickLblSkip val="1"/>
        <c:tickMarkSkip val="1"/>
      </c:catAx>
      <c:valAx>
        <c:axId val="156940160"/>
        <c:scaling>
          <c:orientation val="minMax"/>
        </c:scaling>
        <c:axPos val="l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จำนวนป่วย(ราย)</a:t>
                </a:r>
              </a:p>
            </c:rich>
          </c:tx>
          <c:layout>
            <c:manualLayout>
              <c:xMode val="edge"/>
              <c:yMode val="edge"/>
              <c:x val="2.4390243902439025E-2"/>
              <c:y val="0.36111190646623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9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chart>
    <c:title>
      <c:tx>
        <c:strRef>
          <c:f>[2]TblAgeBar!$A$58</c:f>
          <c:strCache>
            <c:ptCount val="1"/>
            <c:pt idx="0">
              <c: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c:v>
            </c:pt>
          </c:strCache>
        </c:strRef>
      </c:tx>
      <c:layout>
        <c:manualLayout>
          <c:xMode val="edge"/>
          <c:yMode val="edge"/>
          <c:x val="0.22088091353996736"/>
          <c:y val="3.2828282828282832E-2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ngsanaUPC"/>
              <a:ea typeface="AngsanaUPC"/>
              <a:cs typeface="AngsanaUPC"/>
            </a:defRPr>
          </a:pPr>
          <a:endParaRPr lang="th-TH"/>
        </a:p>
      </c:txPr>
    </c:title>
    <c:plotArea>
      <c:layout>
        <c:manualLayout>
          <c:layoutTarget val="inner"/>
          <c:xMode val="edge"/>
          <c:yMode val="edge"/>
          <c:x val="0.11582390955080478"/>
          <c:y val="0.21464699398031944"/>
          <c:w val="0.86133836961723576"/>
          <c:h val="0.53030433806901567"/>
        </c:manualLayout>
      </c:layout>
      <c:lineChart>
        <c:grouping val="standard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[2]TblAgeBar!$B$61:$B$72</c:f>
              <c:strCache>
                <c:ptCount val="12"/>
                <c:pt idx="0">
                  <c:v>ม.ค.</c:v>
                </c:pt>
                <c:pt idx="1">
                  <c:v>ก.พ.</c:v>
                </c:pt>
                <c:pt idx="2">
                  <c:v>มี.ค.</c:v>
                </c:pt>
                <c:pt idx="3">
                  <c:v>เม.ย.</c:v>
                </c:pt>
                <c:pt idx="4">
                  <c:v>พ.ค.</c:v>
                </c:pt>
                <c:pt idx="5">
                  <c:v>มิ.ย.</c:v>
                </c:pt>
                <c:pt idx="6">
                  <c:v>ก.ค.</c:v>
                </c:pt>
                <c:pt idx="7">
                  <c:v>ส.ค.</c:v>
                </c:pt>
                <c:pt idx="8">
                  <c:v>ก.ย.</c:v>
                </c:pt>
                <c:pt idx="9">
                  <c:v>ต.ค.</c:v>
                </c:pt>
                <c:pt idx="10">
                  <c:v>พ.ย.</c:v>
                </c:pt>
                <c:pt idx="11">
                  <c:v>ธ.ค.</c:v>
                </c:pt>
              </c:strCache>
            </c:strRef>
          </c:cat>
          <c:val>
            <c:numRef>
              <c:f>[2]TblAgeBar!$C$61:$C$72</c:f>
              <c:numCache>
                <c:formatCode>General</c:formatCode>
                <c:ptCount val="12"/>
                <c:pt idx="0">
                  <c:v>25</c:v>
                </c:pt>
                <c:pt idx="1">
                  <c:v>8</c:v>
                </c:pt>
                <c:pt idx="2">
                  <c:v>18</c:v>
                </c:pt>
                <c:pt idx="3">
                  <c:v>12</c:v>
                </c:pt>
                <c:pt idx="4">
                  <c:v>21</c:v>
                </c:pt>
                <c:pt idx="5">
                  <c:v>65</c:v>
                </c:pt>
                <c:pt idx="6">
                  <c:v>77</c:v>
                </c:pt>
                <c:pt idx="7">
                  <c:v>99</c:v>
                </c:pt>
                <c:pt idx="8">
                  <c:v>125</c:v>
                </c:pt>
                <c:pt idx="9">
                  <c:v>177</c:v>
                </c:pt>
                <c:pt idx="10">
                  <c:v>74</c:v>
                </c:pt>
                <c:pt idx="11">
                  <c:v>32</c:v>
                </c:pt>
              </c:numCache>
            </c:numRef>
          </c:val>
        </c:ser>
        <c:marker val="1"/>
        <c:axId val="156976256"/>
        <c:axId val="156978560"/>
      </c:lineChart>
      <c:catAx>
        <c:axId val="1569762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เดือน</a:t>
                </a:r>
              </a:p>
            </c:rich>
          </c:tx>
          <c:layout>
            <c:manualLayout>
              <c:xMode val="edge"/>
              <c:yMode val="edge"/>
              <c:x val="0.52528582377447564"/>
              <c:y val="0.8661637371086189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ngsanaUPC"/>
                <a:ea typeface="AngsanaUPC"/>
                <a:cs typeface="AngsanaUPC"/>
              </a:defRPr>
            </a:pPr>
            <a:endParaRPr lang="th-TH"/>
          </a:p>
        </c:txPr>
        <c:crossAx val="156978560"/>
        <c:crosses val="autoZero"/>
        <c:auto val="1"/>
        <c:lblAlgn val="ctr"/>
        <c:lblOffset val="100"/>
        <c:tickLblSkip val="1"/>
        <c:tickMarkSkip val="1"/>
      </c:catAx>
      <c:valAx>
        <c:axId val="156978560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ngsanaUPC"/>
                    <a:ea typeface="AngsanaUPC"/>
                    <a:cs typeface="AngsanaUPC"/>
                  </a:defRPr>
                </a:pPr>
                <a:r>
                  <a:rPr lang="th-TH"/>
                  <a:t>จำนวนผู้ป่วย(ราย)</a:t>
                </a:r>
              </a:p>
            </c:rich>
          </c:tx>
          <c:layout>
            <c:manualLayout>
              <c:xMode val="edge"/>
              <c:yMode val="edge"/>
              <c:x val="2.6101141924960148E-2"/>
              <c:y val="0.39141520188766477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h-TH"/>
          </a:p>
        </c:txPr>
        <c:crossAx val="15697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6.xml"/><Relationship Id="rId2" Type="http://schemas.openxmlformats.org/officeDocument/2006/relationships/chart" Target="../charts/chart325.xml"/><Relationship Id="rId1" Type="http://schemas.openxmlformats.org/officeDocument/2006/relationships/chart" Target="../charts/chart3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25.xml"/><Relationship Id="rId299" Type="http://schemas.openxmlformats.org/officeDocument/2006/relationships/chart" Target="../charts/chart307.xml"/><Relationship Id="rId303" Type="http://schemas.openxmlformats.org/officeDocument/2006/relationships/chart" Target="../charts/chart311.xml"/><Relationship Id="rId21" Type="http://schemas.openxmlformats.org/officeDocument/2006/relationships/chart" Target="../charts/chart29.xml"/><Relationship Id="rId42" Type="http://schemas.openxmlformats.org/officeDocument/2006/relationships/chart" Target="../charts/chart50.xml"/><Relationship Id="rId63" Type="http://schemas.openxmlformats.org/officeDocument/2006/relationships/chart" Target="../charts/chart71.xml"/><Relationship Id="rId84" Type="http://schemas.openxmlformats.org/officeDocument/2006/relationships/chart" Target="../charts/chart92.xml"/><Relationship Id="rId138" Type="http://schemas.openxmlformats.org/officeDocument/2006/relationships/chart" Target="../charts/chart146.xml"/><Relationship Id="rId159" Type="http://schemas.openxmlformats.org/officeDocument/2006/relationships/chart" Target="../charts/chart167.xml"/><Relationship Id="rId170" Type="http://schemas.openxmlformats.org/officeDocument/2006/relationships/chart" Target="../charts/chart178.xml"/><Relationship Id="rId191" Type="http://schemas.openxmlformats.org/officeDocument/2006/relationships/chart" Target="../charts/chart199.xml"/><Relationship Id="rId205" Type="http://schemas.openxmlformats.org/officeDocument/2006/relationships/chart" Target="../charts/chart213.xml"/><Relationship Id="rId226" Type="http://schemas.openxmlformats.org/officeDocument/2006/relationships/chart" Target="../charts/chart234.xml"/><Relationship Id="rId247" Type="http://schemas.openxmlformats.org/officeDocument/2006/relationships/chart" Target="../charts/chart255.xml"/><Relationship Id="rId107" Type="http://schemas.openxmlformats.org/officeDocument/2006/relationships/chart" Target="../charts/chart115.xml"/><Relationship Id="rId268" Type="http://schemas.openxmlformats.org/officeDocument/2006/relationships/chart" Target="../charts/chart276.xml"/><Relationship Id="rId289" Type="http://schemas.openxmlformats.org/officeDocument/2006/relationships/chart" Target="../charts/chart297.xml"/><Relationship Id="rId11" Type="http://schemas.openxmlformats.org/officeDocument/2006/relationships/chart" Target="../charts/chart19.xml"/><Relationship Id="rId32" Type="http://schemas.openxmlformats.org/officeDocument/2006/relationships/chart" Target="../charts/chart40.xml"/><Relationship Id="rId53" Type="http://schemas.openxmlformats.org/officeDocument/2006/relationships/chart" Target="../charts/chart61.xml"/><Relationship Id="rId74" Type="http://schemas.openxmlformats.org/officeDocument/2006/relationships/chart" Target="../charts/chart82.xml"/><Relationship Id="rId128" Type="http://schemas.openxmlformats.org/officeDocument/2006/relationships/chart" Target="../charts/chart136.xml"/><Relationship Id="rId149" Type="http://schemas.openxmlformats.org/officeDocument/2006/relationships/chart" Target="../charts/chart157.xml"/><Relationship Id="rId5" Type="http://schemas.openxmlformats.org/officeDocument/2006/relationships/chart" Target="../charts/chart13.xml"/><Relationship Id="rId95" Type="http://schemas.openxmlformats.org/officeDocument/2006/relationships/chart" Target="../charts/chart103.xml"/><Relationship Id="rId160" Type="http://schemas.openxmlformats.org/officeDocument/2006/relationships/chart" Target="../charts/chart168.xml"/><Relationship Id="rId181" Type="http://schemas.openxmlformats.org/officeDocument/2006/relationships/chart" Target="../charts/chart189.xml"/><Relationship Id="rId216" Type="http://schemas.openxmlformats.org/officeDocument/2006/relationships/chart" Target="../charts/chart224.xml"/><Relationship Id="rId237" Type="http://schemas.openxmlformats.org/officeDocument/2006/relationships/chart" Target="../charts/chart245.xml"/><Relationship Id="rId258" Type="http://schemas.openxmlformats.org/officeDocument/2006/relationships/chart" Target="../charts/chart266.xml"/><Relationship Id="rId279" Type="http://schemas.openxmlformats.org/officeDocument/2006/relationships/chart" Target="../charts/chart287.xml"/><Relationship Id="rId22" Type="http://schemas.openxmlformats.org/officeDocument/2006/relationships/chart" Target="../charts/chart30.xml"/><Relationship Id="rId43" Type="http://schemas.openxmlformats.org/officeDocument/2006/relationships/chart" Target="../charts/chart51.xml"/><Relationship Id="rId64" Type="http://schemas.openxmlformats.org/officeDocument/2006/relationships/chart" Target="../charts/chart72.xml"/><Relationship Id="rId118" Type="http://schemas.openxmlformats.org/officeDocument/2006/relationships/chart" Target="../charts/chart126.xml"/><Relationship Id="rId139" Type="http://schemas.openxmlformats.org/officeDocument/2006/relationships/chart" Target="../charts/chart147.xml"/><Relationship Id="rId290" Type="http://schemas.openxmlformats.org/officeDocument/2006/relationships/chart" Target="../charts/chart298.xml"/><Relationship Id="rId304" Type="http://schemas.openxmlformats.org/officeDocument/2006/relationships/chart" Target="../charts/chart312.xml"/><Relationship Id="rId85" Type="http://schemas.openxmlformats.org/officeDocument/2006/relationships/chart" Target="../charts/chart93.xml"/><Relationship Id="rId150" Type="http://schemas.openxmlformats.org/officeDocument/2006/relationships/chart" Target="../charts/chart158.xml"/><Relationship Id="rId171" Type="http://schemas.openxmlformats.org/officeDocument/2006/relationships/chart" Target="../charts/chart179.xml"/><Relationship Id="rId192" Type="http://schemas.openxmlformats.org/officeDocument/2006/relationships/chart" Target="../charts/chart200.xml"/><Relationship Id="rId206" Type="http://schemas.openxmlformats.org/officeDocument/2006/relationships/chart" Target="../charts/chart214.xml"/><Relationship Id="rId227" Type="http://schemas.openxmlformats.org/officeDocument/2006/relationships/chart" Target="../charts/chart235.xml"/><Relationship Id="rId248" Type="http://schemas.openxmlformats.org/officeDocument/2006/relationships/chart" Target="../charts/chart256.xml"/><Relationship Id="rId269" Type="http://schemas.openxmlformats.org/officeDocument/2006/relationships/chart" Target="../charts/chart277.xml"/><Relationship Id="rId12" Type="http://schemas.openxmlformats.org/officeDocument/2006/relationships/chart" Target="../charts/chart20.xml"/><Relationship Id="rId33" Type="http://schemas.openxmlformats.org/officeDocument/2006/relationships/chart" Target="../charts/chart41.xml"/><Relationship Id="rId108" Type="http://schemas.openxmlformats.org/officeDocument/2006/relationships/chart" Target="../charts/chart116.xml"/><Relationship Id="rId129" Type="http://schemas.openxmlformats.org/officeDocument/2006/relationships/chart" Target="../charts/chart137.xml"/><Relationship Id="rId280" Type="http://schemas.openxmlformats.org/officeDocument/2006/relationships/chart" Target="../charts/chart288.xml"/><Relationship Id="rId54" Type="http://schemas.openxmlformats.org/officeDocument/2006/relationships/chart" Target="../charts/chart62.xml"/><Relationship Id="rId75" Type="http://schemas.openxmlformats.org/officeDocument/2006/relationships/chart" Target="../charts/chart83.xml"/><Relationship Id="rId96" Type="http://schemas.openxmlformats.org/officeDocument/2006/relationships/chart" Target="../charts/chart104.xml"/><Relationship Id="rId140" Type="http://schemas.openxmlformats.org/officeDocument/2006/relationships/chart" Target="../charts/chart148.xml"/><Relationship Id="rId161" Type="http://schemas.openxmlformats.org/officeDocument/2006/relationships/chart" Target="../charts/chart169.xml"/><Relationship Id="rId182" Type="http://schemas.openxmlformats.org/officeDocument/2006/relationships/chart" Target="../charts/chart190.xml"/><Relationship Id="rId217" Type="http://schemas.openxmlformats.org/officeDocument/2006/relationships/chart" Target="../charts/chart225.xml"/><Relationship Id="rId6" Type="http://schemas.openxmlformats.org/officeDocument/2006/relationships/chart" Target="../charts/chart14.xml"/><Relationship Id="rId238" Type="http://schemas.openxmlformats.org/officeDocument/2006/relationships/chart" Target="../charts/chart246.xml"/><Relationship Id="rId259" Type="http://schemas.openxmlformats.org/officeDocument/2006/relationships/chart" Target="../charts/chart267.xml"/><Relationship Id="rId23" Type="http://schemas.openxmlformats.org/officeDocument/2006/relationships/chart" Target="../charts/chart31.xml"/><Relationship Id="rId119" Type="http://schemas.openxmlformats.org/officeDocument/2006/relationships/chart" Target="../charts/chart127.xml"/><Relationship Id="rId270" Type="http://schemas.openxmlformats.org/officeDocument/2006/relationships/chart" Target="../charts/chart278.xml"/><Relationship Id="rId291" Type="http://schemas.openxmlformats.org/officeDocument/2006/relationships/chart" Target="../charts/chart299.xml"/><Relationship Id="rId44" Type="http://schemas.openxmlformats.org/officeDocument/2006/relationships/chart" Target="../charts/chart52.xml"/><Relationship Id="rId65" Type="http://schemas.openxmlformats.org/officeDocument/2006/relationships/chart" Target="../charts/chart73.xml"/><Relationship Id="rId86" Type="http://schemas.openxmlformats.org/officeDocument/2006/relationships/chart" Target="../charts/chart94.xml"/><Relationship Id="rId130" Type="http://schemas.openxmlformats.org/officeDocument/2006/relationships/chart" Target="../charts/chart138.xml"/><Relationship Id="rId151" Type="http://schemas.openxmlformats.org/officeDocument/2006/relationships/chart" Target="../charts/chart159.xml"/><Relationship Id="rId172" Type="http://schemas.openxmlformats.org/officeDocument/2006/relationships/chart" Target="../charts/chart180.xml"/><Relationship Id="rId193" Type="http://schemas.openxmlformats.org/officeDocument/2006/relationships/chart" Target="../charts/chart201.xml"/><Relationship Id="rId207" Type="http://schemas.openxmlformats.org/officeDocument/2006/relationships/chart" Target="../charts/chart215.xml"/><Relationship Id="rId228" Type="http://schemas.openxmlformats.org/officeDocument/2006/relationships/chart" Target="../charts/chart236.xml"/><Relationship Id="rId249" Type="http://schemas.openxmlformats.org/officeDocument/2006/relationships/chart" Target="../charts/chart257.xml"/><Relationship Id="rId13" Type="http://schemas.openxmlformats.org/officeDocument/2006/relationships/chart" Target="../charts/chart21.xml"/><Relationship Id="rId109" Type="http://schemas.openxmlformats.org/officeDocument/2006/relationships/chart" Target="../charts/chart117.xml"/><Relationship Id="rId260" Type="http://schemas.openxmlformats.org/officeDocument/2006/relationships/chart" Target="../charts/chart268.xml"/><Relationship Id="rId281" Type="http://schemas.openxmlformats.org/officeDocument/2006/relationships/chart" Target="../charts/chart289.xml"/><Relationship Id="rId34" Type="http://schemas.openxmlformats.org/officeDocument/2006/relationships/chart" Target="../charts/chart42.xml"/><Relationship Id="rId55" Type="http://schemas.openxmlformats.org/officeDocument/2006/relationships/chart" Target="../charts/chart63.xml"/><Relationship Id="rId76" Type="http://schemas.openxmlformats.org/officeDocument/2006/relationships/chart" Target="../charts/chart84.xml"/><Relationship Id="rId97" Type="http://schemas.openxmlformats.org/officeDocument/2006/relationships/chart" Target="../charts/chart105.xml"/><Relationship Id="rId120" Type="http://schemas.openxmlformats.org/officeDocument/2006/relationships/chart" Target="../charts/chart128.xml"/><Relationship Id="rId141" Type="http://schemas.openxmlformats.org/officeDocument/2006/relationships/chart" Target="../charts/chart149.xml"/><Relationship Id="rId7" Type="http://schemas.openxmlformats.org/officeDocument/2006/relationships/chart" Target="../charts/chart15.xml"/><Relationship Id="rId162" Type="http://schemas.openxmlformats.org/officeDocument/2006/relationships/chart" Target="../charts/chart170.xml"/><Relationship Id="rId183" Type="http://schemas.openxmlformats.org/officeDocument/2006/relationships/chart" Target="../charts/chart191.xml"/><Relationship Id="rId218" Type="http://schemas.openxmlformats.org/officeDocument/2006/relationships/chart" Target="../charts/chart226.xml"/><Relationship Id="rId239" Type="http://schemas.openxmlformats.org/officeDocument/2006/relationships/chart" Target="../charts/chart247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50" Type="http://schemas.openxmlformats.org/officeDocument/2006/relationships/chart" Target="../charts/chart258.xml"/><Relationship Id="rId255" Type="http://schemas.openxmlformats.org/officeDocument/2006/relationships/chart" Target="../charts/chart263.xml"/><Relationship Id="rId271" Type="http://schemas.openxmlformats.org/officeDocument/2006/relationships/chart" Target="../charts/chart279.xml"/><Relationship Id="rId276" Type="http://schemas.openxmlformats.org/officeDocument/2006/relationships/chart" Target="../charts/chart284.xml"/><Relationship Id="rId292" Type="http://schemas.openxmlformats.org/officeDocument/2006/relationships/chart" Target="../charts/chart300.xml"/><Relationship Id="rId297" Type="http://schemas.openxmlformats.org/officeDocument/2006/relationships/chart" Target="../charts/chart305.xml"/><Relationship Id="rId24" Type="http://schemas.openxmlformats.org/officeDocument/2006/relationships/chart" Target="../charts/chart32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66" Type="http://schemas.openxmlformats.org/officeDocument/2006/relationships/chart" Target="../charts/chart74.xml"/><Relationship Id="rId87" Type="http://schemas.openxmlformats.org/officeDocument/2006/relationships/chart" Target="../charts/chart95.xml"/><Relationship Id="rId110" Type="http://schemas.openxmlformats.org/officeDocument/2006/relationships/chart" Target="../charts/chart118.xml"/><Relationship Id="rId115" Type="http://schemas.openxmlformats.org/officeDocument/2006/relationships/chart" Target="../charts/chart123.xml"/><Relationship Id="rId131" Type="http://schemas.openxmlformats.org/officeDocument/2006/relationships/chart" Target="../charts/chart139.xml"/><Relationship Id="rId136" Type="http://schemas.openxmlformats.org/officeDocument/2006/relationships/chart" Target="../charts/chart144.xml"/><Relationship Id="rId157" Type="http://schemas.openxmlformats.org/officeDocument/2006/relationships/chart" Target="../charts/chart165.xml"/><Relationship Id="rId178" Type="http://schemas.openxmlformats.org/officeDocument/2006/relationships/chart" Target="../charts/chart186.xml"/><Relationship Id="rId301" Type="http://schemas.openxmlformats.org/officeDocument/2006/relationships/chart" Target="../charts/chart309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52" Type="http://schemas.openxmlformats.org/officeDocument/2006/relationships/chart" Target="../charts/chart160.xml"/><Relationship Id="rId173" Type="http://schemas.openxmlformats.org/officeDocument/2006/relationships/chart" Target="../charts/chart181.xml"/><Relationship Id="rId194" Type="http://schemas.openxmlformats.org/officeDocument/2006/relationships/chart" Target="../charts/chart202.xml"/><Relationship Id="rId199" Type="http://schemas.openxmlformats.org/officeDocument/2006/relationships/chart" Target="../charts/chart207.xml"/><Relationship Id="rId203" Type="http://schemas.openxmlformats.org/officeDocument/2006/relationships/chart" Target="../charts/chart211.xml"/><Relationship Id="rId208" Type="http://schemas.openxmlformats.org/officeDocument/2006/relationships/chart" Target="../charts/chart216.xml"/><Relationship Id="rId229" Type="http://schemas.openxmlformats.org/officeDocument/2006/relationships/chart" Target="../charts/chart237.xml"/><Relationship Id="rId19" Type="http://schemas.openxmlformats.org/officeDocument/2006/relationships/chart" Target="../charts/chart27.xml"/><Relationship Id="rId224" Type="http://schemas.openxmlformats.org/officeDocument/2006/relationships/chart" Target="../charts/chart232.xml"/><Relationship Id="rId240" Type="http://schemas.openxmlformats.org/officeDocument/2006/relationships/chart" Target="../charts/chart248.xml"/><Relationship Id="rId245" Type="http://schemas.openxmlformats.org/officeDocument/2006/relationships/chart" Target="../charts/chart253.xml"/><Relationship Id="rId261" Type="http://schemas.openxmlformats.org/officeDocument/2006/relationships/chart" Target="../charts/chart269.xml"/><Relationship Id="rId266" Type="http://schemas.openxmlformats.org/officeDocument/2006/relationships/chart" Target="../charts/chart274.xml"/><Relationship Id="rId287" Type="http://schemas.openxmlformats.org/officeDocument/2006/relationships/chart" Target="../charts/chart295.xml"/><Relationship Id="rId14" Type="http://schemas.openxmlformats.org/officeDocument/2006/relationships/chart" Target="../charts/chart22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56" Type="http://schemas.openxmlformats.org/officeDocument/2006/relationships/chart" Target="../charts/chart64.xml"/><Relationship Id="rId77" Type="http://schemas.openxmlformats.org/officeDocument/2006/relationships/chart" Target="../charts/chart85.xml"/><Relationship Id="rId100" Type="http://schemas.openxmlformats.org/officeDocument/2006/relationships/chart" Target="../charts/chart108.xml"/><Relationship Id="rId105" Type="http://schemas.openxmlformats.org/officeDocument/2006/relationships/chart" Target="../charts/chart113.xml"/><Relationship Id="rId126" Type="http://schemas.openxmlformats.org/officeDocument/2006/relationships/chart" Target="../charts/chart134.xml"/><Relationship Id="rId147" Type="http://schemas.openxmlformats.org/officeDocument/2006/relationships/chart" Target="../charts/chart155.xml"/><Relationship Id="rId168" Type="http://schemas.openxmlformats.org/officeDocument/2006/relationships/chart" Target="../charts/chart176.xml"/><Relationship Id="rId282" Type="http://schemas.openxmlformats.org/officeDocument/2006/relationships/chart" Target="../charts/chart290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93" Type="http://schemas.openxmlformats.org/officeDocument/2006/relationships/chart" Target="../charts/chart101.xml"/><Relationship Id="rId98" Type="http://schemas.openxmlformats.org/officeDocument/2006/relationships/chart" Target="../charts/chart106.xml"/><Relationship Id="rId121" Type="http://schemas.openxmlformats.org/officeDocument/2006/relationships/chart" Target="../charts/chart129.xml"/><Relationship Id="rId142" Type="http://schemas.openxmlformats.org/officeDocument/2006/relationships/chart" Target="../charts/chart150.xml"/><Relationship Id="rId163" Type="http://schemas.openxmlformats.org/officeDocument/2006/relationships/chart" Target="../charts/chart171.xml"/><Relationship Id="rId184" Type="http://schemas.openxmlformats.org/officeDocument/2006/relationships/chart" Target="../charts/chart192.xml"/><Relationship Id="rId189" Type="http://schemas.openxmlformats.org/officeDocument/2006/relationships/chart" Target="../charts/chart197.xml"/><Relationship Id="rId219" Type="http://schemas.openxmlformats.org/officeDocument/2006/relationships/chart" Target="../charts/chart227.xml"/><Relationship Id="rId3" Type="http://schemas.openxmlformats.org/officeDocument/2006/relationships/chart" Target="../charts/chart11.xml"/><Relationship Id="rId214" Type="http://schemas.openxmlformats.org/officeDocument/2006/relationships/chart" Target="../charts/chart222.xml"/><Relationship Id="rId230" Type="http://schemas.openxmlformats.org/officeDocument/2006/relationships/chart" Target="../charts/chart238.xml"/><Relationship Id="rId235" Type="http://schemas.openxmlformats.org/officeDocument/2006/relationships/chart" Target="../charts/chart243.xml"/><Relationship Id="rId251" Type="http://schemas.openxmlformats.org/officeDocument/2006/relationships/chart" Target="../charts/chart259.xml"/><Relationship Id="rId256" Type="http://schemas.openxmlformats.org/officeDocument/2006/relationships/chart" Target="../charts/chart264.xml"/><Relationship Id="rId277" Type="http://schemas.openxmlformats.org/officeDocument/2006/relationships/chart" Target="../charts/chart285.xml"/><Relationship Id="rId298" Type="http://schemas.openxmlformats.org/officeDocument/2006/relationships/chart" Target="../charts/chart306.xml"/><Relationship Id="rId25" Type="http://schemas.openxmlformats.org/officeDocument/2006/relationships/chart" Target="../charts/chart33.xml"/><Relationship Id="rId46" Type="http://schemas.openxmlformats.org/officeDocument/2006/relationships/chart" Target="../charts/chart54.xml"/><Relationship Id="rId67" Type="http://schemas.openxmlformats.org/officeDocument/2006/relationships/chart" Target="../charts/chart75.xml"/><Relationship Id="rId116" Type="http://schemas.openxmlformats.org/officeDocument/2006/relationships/chart" Target="../charts/chart124.xml"/><Relationship Id="rId137" Type="http://schemas.openxmlformats.org/officeDocument/2006/relationships/chart" Target="../charts/chart145.xml"/><Relationship Id="rId158" Type="http://schemas.openxmlformats.org/officeDocument/2006/relationships/chart" Target="../charts/chart166.xml"/><Relationship Id="rId272" Type="http://schemas.openxmlformats.org/officeDocument/2006/relationships/chart" Target="../charts/chart280.xml"/><Relationship Id="rId293" Type="http://schemas.openxmlformats.org/officeDocument/2006/relationships/chart" Target="../charts/chart301.xml"/><Relationship Id="rId302" Type="http://schemas.openxmlformats.org/officeDocument/2006/relationships/chart" Target="../charts/chart310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62" Type="http://schemas.openxmlformats.org/officeDocument/2006/relationships/chart" Target="../charts/chart70.xml"/><Relationship Id="rId83" Type="http://schemas.openxmlformats.org/officeDocument/2006/relationships/chart" Target="../charts/chart91.xml"/><Relationship Id="rId88" Type="http://schemas.openxmlformats.org/officeDocument/2006/relationships/chart" Target="../charts/chart96.xml"/><Relationship Id="rId111" Type="http://schemas.openxmlformats.org/officeDocument/2006/relationships/chart" Target="../charts/chart119.xml"/><Relationship Id="rId132" Type="http://schemas.openxmlformats.org/officeDocument/2006/relationships/chart" Target="../charts/chart140.xml"/><Relationship Id="rId153" Type="http://schemas.openxmlformats.org/officeDocument/2006/relationships/chart" Target="../charts/chart161.xml"/><Relationship Id="rId174" Type="http://schemas.openxmlformats.org/officeDocument/2006/relationships/chart" Target="../charts/chart182.xml"/><Relationship Id="rId179" Type="http://schemas.openxmlformats.org/officeDocument/2006/relationships/chart" Target="../charts/chart187.xml"/><Relationship Id="rId195" Type="http://schemas.openxmlformats.org/officeDocument/2006/relationships/chart" Target="../charts/chart203.xml"/><Relationship Id="rId209" Type="http://schemas.openxmlformats.org/officeDocument/2006/relationships/chart" Target="../charts/chart217.xml"/><Relationship Id="rId190" Type="http://schemas.openxmlformats.org/officeDocument/2006/relationships/chart" Target="../charts/chart198.xml"/><Relationship Id="rId204" Type="http://schemas.openxmlformats.org/officeDocument/2006/relationships/chart" Target="../charts/chart212.xml"/><Relationship Id="rId220" Type="http://schemas.openxmlformats.org/officeDocument/2006/relationships/chart" Target="../charts/chart228.xml"/><Relationship Id="rId225" Type="http://schemas.openxmlformats.org/officeDocument/2006/relationships/chart" Target="../charts/chart233.xml"/><Relationship Id="rId241" Type="http://schemas.openxmlformats.org/officeDocument/2006/relationships/chart" Target="../charts/chart249.xml"/><Relationship Id="rId246" Type="http://schemas.openxmlformats.org/officeDocument/2006/relationships/chart" Target="../charts/chart254.xml"/><Relationship Id="rId267" Type="http://schemas.openxmlformats.org/officeDocument/2006/relationships/chart" Target="../charts/chart275.xml"/><Relationship Id="rId288" Type="http://schemas.openxmlformats.org/officeDocument/2006/relationships/chart" Target="../charts/chart296.xml"/><Relationship Id="rId15" Type="http://schemas.openxmlformats.org/officeDocument/2006/relationships/chart" Target="../charts/chart23.xml"/><Relationship Id="rId36" Type="http://schemas.openxmlformats.org/officeDocument/2006/relationships/chart" Target="../charts/chart44.xml"/><Relationship Id="rId57" Type="http://schemas.openxmlformats.org/officeDocument/2006/relationships/chart" Target="../charts/chart65.xml"/><Relationship Id="rId106" Type="http://schemas.openxmlformats.org/officeDocument/2006/relationships/chart" Target="../charts/chart114.xml"/><Relationship Id="rId127" Type="http://schemas.openxmlformats.org/officeDocument/2006/relationships/chart" Target="../charts/chart135.xml"/><Relationship Id="rId262" Type="http://schemas.openxmlformats.org/officeDocument/2006/relationships/chart" Target="../charts/chart270.xml"/><Relationship Id="rId283" Type="http://schemas.openxmlformats.org/officeDocument/2006/relationships/chart" Target="../charts/chart291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52" Type="http://schemas.openxmlformats.org/officeDocument/2006/relationships/chart" Target="../charts/chart60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94" Type="http://schemas.openxmlformats.org/officeDocument/2006/relationships/chart" Target="../charts/chart102.xml"/><Relationship Id="rId99" Type="http://schemas.openxmlformats.org/officeDocument/2006/relationships/chart" Target="../charts/chart107.xml"/><Relationship Id="rId101" Type="http://schemas.openxmlformats.org/officeDocument/2006/relationships/chart" Target="../charts/chart109.xml"/><Relationship Id="rId122" Type="http://schemas.openxmlformats.org/officeDocument/2006/relationships/chart" Target="../charts/chart130.xml"/><Relationship Id="rId143" Type="http://schemas.openxmlformats.org/officeDocument/2006/relationships/chart" Target="../charts/chart151.xml"/><Relationship Id="rId148" Type="http://schemas.openxmlformats.org/officeDocument/2006/relationships/chart" Target="../charts/chart156.xml"/><Relationship Id="rId164" Type="http://schemas.openxmlformats.org/officeDocument/2006/relationships/chart" Target="../charts/chart172.xml"/><Relationship Id="rId169" Type="http://schemas.openxmlformats.org/officeDocument/2006/relationships/chart" Target="../charts/chart177.xml"/><Relationship Id="rId185" Type="http://schemas.openxmlformats.org/officeDocument/2006/relationships/chart" Target="../charts/chart19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80" Type="http://schemas.openxmlformats.org/officeDocument/2006/relationships/chart" Target="../charts/chart188.xml"/><Relationship Id="rId210" Type="http://schemas.openxmlformats.org/officeDocument/2006/relationships/chart" Target="../charts/chart218.xml"/><Relationship Id="rId215" Type="http://schemas.openxmlformats.org/officeDocument/2006/relationships/chart" Target="../charts/chart223.xml"/><Relationship Id="rId236" Type="http://schemas.openxmlformats.org/officeDocument/2006/relationships/chart" Target="../charts/chart244.xml"/><Relationship Id="rId257" Type="http://schemas.openxmlformats.org/officeDocument/2006/relationships/chart" Target="../charts/chart265.xml"/><Relationship Id="rId278" Type="http://schemas.openxmlformats.org/officeDocument/2006/relationships/chart" Target="../charts/chart286.xml"/><Relationship Id="rId26" Type="http://schemas.openxmlformats.org/officeDocument/2006/relationships/chart" Target="../charts/chart34.xml"/><Relationship Id="rId231" Type="http://schemas.openxmlformats.org/officeDocument/2006/relationships/chart" Target="../charts/chart239.xml"/><Relationship Id="rId252" Type="http://schemas.openxmlformats.org/officeDocument/2006/relationships/chart" Target="../charts/chart260.xml"/><Relationship Id="rId273" Type="http://schemas.openxmlformats.org/officeDocument/2006/relationships/chart" Target="../charts/chart281.xml"/><Relationship Id="rId294" Type="http://schemas.openxmlformats.org/officeDocument/2006/relationships/chart" Target="../charts/chart302.xml"/><Relationship Id="rId47" Type="http://schemas.openxmlformats.org/officeDocument/2006/relationships/chart" Target="../charts/chart55.xml"/><Relationship Id="rId68" Type="http://schemas.openxmlformats.org/officeDocument/2006/relationships/chart" Target="../charts/chart76.xml"/><Relationship Id="rId89" Type="http://schemas.openxmlformats.org/officeDocument/2006/relationships/chart" Target="../charts/chart97.xml"/><Relationship Id="rId112" Type="http://schemas.openxmlformats.org/officeDocument/2006/relationships/chart" Target="../charts/chart120.xml"/><Relationship Id="rId133" Type="http://schemas.openxmlformats.org/officeDocument/2006/relationships/chart" Target="../charts/chart141.xml"/><Relationship Id="rId154" Type="http://schemas.openxmlformats.org/officeDocument/2006/relationships/chart" Target="../charts/chart162.xml"/><Relationship Id="rId175" Type="http://schemas.openxmlformats.org/officeDocument/2006/relationships/chart" Target="../charts/chart183.xml"/><Relationship Id="rId196" Type="http://schemas.openxmlformats.org/officeDocument/2006/relationships/chart" Target="../charts/chart204.xml"/><Relationship Id="rId200" Type="http://schemas.openxmlformats.org/officeDocument/2006/relationships/chart" Target="../charts/chart208.xml"/><Relationship Id="rId16" Type="http://schemas.openxmlformats.org/officeDocument/2006/relationships/chart" Target="../charts/chart24.xml"/><Relationship Id="rId221" Type="http://schemas.openxmlformats.org/officeDocument/2006/relationships/chart" Target="../charts/chart229.xml"/><Relationship Id="rId242" Type="http://schemas.openxmlformats.org/officeDocument/2006/relationships/chart" Target="../charts/chart250.xml"/><Relationship Id="rId263" Type="http://schemas.openxmlformats.org/officeDocument/2006/relationships/chart" Target="../charts/chart271.xml"/><Relationship Id="rId284" Type="http://schemas.openxmlformats.org/officeDocument/2006/relationships/chart" Target="../charts/chart292.xml"/><Relationship Id="rId37" Type="http://schemas.openxmlformats.org/officeDocument/2006/relationships/chart" Target="../charts/chart45.xml"/><Relationship Id="rId58" Type="http://schemas.openxmlformats.org/officeDocument/2006/relationships/chart" Target="../charts/chart66.xml"/><Relationship Id="rId79" Type="http://schemas.openxmlformats.org/officeDocument/2006/relationships/chart" Target="../charts/chart87.xml"/><Relationship Id="rId102" Type="http://schemas.openxmlformats.org/officeDocument/2006/relationships/chart" Target="../charts/chart110.xml"/><Relationship Id="rId123" Type="http://schemas.openxmlformats.org/officeDocument/2006/relationships/chart" Target="../charts/chart131.xml"/><Relationship Id="rId144" Type="http://schemas.openxmlformats.org/officeDocument/2006/relationships/chart" Target="../charts/chart152.xml"/><Relationship Id="rId90" Type="http://schemas.openxmlformats.org/officeDocument/2006/relationships/chart" Target="../charts/chart98.xml"/><Relationship Id="rId165" Type="http://schemas.openxmlformats.org/officeDocument/2006/relationships/chart" Target="../charts/chart173.xml"/><Relationship Id="rId186" Type="http://schemas.openxmlformats.org/officeDocument/2006/relationships/chart" Target="../charts/chart194.xml"/><Relationship Id="rId211" Type="http://schemas.openxmlformats.org/officeDocument/2006/relationships/chart" Target="../charts/chart219.xml"/><Relationship Id="rId232" Type="http://schemas.openxmlformats.org/officeDocument/2006/relationships/chart" Target="../charts/chart240.xml"/><Relationship Id="rId253" Type="http://schemas.openxmlformats.org/officeDocument/2006/relationships/chart" Target="../charts/chart261.xml"/><Relationship Id="rId274" Type="http://schemas.openxmlformats.org/officeDocument/2006/relationships/chart" Target="../charts/chart282.xml"/><Relationship Id="rId295" Type="http://schemas.openxmlformats.org/officeDocument/2006/relationships/chart" Target="../charts/chart303.xml"/><Relationship Id="rId27" Type="http://schemas.openxmlformats.org/officeDocument/2006/relationships/chart" Target="../charts/chart35.xml"/><Relationship Id="rId48" Type="http://schemas.openxmlformats.org/officeDocument/2006/relationships/chart" Target="../charts/chart56.xml"/><Relationship Id="rId69" Type="http://schemas.openxmlformats.org/officeDocument/2006/relationships/chart" Target="../charts/chart77.xml"/><Relationship Id="rId113" Type="http://schemas.openxmlformats.org/officeDocument/2006/relationships/chart" Target="../charts/chart121.xml"/><Relationship Id="rId134" Type="http://schemas.openxmlformats.org/officeDocument/2006/relationships/chart" Target="../charts/chart142.xml"/><Relationship Id="rId80" Type="http://schemas.openxmlformats.org/officeDocument/2006/relationships/chart" Target="../charts/chart88.xml"/><Relationship Id="rId155" Type="http://schemas.openxmlformats.org/officeDocument/2006/relationships/chart" Target="../charts/chart163.xml"/><Relationship Id="rId176" Type="http://schemas.openxmlformats.org/officeDocument/2006/relationships/chart" Target="../charts/chart184.xml"/><Relationship Id="rId197" Type="http://schemas.openxmlformats.org/officeDocument/2006/relationships/chart" Target="../charts/chart205.xml"/><Relationship Id="rId201" Type="http://schemas.openxmlformats.org/officeDocument/2006/relationships/chart" Target="../charts/chart209.xml"/><Relationship Id="rId222" Type="http://schemas.openxmlformats.org/officeDocument/2006/relationships/chart" Target="../charts/chart230.xml"/><Relationship Id="rId243" Type="http://schemas.openxmlformats.org/officeDocument/2006/relationships/chart" Target="../charts/chart251.xml"/><Relationship Id="rId264" Type="http://schemas.openxmlformats.org/officeDocument/2006/relationships/chart" Target="../charts/chart272.xml"/><Relationship Id="rId285" Type="http://schemas.openxmlformats.org/officeDocument/2006/relationships/chart" Target="../charts/chart293.xml"/><Relationship Id="rId17" Type="http://schemas.openxmlformats.org/officeDocument/2006/relationships/chart" Target="../charts/chart25.xml"/><Relationship Id="rId38" Type="http://schemas.openxmlformats.org/officeDocument/2006/relationships/chart" Target="../charts/chart46.xml"/><Relationship Id="rId59" Type="http://schemas.openxmlformats.org/officeDocument/2006/relationships/chart" Target="../charts/chart67.xml"/><Relationship Id="rId103" Type="http://schemas.openxmlformats.org/officeDocument/2006/relationships/chart" Target="../charts/chart111.xml"/><Relationship Id="rId124" Type="http://schemas.openxmlformats.org/officeDocument/2006/relationships/chart" Target="../charts/chart132.xml"/><Relationship Id="rId70" Type="http://schemas.openxmlformats.org/officeDocument/2006/relationships/chart" Target="../charts/chart78.xml"/><Relationship Id="rId91" Type="http://schemas.openxmlformats.org/officeDocument/2006/relationships/chart" Target="../charts/chart99.xml"/><Relationship Id="rId145" Type="http://schemas.openxmlformats.org/officeDocument/2006/relationships/chart" Target="../charts/chart153.xml"/><Relationship Id="rId166" Type="http://schemas.openxmlformats.org/officeDocument/2006/relationships/chart" Target="../charts/chart174.xml"/><Relationship Id="rId187" Type="http://schemas.openxmlformats.org/officeDocument/2006/relationships/chart" Target="../charts/chart195.xml"/><Relationship Id="rId1" Type="http://schemas.openxmlformats.org/officeDocument/2006/relationships/chart" Target="../charts/chart9.xml"/><Relationship Id="rId212" Type="http://schemas.openxmlformats.org/officeDocument/2006/relationships/chart" Target="../charts/chart220.xml"/><Relationship Id="rId233" Type="http://schemas.openxmlformats.org/officeDocument/2006/relationships/chart" Target="../charts/chart241.xml"/><Relationship Id="rId254" Type="http://schemas.openxmlformats.org/officeDocument/2006/relationships/chart" Target="../charts/chart262.xml"/><Relationship Id="rId28" Type="http://schemas.openxmlformats.org/officeDocument/2006/relationships/chart" Target="../charts/chart36.xml"/><Relationship Id="rId49" Type="http://schemas.openxmlformats.org/officeDocument/2006/relationships/chart" Target="../charts/chart57.xml"/><Relationship Id="rId114" Type="http://schemas.openxmlformats.org/officeDocument/2006/relationships/chart" Target="../charts/chart122.xml"/><Relationship Id="rId275" Type="http://schemas.openxmlformats.org/officeDocument/2006/relationships/chart" Target="../charts/chart283.xml"/><Relationship Id="rId296" Type="http://schemas.openxmlformats.org/officeDocument/2006/relationships/chart" Target="../charts/chart304.xml"/><Relationship Id="rId300" Type="http://schemas.openxmlformats.org/officeDocument/2006/relationships/chart" Target="../charts/chart308.xml"/><Relationship Id="rId60" Type="http://schemas.openxmlformats.org/officeDocument/2006/relationships/chart" Target="../charts/chart68.xml"/><Relationship Id="rId81" Type="http://schemas.openxmlformats.org/officeDocument/2006/relationships/chart" Target="../charts/chart89.xml"/><Relationship Id="rId135" Type="http://schemas.openxmlformats.org/officeDocument/2006/relationships/chart" Target="../charts/chart143.xml"/><Relationship Id="rId156" Type="http://schemas.openxmlformats.org/officeDocument/2006/relationships/chart" Target="../charts/chart164.xml"/><Relationship Id="rId177" Type="http://schemas.openxmlformats.org/officeDocument/2006/relationships/chart" Target="../charts/chart185.xml"/><Relationship Id="rId198" Type="http://schemas.openxmlformats.org/officeDocument/2006/relationships/chart" Target="../charts/chart206.xml"/><Relationship Id="rId202" Type="http://schemas.openxmlformats.org/officeDocument/2006/relationships/chart" Target="../charts/chart210.xml"/><Relationship Id="rId223" Type="http://schemas.openxmlformats.org/officeDocument/2006/relationships/chart" Target="../charts/chart231.xml"/><Relationship Id="rId244" Type="http://schemas.openxmlformats.org/officeDocument/2006/relationships/chart" Target="../charts/chart252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265" Type="http://schemas.openxmlformats.org/officeDocument/2006/relationships/chart" Target="../charts/chart273.xml"/><Relationship Id="rId286" Type="http://schemas.openxmlformats.org/officeDocument/2006/relationships/chart" Target="../charts/chart294.xml"/><Relationship Id="rId50" Type="http://schemas.openxmlformats.org/officeDocument/2006/relationships/chart" Target="../charts/chart58.xml"/><Relationship Id="rId104" Type="http://schemas.openxmlformats.org/officeDocument/2006/relationships/chart" Target="../charts/chart112.xml"/><Relationship Id="rId125" Type="http://schemas.openxmlformats.org/officeDocument/2006/relationships/chart" Target="../charts/chart133.xml"/><Relationship Id="rId146" Type="http://schemas.openxmlformats.org/officeDocument/2006/relationships/chart" Target="../charts/chart154.xml"/><Relationship Id="rId167" Type="http://schemas.openxmlformats.org/officeDocument/2006/relationships/chart" Target="../charts/chart175.xml"/><Relationship Id="rId188" Type="http://schemas.openxmlformats.org/officeDocument/2006/relationships/chart" Target="../charts/chart196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13" Type="http://schemas.openxmlformats.org/officeDocument/2006/relationships/chart" Target="../charts/chart221.xml"/><Relationship Id="rId234" Type="http://schemas.openxmlformats.org/officeDocument/2006/relationships/chart" Target="../charts/chart24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Relationship Id="rId4" Type="http://schemas.openxmlformats.org/officeDocument/2006/relationships/chart" Target="../charts/chart3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3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133350</xdr:colOff>
      <xdr:row>21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0</xdr:rowOff>
    </xdr:from>
    <xdr:to>
      <xdr:col>10</xdr:col>
      <xdr:colOff>152400</xdr:colOff>
      <xdr:row>46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10</xdr:col>
      <xdr:colOff>114300</xdr:colOff>
      <xdr:row>71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10</xdr:col>
      <xdr:colOff>123825</xdr:colOff>
      <xdr:row>96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104774</xdr:colOff>
      <xdr:row>8</xdr:row>
      <xdr:rowOff>47626</xdr:rowOff>
    </xdr:from>
    <xdr:to>
      <xdr:col>11</xdr:col>
      <xdr:colOff>457199</xdr:colOff>
      <xdr:row>14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66674</xdr:colOff>
      <xdr:row>17</xdr:row>
      <xdr:rowOff>9525</xdr:rowOff>
    </xdr:from>
    <xdr:to>
      <xdr:col>11</xdr:col>
      <xdr:colOff>438149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600074</xdr:colOff>
      <xdr:row>25</xdr:row>
      <xdr:rowOff>257175</xdr:rowOff>
    </xdr:from>
    <xdr:to>
      <xdr:col>11</xdr:col>
      <xdr:colOff>419099</xdr:colOff>
      <xdr:row>33</xdr:row>
      <xdr:rowOff>47625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0.13645</cdr:x>
      <cdr:y>0.04701</cdr:y>
    </cdr:from>
    <cdr:to>
      <cdr:x>0.94255</cdr:x>
      <cdr:y>0.26496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723901" y="104775"/>
          <a:ext cx="4276726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pPr rtl="0"/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อัตราป่วยโรคไข้เลือดออก ปี 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2561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ในพื้นที่จังหวัดศรีสะเกษ</a:t>
          </a:r>
          <a:r>
            <a:rPr lang="en-US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 </a:t>
          </a:r>
          <a:r>
            <a:rPr lang="th-TH" sz="1200" b="0" i="0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จำแนกรายอำเภอ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10</xdr:row>
      <xdr:rowOff>123825</xdr:rowOff>
    </xdr:from>
    <xdr:to>
      <xdr:col>13</xdr:col>
      <xdr:colOff>571500</xdr:colOff>
      <xdr:row>31</xdr:row>
      <xdr:rowOff>133350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36</xdr:row>
      <xdr:rowOff>142875</xdr:rowOff>
    </xdr:from>
    <xdr:to>
      <xdr:col>13</xdr:col>
      <xdr:colOff>600075</xdr:colOff>
      <xdr:row>59</xdr:row>
      <xdr:rowOff>142875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61</xdr:row>
      <xdr:rowOff>142875</xdr:rowOff>
    </xdr:from>
    <xdr:to>
      <xdr:col>13</xdr:col>
      <xdr:colOff>190500</xdr:colOff>
      <xdr:row>85</xdr:row>
      <xdr:rowOff>114300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219075</xdr:colOff>
      <xdr:row>90</xdr:row>
      <xdr:rowOff>47625</xdr:rowOff>
    </xdr:from>
    <xdr:to>
      <xdr:col>17</xdr:col>
      <xdr:colOff>9525</xdr:colOff>
      <xdr:row>115</xdr:row>
      <xdr:rowOff>28575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1114425</xdr:colOff>
      <xdr:row>58</xdr:row>
      <xdr:rowOff>66675</xdr:rowOff>
    </xdr:from>
    <xdr:to>
      <xdr:col>11</xdr:col>
      <xdr:colOff>38100</xdr:colOff>
      <xdr:row>81</xdr:row>
      <xdr:rowOff>114300</xdr:rowOff>
    </xdr:to>
    <xdr:graphicFrame macro="">
      <xdr:nvGraphicFramePr>
        <xdr:cNvPr id="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1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1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1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1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0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0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1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1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2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2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2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3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4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4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5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5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1085850</xdr:colOff>
      <xdr:row>0</xdr:row>
      <xdr:rowOff>0</xdr:rowOff>
    </xdr:from>
    <xdr:to>
      <xdr:col>11</xdr:col>
      <xdr:colOff>400050</xdr:colOff>
      <xdr:row>21</xdr:row>
      <xdr:rowOff>123825</xdr:rowOff>
    </xdr:to>
    <xdr:graphicFrame macro="">
      <xdr:nvGraphicFramePr>
        <xdr:cNvPr id="2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6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6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7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7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8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8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8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29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29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2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29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1076325</xdr:colOff>
      <xdr:row>0</xdr:row>
      <xdr:rowOff>9525</xdr:rowOff>
    </xdr:from>
    <xdr:to>
      <xdr:col>11</xdr:col>
      <xdr:colOff>390525</xdr:colOff>
      <xdr:row>21</xdr:row>
      <xdr:rowOff>133350</xdr:rowOff>
    </xdr:to>
    <xdr:graphicFrame macro="">
      <xdr:nvGraphicFramePr>
        <xdr:cNvPr id="3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3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30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1028700</xdr:colOff>
      <xdr:row>31</xdr:row>
      <xdr:rowOff>19050</xdr:rowOff>
    </xdr:from>
    <xdr:to>
      <xdr:col>11</xdr:col>
      <xdr:colOff>361950</xdr:colOff>
      <xdr:row>54</xdr:row>
      <xdr:rowOff>66675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1066800</xdr:colOff>
      <xdr:row>58</xdr:row>
      <xdr:rowOff>76200</xdr:rowOff>
    </xdr:from>
    <xdr:to>
      <xdr:col>10</xdr:col>
      <xdr:colOff>600075</xdr:colOff>
      <xdr:row>81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333375</xdr:colOff>
      <xdr:row>87</xdr:row>
      <xdr:rowOff>28575</xdr:rowOff>
    </xdr:from>
    <xdr:to>
      <xdr:col>10</xdr:col>
      <xdr:colOff>304800</xdr:colOff>
      <xdr:row>110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54</xdr:row>
      <xdr:rowOff>0</xdr:rowOff>
    </xdr:from>
    <xdr:to>
      <xdr:col>9</xdr:col>
      <xdr:colOff>245110</xdr:colOff>
      <xdr:row>66</xdr:row>
      <xdr:rowOff>156210</xdr:rowOff>
    </xdr:to>
    <xdr:graphicFrame macro="">
      <xdr:nvGraphicFramePr>
        <xdr:cNvPr id="2" name="แผนภูมิ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9</xdr:col>
      <xdr:colOff>245110</xdr:colOff>
      <xdr:row>84</xdr:row>
      <xdr:rowOff>116205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74</xdr:row>
      <xdr:rowOff>0</xdr:rowOff>
    </xdr:from>
    <xdr:to>
      <xdr:col>9</xdr:col>
      <xdr:colOff>245110</xdr:colOff>
      <xdr:row>88</xdr:row>
      <xdr:rowOff>101600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88</xdr:row>
      <xdr:rowOff>0</xdr:rowOff>
    </xdr:from>
    <xdr:to>
      <xdr:col>9</xdr:col>
      <xdr:colOff>245110</xdr:colOff>
      <xdr:row>99</xdr:row>
      <xdr:rowOff>168910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0</xdr:rowOff>
    </xdr:from>
    <xdr:to>
      <xdr:col>20</xdr:col>
      <xdr:colOff>504824</xdr:colOff>
      <xdr:row>36</xdr:row>
      <xdr:rowOff>142876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85724</xdr:rowOff>
    </xdr:from>
    <xdr:to>
      <xdr:col>12</xdr:col>
      <xdr:colOff>409574</xdr:colOff>
      <xdr:row>55</xdr:row>
      <xdr:rowOff>66675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161924</xdr:rowOff>
    </xdr:from>
    <xdr:to>
      <xdr:col>20</xdr:col>
      <xdr:colOff>504824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17</xdr:col>
      <xdr:colOff>286072</xdr:colOff>
      <xdr:row>35</xdr:row>
      <xdr:rowOff>21257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esktop/dengue/&#3652;&#3586;&#3657;&#3648;&#3621;&#3639;&#3629;&#3604;&#3629;&#3629;&#3585;&#3592;&#3619;&#3636;&#3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TbTot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7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506/REPORT/Ds4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การเปลี่ยนแปลงโรค507"/>
      <sheetName val="นับจำนวนผู้ป่วย 28 วัน รายตำบล"/>
      <sheetName val="รอวาง Sheet1"/>
      <sheetName val="อัตราป่วย"/>
      <sheetName val="จำนวนป่วยรายเดือน"/>
      <sheetName val="จำนวนป่วยรายสัปดาห์"/>
      <sheetName val="สรุปพื้นที่ป่วย"/>
      <sheetName val="ทะเบียนผู้ป่วยไข้เลือดออก"/>
      <sheetName val="รายวันแยกอำเภอ"/>
      <sheetName val="รายวันแยกพื้นที่"/>
      <sheetName val="ข้อแนะนำการใช้งาน"/>
      <sheetName val="รอวางนับพื้นที่ใหม่_สัปดาห์"/>
      <sheetName val="Sheet1"/>
      <sheetName val="รอวางสรุปพื้นที่ป่วย"/>
      <sheetName val="ptหมู่บ้านสงบแล้ว"/>
      <sheetName val="ptหมู่บ้านเฝ้าระวังพิเศษ"/>
      <sheetName val="จำนวนตำบลพบ Pt รายอำเภอ"/>
      <sheetName val="รอวางตำบลที่พบผู้ป่วยทั้งหมด"/>
      <sheetName val="จำนวนหมู่บ้านเฝ้าระวังพิเศษ"/>
      <sheetName val="รอวางพื้นที่เฝ้าระวังพิเศษ"/>
      <sheetName val="จำนวนหมู่บ้านสงบแล้ว"/>
      <sheetName val="รอวางพื้นที่สงบแล้ว"/>
      <sheetName val="จำนวนหมู่บ้านพบผู้ป่วยทั้งหมด"/>
      <sheetName val="รอวางพื้นที่พบผู้ป่วยทั้งหมด"/>
      <sheetName val="รอวางอัตราป่วย"/>
      <sheetName val="จำนวนหมู่บ้านป่วยทั้งหมด"/>
      <sheetName val="รอวางข้อมูลผู้ป่วยทั้งหมด"/>
      <sheetName val="รอวางผู้ป่วยรายพื้นที่ทั้งหมด"/>
      <sheetName val="รอวางป่วยรายเดือน"/>
      <sheetName val="รอวางป่วบรายสัปดาห์"/>
      <sheetName val="รอวางผู้ป่วยในรอบ 28 วัน"/>
      <sheetName val="ไข้เลือดออกจริ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">
          <cell r="B1" t="str">
            <v>Addname</v>
          </cell>
          <cell r="D1" t="str">
            <v>W2</v>
          </cell>
          <cell r="E1" t="str">
            <v>W3</v>
          </cell>
          <cell r="F1" t="str">
            <v>W4</v>
          </cell>
          <cell r="G1" t="str">
            <v>W5</v>
          </cell>
          <cell r="H1" t="str">
            <v>W6</v>
          </cell>
          <cell r="I1" t="str">
            <v>W7</v>
          </cell>
          <cell r="J1" t="str">
            <v>W8</v>
          </cell>
          <cell r="K1" t="str">
            <v>W9</v>
          </cell>
          <cell r="L1" t="str">
            <v>W10</v>
          </cell>
          <cell r="M1" t="str">
            <v>W11</v>
          </cell>
          <cell r="N1" t="str">
            <v>W12</v>
          </cell>
          <cell r="O1" t="str">
            <v>W13</v>
          </cell>
          <cell r="P1" t="str">
            <v>W14</v>
          </cell>
          <cell r="Q1" t="str">
            <v>W15</v>
          </cell>
          <cell r="R1" t="str">
            <v>W16</v>
          </cell>
          <cell r="S1" t="str">
            <v>W17</v>
          </cell>
          <cell r="T1" t="str">
            <v>W18</v>
          </cell>
          <cell r="U1" t="str">
            <v>W19</v>
          </cell>
          <cell r="V1" t="str">
            <v>W20</v>
          </cell>
          <cell r="W1" t="str">
            <v>W21</v>
          </cell>
          <cell r="X1" t="str">
            <v>W22</v>
          </cell>
          <cell r="Y1" t="str">
            <v>W23</v>
          </cell>
          <cell r="Z1" t="str">
            <v>W24</v>
          </cell>
          <cell r="AA1" t="str">
            <v>W25</v>
          </cell>
          <cell r="AB1" t="str">
            <v>W26</v>
          </cell>
          <cell r="AC1" t="str">
            <v>W27</v>
          </cell>
          <cell r="AD1" t="str">
            <v>W28</v>
          </cell>
          <cell r="AE1" t="str">
            <v>W29</v>
          </cell>
          <cell r="AF1" t="str">
            <v>W30</v>
          </cell>
          <cell r="AG1" t="str">
            <v>W31</v>
          </cell>
          <cell r="AH1" t="str">
            <v>W32</v>
          </cell>
          <cell r="AI1" t="str">
            <v>W33</v>
          </cell>
          <cell r="AJ1" t="str">
            <v>W34</v>
          </cell>
          <cell r="AK1" t="str">
            <v>W35</v>
          </cell>
          <cell r="AL1" t="str">
            <v>W36</v>
          </cell>
          <cell r="AM1" t="str">
            <v>W37</v>
          </cell>
          <cell r="AN1" t="str">
            <v>W38</v>
          </cell>
          <cell r="AO1" t="str">
            <v>W39</v>
          </cell>
          <cell r="AP1" t="str">
            <v>W40</v>
          </cell>
          <cell r="AQ1" t="str">
            <v>W41</v>
          </cell>
          <cell r="AR1" t="str">
            <v>W42</v>
          </cell>
          <cell r="AS1" t="str">
            <v>W43</v>
          </cell>
          <cell r="AT1" t="str">
            <v>W44</v>
          </cell>
          <cell r="AU1" t="str">
            <v>W45</v>
          </cell>
          <cell r="AV1" t="str">
            <v>W46</v>
          </cell>
          <cell r="AW1" t="str">
            <v>W47</v>
          </cell>
          <cell r="AX1" t="str">
            <v>W48</v>
          </cell>
          <cell r="AY1" t="str">
            <v>W49</v>
          </cell>
          <cell r="AZ1" t="str">
            <v>W50</v>
          </cell>
          <cell r="BA1" t="str">
            <v>W51</v>
          </cell>
          <cell r="BB1" t="str">
            <v>W52</v>
          </cell>
          <cell r="BC1" t="str">
            <v>W53</v>
          </cell>
          <cell r="BD1" t="str">
            <v>totalds</v>
          </cell>
          <cell r="BE1" t="str">
            <v>totaldeath</v>
          </cell>
        </row>
      </sheetData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TbTotal"/>
    </sheetNames>
    <sheetDataSet>
      <sheetData sheetId="0">
        <row r="1">
          <cell r="A1" t="str">
            <v>จำนวนผู้ป่วยด้วยโรค Leptospirosis  จำแนกตามกลุ่มอายุ   จังหวัด ศรีสะเกษ  ระหว่างวันที่  1 มกราคม 2561  ถึงวันที่  20 กุมภาพันธ์ 2561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0</v>
          </cell>
        </row>
        <row r="6">
          <cell r="B6" t="str">
            <v xml:space="preserve"> 10 - 14</v>
          </cell>
          <cell r="C6">
            <v>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5</v>
          </cell>
        </row>
        <row r="9">
          <cell r="B9" t="str">
            <v xml:space="preserve"> 35 - 44</v>
          </cell>
          <cell r="C9">
            <v>5</v>
          </cell>
        </row>
        <row r="10">
          <cell r="B10" t="str">
            <v xml:space="preserve"> 45 - 54</v>
          </cell>
          <cell r="C10">
            <v>8</v>
          </cell>
        </row>
        <row r="11">
          <cell r="B11" t="str">
            <v xml:space="preserve"> 55 - 64</v>
          </cell>
          <cell r="C11">
            <v>7</v>
          </cell>
        </row>
        <row r="12">
          <cell r="B12" t="str">
            <v xml:space="preserve"> 65 +</v>
          </cell>
          <cell r="C12">
            <v>7</v>
          </cell>
        </row>
        <row r="14">
          <cell r="A14" t="str">
            <v>จำนวนป่วย(ราย)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2561  ถึงวันที่  20 กุมภาพันธ์ 2561</v>
          </cell>
        </row>
        <row r="33">
          <cell r="B33" t="str">
            <v>เกษตร</v>
          </cell>
          <cell r="C33">
            <v>22</v>
          </cell>
        </row>
        <row r="34">
          <cell r="B34" t="str">
            <v>ข้าราชการ</v>
          </cell>
          <cell r="C34">
            <v>1</v>
          </cell>
        </row>
        <row r="35">
          <cell r="B35" t="str">
            <v>รับจ้าง,กรรมกร</v>
          </cell>
          <cell r="C35">
            <v>1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6</v>
          </cell>
        </row>
        <row r="43">
          <cell r="B43" t="str">
            <v>ไม่ทราบอาชีพ/ในปกครอง</v>
          </cell>
          <cell r="C43">
            <v>2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2561  ถึงวันที่  20 กุมภาพันธ์ 2561</v>
          </cell>
        </row>
        <row r="61">
          <cell r="B61" t="str">
            <v>ม.ค.</v>
          </cell>
          <cell r="C61">
            <v>25</v>
          </cell>
        </row>
        <row r="62">
          <cell r="B62" t="str">
            <v>ก.พ.</v>
          </cell>
          <cell r="C62">
            <v>8</v>
          </cell>
        </row>
        <row r="63">
          <cell r="B63" t="str">
            <v>มี.ค.</v>
          </cell>
          <cell r="C63">
            <v>18</v>
          </cell>
        </row>
        <row r="64">
          <cell r="B64" t="str">
            <v>เม.ย.</v>
          </cell>
          <cell r="C64">
            <v>12</v>
          </cell>
        </row>
        <row r="65">
          <cell r="B65" t="str">
            <v>พ.ค.</v>
          </cell>
          <cell r="C65">
            <v>21</v>
          </cell>
        </row>
        <row r="66">
          <cell r="B66" t="str">
            <v>มิ.ย.</v>
          </cell>
          <cell r="C66">
            <v>65</v>
          </cell>
        </row>
        <row r="67">
          <cell r="B67" t="str">
            <v>ก.ค.</v>
          </cell>
          <cell r="C67">
            <v>77</v>
          </cell>
        </row>
        <row r="68">
          <cell r="B68" t="str">
            <v>ส.ค.</v>
          </cell>
          <cell r="C68">
            <v>99</v>
          </cell>
        </row>
        <row r="69">
          <cell r="B69" t="str">
            <v>ก.ย.</v>
          </cell>
          <cell r="C69">
            <v>125</v>
          </cell>
        </row>
        <row r="70">
          <cell r="B70" t="str">
            <v>ต.ค.</v>
          </cell>
          <cell r="C70">
            <v>177</v>
          </cell>
        </row>
        <row r="71">
          <cell r="B71" t="str">
            <v>พ.ย.</v>
          </cell>
          <cell r="C71">
            <v>74</v>
          </cell>
        </row>
        <row r="72">
          <cell r="B72" t="str">
            <v>ธ.ค.</v>
          </cell>
          <cell r="C72">
            <v>32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2561  ถึงวันที่  20 กุมภาพันธ์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26"/>
    </sheetNames>
    <sheetDataSet>
      <sheetData sheetId="0">
        <row r="1">
          <cell r="A1" t="str">
            <v>อัตราป่วยต่อประชากรแสแนคน ด้วยโรค ไข้เลือดออกรวม(26,27,66)  จำแนกตามกลุ่มอายุ   จังหวัด ศรีสะเกษ  ระหว่างวันที่  1 มกราคม 2561  ถึงวันที่  19 ตุลาคม 2561</v>
          </cell>
        </row>
        <row r="4">
          <cell r="B4" t="str">
            <v xml:space="preserve">  0 - 4</v>
          </cell>
          <cell r="C4">
            <v>171.59</v>
          </cell>
        </row>
        <row r="5">
          <cell r="B5" t="str">
            <v xml:space="preserve">  5 - 9</v>
          </cell>
          <cell r="C5">
            <v>531.54999999999995</v>
          </cell>
        </row>
        <row r="6">
          <cell r="B6" t="str">
            <v xml:space="preserve"> 10 - 14</v>
          </cell>
          <cell r="C6">
            <v>510.17</v>
          </cell>
        </row>
        <row r="7">
          <cell r="B7" t="str">
            <v xml:space="preserve"> 15 - 24</v>
          </cell>
          <cell r="C7">
            <v>165.18</v>
          </cell>
        </row>
        <row r="8">
          <cell r="B8" t="str">
            <v xml:space="preserve"> 25 - 34</v>
          </cell>
          <cell r="C8">
            <v>45.12</v>
          </cell>
        </row>
        <row r="9">
          <cell r="B9" t="str">
            <v xml:space="preserve"> 35 - 44</v>
          </cell>
          <cell r="C9">
            <v>28.25</v>
          </cell>
        </row>
        <row r="10">
          <cell r="B10" t="str">
            <v xml:space="preserve"> 45 - 54</v>
          </cell>
          <cell r="C10">
            <v>29.02</v>
          </cell>
        </row>
        <row r="11">
          <cell r="B11" t="str">
            <v xml:space="preserve"> 55 - 64</v>
          </cell>
          <cell r="C11">
            <v>24.17</v>
          </cell>
        </row>
        <row r="12">
          <cell r="B12" t="str">
            <v xml:space="preserve"> 65 +</v>
          </cell>
          <cell r="C12">
            <v>21.03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ไข้เลือดออกรวม(26,27,66)  จำแนกตามอาชีพ   จังหวัด ศรีสะเกษ  ระหว่างวันที่  1 มกราคม 2561  ถึงวันที่  19 ตุลาคม 2561</v>
          </cell>
        </row>
        <row r="33">
          <cell r="B33" t="str">
            <v>เกษตร</v>
          </cell>
          <cell r="C33">
            <v>253</v>
          </cell>
        </row>
        <row r="34">
          <cell r="B34" t="str">
            <v>ข้าราชการ</v>
          </cell>
          <cell r="C34">
            <v>12</v>
          </cell>
        </row>
        <row r="35">
          <cell r="B35" t="str">
            <v>รับจ้าง,กรรมกร</v>
          </cell>
          <cell r="C35">
            <v>16</v>
          </cell>
        </row>
        <row r="36">
          <cell r="B36" t="str">
            <v>ค้าขาย</v>
          </cell>
          <cell r="C36">
            <v>4</v>
          </cell>
        </row>
        <row r="37">
          <cell r="B37" t="str">
            <v>งานบ้าน</v>
          </cell>
          <cell r="C37">
            <v>2</v>
          </cell>
        </row>
        <row r="38">
          <cell r="B38" t="str">
            <v>นักเรียน</v>
          </cell>
          <cell r="C38">
            <v>1132</v>
          </cell>
        </row>
        <row r="39">
          <cell r="B39" t="str">
            <v>ทหาร,ตำรวจ</v>
          </cell>
          <cell r="C39">
            <v>10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4</v>
          </cell>
        </row>
        <row r="42">
          <cell r="B42" t="str">
            <v>อื่นๆ</v>
          </cell>
          <cell r="C42">
            <v>74</v>
          </cell>
        </row>
        <row r="43">
          <cell r="B43" t="str">
            <v>ไม่ทราบอาชีพ/ในปกครอง</v>
          </cell>
          <cell r="C43">
            <v>221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2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4</v>
          </cell>
        </row>
        <row r="58">
          <cell r="A58" t="str">
            <v>จำนวนผู้ป่วยด้วยโรค ไข้เลือดออกรวม(26,27,66)  จำแนกรายเดือน   จังหวัด ศรีสะเกษ  ระหว่างวันที่  1 มกราคม 2561  ถึงวันที่  19 ตุลาคม 2561</v>
          </cell>
        </row>
        <row r="61">
          <cell r="B61" t="str">
            <v>ม.ค.</v>
          </cell>
          <cell r="C61">
            <v>15</v>
          </cell>
        </row>
        <row r="62">
          <cell r="B62" t="str">
            <v>ก.พ.</v>
          </cell>
          <cell r="C62">
            <v>10</v>
          </cell>
        </row>
        <row r="63">
          <cell r="B63" t="str">
            <v>มี.ค.</v>
          </cell>
          <cell r="C63">
            <v>34</v>
          </cell>
        </row>
        <row r="64">
          <cell r="B64" t="str">
            <v>เม.ย.</v>
          </cell>
          <cell r="C64">
            <v>35</v>
          </cell>
        </row>
        <row r="65">
          <cell r="B65" t="str">
            <v>พ.ค.</v>
          </cell>
          <cell r="C65">
            <v>115</v>
          </cell>
        </row>
        <row r="66">
          <cell r="B66" t="str">
            <v>มิ.ย.</v>
          </cell>
          <cell r="C66">
            <v>386</v>
          </cell>
        </row>
        <row r="67">
          <cell r="B67" t="str">
            <v>ก.ค.</v>
          </cell>
          <cell r="C67">
            <v>425</v>
          </cell>
        </row>
        <row r="68">
          <cell r="B68" t="str">
            <v>ส.ค.</v>
          </cell>
          <cell r="C68">
            <v>323</v>
          </cell>
        </row>
        <row r="69">
          <cell r="B69" t="str">
            <v>ก.ย.</v>
          </cell>
          <cell r="C69">
            <v>303</v>
          </cell>
        </row>
        <row r="70">
          <cell r="B70" t="str">
            <v>ต.ค.</v>
          </cell>
          <cell r="C70">
            <v>88</v>
          </cell>
        </row>
        <row r="71">
          <cell r="B71" t="str">
            <v>พ.ย.</v>
          </cell>
          <cell r="C71">
            <v>145</v>
          </cell>
        </row>
        <row r="72">
          <cell r="B72" t="str">
            <v>ธ.ค.</v>
          </cell>
          <cell r="C72">
            <v>37</v>
          </cell>
        </row>
        <row r="85">
          <cell r="A85" t="str">
            <v>อัตราป่วยต่อประชากรแสนคน ด้วยโรค ไข้เลือดออกรวม(26,27,66)  จำแนกตามพื้นที่   จังหวัด ศรีสะเกษ  ระหว่างวันที่  1 มกราคม 2561  ถึงวันที่  19 ตุลาคม 2561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71"/>
    </sheetNames>
    <sheetDataSet>
      <sheetData sheetId="0">
        <row r="1">
          <cell r="A1" t="str">
            <v>อัตราป่วยต่อประชากรแสแนคน ด้วยโรค Hand,foot and mouth disease  จำแนกตามกลุ่มอายุ   จังหวัด ศรีสะเกษ  ระหว่างวันที่  1 มกราคม 2562  ถึงวันที่  20 มิถุนายน 2562</v>
          </cell>
        </row>
        <row r="4">
          <cell r="B4" t="str">
            <v xml:space="preserve">  0 - 4</v>
          </cell>
          <cell r="C4">
            <v>259.29000000000002</v>
          </cell>
        </row>
        <row r="5">
          <cell r="B5" t="str">
            <v xml:space="preserve">  5 - 9</v>
          </cell>
          <cell r="C5">
            <v>17.87</v>
          </cell>
        </row>
        <row r="6">
          <cell r="B6" t="str">
            <v xml:space="preserve"> 10 - 14</v>
          </cell>
          <cell r="C6">
            <v>1.1000000000000001</v>
          </cell>
        </row>
        <row r="7">
          <cell r="B7" t="str">
            <v xml:space="preserve"> 15 - 24</v>
          </cell>
          <cell r="C7">
            <v>0</v>
          </cell>
        </row>
        <row r="8">
          <cell r="B8" t="str">
            <v xml:space="preserve"> 25 - 34</v>
          </cell>
          <cell r="C8">
            <v>0.47</v>
          </cell>
        </row>
        <row r="9">
          <cell r="B9" t="str">
            <v xml:space="preserve"> 35 - 44</v>
          </cell>
          <cell r="C9">
            <v>0</v>
          </cell>
        </row>
        <row r="10">
          <cell r="B10" t="str">
            <v xml:space="preserve"> 45 - 54</v>
          </cell>
          <cell r="C10">
            <v>0</v>
          </cell>
        </row>
        <row r="11">
          <cell r="B11" t="str">
            <v xml:space="preserve"> 55 - 64</v>
          </cell>
          <cell r="C11">
            <v>0</v>
          </cell>
        </row>
        <row r="12">
          <cell r="B12" t="str">
            <v xml:space="preserve"> 65 +</v>
          </cell>
          <cell r="C12">
            <v>0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Hand,foot and mouth disease  จำแนกตามอาชีพ   จังหวัด ศรีสะเกษ  ระหว่างวันที่  1 มกราคม 2562  ถึงวันที่  20 มิถุนายน 2562</v>
          </cell>
        </row>
        <row r="33">
          <cell r="B33" t="str">
            <v>เกษตร</v>
          </cell>
          <cell r="C33">
            <v>1</v>
          </cell>
        </row>
        <row r="34">
          <cell r="B34" t="str">
            <v>ข้าราชการ</v>
          </cell>
          <cell r="C34">
            <v>0</v>
          </cell>
        </row>
        <row r="35">
          <cell r="B35" t="str">
            <v>รับจ้าง,กรรมกร</v>
          </cell>
          <cell r="C35">
            <v>0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12</v>
          </cell>
        </row>
        <row r="39">
          <cell r="B39" t="str">
            <v>ทหาร,ตำรวจ</v>
          </cell>
          <cell r="C39">
            <v>0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0</v>
          </cell>
        </row>
        <row r="43">
          <cell r="B43" t="str">
            <v>ไม่ทราบอาชีพ/ในปกครอง</v>
          </cell>
          <cell r="C43">
            <v>209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0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Hand,foot and mouth disease  จำแนกรายเดือน   จังหวัด ศรีสะเกษ  ระหว่างวันที่  1 มกราคม 2562  ถึงวันที่  20 มิถุนายน 2562</v>
          </cell>
        </row>
        <row r="61">
          <cell r="B61" t="str">
            <v>ม.ค.</v>
          </cell>
          <cell r="C61">
            <v>34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13</v>
          </cell>
        </row>
        <row r="64">
          <cell r="B64" t="str">
            <v>เม.ย.</v>
          </cell>
          <cell r="C64">
            <v>13</v>
          </cell>
        </row>
        <row r="65">
          <cell r="B65" t="str">
            <v>พ.ค.</v>
          </cell>
          <cell r="C65">
            <v>54</v>
          </cell>
        </row>
        <row r="66">
          <cell r="B66" t="str">
            <v>มิ.ย.</v>
          </cell>
          <cell r="C66">
            <v>87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Hand,foot and mouth disease  จำแนกตามพื้นที่   จังหวัด ศรีสะเกษ  ระหว่างวันที่  1 มกราคม 2562  ถึงวันที่  20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TblAgeBar"/>
      <sheetName val="Ds43"/>
    </sheetNames>
    <sheetDataSet>
      <sheetData sheetId="0">
        <row r="1">
          <cell r="A1" t="str">
            <v>อัตราป่วยต่อประชากรแสแนคน ด้วยโรค Leptospirosis  จำแนกตามกลุ่มอายุ   จังหวัด ศรีสะเกษ  ระหว่างวันที่  1 มกราคม 2562  ถึงวันที่  20 มิถุนายน 2562</v>
          </cell>
        </row>
        <row r="4">
          <cell r="B4" t="str">
            <v xml:space="preserve">  0 - 4</v>
          </cell>
          <cell r="C4">
            <v>0</v>
          </cell>
        </row>
        <row r="5">
          <cell r="B5" t="str">
            <v xml:space="preserve">  5 - 9</v>
          </cell>
          <cell r="C5">
            <v>1.1200000000000001</v>
          </cell>
        </row>
        <row r="6">
          <cell r="B6" t="str">
            <v xml:space="preserve"> 10 - 14</v>
          </cell>
          <cell r="C6">
            <v>0</v>
          </cell>
        </row>
        <row r="7">
          <cell r="B7" t="str">
            <v xml:space="preserve"> 15 - 24</v>
          </cell>
          <cell r="C7">
            <v>6.03</v>
          </cell>
        </row>
        <row r="8">
          <cell r="B8" t="str">
            <v xml:space="preserve"> 25 - 34</v>
          </cell>
          <cell r="C8">
            <v>9.3000000000000007</v>
          </cell>
        </row>
        <row r="9">
          <cell r="B9" t="str">
            <v xml:space="preserve"> 35 - 44</v>
          </cell>
          <cell r="C9">
            <v>11.47</v>
          </cell>
        </row>
        <row r="10">
          <cell r="B10" t="str">
            <v xml:space="preserve"> 45 - 54</v>
          </cell>
          <cell r="C10">
            <v>10.83</v>
          </cell>
        </row>
        <row r="11">
          <cell r="B11" t="str">
            <v xml:space="preserve"> 55 - 64</v>
          </cell>
          <cell r="C11">
            <v>18.29</v>
          </cell>
        </row>
        <row r="12">
          <cell r="B12" t="str">
            <v xml:space="preserve"> 65 +</v>
          </cell>
          <cell r="C12">
            <v>11.17</v>
          </cell>
        </row>
        <row r="14">
          <cell r="A14" t="str">
            <v>อัตราป่วย/แสน</v>
          </cell>
        </row>
        <row r="30">
          <cell r="A30" t="str">
            <v>จำนวนผู้ป่วยด้วยโรค Leptospirosis  จำแนกตามอาชีพ   จังหวัด ศรีสะเกษ  ระหว่างวันที่  1 มกราคม 2562  ถึงวันที่  20 มิถุนายน 2562</v>
          </cell>
        </row>
        <row r="33">
          <cell r="B33" t="str">
            <v>เกษตร</v>
          </cell>
          <cell r="C33">
            <v>97</v>
          </cell>
        </row>
        <row r="34">
          <cell r="B34" t="str">
            <v>ข้าราชการ</v>
          </cell>
          <cell r="C34">
            <v>2</v>
          </cell>
        </row>
        <row r="35">
          <cell r="B35" t="str">
            <v>รับจ้าง,กรรมกร</v>
          </cell>
          <cell r="C35">
            <v>5</v>
          </cell>
        </row>
        <row r="36">
          <cell r="B36" t="str">
            <v>ค้าขาย</v>
          </cell>
          <cell r="C36">
            <v>0</v>
          </cell>
        </row>
        <row r="37">
          <cell r="B37" t="str">
            <v>งานบ้าน</v>
          </cell>
          <cell r="C37">
            <v>0</v>
          </cell>
        </row>
        <row r="38">
          <cell r="B38" t="str">
            <v>นักเรียน</v>
          </cell>
          <cell r="C38">
            <v>5</v>
          </cell>
        </row>
        <row r="39">
          <cell r="B39" t="str">
            <v>ทหาร,ตำรวจ</v>
          </cell>
          <cell r="C39">
            <v>2</v>
          </cell>
        </row>
        <row r="40">
          <cell r="B40" t="str">
            <v>ประมง</v>
          </cell>
          <cell r="C40">
            <v>0</v>
          </cell>
        </row>
        <row r="41">
          <cell r="B41" t="str">
            <v>ครู</v>
          </cell>
          <cell r="C41">
            <v>0</v>
          </cell>
        </row>
        <row r="42">
          <cell r="B42" t="str">
            <v>อื่นๆ</v>
          </cell>
          <cell r="C42">
            <v>13</v>
          </cell>
        </row>
        <row r="43">
          <cell r="B43" t="str">
            <v>ไม่ทราบอาชีพ/ในปกครอง</v>
          </cell>
          <cell r="C43">
            <v>7</v>
          </cell>
        </row>
        <row r="44">
          <cell r="B44" t="str">
            <v>เลี้ยงสัตว์</v>
          </cell>
          <cell r="C44">
            <v>0</v>
          </cell>
        </row>
        <row r="45">
          <cell r="B45" t="str">
            <v>นักบวช</v>
          </cell>
          <cell r="C45">
            <v>1</v>
          </cell>
        </row>
        <row r="46">
          <cell r="B46" t="str">
            <v>อาชีพพิเศษ</v>
          </cell>
          <cell r="C46">
            <v>0</v>
          </cell>
        </row>
        <row r="47">
          <cell r="B47" t="str">
            <v>บุคลากรสาธารณสุข</v>
          </cell>
          <cell r="C47">
            <v>0</v>
          </cell>
        </row>
        <row r="58">
          <cell r="A58" t="str">
            <v>จำนวนผู้ป่วยด้วยโรค Leptospirosis  จำแนกรายเดือน   จังหวัด ศรีสะเกษ  ระหว่างวันที่  1 มกราคม 2562  ถึงวันที่  20 มิถุนายน 2562</v>
          </cell>
        </row>
        <row r="61">
          <cell r="B61" t="str">
            <v>ม.ค.</v>
          </cell>
          <cell r="C61">
            <v>20</v>
          </cell>
        </row>
        <row r="62">
          <cell r="B62" t="str">
            <v>ก.พ.</v>
          </cell>
          <cell r="C62">
            <v>21</v>
          </cell>
        </row>
        <row r="63">
          <cell r="B63" t="str">
            <v>มี.ค.</v>
          </cell>
          <cell r="C63">
            <v>29</v>
          </cell>
        </row>
        <row r="64">
          <cell r="B64" t="str">
            <v>เม.ย.</v>
          </cell>
          <cell r="C64">
            <v>20</v>
          </cell>
        </row>
        <row r="65">
          <cell r="B65" t="str">
            <v>พ.ค.</v>
          </cell>
          <cell r="C65">
            <v>33</v>
          </cell>
        </row>
        <row r="66">
          <cell r="B66" t="str">
            <v>มิ.ย.</v>
          </cell>
          <cell r="C66">
            <v>9</v>
          </cell>
        </row>
        <row r="67">
          <cell r="B67" t="str">
            <v>ก.ค.</v>
          </cell>
        </row>
        <row r="68">
          <cell r="B68" t="str">
            <v>ส.ค.</v>
          </cell>
        </row>
        <row r="69">
          <cell r="B69" t="str">
            <v>ก.ย.</v>
          </cell>
        </row>
        <row r="70">
          <cell r="B70" t="str">
            <v>ต.ค.</v>
          </cell>
        </row>
        <row r="71">
          <cell r="B71" t="str">
            <v>พ.ย.</v>
          </cell>
        </row>
        <row r="72">
          <cell r="B72" t="str">
            <v>ธ.ค.</v>
          </cell>
        </row>
        <row r="85">
          <cell r="A85" t="str">
            <v>อัตราป่วยต่อประชากรแสนคน ด้วยโรค Leptospirosis  จำแนกตามพื้นที่   จังหวัด ศรีสะเกษ  ระหว่างวันที่  1 มกราคม 2562  ถึงวันที่  20 มิถุนายน 2562</v>
          </cell>
        </row>
        <row r="114">
          <cell r="A114" t="str">
            <v>อัตราป่วย/แสน</v>
          </cell>
        </row>
      </sheetData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3420.45393703704" createdVersion="3" refreshedVersion="3" minRefreshableVersion="3" recordCount="730">
  <cacheSource type="worksheet">
    <worksheetSource ref="A1:AO1048576" sheet="รอวางผู้ป่วยทั้งหมด"/>
  </cacheSource>
  <cacheFields count="41">
    <cacheField name="E0" numFmtId="0">
      <sharedItems containsString="0" containsBlank="1" containsNumber="1" containsInteger="1" minValue="11" maxValue="100933"/>
    </cacheField>
    <cacheField name="E1" numFmtId="0">
      <sharedItems containsString="0" containsBlank="1" containsNumber="1" containsInteger="1" minValue="1" maxValue="775"/>
    </cacheField>
    <cacheField name="PE0" numFmtId="0">
      <sharedItems containsString="0" containsBlank="1" containsNumber="1" containsInteger="1" minValue="0" maxValue="87145"/>
    </cacheField>
    <cacheField name="PE1" numFmtId="0">
      <sharedItems containsString="0" containsBlank="1" containsNumber="1" containsInteger="1" minValue="0" maxValue="423"/>
    </cacheField>
    <cacheField name="DISEASE" numFmtId="0">
      <sharedItems containsBlank="1"/>
    </cacheField>
    <cacheField name="NAME" numFmtId="0">
      <sharedItems containsBlank="1"/>
    </cacheField>
    <cacheField name="HN" numFmtId="0">
      <sharedItems containsBlank="1"/>
    </cacheField>
    <cacheField name="NMEPAT" numFmtId="0">
      <sharedItems containsBlank="1"/>
    </cacheField>
    <cacheField name="SEX" numFmtId="0">
      <sharedItems containsBlank="1"/>
    </cacheField>
    <cacheField name="AGEY" numFmtId="0">
      <sharedItems containsString="0" containsBlank="1" containsNumber="1" containsInteger="1" minValue="0" maxValue="62"/>
    </cacheField>
    <cacheField name="AGEM" numFmtId="0">
      <sharedItems containsString="0" containsBlank="1" containsNumber="1" containsInteger="1" minValue="0" maxValue="11"/>
    </cacheField>
    <cacheField name="AGED" numFmtId="0">
      <sharedItems containsString="0" containsBlank="1" containsNumber="1" containsInteger="1" minValue="0" maxValue="30"/>
    </cacheField>
    <cacheField name="MARIETAL" numFmtId="0">
      <sharedItems containsBlank="1"/>
    </cacheField>
    <cacheField name="RACE" numFmtId="0">
      <sharedItems containsBlank="1"/>
    </cacheField>
    <cacheField name="RACE1" numFmtId="0">
      <sharedItems containsBlank="1"/>
    </cacheField>
    <cacheField name="OCCUPAT" numFmtId="0">
      <sharedItems containsString="0" containsBlank="1" containsNumber="1" containsInteger="1" minValue="1" maxValue="11"/>
    </cacheField>
    <cacheField name="ADDRESS" numFmtId="0">
      <sharedItems containsBlank="1"/>
    </cacheField>
    <cacheField name="ADDRCODE" numFmtId="0">
      <sharedItems containsBlank="1"/>
    </cacheField>
    <cacheField name="METROPOL" numFmtId="0">
      <sharedItems containsBlank="1"/>
    </cacheField>
    <cacheField name="HOSPITAL" numFmtId="0">
      <sharedItems containsBlank="1"/>
    </cacheField>
    <cacheField name="TYPE" numFmtId="0">
      <sharedItems containsBlank="1"/>
    </cacheField>
    <cacheField name="RESULT" numFmtId="0">
      <sharedItems containsBlank="1"/>
    </cacheField>
    <cacheField name="HSERV" numFmtId="0">
      <sharedItems containsBlank="1"/>
    </cacheField>
    <cacheField name="CLASS" numFmtId="0">
      <sharedItems containsBlank="1"/>
    </cacheField>
    <cacheField name="SCHOOL" numFmtId="0">
      <sharedItems containsBlank="1"/>
    </cacheField>
    <cacheField name="DATESICK" numFmtId="0">
      <sharedItems containsNonDate="0" containsDate="1" containsString="0" containsBlank="1" minDate="1982-08-03T00:00:00" maxDate="2018-11-16T00:00:00" count="881">
        <d v="2018-10-15T00:00:00"/>
        <d v="2018-06-15T00:00:00"/>
        <d v="2018-10-01T00:00:00"/>
        <d v="2018-10-02T00:00:00"/>
        <d v="2018-08-26T00:00:00"/>
        <d v="2018-08-19T00:00:00"/>
        <d v="2018-10-04T00:00:00"/>
        <d v="2018-01-14T00:00:00"/>
        <d v="2018-08-11T00:00:00"/>
        <d v="2018-08-02T00:00:00"/>
        <d v="2018-01-02T00:00:00"/>
        <d v="2018-10-18T00:00:00"/>
        <d v="2018-09-18T00:00:00"/>
        <d v="2018-01-15T00:00:00"/>
        <d v="2018-07-19T00:00:00"/>
        <d v="2018-11-07T00:00:00"/>
        <d v="2018-11-11T00:00:00"/>
        <d v="2018-11-13T00:00:00"/>
        <d v="2018-08-04T00:00:00"/>
        <d v="2018-09-11T00:00:00"/>
        <d v="2018-09-16T00:00:00"/>
        <d v="2018-09-12T00:00:00"/>
        <d v="2018-09-15T00:00:00"/>
        <d v="2018-09-13T00:00:00"/>
        <d v="2018-01-24T00:00:00"/>
        <d v="2018-01-03T00:00:00"/>
        <d v="2018-07-31T00:00:00"/>
        <d v="2018-09-09T00:00:00"/>
        <d v="2018-01-08T00:00:00"/>
        <d v="2018-09-20T00:00:00"/>
        <d v="2018-09-23T00:00:00"/>
        <d v="2018-09-25T00:00:00"/>
        <d v="2018-01-09T00:00:00"/>
        <d v="2018-09-05T00:00:00"/>
        <d v="2018-08-31T00:00:00"/>
        <d v="2018-06-02T00:00:00"/>
        <d v="2018-02-26T00:00:00"/>
        <d v="2018-02-25T00:00:00"/>
        <d v="2018-01-20T00:00:00"/>
        <d v="2018-02-13T00:00:00"/>
        <d v="2018-09-22T00:00:00"/>
        <d v="2018-02-07T00:00:00"/>
        <d v="2018-06-06T00:00:00"/>
        <d v="2018-02-01T00:00:00"/>
        <d v="2018-02-19T00:00:00"/>
        <d v="2018-05-31T00:00:00"/>
        <d v="2018-01-28T00:00:00"/>
        <d v="2018-06-20T00:00:00"/>
        <d v="2018-06-04T00:00:00"/>
        <d v="2018-10-09T00:00:00"/>
        <d v="2018-07-16T00:00:00"/>
        <d v="2018-07-20T00:00:00"/>
        <d v="2018-09-24T00:00:00"/>
        <d v="2018-09-10T00:00:00"/>
        <d v="2018-06-21T00:00:00"/>
        <d v="2018-08-06T00:00:00"/>
        <d v="2018-08-28T00:00:00"/>
        <d v="2018-08-29T00:00:00"/>
        <d v="2018-05-26T00:00:00"/>
        <d v="2018-09-27T00:00:00"/>
        <d v="2018-09-07T00:00:00"/>
        <d v="2018-06-25T00:00:00"/>
        <d v="2018-01-13T00:00:00"/>
        <d v="2018-06-12T00:00:00"/>
        <d v="2018-08-23T00:00:00"/>
        <d v="2018-06-10T00:00:00"/>
        <d v="2018-11-04T00:00:00"/>
        <d v="2018-10-10T00:00:00"/>
        <d v="2018-02-05T00:00:00"/>
        <d v="2018-05-12T00:00:00"/>
        <d v="2018-07-15T00:00:00"/>
        <d v="2018-06-16T00:00:00"/>
        <d v="2018-03-28T00:00:00"/>
        <d v="2018-10-12T00:00:00"/>
        <d v="2018-10-03T00:00:00"/>
        <d v="2018-05-24T00:00:00"/>
        <d v="2018-01-18T00:00:00"/>
        <d v="2018-02-04T00:00:00"/>
        <d v="2018-10-07T00:00:00"/>
        <d v="2018-10-16T00:00:00"/>
        <d v="2018-09-02T00:00:00"/>
        <d v="2018-09-21T00:00:00"/>
        <d v="2018-11-05T00:00:00"/>
        <d v="2018-09-08T00:00:00"/>
        <d v="2018-08-20T00:00:00"/>
        <d v="2018-04-01T00:00:00"/>
        <d v="2018-10-05T00:00:00"/>
        <d v="2018-09-17T00:00:00"/>
        <d v="2018-09-19T00:00:00"/>
        <d v="2018-10-06T00:00:00"/>
        <d v="2018-02-23T00:00:00"/>
        <d v="2018-08-15T00:00:00"/>
        <d v="2018-11-01T00:00:00"/>
        <d v="2018-09-26T00:00:00"/>
        <d v="2018-02-02T00:00:00"/>
        <d v="2018-10-13T00:00:00"/>
        <d v="2018-01-10T00:00:00"/>
        <d v="2018-10-21T00:00:00"/>
        <d v="2018-07-27T00:00:00"/>
        <d v="2018-10-17T00:00:00"/>
        <d v="2018-10-19T00:00:00"/>
        <d v="2018-10-20T00:00:00"/>
        <d v="2018-07-22T00:00:00"/>
        <d v="2018-07-25T00:00:00"/>
        <d v="2018-10-23T00:00:00"/>
        <d v="2018-08-01T00:00:00"/>
        <d v="2018-10-26T00:00:00"/>
        <d v="2018-10-24T00:00:00"/>
        <d v="2018-10-22T00:00:00"/>
        <d v="2018-11-02T00:00:00"/>
        <d v="2018-11-12T00:00:00"/>
        <d v="2018-10-08T00:00:00"/>
        <d v="2018-11-10T00:00:00"/>
        <d v="2018-04-19T00:00:00"/>
        <d v="2018-11-08T00:00:00"/>
        <d v="2018-08-03T00:00:00"/>
        <d v="2018-11-03T00:00:00"/>
        <d v="2018-11-06T00:00:00"/>
        <d v="2018-10-14T00:00:00"/>
        <d v="2018-05-28T00:00:00"/>
        <d v="2018-06-26T00:00:00"/>
        <d v="2018-08-27T00:00:00"/>
        <d v="2018-09-04T00:00:00"/>
        <d v="2018-06-19T00:00:00"/>
        <d v="2018-07-09T00:00:00"/>
        <d v="2018-07-11T00:00:00"/>
        <d v="2018-06-24T00:00:00"/>
        <d v="2018-07-01T00:00:00"/>
        <d v="2018-08-17T00:00:00"/>
        <d v="2018-07-30T00:00:00"/>
        <d v="2018-07-03T00:00:00"/>
        <d v="2018-09-03T00:00:00"/>
        <d v="2018-08-05T00:00:00"/>
        <d v="2018-08-12T00:00:00"/>
        <d v="2018-07-21T00:00:00"/>
        <d v="2018-07-10T00:00:00"/>
        <d v="2018-07-13T00:00:00"/>
        <d v="2018-08-14T00:00:00"/>
        <d v="2018-08-24T00:00:00"/>
        <d v="2018-05-15T00:00:00"/>
        <d v="2018-06-07T00:00:00"/>
        <d v="2018-08-25T00:00:00"/>
        <d v="2018-08-07T00:00:00"/>
        <d v="2018-08-08T00:00:00"/>
        <d v="2018-07-26T00:00:00"/>
        <d v="2018-06-29T00:00:00"/>
        <d v="2018-01-16T00:00:00"/>
        <d v="2018-01-17T00:00:00"/>
        <d v="2018-03-27T00:00:00"/>
        <d v="2018-03-05T00:00:00"/>
        <d v="2018-03-02T00:00:00"/>
        <d v="2018-08-30T00:00:00"/>
        <d v="2018-01-23T00:00:00"/>
        <d v="2018-06-30T00:00:00"/>
        <d v="2018-06-27T00:00:00"/>
        <d v="2018-08-16T00:00:00"/>
        <d v="2018-08-21T00:00:00"/>
        <d v="2018-07-28T00:00:00"/>
        <d v="2018-01-31T00:00:00"/>
        <d v="2018-10-30T00:00:00"/>
        <d v="2018-01-19T00:00:00"/>
        <d v="2018-02-21T00:00:00"/>
        <d v="2018-07-02T00:00:00"/>
        <d v="2018-08-09T00:00:00"/>
        <d v="2018-09-29T00:00:00"/>
        <d v="2018-05-11T00:00:00"/>
        <d v="2018-01-21T00:00:00"/>
        <d v="2018-03-13T00:00:00"/>
        <d v="2018-03-18T00:00:00"/>
        <d v="2018-05-27T00:00:00"/>
        <d v="2018-06-28T00:00:00"/>
        <d v="2018-07-14T00:00:00"/>
        <d v="2018-08-10T00:00:00"/>
        <d v="2018-07-18T00:00:00"/>
        <d v="2018-07-06T00:00:00"/>
        <d v="2018-07-05T00:00:00"/>
        <d v="2018-05-16T00:00:00"/>
        <d v="2018-07-24T00:00:00"/>
        <d v="2018-01-22T00:00:00"/>
        <d v="2018-10-28T00:00:00"/>
        <d v="2018-10-27T00:00:00"/>
        <d v="2018-01-26T00:00:00"/>
        <d v="2018-06-22T00:00:00"/>
        <d v="2018-07-08T00:00:00"/>
        <d v="2018-11-14T00:00:00"/>
        <d v="2018-01-01T00:00:00"/>
        <d v="2018-01-27T00:00:00"/>
        <d v="2018-06-03T00:00:00"/>
        <d v="2018-10-29T00:00:00"/>
        <d v="2018-06-23T00:00:00"/>
        <d v="2018-08-22T00:00:00"/>
        <d v="2018-09-06T00:00:00"/>
        <d v="2018-03-06T00:00:00"/>
        <d v="2018-03-07T00:00:00"/>
        <d v="2018-08-13T00:00:00"/>
        <d v="2018-03-11T00:00:00"/>
        <d v="2018-01-06T00:00:00"/>
        <d v="2018-03-19T00:00:00"/>
        <d v="2018-09-14T00:00:00"/>
        <d v="2017-12-29T00:00:00"/>
        <d v="2018-03-14T00:00:00"/>
        <d v="2018-03-12T00:00:00"/>
        <d v="2018-04-24T00:00:00"/>
        <d v="2018-05-19T00:00:00"/>
        <d v="2018-05-20T00:00:00"/>
        <d v="2018-05-02T00:00:00"/>
        <d v="2018-02-11T00:00:00"/>
        <d v="2018-09-30T00:00:00"/>
        <d v="2018-03-08T00:00:00"/>
        <d v="2018-04-07T00:00:00"/>
        <d v="2018-04-04T00:00:00"/>
        <d v="2018-06-18T00:00:00"/>
        <d v="2018-09-01T00:00:00"/>
        <d v="2018-07-04T00:00:00"/>
        <d v="2018-07-07T00:00:00"/>
        <d v="2018-03-26T00:00:00"/>
        <d v="2018-03-24T00:00:00"/>
        <d v="2018-03-04T00:00:00"/>
        <d v="2018-03-20T00:00:00"/>
        <d v="2018-04-02T00:00:00"/>
        <d v="2018-02-12T00:00:00"/>
        <d v="2018-10-11T00:00:00"/>
        <d v="2018-07-29T00:00:00"/>
        <d v="2018-08-18T00:00:00"/>
        <d v="2018-01-25T00:00:00"/>
        <d v="2018-09-28T00:00:00"/>
        <d v="2018-11-15T00:00:00"/>
        <d v="2018-02-08T00:00:00"/>
        <d v="2018-02-24T00:00:00"/>
        <d v="2018-03-17T00:00:00"/>
        <d v="2018-05-07T00:00:00"/>
        <m/>
        <d v="2016-09-29T00:00:00" u="1"/>
        <d v="2017-09-29T00:00:00" u="1"/>
        <d v="2016-10-25T00:00:00" u="1"/>
        <d v="2017-10-25T00:00:00" u="1"/>
        <d v="2016-11-21T00:00:00" u="1"/>
        <d v="2017-11-21T00:00:00" u="1"/>
        <d v="2017-12-17T00:00:00" u="1"/>
        <d v="2016-10-27T00:00:00" u="1"/>
        <d v="2017-10-27T00:00:00" u="1"/>
        <d v="2016-11-23T00:00:00" u="1"/>
        <d v="2016-10-29T00:00:00" u="1"/>
        <d v="2017-10-29T00:00:00" u="1"/>
        <d v="2016-11-25T00:00:00" u="1"/>
        <d v="2017-11-25T00:00:00" u="1"/>
        <d v="2016-12-21T00:00:00" u="1"/>
        <d v="2016-01-02T00:00:00" u="1"/>
        <d v="2017-01-02T00:00:00" u="1"/>
        <d v="2016-10-31T00:00:00" u="1"/>
        <d v="2017-10-31T00:00:00" u="1"/>
        <d v="2017-12-23T00:00:00" u="1"/>
        <d v="2016-01-04T00:00:00" u="1"/>
        <d v="2017-01-04T00:00:00" u="1"/>
        <d v="2018-01-04T00:00:00" u="1"/>
        <d v="2016-11-29T00:00:00" u="1"/>
        <d v="2017-11-29T00:00:00" u="1"/>
        <d v="2017-12-25T00:00:00" u="1"/>
        <d v="2016-01-06T00:00:00" u="1"/>
        <d v="2017-01-06T00:00:00" u="1"/>
        <d v="2016-02-02T00:00:00" u="1"/>
        <d v="2017-02-02T00:00:00" u="1"/>
        <d v="2016-01-08T00:00:00" u="1"/>
        <d v="2017-01-08T00:00:00" u="1"/>
        <d v="2016-02-04T00:00:00" u="1"/>
        <d v="2016-01-10T00:00:00" u="1"/>
        <d v="2017-01-10T00:00:00" u="1"/>
        <d v="2016-02-06T00:00:00" u="1"/>
        <d v="2016-03-02T00:00:00" u="1"/>
        <d v="2017-03-02T00:00:00" u="1"/>
        <d v="2016-01-12T00:00:00" u="1"/>
        <d v="2016-02-08T00:00:00" u="1"/>
        <d v="2016-03-04T00:00:00" u="1"/>
        <d v="2017-03-04T00:00:00" u="1"/>
        <d v="2016-01-14T00:00:00" u="1"/>
        <d v="2016-02-10T00:00:00" u="1"/>
        <d v="2016-03-06T00:00:00" u="1"/>
        <d v="2016-04-02T00:00:00" u="1"/>
        <d v="2017-04-02T00:00:00" u="1"/>
        <d v="2016-01-16T00:00:00" u="1"/>
        <d v="2016-02-12T00:00:00" u="1"/>
        <d v="2017-02-12T00:00:00" u="1"/>
        <d v="2016-03-08T00:00:00" u="1"/>
        <d v="2016-04-04T00:00:00" u="1"/>
        <d v="2016-01-18T00:00:00" u="1"/>
        <d v="2017-01-18T00:00:00" u="1"/>
        <d v="2016-02-14T00:00:00" u="1"/>
        <d v="2016-03-10T00:00:00" u="1"/>
        <d v="2017-03-10T00:00:00" u="1"/>
        <d v="2016-04-06T00:00:00" u="1"/>
        <d v="2018-04-06T00:00:00" u="1"/>
        <d v="2017-05-02T00:00:00" u="1"/>
        <d v="2016-01-20T00:00:00" u="1"/>
        <d v="2017-01-20T00:00:00" u="1"/>
        <d v="2016-02-16T00:00:00" u="1"/>
        <d v="2017-02-16T00:00:00" u="1"/>
        <d v="2016-03-12T00:00:00" u="1"/>
        <d v="2016-04-08T00:00:00" u="1"/>
        <d v="2016-05-04T00:00:00" u="1"/>
        <d v="2018-04-08T00:00:00" u="1"/>
        <d v="2017-05-04T00:00:00" u="1"/>
        <d v="2018-05-04T00:00:00" u="1"/>
        <d v="2016-01-22T00:00:00" u="1"/>
        <d v="2017-01-22T00:00:00" u="1"/>
        <d v="2016-02-18T00:00:00" u="1"/>
        <d v="2016-03-14T00:00:00" u="1"/>
        <d v="2017-03-14T00:00:00" u="1"/>
        <d v="2016-04-10T00:00:00" u="1"/>
        <d v="2017-04-10T00:00:00" u="1"/>
        <d v="2018-04-10T00:00:00" u="1"/>
        <d v="2017-05-06T00:00:00" u="1"/>
        <d v="2016-06-02T00:00:00" u="1"/>
        <d v="2018-05-06T00:00:00" u="1"/>
        <d v="2017-06-02T00:00:00" u="1"/>
        <d v="2016-01-24T00:00:00" u="1"/>
        <d v="2017-01-24T00:00:00" u="1"/>
        <d v="2016-02-20T00:00:00" u="1"/>
        <d v="2016-03-16T00:00:00" u="1"/>
        <d v="2016-04-12T00:00:00" u="1"/>
        <d v="2018-03-16T00:00:00" u="1"/>
        <d v="2018-04-12T00:00:00" u="1"/>
        <d v="2016-06-04T00:00:00" u="1"/>
        <d v="2018-05-08T00:00:00" u="1"/>
        <d v="2017-06-04T00:00:00" u="1"/>
        <d v="2016-01-26T00:00:00" u="1"/>
        <d v="2017-01-26T00:00:00" u="1"/>
        <d v="2016-02-22T00:00:00" u="1"/>
        <d v="2017-02-22T00:00:00" u="1"/>
        <d v="2016-03-18T00:00:00" u="1"/>
        <d v="2016-04-14T00:00:00" u="1"/>
        <d v="2017-04-14T00:00:00" u="1"/>
        <d v="2016-05-10T00:00:00" u="1"/>
        <d v="2016-06-06T00:00:00" u="1"/>
        <d v="2018-05-10T00:00:00" u="1"/>
        <d v="2017-06-06T00:00:00" u="1"/>
        <d v="2016-07-02T00:00:00" u="1"/>
        <d v="2017-07-02T00:00:00" u="1"/>
        <d v="2016-01-28T00:00:00" u="1"/>
        <d v="2017-01-28T00:00:00" u="1"/>
        <d v="2016-02-24T00:00:00" u="1"/>
        <d v="2017-02-24T00:00:00" u="1"/>
        <d v="2016-03-20T00:00:00" u="1"/>
        <d v="2017-03-20T00:00:00" u="1"/>
        <d v="2016-04-16T00:00:00" u="1"/>
        <d v="2017-04-16T00:00:00" u="1"/>
        <d v="2016-05-12T00:00:00" u="1"/>
        <d v="2018-04-16T00:00:00" u="1"/>
        <d v="2017-05-12T00:00:00" u="1"/>
        <d v="2016-06-08T00:00:00" u="1"/>
        <d v="2017-06-08T00:00:00" u="1"/>
        <d v="2016-07-04T00:00:00" u="1"/>
        <d v="2018-06-08T00:00:00" u="1"/>
        <d v="2017-07-04T00:00:00" u="1"/>
        <d v="2016-01-30T00:00:00" u="1"/>
        <d v="2016-02-26T00:00:00" u="1"/>
        <d v="2018-01-30T00:00:00" u="1"/>
        <d v="2016-03-22T00:00:00" u="1"/>
        <d v="2018-03-22T00:00:00" u="1"/>
        <d v="2016-05-14T00:00:00" u="1"/>
        <d v="2018-04-18T00:00:00" u="1"/>
        <d v="2017-05-14T00:00:00" u="1"/>
        <d v="2016-06-10T00:00:00" u="1"/>
        <d v="2018-05-14T00:00:00" u="1"/>
        <d v="2017-06-10T00:00:00" u="1"/>
        <d v="2016-07-06T00:00:00" u="1"/>
        <d v="2017-07-06T00:00:00" u="1"/>
        <d v="2016-08-02T00:00:00" u="1"/>
        <d v="2017-08-02T00:00:00" u="1"/>
        <d v="2016-02-28T00:00:00" u="1"/>
        <d v="2016-03-24T00:00:00" u="1"/>
        <d v="2017-03-24T00:00:00" u="1"/>
        <d v="2016-04-20T00:00:00" u="1"/>
        <d v="2016-05-16T00:00:00" u="1"/>
        <d v="2018-04-20T00:00:00" u="1"/>
        <d v="2016-06-12T00:00:00" u="1"/>
        <d v="2017-06-12T00:00:00" u="1"/>
        <d v="2016-07-08T00:00:00" u="1"/>
        <d v="2017-07-08T00:00:00" u="1"/>
        <d v="2016-08-04T00:00:00" u="1"/>
        <d v="2017-08-04T00:00:00" u="1"/>
        <d v="2016-03-26T00:00:00" u="1"/>
        <d v="2017-03-26T00:00:00" u="1"/>
        <d v="2016-04-22T00:00:00" u="1"/>
        <d v="2016-05-18T00:00:00" u="1"/>
        <d v="2018-04-22T00:00:00" u="1"/>
        <d v="2017-05-18T00:00:00" u="1"/>
        <d v="2016-06-14T00:00:00" u="1"/>
        <d v="2018-05-18T00:00:00" u="1"/>
        <d v="2017-06-14T00:00:00" u="1"/>
        <d v="2016-07-10T00:00:00" u="1"/>
        <d v="2018-06-14T00:00:00" u="1"/>
        <d v="2017-07-10T00:00:00" u="1"/>
        <d v="2016-08-06T00:00:00" u="1"/>
        <d v="2017-08-06T00:00:00" u="1"/>
        <d v="2016-09-02T00:00:00" u="1"/>
        <d v="2017-09-02T00:00:00" u="1"/>
        <d v="2016-03-28T00:00:00" u="1"/>
        <d v="2017-03-28T00:00:00" u="1"/>
        <d v="2017-05-20T00:00:00" u="1"/>
        <d v="2016-06-16T00:00:00" u="1"/>
        <d v="2017-06-16T00:00:00" u="1"/>
        <d v="2016-07-12T00:00:00" u="1"/>
        <d v="2017-07-12T00:00:00" u="1"/>
        <d v="2016-08-08T00:00:00" u="1"/>
        <d v="2018-07-12T00:00:00" u="1"/>
        <d v="2017-08-08T00:00:00" u="1"/>
        <d v="2016-09-04T00:00:00" u="1"/>
        <d v="2017-09-04T00:00:00" u="1"/>
        <d v="2016-03-30T00:00:00" u="1"/>
        <d v="2017-03-30T00:00:00" u="1"/>
        <d v="2016-04-26T00:00:00" u="1"/>
        <d v="2018-03-30T00:00:00" u="1"/>
        <d v="2018-04-26T00:00:00" u="1"/>
        <d v="2017-05-22T00:00:00" u="1"/>
        <d v="2016-06-18T00:00:00" u="1"/>
        <d v="2018-05-22T00:00:00" u="1"/>
        <d v="2017-06-18T00:00:00" u="1"/>
        <d v="2016-07-14T00:00:00" u="1"/>
        <d v="2017-07-14T00:00:00" u="1"/>
        <d v="2016-08-10T00:00:00" u="1"/>
        <d v="2017-08-10T00:00:00" u="1"/>
        <d v="2016-09-06T00:00:00" u="1"/>
        <d v="2017-09-06T00:00:00" u="1"/>
        <d v="2016-10-02T00:00:00" u="1"/>
        <d v="2017-10-02T00:00:00" u="1"/>
        <d v="2016-04-28T00:00:00" u="1"/>
        <d v="2018-04-28T00:00:00" u="1"/>
        <d v="2016-06-20T00:00:00" u="1"/>
        <d v="2017-06-20T00:00:00" u="1"/>
        <d v="2016-07-16T00:00:00" u="1"/>
        <d v="2017-07-16T00:00:00" u="1"/>
        <d v="2016-08-12T00:00:00" u="1"/>
        <d v="2017-08-12T00:00:00" u="1"/>
        <d v="2016-09-08T00:00:00" u="1"/>
        <d v="2017-09-08T00:00:00" u="1"/>
        <d v="2016-10-04T00:00:00" u="1"/>
        <d v="2017-10-04T00:00:00" u="1"/>
        <d v="2016-04-30T00:00:00" u="1"/>
        <d v="2018-04-30T00:00:00" u="1"/>
        <d v="2017-05-26T00:00:00" u="1"/>
        <d v="2016-06-22T00:00:00" u="1"/>
        <d v="2017-06-22T00:00:00" u="1"/>
        <d v="2016-07-18T00:00:00" u="1"/>
        <d v="2017-07-18T00:00:00" u="1"/>
        <d v="2016-08-14T00:00:00" u="1"/>
        <d v="2017-08-14T00:00:00" u="1"/>
        <d v="2016-09-10T00:00:00" u="1"/>
        <d v="2017-09-10T00:00:00" u="1"/>
        <d v="2016-10-06T00:00:00" u="1"/>
        <d v="2017-10-06T00:00:00" u="1"/>
        <d v="2016-11-02T00:00:00" u="1"/>
        <d v="2017-11-02T00:00:00" u="1"/>
        <d v="2017-05-28T00:00:00" u="1"/>
        <d v="2016-06-24T00:00:00" u="1"/>
        <d v="2017-06-24T00:00:00" u="1"/>
        <d v="2016-07-20T00:00:00" u="1"/>
        <d v="2017-07-20T00:00:00" u="1"/>
        <d v="2016-08-16T00:00:00" u="1"/>
        <d v="2017-08-16T00:00:00" u="1"/>
        <d v="2016-09-12T00:00:00" u="1"/>
        <d v="2017-09-12T00:00:00" u="1"/>
        <d v="2016-10-08T00:00:00" u="1"/>
        <d v="2017-10-08T00:00:00" u="1"/>
        <d v="2017-11-04T00:00:00" u="1"/>
        <d v="2016-05-30T00:00:00" u="1"/>
        <d v="2017-05-30T00:00:00" u="1"/>
        <d v="2016-06-26T00:00:00" u="1"/>
        <d v="2018-05-30T00:00:00" u="1"/>
        <d v="2017-06-26T00:00:00" u="1"/>
        <d v="2016-07-22T00:00:00" u="1"/>
        <d v="2017-07-22T00:00:00" u="1"/>
        <d v="2016-08-18T00:00:00" u="1"/>
        <d v="2017-08-18T00:00:00" u="1"/>
        <d v="2016-09-14T00:00:00" u="1"/>
        <d v="2017-09-14T00:00:00" u="1"/>
        <d v="2016-10-10T00:00:00" u="1"/>
        <d v="2017-10-10T00:00:00" u="1"/>
        <d v="2016-11-06T00:00:00" u="1"/>
        <d v="2016-12-02T00:00:00" u="1"/>
        <d v="2017-12-02T00:00:00" u="1"/>
        <d v="2016-06-28T00:00:00" u="1"/>
        <d v="2017-06-28T00:00:00" u="1"/>
        <d v="2016-07-24T00:00:00" u="1"/>
        <d v="2017-07-24T00:00:00" u="1"/>
        <d v="2016-08-20T00:00:00" u="1"/>
        <d v="2017-08-20T00:00:00" u="1"/>
        <d v="2016-09-16T00:00:00" u="1"/>
        <d v="2017-09-16T00:00:00" u="1"/>
        <d v="2016-10-12T00:00:00" u="1"/>
        <d v="2017-10-12T00:00:00" u="1"/>
        <d v="2016-11-08T00:00:00" u="1"/>
        <d v="2017-11-08T00:00:00" u="1"/>
        <d v="2017-12-04T00:00:00" u="1"/>
        <d v="2016-06-30T00:00:00" u="1"/>
        <d v="2017-06-30T00:00:00" u="1"/>
        <d v="2016-07-26T00:00:00" u="1"/>
        <d v="2017-07-26T00:00:00" u="1"/>
        <d v="2016-08-22T00:00:00" u="1"/>
        <d v="2016-09-18T00:00:00" u="1"/>
        <d v="2017-09-18T00:00:00" u="1"/>
        <d v="2016-10-14T00:00:00" u="1"/>
        <d v="2017-10-14T00:00:00" u="1"/>
        <d v="2016-11-10T00:00:00" u="1"/>
        <d v="2016-12-06T00:00:00" u="1"/>
        <d v="2016-07-28T00:00:00" u="1"/>
        <d v="2017-07-28T00:00:00" u="1"/>
        <d v="2016-08-24T00:00:00" u="1"/>
        <d v="2017-08-24T00:00:00" u="1"/>
        <d v="2016-09-20T00:00:00" u="1"/>
        <d v="2016-10-16T00:00:00" u="1"/>
        <d v="2017-10-16T00:00:00" u="1"/>
        <d v="2016-11-12T00:00:00" u="1"/>
        <d v="2016-12-08T00:00:00" u="1"/>
        <d v="2016-07-30T00:00:00" u="1"/>
        <d v="2017-07-30T00:00:00" u="1"/>
        <d v="2016-08-26T00:00:00" u="1"/>
        <d v="2017-08-26T00:00:00" u="1"/>
        <d v="2016-09-22T00:00:00" u="1"/>
        <d v="2017-09-22T00:00:00" u="1"/>
        <d v="2016-10-18T00:00:00" u="1"/>
        <d v="2016-11-14T00:00:00" u="1"/>
        <d v="2017-11-14T00:00:00" u="1"/>
        <d v="2016-08-28T00:00:00" u="1"/>
        <d v="2017-08-28T00:00:00" u="1"/>
        <d v="2016-09-24T00:00:00" u="1"/>
        <d v="2017-09-24T00:00:00" u="1"/>
        <d v="2016-10-20T00:00:00" u="1"/>
        <d v="2017-10-20T00:00:00" u="1"/>
        <d v="2017-11-16T00:00:00" u="1"/>
        <d v="2016-12-12T00:00:00" u="1"/>
        <d v="2017-12-12T00:00:00" u="1"/>
        <d v="2016-08-30T00:00:00" u="1"/>
        <d v="2017-08-30T00:00:00" u="1"/>
        <d v="2016-09-26T00:00:00" u="1"/>
        <d v="2017-09-26T00:00:00" u="1"/>
        <d v="2016-10-22T00:00:00" u="1"/>
        <d v="2017-10-22T00:00:00" u="1"/>
        <d v="2017-11-18T00:00:00" u="1"/>
        <d v="2016-09-28T00:00:00" u="1"/>
        <d v="2016-10-24T00:00:00" u="1"/>
        <d v="2017-10-24T00:00:00" u="1"/>
        <d v="2017-11-20T00:00:00" u="1"/>
        <d v="2016-09-30T00:00:00" u="1"/>
        <d v="2017-09-30T00:00:00" u="1"/>
        <d v="2016-10-26T00:00:00" u="1"/>
        <d v="2017-10-26T00:00:00" u="1"/>
        <d v="2016-11-22T00:00:00" u="1"/>
        <d v="2017-11-22T00:00:00" u="1"/>
        <d v="2016-12-18T00:00:00" u="1"/>
        <d v="2017-12-18T00:00:00" u="1"/>
        <d v="2016-10-28T00:00:00" u="1"/>
        <d v="2017-10-28T00:00:00" u="1"/>
        <d v="2016-11-24T00:00:00" u="1"/>
        <d v="2017-11-24T00:00:00" u="1"/>
        <d v="2017-12-20T00:00:00" u="1"/>
        <d v="2016-01-01T00:00:00" u="1"/>
        <d v="2017-01-01T00:00:00" u="1"/>
        <d v="2016-10-30T00:00:00" u="1"/>
        <d v="2017-10-30T00:00:00" u="1"/>
        <d v="2017-11-26T00:00:00" u="1"/>
        <d v="2016-12-22T00:00:00" u="1"/>
        <d v="2016-01-03T00:00:00" u="1"/>
        <d v="2017-01-03T00:00:00" u="1"/>
        <d v="2017-11-28T00:00:00" u="1"/>
        <d v="2016-12-24T00:00:00" u="1"/>
        <d v="2016-01-05T00:00:00" u="1"/>
        <d v="2016-02-01T00:00:00" u="1"/>
        <d v="2018-01-05T00:00:00" u="1"/>
        <d v="2016-11-30T00:00:00" u="1"/>
        <d v="2016-01-07T00:00:00" u="1"/>
        <d v="2017-01-07T00:00:00" u="1"/>
        <d v="2016-02-03T00:00:00" u="1"/>
        <d v="2016-01-09T00:00:00" u="1"/>
        <d v="2017-01-09T00:00:00" u="1"/>
        <d v="2016-02-05T00:00:00" u="1"/>
        <d v="2016-03-01T00:00:00" u="1"/>
        <d v="2016-01-11T00:00:00" u="1"/>
        <d v="2017-01-11T00:00:00" u="1"/>
        <d v="2016-02-07T00:00:00" u="1"/>
        <d v="2016-03-03T00:00:00" u="1"/>
        <d v="2018-03-03T00:00:00" u="1"/>
        <d v="2016-01-13T00:00:00" u="1"/>
        <d v="2016-02-09T00:00:00" u="1"/>
        <d v="2017-02-09T00:00:00" u="1"/>
        <d v="2017-03-05T00:00:00" u="1"/>
        <d v="2016-04-01T00:00:00" u="1"/>
        <d v="2016-01-15T00:00:00" u="1"/>
        <d v="2017-01-15T00:00:00" u="1"/>
        <d v="2016-02-11T00:00:00" u="1"/>
        <d v="2017-02-11T00:00:00" u="1"/>
        <d v="2016-03-07T00:00:00" u="1"/>
        <d v="2017-03-07T00:00:00" u="1"/>
        <d v="2016-04-03T00:00:00" u="1"/>
        <d v="2017-04-03T00:00:00" u="1"/>
        <d v="2018-04-03T00:00:00" u="1"/>
        <d v="2016-01-17T00:00:00" u="1"/>
        <d v="2016-02-13T00:00:00" u="1"/>
        <d v="2016-03-09T00:00:00" u="1"/>
        <d v="2017-03-09T00:00:00" u="1"/>
        <d v="2016-04-05T00:00:00" u="1"/>
        <d v="2018-03-09T00:00:00" u="1"/>
        <d v="2017-05-01T00:00:00" u="1"/>
        <d v="2018-05-01T00:00:00" u="1"/>
        <d v="2016-01-19T00:00:00" u="1"/>
        <d v="2017-01-19T00:00:00" u="1"/>
        <d v="2016-02-15T00:00:00" u="1"/>
        <d v="2016-03-11T00:00:00" u="1"/>
        <d v="2018-02-15T00:00:00" u="1"/>
        <d v="2016-04-07T00:00:00" u="1"/>
        <d v="2016-05-03T00:00:00" u="1"/>
        <d v="2017-05-03T00:00:00" u="1"/>
        <d v="2018-05-03T00:00:00" u="1"/>
        <d v="2016-01-21T00:00:00" u="1"/>
        <d v="2017-01-21T00:00:00" u="1"/>
        <d v="2016-02-17T00:00:00" u="1"/>
        <d v="2016-03-13T00:00:00" u="1"/>
        <d v="2016-04-09T00:00:00" u="1"/>
        <d v="2018-04-09T00:00:00" u="1"/>
        <d v="2018-05-05T00:00:00" u="1"/>
        <d v="2017-06-01T00:00:00" u="1"/>
        <d v="2018-06-01T00:00:00" u="1"/>
        <d v="2016-01-23T00:00:00" u="1"/>
        <d v="2017-01-23T00:00:00" u="1"/>
        <d v="2016-02-19T00:00:00" u="1"/>
        <d v="2017-02-19T00:00:00" u="1"/>
        <d v="2016-03-15T00:00:00" u="1"/>
        <d v="2017-03-15T00:00:00" u="1"/>
        <d v="2016-04-11T00:00:00" u="1"/>
        <d v="2018-03-15T00:00:00" u="1"/>
        <d v="2018-04-11T00:00:00" u="1"/>
        <d v="2017-05-07T00:00:00" u="1"/>
        <d v="2016-06-03T00:00:00" u="1"/>
        <d v="2017-06-03T00:00:00" u="1"/>
        <d v="2016-01-25T00:00:00" u="1"/>
        <d v="2017-01-25T00:00:00" u="1"/>
        <d v="2016-02-21T00:00:00" u="1"/>
        <d v="2017-02-21T00:00:00" u="1"/>
        <d v="2016-03-17T00:00:00" u="1"/>
        <d v="2017-03-17T00:00:00" u="1"/>
        <d v="2016-04-13T00:00:00" u="1"/>
        <d v="2018-04-13T00:00:00" u="1"/>
        <d v="2017-05-09T00:00:00" u="1"/>
        <d v="2018-05-09T00:00:00" u="1"/>
        <d v="2017-06-05T00:00:00" u="1"/>
        <d v="2016-07-01T00:00:00" u="1"/>
        <d v="2018-06-05T00:00:00" u="1"/>
        <d v="2017-07-01T00:00:00" u="1"/>
        <d v="2016-01-27T00:00:00" u="1"/>
        <d v="2017-01-27T00:00:00" u="1"/>
        <d v="2016-02-23T00:00:00" u="1"/>
        <d v="2017-02-23T00:00:00" u="1"/>
        <d v="2016-03-19T00:00:00" u="1"/>
        <d v="2016-04-15T00:00:00" u="1"/>
        <d v="2016-05-11T00:00:00" u="1"/>
        <d v="2017-05-11T00:00:00" u="1"/>
        <d v="2016-06-07T00:00:00" u="1"/>
        <d v="2017-06-07T00:00:00" u="1"/>
        <d v="2016-07-03T00:00:00" u="1"/>
        <d v="2017-07-03T00:00:00" u="1"/>
        <d v="2016-01-29T00:00:00" u="1"/>
        <d v="2016-02-25T00:00:00" u="1"/>
        <d v="2018-01-29T00:00:00" u="1"/>
        <d v="2016-03-21T00:00:00" u="1"/>
        <d v="2017-03-21T00:00:00" u="1"/>
        <d v="2016-04-17T00:00:00" u="1"/>
        <d v="2018-03-21T00:00:00" u="1"/>
        <d v="2018-04-17T00:00:00" u="1"/>
        <d v="2017-05-13T00:00:00" u="1"/>
        <d v="2016-06-09T00:00:00" u="1"/>
        <d v="2018-05-13T00:00:00" u="1"/>
        <d v="1982-08-03T00:00:00" u="1"/>
        <d v="2017-06-09T00:00:00" u="1"/>
        <d v="2016-07-05T00:00:00" u="1"/>
        <d v="2018-06-09T00:00:00" u="1"/>
        <d v="2017-07-05T00:00:00" u="1"/>
        <d v="2016-08-01T00:00:00" u="1"/>
        <d v="2017-08-01T00:00:00" u="1"/>
        <d v="2016-01-31T00:00:00" u="1"/>
        <d v="2017-01-31T00:00:00" u="1"/>
        <d v="2016-02-27T00:00:00" u="1"/>
        <d v="2017-02-27T00:00:00" u="1"/>
        <d v="2016-03-23T00:00:00" u="1"/>
        <d v="2018-02-27T00:00:00" u="1"/>
        <d v="2016-04-19T00:00:00" u="1"/>
        <d v="2016-05-15T00:00:00" u="1"/>
        <d v="2017-05-15T00:00:00" u="1"/>
        <d v="2016-06-11T00:00:00" u="1"/>
        <d v="2017-06-11T00:00:00" u="1"/>
        <d v="2016-07-07T00:00:00" u="1"/>
        <d v="2018-06-11T00:00:00" u="1"/>
        <d v="2017-07-07T00:00:00" u="1"/>
        <d v="2016-08-03T00:00:00" u="1"/>
        <d v="2017-08-03T00:00:00" u="1"/>
        <d v="2016-02-29T00:00:00" u="1"/>
        <d v="2016-03-25T00:00:00" u="1"/>
        <d v="2017-03-25T00:00:00" u="1"/>
        <d v="2016-04-21T00:00:00" u="1"/>
        <d v="2018-03-25T00:00:00" u="1"/>
        <d v="2017-04-21T00:00:00" u="1"/>
        <d v="2018-04-21T00:00:00" u="1"/>
        <d v="2017-05-17T00:00:00" u="1"/>
        <d v="2016-06-13T00:00:00" u="1"/>
        <d v="2018-05-17T00:00:00" u="1"/>
        <d v="2017-06-13T00:00:00" u="1"/>
        <d v="2016-07-09T00:00:00" u="1"/>
        <d v="2018-06-13T00:00:00" u="1"/>
        <d v="2017-07-09T00:00:00" u="1"/>
        <d v="2016-08-05T00:00:00" u="1"/>
        <d v="2017-08-05T00:00:00" u="1"/>
        <d v="2016-09-01T00:00:00" u="1"/>
        <d v="2017-09-01T00:00:00" u="1"/>
        <d v="2016-03-27T00:00:00" u="1"/>
        <d v="2017-03-27T00:00:00" u="1"/>
        <d v="2016-04-23T00:00:00" u="1"/>
        <d v="2016-05-19T00:00:00" u="1"/>
        <d v="2018-04-23T00:00:00" u="1"/>
        <d v="2016-06-15T00:00:00" u="1"/>
        <d v="2017-06-15T00:00:00" u="1"/>
        <d v="2016-07-11T00:00:00" u="1"/>
        <d v="2017-07-11T00:00:00" u="1"/>
        <d v="2016-08-07T00:00:00" u="1"/>
        <d v="2017-08-07T00:00:00" u="1"/>
        <d v="2016-09-03T00:00:00" u="1"/>
        <d v="2017-09-03T00:00:00" u="1"/>
        <d v="2016-03-29T00:00:00" u="1"/>
        <d v="2017-03-29T00:00:00" u="1"/>
        <d v="2016-04-25T00:00:00" u="1"/>
        <d v="2018-03-29T00:00:00" u="1"/>
        <d v="2017-04-25T00:00:00" u="1"/>
        <d v="2018-04-25T00:00:00" u="1"/>
        <d v="2017-05-21T00:00:00" u="1"/>
        <d v="2016-06-17T00:00:00" u="1"/>
        <d v="2018-05-21T00:00:00" u="1"/>
        <d v="2017-06-17T00:00:00" u="1"/>
        <d v="2016-07-13T00:00:00" u="1"/>
        <d v="2018-06-17T00:00:00" u="1"/>
        <d v="2017-07-13T00:00:00" u="1"/>
        <d v="2016-08-09T00:00:00" u="1"/>
        <d v="2017-08-09T00:00:00" u="1"/>
        <d v="2016-09-05T00:00:00" u="1"/>
        <d v="2017-09-05T00:00:00" u="1"/>
        <d v="2016-10-01T00:00:00" u="1"/>
        <d v="2017-10-01T00:00:00" u="1"/>
        <d v="2016-03-31T00:00:00" u="1"/>
        <d v="2016-04-27T00:00:00" u="1"/>
        <d v="2018-03-31T00:00:00" u="1"/>
        <d v="2016-05-23T00:00:00" u="1"/>
        <d v="2017-05-23T00:00:00" u="1"/>
        <d v="2016-06-19T00:00:00" u="1"/>
        <d v="2018-05-23T00:00:00" u="1"/>
        <d v="2017-06-19T00:00:00" u="1"/>
        <d v="2016-07-15T00:00:00" u="1"/>
        <d v="2017-07-15T00:00:00" u="1"/>
        <d v="2016-08-11T00:00:00" u="1"/>
        <d v="2017-08-11T00:00:00" u="1"/>
        <d v="2016-09-07T00:00:00" u="1"/>
        <d v="2017-09-07T00:00:00" u="1"/>
        <d v="2016-10-03T00:00:00" u="1"/>
        <d v="2017-10-03T00:00:00" u="1"/>
        <d v="2016-04-29T00:00:00" u="1"/>
        <d v="2016-05-25T00:00:00" u="1"/>
        <d v="2018-04-29T00:00:00" u="1"/>
        <d v="2017-05-25T00:00:00" u="1"/>
        <d v="2016-06-21T00:00:00" u="1"/>
        <d v="2018-05-25T00:00:00" u="1"/>
        <d v="2017-06-21T00:00:00" u="1"/>
        <d v="2016-07-17T00:00:00" u="1"/>
        <d v="2017-07-17T00:00:00" u="1"/>
        <d v="2016-08-13T00:00:00" u="1"/>
        <d v="2018-07-17T00:00:00" u="1"/>
        <d v="2017-08-13T00:00:00" u="1"/>
        <d v="2016-09-09T00:00:00" u="1"/>
        <d v="2017-09-09T00:00:00" u="1"/>
        <d v="2016-10-05T00:00:00" u="1"/>
        <d v="2017-10-05T00:00:00" u="1"/>
        <d v="2016-11-01T00:00:00" u="1"/>
        <d v="2017-11-01T00:00:00" u="1"/>
        <d v="2016-05-27T00:00:00" u="1"/>
        <d v="2017-05-27T00:00:00" u="1"/>
        <d v="2016-06-23T00:00:00" u="1"/>
        <d v="2017-06-23T00:00:00" u="1"/>
        <d v="2016-07-19T00:00:00" u="1"/>
        <d v="2017-07-19T00:00:00" u="1"/>
        <d v="2016-08-15T00:00:00" u="1"/>
        <d v="2017-08-15T00:00:00" u="1"/>
        <d v="2016-09-11T00:00:00" u="1"/>
        <d v="2017-09-11T00:00:00" u="1"/>
        <d v="2016-10-07T00:00:00" u="1"/>
        <d v="2017-10-07T00:00:00" u="1"/>
        <d v="2017-11-03T00:00:00" u="1"/>
        <d v="2010-07-21T00:00:00" u="1"/>
        <d v="2016-05-29T00:00:00" u="1"/>
        <d v="2017-05-29T00:00:00" u="1"/>
        <d v="2016-06-25T00:00:00" u="1"/>
        <d v="2018-05-29T00:00:00" u="1"/>
        <d v="2017-06-25T00:00:00" u="1"/>
        <d v="2016-07-21T00:00:00" u="1"/>
        <d v="2017-07-21T00:00:00" u="1"/>
        <d v="2016-08-17T00:00:00" u="1"/>
        <d v="2017-08-17T00:00:00" u="1"/>
        <d v="2016-09-13T00:00:00" u="1"/>
        <d v="2017-09-13T00:00:00" u="1"/>
        <d v="2016-10-09T00:00:00" u="1"/>
        <d v="2017-10-09T00:00:00" u="1"/>
        <d v="2016-11-05T00:00:00" u="1"/>
        <d v="2017-11-05T00:00:00" u="1"/>
        <d v="2017-12-01T00:00:00" u="1"/>
        <d v="2017-05-31T00:00:00" u="1"/>
        <d v="2016-06-27T00:00:00" u="1"/>
        <d v="2017-06-27T00:00:00" u="1"/>
        <d v="2016-07-23T00:00:00" u="1"/>
        <d v="2017-07-23T00:00:00" u="1"/>
        <d v="2016-08-19T00:00:00" u="1"/>
        <d v="2018-07-23T00:00:00" u="1"/>
        <d v="2017-08-19T00:00:00" u="1"/>
        <d v="2016-09-15T00:00:00" u="1"/>
        <d v="2017-09-15T00:00:00" u="1"/>
        <d v="2016-10-11T00:00:00" u="1"/>
        <d v="2017-10-11T00:00:00" u="1"/>
        <d v="2016-11-07T00:00:00" u="1"/>
        <d v="2016-12-03T00:00:00" u="1"/>
        <d v="2017-12-03T00:00:00" u="1"/>
        <d v="2016-06-29T00:00:00" u="1"/>
        <d v="2017-06-29T00:00:00" u="1"/>
        <d v="2016-07-25T00:00:00" u="1"/>
        <d v="2017-07-25T00:00:00" u="1"/>
        <d v="2016-08-21T00:00:00" u="1"/>
        <d v="2017-08-21T00:00:00" u="1"/>
        <d v="2016-09-17T00:00:00" u="1"/>
        <d v="2017-09-17T00:00:00" u="1"/>
        <d v="2016-10-13T00:00:00" u="1"/>
        <d v="2017-10-13T00:00:00" u="1"/>
        <d v="2016-11-09T00:00:00" u="1"/>
        <d v="2016-12-05T00:00:00" u="1"/>
        <d v="2009-09-19T00:00:00" u="1"/>
        <d v="2016-07-27T00:00:00" u="1"/>
        <d v="2017-07-27T00:00:00" u="1"/>
        <d v="2016-08-23T00:00:00" u="1"/>
        <d v="2017-08-23T00:00:00" u="1"/>
        <d v="2016-09-19T00:00:00" u="1"/>
        <d v="2016-10-15T00:00:00" u="1"/>
        <d v="2017-10-15T00:00:00" u="1"/>
        <d v="2016-11-11T00:00:00" u="1"/>
        <d v="2017-11-11T00:00:00" u="1"/>
        <d v="2016-07-29T00:00:00" u="1"/>
        <d v="2017-07-29T00:00:00" u="1"/>
        <d v="2016-08-25T00:00:00" u="1"/>
        <d v="2017-08-25T00:00:00" u="1"/>
        <d v="2016-09-21T00:00:00" u="1"/>
        <d v="2017-09-21T00:00:00" u="1"/>
        <d v="2016-10-17T00:00:00" u="1"/>
        <d v="2017-10-17T00:00:00" u="1"/>
        <d v="2017-11-13T00:00:00" u="1"/>
        <d v="2017-12-09T00:00:00" u="1"/>
        <d v="2016-07-31T00:00:00" u="1"/>
        <d v="2017-07-31T00:00:00" u="1"/>
        <d v="2016-08-27T00:00:00" u="1"/>
        <d v="2017-08-27T00:00:00" u="1"/>
        <d v="2016-09-23T00:00:00" u="1"/>
        <d v="2017-09-23T00:00:00" u="1"/>
        <d v="2016-10-19T00:00:00" u="1"/>
        <d v="2017-10-19T00:00:00" u="1"/>
        <d v="2016-11-15T00:00:00" u="1"/>
        <d v="2016-12-11T00:00:00" u="1"/>
        <d v="2017-12-11T00:00:00" u="1"/>
        <d v="2016-08-29T00:00:00" u="1"/>
        <d v="2017-08-29T00:00:00" u="1"/>
        <d v="2016-09-25T00:00:00" u="1"/>
        <d v="2017-09-25T00:00:00" u="1"/>
        <d v="2016-10-21T00:00:00" u="1"/>
        <d v="2017-10-21T00:00:00" u="1"/>
        <d v="2016-11-17T00:00:00" u="1"/>
        <d v="2017-11-17T00:00:00" u="1"/>
        <d v="2016-08-31T00:00:00" u="1"/>
        <d v="2017-08-31T00:00:00" u="1"/>
        <d v="2016-09-27T00:00:00" u="1"/>
        <d v="2016-10-23T00:00:00" u="1"/>
        <d v="2017-10-23T00:00:00" u="1"/>
        <d v="2016-11-19T00:00:00" u="1"/>
        <d v="2017-11-19T00:00:00" u="1"/>
        <d v="2017-12-15T00:00:00" u="1"/>
      </sharedItems>
    </cacheField>
    <cacheField name="DATEDEFINE" numFmtId="0">
      <sharedItems containsNonDate="0" containsDate="1" containsString="0" containsBlank="1" minDate="2018-01-01T00:00:00" maxDate="2018-11-16T00:00:00"/>
    </cacheField>
    <cacheField name="DATEDEATH" numFmtId="0">
      <sharedItems containsNonDate="0" containsString="0" containsBlank="1"/>
    </cacheField>
    <cacheField name="DATERECORD" numFmtId="0">
      <sharedItems containsNonDate="0" containsDate="1" containsString="0" containsBlank="1" minDate="2018-01-02T00:00:00" maxDate="2018-11-16T00:00:00"/>
    </cacheField>
    <cacheField name="DATEREACH" numFmtId="0">
      <sharedItems containsNonDate="0" containsDate="1" containsString="0" containsBlank="1" minDate="2018-01-03T00:00:00" maxDate="2018-11-17T00:00:00"/>
    </cacheField>
    <cacheField name="INTIME" numFmtId="0">
      <sharedItems containsBlank="1"/>
    </cacheField>
    <cacheField name="ORGANISM" numFmtId="0">
      <sharedItems containsBlank="1"/>
    </cacheField>
    <cacheField name="COMPLICA" numFmtId="0">
      <sharedItems containsBlank="1"/>
    </cacheField>
    <cacheField name="IDCARD" numFmtId="0">
      <sharedItems containsBlank="1"/>
    </cacheField>
    <cacheField name="ICD10" numFmtId="0">
      <sharedItems containsBlank="1"/>
    </cacheField>
    <cacheField name="OFFICEID" numFmtId="0">
      <sharedItems containsBlank="1"/>
    </cacheField>
    <cacheField name="amp" numFmtId="0">
      <sharedItems containsBlank="1"/>
    </cacheField>
    <cacheField name="tam" numFmtId="0">
      <sharedItems containsBlank="1"/>
    </cacheField>
    <cacheField name="moo" numFmtId="0">
      <sharedItems containsBlank="1"/>
    </cacheField>
    <cacheField name="AMP_NAME" numFmtId="0">
      <sharedItems containsBlank="1" count="27">
        <s v="กันทรลักษ์"/>
        <s v="กันทรารมย์"/>
        <s v="ขุขันธ์"/>
        <s v="ขุนหาญ"/>
        <s v="น้ำเกลี้ยง"/>
        <s v="โนนคูณ"/>
        <s v="บึงบูรพ์"/>
        <s v="เบญจลักษ์"/>
        <s v="ปรางค์กู่"/>
        <s v="พยุห์"/>
        <s v="โพธิ์ศรีสุวรรณ"/>
        <s v="ไพรบึง"/>
        <s v="ภูสิงห์"/>
        <s v="เมือง"/>
        <s v="เมืองจันทร์"/>
        <s v="ยางชุมน้อย"/>
        <s v="ราษีไศล"/>
        <s v="วังหิน"/>
        <s v="ศรีรัตนะ"/>
        <s v="ศิลาลาด"/>
        <s v="ห้วยทับทัน"/>
        <s v="อุทุมพรพิสัย"/>
        <m/>
        <s v="3319" u="1"/>
        <s v="3322" u="1"/>
        <s v="3321" u="1"/>
        <s v="3320" u="1"/>
      </sharedItems>
    </cacheField>
    <cacheField name="TUM_NAME" numFmtId="0">
      <sharedItems containsBlank="1" count="203">
        <s v="กระแชง"/>
        <s v="หนองหญ้าลาด"/>
        <s v="จานใหญ่"/>
        <s v="สังเม็ก"/>
        <s v="บึงมะลู"/>
        <s v="โนนสำราญ"/>
        <s v="น้ำอ้อม"/>
        <s v="ภูผาหมอก"/>
        <s v="ภูเงิน"/>
        <s v="รุง"/>
        <s v="ละลาย"/>
        <s v="เสาธงชัย"/>
        <s v="เวียงเหนือ"/>
        <s v="สวนกล้วย"/>
        <s v="ขนุน"/>
        <s v="ตระกาศ"/>
        <s v="เมือง"/>
        <s v="ทุ่งใหญ่"/>
        <s v="ดู่"/>
        <s v="บัวน้อย"/>
        <s v="ยาง"/>
        <s v="หนองหัวช้าง"/>
        <s v=""/>
        <s v="หนองแวง"/>
        <s v="ผักแพว"/>
        <s v="โนนสัง"/>
        <s v="หนองแก้ว"/>
        <s v="จาน"/>
        <s v="ดูน"/>
        <s v="ทาม"/>
        <s v="สะเดาใหญ่"/>
        <s v="โคกเพชร"/>
        <s v="ตะเคียน"/>
        <s v="จะกง"/>
        <s v="ห้วยเหนือ"/>
        <s v="กฤษณา"/>
        <s v="ปรือใหญ่"/>
        <s v="โสน"/>
        <s v="กันทรารมย์"/>
        <s v="ใจดี"/>
        <s v="โนนสูง"/>
        <s v="กันทรอม"/>
        <s v="บักดอง"/>
        <s v="สิ"/>
        <s v="ห้วยจันทร์"/>
        <s v="โพธิ์วงศ์"/>
        <s v="กระหวัน"/>
        <s v="โพธิ์กระสังข"/>
        <s v="ภูฝ้าย"/>
        <s v="พราน"/>
        <s v="ขุนหาญ"/>
        <s v="ไพร"/>
        <s v="เขิน"/>
        <s v="คูบ"/>
        <s v="ตองปิด"/>
        <s v="ละเอาะ"/>
        <s v="รุ่งระวี"/>
        <s v="น้ำเกลี้ยง"/>
        <s v="เหล่ากวาง"/>
        <s v="โนนค้อ"/>
        <s v="หนองกุง"/>
        <s v="บก"/>
        <s v="โพธิ์"/>
        <s v="บึงบูรพ์"/>
        <s v="เป๊าะ"/>
        <s v="หนองหว้า"/>
        <s v="หนองฮาง"/>
        <s v="หนองงูเหลือม"/>
        <s v="เสียว"/>
        <s v="ท่าคล้อ"/>
        <s v="สวาย"/>
        <s v="หนองเชียงทูน"/>
        <s v="สมอ"/>
        <s v="พิมาย"/>
        <s v="สำโรงปราสาท"/>
        <s v="กู่"/>
        <s v="พิมายเหนือ"/>
        <s v="ตูม"/>
        <s v="โพธิ์ศรี"/>
        <s v="พยุห์"/>
        <s v="พรหมสวัสดิ์"/>
        <s v="หนองค้า"/>
        <s v="ตำแย"/>
        <s v="โนนเพ็ก"/>
        <s v="โดด"/>
        <s v="ผือใหญ่"/>
        <s v="อีเซ"/>
        <s v="ไพรบึง"/>
        <s v="สุขสวัสดิ์"/>
        <s v="สำโรงพลัน"/>
        <s v="ดินแดง"/>
        <s v="โนนปูน"/>
        <s v="ปราสาทเยอร์"/>
        <s v="ห้วยตึ๊กชู"/>
        <s v="ดงรัก"/>
        <s v="ห้วยตามมอญ"/>
        <s v="โคกตาล"/>
        <s v="ไพรพัฒนา"/>
        <s v="ละลม"/>
        <s v="ตะเคียนราม"/>
        <s v="หนองครก"/>
        <s v="ซำ"/>
        <s v="ทุ่ม"/>
        <s v="ตะดอบ"/>
        <s v="คูซอด"/>
        <s v="โพนเขวา"/>
        <s v="น้ำคำ"/>
        <s v="โพนข่า"/>
        <s v="หญ้าปล้อง"/>
        <s v="หมากเขียบ"/>
        <s v="โพนค้อ"/>
        <s v="เมืองเหนือ"/>
        <s v="เมืองใต้"/>
        <s v="เมืองจันทร์"/>
        <s v="หนองใหญ่"/>
        <s v="ลิ้นฟ้า"/>
        <s v="คอนกาม"/>
        <s v="โนนคูณ"/>
        <s v="ยางชุมน้อย"/>
        <s v="บึงบอน"/>
        <s v="กุดเมืองฮาม"/>
        <s v="เมืองแคน"/>
        <s v="จิกสังข์ทอง"/>
        <s v="หนองแค"/>
        <s v="หนองหมี"/>
        <s v="ไผ่"/>
        <s v="เมืองคง"/>
        <s v="สร้างปี่"/>
        <s v="ส้มป่อย"/>
        <s v="หว้านคำ"/>
        <s v="บุสูง"/>
        <s v="ศรีสำราญ"/>
        <s v="วังหิน"/>
        <s v="โพนยาง"/>
        <s v="บ่อแก้ว"/>
        <s v="ดวนใหญ่"/>
        <s v="ธาตุ"/>
        <s v="ทุ่งสว่าง"/>
        <s v="สระเยาว์"/>
        <s v="พิงพวย"/>
        <s v="ศรีโนนงาม"/>
        <s v="ศรีแก้ว"/>
        <s v="โจดม่วง"/>
        <s v="คลีกลิ้ง"/>
        <s v="ปราสาท"/>
        <s v="ห้วยทับทัน"/>
        <s v="เมืองหลวง"/>
        <s v="จานแสนไชย"/>
        <s v="ผักไหม"/>
        <s v="ปะอาว"/>
        <s v="ก้านเหลือง"/>
        <s v="หนองห้าง"/>
        <s v="ทุ่งไชย"/>
        <s v="แขม"/>
        <s v="ขะยุง"/>
        <s v="สระกำแพงใหญ่"/>
        <s v="โคกจาน"/>
        <s v="หัวช้าง"/>
        <s v="โคกหล่าม"/>
        <s v="หนองไฮ"/>
        <s v="ตาเกษ"/>
        <s v="แข้"/>
        <s v="กำแพง"/>
        <m/>
        <s v="แต้" u="1"/>
        <s v="ไม่ระบุตำบล" u="1"/>
        <s v="คำเนียม" u="1"/>
        <s v="โพธิ์ชัย" u="1"/>
        <s v="ศิลาลาด" u="1"/>
        <s v="ดองกำเม็ด" u="1"/>
        <s v="สำโรง" u="1"/>
        <s v="หนองบัว" u="1"/>
        <s v="รังแร้ง" u="1"/>
        <s v="ลมศักดิ์" u="1"/>
        <s v="กล้วยกว้าง" u="1"/>
        <s v="ห้วยสำราญ" u="1"/>
        <s v="ศรีสะอาด" u="1"/>
        <s v="กุดเสลา" u="1"/>
        <s v="หนองไผ่" u="1"/>
        <s v="ยางชุมใหญ่" u="1"/>
        <s v="ละทาย" u="1"/>
        <s v="ห้วยใต้" u="1"/>
        <s v="ตาอุด" u="1"/>
        <s v="บัวหุ่ง" u="1"/>
        <s v="หนองม้า" u="1"/>
        <s v="หนองบัวดง" u="1"/>
        <s v="สำโรงตาเจ็น" u="1"/>
        <s v="ตาโกน" u="1"/>
        <s v="หนองอึ่ง" u="1"/>
        <s v="โพธิ์ศรีสุวรรณ" u="1"/>
        <s v="ศรีตระกูล" u="1"/>
        <s v="อีหล่ำ" u="1"/>
        <s v="กุง" u="1"/>
        <s v="หนองฉลอง" u="1"/>
        <s v="อีปาด" u="1"/>
        <s v="ห้วเสือ" u="1"/>
        <s v="เมืองน้อย" u="1"/>
        <s v="ชำ" u="1"/>
        <s v="เบญจลักษ์" u="1"/>
        <s v="นิคมพัฒนา" u="1"/>
        <s v="ด่าน" u="1"/>
        <s v="สะพุง" u="1"/>
        <s v="เสื่องข้าว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30">
  <r>
    <n v="94727"/>
    <n v="693"/>
    <n v="6694"/>
    <n v="115"/>
    <s v="71"/>
    <s v="สุรพัฒน์  สีวะสุทธิ์"/>
    <s v="000409644"/>
    <s v="นาง สุภัสสรา สีวะสุทธิ์"/>
    <s v="1"/>
    <n v="1"/>
    <n v="4"/>
    <n v="12"/>
    <s v="1"/>
    <s v="1"/>
    <s v="0"/>
    <n v="11"/>
    <s v="95"/>
    <s v="33041417"/>
    <s v="2"/>
    <s v="3"/>
    <s v="1"/>
    <s v="1"/>
    <s v="33040100"/>
    <s v="0"/>
    <s v=""/>
    <x v="0"/>
    <d v="2018-10-17T00:00:00"/>
    <m/>
    <d v="2018-10-18T00:00:00"/>
    <d v="2018-10-18T00:00:00"/>
    <b v="0"/>
    <s v=""/>
    <s v=""/>
    <s v=""/>
    <s v=""/>
    <s v="33010000"/>
    <s v="3304"/>
    <s v="330414"/>
    <s v="17"/>
    <x v="0"/>
    <x v="0"/>
  </r>
  <r>
    <n v="51635"/>
    <n v="164"/>
    <n v="3379"/>
    <n v="76"/>
    <s v="71"/>
    <s v="นิติธร เสมียนรัมย์"/>
    <s v="409099"/>
    <s v=""/>
    <s v="1"/>
    <n v="1"/>
    <n v="0"/>
    <n v="0"/>
    <s v="1"/>
    <s v="1"/>
    <s v=""/>
    <n v="11"/>
    <s v="234"/>
    <s v="33041603"/>
    <s v="1"/>
    <s v="3"/>
    <s v="2"/>
    <s v="3"/>
    <s v="33040100"/>
    <s v=""/>
    <s v=""/>
    <x v="1"/>
    <d v="2018-06-23T00:00:00"/>
    <m/>
    <d v="2018-06-24T00:00:00"/>
    <d v="2018-06-24T00:00:00"/>
    <b v="0"/>
    <s v="9"/>
    <s v="0"/>
    <s v=""/>
    <s v="ไม่ระบุ"/>
    <s v="33010000"/>
    <s v="3304"/>
    <s v="330416"/>
    <s v="03"/>
    <x v="0"/>
    <x v="1"/>
  </r>
  <r>
    <n v="90473"/>
    <n v="641"/>
    <n v="6375"/>
    <n v="110"/>
    <s v="71"/>
    <s v="อนัตตา  ผิวอ่อน"/>
    <s v="000390114"/>
    <s v="นาง สุวรรณี ผิวอ่อน"/>
    <s v="2"/>
    <n v="3"/>
    <n v="3"/>
    <n v="1"/>
    <s v="1"/>
    <s v="1"/>
    <s v="0"/>
    <n v="11"/>
    <s v="98"/>
    <s v="33041409"/>
    <s v="2"/>
    <s v="3"/>
    <s v="1"/>
    <s v="1"/>
    <s v="33040100"/>
    <s v="0"/>
    <s v=""/>
    <x v="2"/>
    <d v="2018-10-02T00:00:00"/>
    <m/>
    <d v="2018-10-03T00:00:00"/>
    <d v="2018-10-03T00:00:00"/>
    <b v="0"/>
    <s v=""/>
    <s v=""/>
    <s v=""/>
    <s v=""/>
    <s v="33010000"/>
    <s v="3304"/>
    <s v="330414"/>
    <s v="09"/>
    <x v="0"/>
    <x v="0"/>
  </r>
  <r>
    <n v="90638"/>
    <n v="643"/>
    <n v="6381"/>
    <n v="111"/>
    <s v="71"/>
    <s v="ภูวงศ์  อรรคบุตร"/>
    <s v="000211940"/>
    <s v=""/>
    <s v="1"/>
    <n v="16"/>
    <n v="6"/>
    <n v="7"/>
    <s v="1"/>
    <s v="1"/>
    <s v="0"/>
    <n v="11"/>
    <s v="216"/>
    <s v="33041110"/>
    <s v="2"/>
    <s v="3"/>
    <s v="1"/>
    <s v="1"/>
    <s v="33040100"/>
    <s v="0"/>
    <s v=""/>
    <x v="3"/>
    <d v="2018-10-03T00:00:00"/>
    <m/>
    <d v="2018-10-04T00:00:00"/>
    <d v="2018-10-04T00:00:00"/>
    <b v="0"/>
    <s v=""/>
    <s v=""/>
    <s v=""/>
    <s v=""/>
    <s v="33010000"/>
    <s v="3304"/>
    <s v="330411"/>
    <s v="10"/>
    <x v="0"/>
    <x v="2"/>
  </r>
  <r>
    <n v="77858"/>
    <n v="416"/>
    <n v="5369"/>
    <n v="88"/>
    <s v="71"/>
    <s v="ธนพนธ์  เปาะศิริ"/>
    <s v="000401803"/>
    <s v="นาง พรนภา บรรเทา"/>
    <s v="1"/>
    <n v="2"/>
    <n v="0"/>
    <n v="1"/>
    <s v="1"/>
    <s v="1"/>
    <s v="0"/>
    <n v="11"/>
    <s v="207"/>
    <s v="33040502"/>
    <s v="2"/>
    <s v="3"/>
    <s v="1"/>
    <s v="1"/>
    <s v="33040100"/>
    <s v="0"/>
    <s v=""/>
    <x v="4"/>
    <d v="2018-08-27T00:00:00"/>
    <m/>
    <d v="2018-08-28T00:00:00"/>
    <d v="2018-08-28T00:00:00"/>
    <b v="0"/>
    <s v=""/>
    <s v=""/>
    <s v=""/>
    <s v=""/>
    <s v="33010000"/>
    <s v="3304"/>
    <s v="330405"/>
    <s v="02"/>
    <x v="0"/>
    <x v="3"/>
  </r>
  <r>
    <n v="76645"/>
    <n v="390"/>
    <n v="5209"/>
    <n v="86"/>
    <s v="71"/>
    <s v="วิทธวัฒน์  จรูญแสง"/>
    <s v="000411917"/>
    <s v="น.ส. วารี สุวรรณศรี"/>
    <s v="1"/>
    <n v="1"/>
    <n v="9"/>
    <n v="25"/>
    <s v="1"/>
    <s v="1"/>
    <s v="0"/>
    <n v="11"/>
    <s v="80"/>
    <s v="33040510"/>
    <s v="2"/>
    <s v="3"/>
    <s v="1"/>
    <s v="1"/>
    <s v="33040100"/>
    <s v="0"/>
    <s v=""/>
    <x v="5"/>
    <d v="2018-08-21T00:00:00"/>
    <m/>
    <d v="2018-08-25T00:00:00"/>
    <d v="2018-08-25T00:00:00"/>
    <b v="0"/>
    <s v=""/>
    <s v=""/>
    <s v=""/>
    <s v=""/>
    <s v="33010000"/>
    <s v="3304"/>
    <s v="330405"/>
    <s v="10"/>
    <x v="0"/>
    <x v="3"/>
  </r>
  <r>
    <n v="91328"/>
    <n v="660"/>
    <n v="6436"/>
    <n v="113"/>
    <s v="71"/>
    <s v="ทยากร  ปักกะสัง"/>
    <s v="000412133"/>
    <s v="นาง"/>
    <s v="1"/>
    <n v="2"/>
    <n v="4"/>
    <n v="8"/>
    <s v="1"/>
    <s v="1"/>
    <s v="0"/>
    <n v="11"/>
    <s v="137"/>
    <s v="33040111"/>
    <s v="2"/>
    <s v="3"/>
    <s v="1"/>
    <s v="1"/>
    <s v="33040100"/>
    <s v="0"/>
    <s v=""/>
    <x v="6"/>
    <d v="2018-10-05T00:00:00"/>
    <m/>
    <d v="2018-10-06T00:00:00"/>
    <d v="2018-10-06T00:00:00"/>
    <b v="0"/>
    <s v=""/>
    <s v=""/>
    <s v=""/>
    <s v=""/>
    <s v="33010000"/>
    <s v="3304"/>
    <s v="330401"/>
    <s v="11"/>
    <x v="0"/>
    <x v="4"/>
  </r>
  <r>
    <n v="91407"/>
    <n v="661"/>
    <n v="6482"/>
    <n v="114"/>
    <s v="71"/>
    <s v="ชาคริต  ตั้งมั่น"/>
    <s v="000408881"/>
    <s v="นาง ใกล้รุ่ง ทับพุ่ม"/>
    <s v="1"/>
    <n v="2"/>
    <n v="2"/>
    <n v="20"/>
    <s v="1"/>
    <s v="1"/>
    <s v="0"/>
    <n v="11"/>
    <s v="11"/>
    <s v="33040102"/>
    <s v="2"/>
    <s v="3"/>
    <s v="1"/>
    <s v="1"/>
    <s v="33040100"/>
    <s v="0"/>
    <s v=""/>
    <x v="6"/>
    <d v="2018-10-06T00:00:00"/>
    <m/>
    <d v="2018-10-07T00:00:00"/>
    <d v="2018-10-07T00:00:00"/>
    <b v="0"/>
    <s v=""/>
    <s v=""/>
    <s v=""/>
    <s v=""/>
    <s v="33010000"/>
    <s v="3304"/>
    <s v="330401"/>
    <s v="02"/>
    <x v="0"/>
    <x v="4"/>
  </r>
  <r>
    <n v="2935"/>
    <n v="23"/>
    <n v="302"/>
    <n v="7"/>
    <s v="71"/>
    <s v="เจตนิพัทธ์  ศรีลาวงษ์"/>
    <s v="000404006"/>
    <s v="นาง มณีรัตน์ คำศรี"/>
    <s v="1"/>
    <n v="1"/>
    <n v="2"/>
    <n v="9"/>
    <s v="1"/>
    <s v="1"/>
    <s v="0"/>
    <n v="11"/>
    <s v="272"/>
    <s v="33041507"/>
    <s v="2"/>
    <s v="3"/>
    <s v="1"/>
    <s v="1"/>
    <s v="33040100"/>
    <s v="0"/>
    <s v=""/>
    <x v="7"/>
    <d v="2018-01-15T00:00:00"/>
    <m/>
    <d v="2018-01-16T00:00:00"/>
    <d v="2018-01-16T00:00:00"/>
    <b v="0"/>
    <s v=""/>
    <s v=""/>
    <s v=""/>
    <s v=""/>
    <s v="33010000"/>
    <s v="3304"/>
    <s v="330415"/>
    <s v="07"/>
    <x v="0"/>
    <x v="5"/>
  </r>
  <r>
    <n v="72276"/>
    <n v="339"/>
    <n v="4922"/>
    <n v="84"/>
    <s v="71"/>
    <s v="ณัฐชยา  จันทร์คำ"/>
    <s v="000398739"/>
    <s v="นาง อรทัย ทองสุข"/>
    <s v="2"/>
    <n v="2"/>
    <n v="3"/>
    <n v="13"/>
    <s v="1"/>
    <s v="1"/>
    <s v="0"/>
    <n v="11"/>
    <s v="2"/>
    <s v="33041614"/>
    <s v="2"/>
    <s v="3"/>
    <s v="1"/>
    <s v="1"/>
    <s v="33040100"/>
    <s v="0"/>
    <s v=""/>
    <x v="8"/>
    <d v="2018-08-12T00:00:00"/>
    <m/>
    <d v="2018-08-13T00:00:00"/>
    <d v="2018-08-13T00:00:00"/>
    <b v="0"/>
    <s v="9"/>
    <s v=""/>
    <s v=""/>
    <s v=""/>
    <s v="33010000"/>
    <s v="3304"/>
    <s v="330416"/>
    <s v="14"/>
    <x v="0"/>
    <x v="1"/>
  </r>
  <r>
    <n v="2788"/>
    <n v="19"/>
    <n v="277"/>
    <n v="5"/>
    <s v="71"/>
    <s v="กิตติธัช  สุบินยัง"/>
    <s v="000385350"/>
    <s v="นาง พัชรินทร์ สุบินยัง"/>
    <s v="1"/>
    <n v="3"/>
    <n v="0"/>
    <n v="27"/>
    <s v="1"/>
    <s v="1"/>
    <s v="0"/>
    <n v="11"/>
    <s v="53"/>
    <s v="33040612"/>
    <s v="1"/>
    <s v="3"/>
    <s v="2"/>
    <s v="3"/>
    <s v="33040100"/>
    <s v="0"/>
    <s v=""/>
    <x v="7"/>
    <d v="2018-01-14T00:00:00"/>
    <m/>
    <d v="2018-01-15T00:00:00"/>
    <d v="2018-01-15T00:00:00"/>
    <b v="0"/>
    <s v=""/>
    <s v=""/>
    <s v=""/>
    <s v=""/>
    <s v="33010000"/>
    <s v="3304"/>
    <s v="330406"/>
    <s v="12"/>
    <x v="0"/>
    <x v="6"/>
  </r>
  <r>
    <n v="66465"/>
    <n v="309"/>
    <n v="4740"/>
    <n v="82"/>
    <s v="71"/>
    <s v="ภูธเนศ ประภูสะโร"/>
    <s v="397444"/>
    <s v=""/>
    <s v="1"/>
    <n v="2"/>
    <n v="0"/>
    <n v="0"/>
    <s v="1"/>
    <s v="1"/>
    <s v=""/>
    <n v="11"/>
    <s v="74"/>
    <s v="33041504"/>
    <s v="2"/>
    <s v="3"/>
    <s v="2"/>
    <s v="3"/>
    <s v="33040100"/>
    <s v=""/>
    <s v=""/>
    <x v="9"/>
    <d v="2018-08-05T00:00:00"/>
    <m/>
    <d v="2018-08-06T00:00:00"/>
    <d v="2018-08-06T00:00:00"/>
    <b v="0"/>
    <s v="9"/>
    <s v="0"/>
    <s v=""/>
    <s v="ไม่ระบุ"/>
    <s v="33010000"/>
    <s v="3304"/>
    <s v="330415"/>
    <s v="04"/>
    <x v="0"/>
    <x v="5"/>
  </r>
  <r>
    <n v="270"/>
    <n v="7"/>
    <n v="46"/>
    <n v="1"/>
    <s v="71"/>
    <s v="สุวรรณ  จันทะคำแพง"/>
    <s v="000391355"/>
    <s v="นาง นีวัน จันทะคำแพง"/>
    <s v="1"/>
    <n v="3"/>
    <n v="3"/>
    <n v="28"/>
    <s v="1"/>
    <s v="1"/>
    <s v="0"/>
    <n v="11"/>
    <s v="178"/>
    <s v="33042501"/>
    <s v="2"/>
    <s v="3"/>
    <s v="2"/>
    <s v="3"/>
    <s v="33040100"/>
    <s v="0"/>
    <s v=""/>
    <x v="10"/>
    <d v="2018-01-03T00:00:00"/>
    <m/>
    <d v="2018-01-04T00:00:00"/>
    <d v="2018-01-04T00:00:00"/>
    <b v="0"/>
    <s v=""/>
    <s v=""/>
    <s v=""/>
    <s v=""/>
    <s v="33010000"/>
    <s v="3304"/>
    <s v="330425"/>
    <s v="01"/>
    <x v="0"/>
    <x v="7"/>
  </r>
  <r>
    <n v="94998"/>
    <n v="696"/>
    <n v="6732"/>
    <n v="116"/>
    <s v="71"/>
    <s v="กมลทิชญ์  สองแก้ว"/>
    <s v="000421840"/>
    <s v="นาง จิตพร ทองภาพ"/>
    <s v="2"/>
    <n v="2"/>
    <n v="5"/>
    <n v="12"/>
    <s v="1"/>
    <s v="1"/>
    <s v="0"/>
    <n v="11"/>
    <s v="292"/>
    <s v="33040509"/>
    <s v="2"/>
    <s v="3"/>
    <s v="1"/>
    <s v="1"/>
    <s v="33040100"/>
    <s v="0"/>
    <s v=""/>
    <x v="11"/>
    <d v="2018-10-19T00:00:00"/>
    <m/>
    <d v="2018-10-20T00:00:00"/>
    <d v="2018-10-20T00:00:00"/>
    <b v="0"/>
    <s v=""/>
    <s v=""/>
    <s v=""/>
    <s v=""/>
    <s v="33010000"/>
    <s v="3304"/>
    <s v="330405"/>
    <s v="09"/>
    <x v="0"/>
    <x v="3"/>
  </r>
  <r>
    <n v="85626"/>
    <n v="568"/>
    <n v="5993"/>
    <n v="1"/>
    <s v="71"/>
    <s v="บวรลักษณ์  ทองศรี"/>
    <s v="0125797"/>
    <s v="น.ส. นลพรรณ ทองศรี"/>
    <s v="2"/>
    <n v="3"/>
    <n v="4"/>
    <n v="0"/>
    <s v="1"/>
    <s v="1"/>
    <s v="0"/>
    <n v="11"/>
    <s v="194     บ.ภูคำ"/>
    <s v="33041210"/>
    <s v="2"/>
    <s v="3"/>
    <s v="1"/>
    <s v="1"/>
    <s v="33140100"/>
    <s v="0"/>
    <s v=""/>
    <x v="12"/>
    <d v="2018-09-18T00:00:00"/>
    <m/>
    <d v="2018-09-19T00:00:00"/>
    <d v="2018-09-19T00:00:00"/>
    <b v="0"/>
    <s v=""/>
    <s v=""/>
    <s v=""/>
    <s v=""/>
    <s v="33010000"/>
    <s v="3304"/>
    <s v="330412"/>
    <s v="10"/>
    <x v="0"/>
    <x v="8"/>
  </r>
  <r>
    <n v="4140"/>
    <n v="26"/>
    <n v="332"/>
    <n v="8"/>
    <s v="71"/>
    <s v="วีรดา  วรรณเวช"/>
    <s v="000401553"/>
    <s v="นาง ฑาริณี วรรณเวช"/>
    <s v="2"/>
    <n v="1"/>
    <n v="5"/>
    <n v="2"/>
    <s v="1"/>
    <s v="1"/>
    <s v="0"/>
    <n v="11"/>
    <s v="1022"/>
    <s v="33040605"/>
    <s v="1"/>
    <s v="3"/>
    <s v="1"/>
    <s v="1"/>
    <s v="33040100"/>
    <s v="0"/>
    <s v=""/>
    <x v="13"/>
    <d v="2018-01-17T00:00:00"/>
    <m/>
    <d v="2018-01-18T00:00:00"/>
    <d v="2018-01-18T00:00:00"/>
    <b v="0"/>
    <s v=""/>
    <s v=""/>
    <s v=""/>
    <s v=""/>
    <s v="33010000"/>
    <s v="3304"/>
    <s v="330406"/>
    <s v="05"/>
    <x v="0"/>
    <x v="6"/>
  </r>
  <r>
    <n v="2790"/>
    <n v="20"/>
    <n v="279"/>
    <n v="6"/>
    <s v="71"/>
    <s v="วริศรา  ออมชมภู"/>
    <s v="000411368"/>
    <s v="นาง จันทร์จิรา ออมชมภู"/>
    <s v="2"/>
    <n v="1"/>
    <n v="10"/>
    <n v="15"/>
    <s v="1"/>
    <s v="1"/>
    <s v="0"/>
    <n v="11"/>
    <s v="174"/>
    <s v="33040104"/>
    <s v="2"/>
    <s v="3"/>
    <s v="2"/>
    <s v="3"/>
    <s v="33040100"/>
    <s v="0"/>
    <s v=""/>
    <x v="7"/>
    <d v="2018-01-14T00:00:00"/>
    <m/>
    <d v="2018-01-15T00:00:00"/>
    <d v="2018-01-15T00:00:00"/>
    <b v="0"/>
    <s v=""/>
    <s v=""/>
    <s v=""/>
    <s v=""/>
    <s v="33010000"/>
    <s v="3304"/>
    <s v="330401"/>
    <s v="04"/>
    <x v="0"/>
    <x v="4"/>
  </r>
  <r>
    <n v="61060"/>
    <n v="249"/>
    <n v="4301"/>
    <n v="77"/>
    <s v="71"/>
    <s v="มัสยา  ปานประชาติ"/>
    <s v="000411915"/>
    <s v="นาง มาลัย  ปานประชาติ"/>
    <s v="2"/>
    <n v="0"/>
    <n v="10"/>
    <n v="14"/>
    <s v="1"/>
    <s v="1"/>
    <s v="0"/>
    <n v="11"/>
    <s v="100"/>
    <s v="33040604"/>
    <s v="1"/>
    <s v="3"/>
    <s v="1"/>
    <s v="3"/>
    <s v="33040100"/>
    <s v="0"/>
    <s v=""/>
    <x v="14"/>
    <d v="2018-07-20T00:00:00"/>
    <m/>
    <d v="2018-07-21T00:00:00"/>
    <d v="2018-07-21T00:00:00"/>
    <b v="0"/>
    <s v=""/>
    <s v=""/>
    <s v=""/>
    <s v=""/>
    <s v="33010000"/>
    <s v="3304"/>
    <s v="330406"/>
    <s v="04"/>
    <x v="0"/>
    <x v="6"/>
  </r>
  <r>
    <n v="99574"/>
    <n v="755"/>
    <n v="7066"/>
    <n v="117"/>
    <s v="71"/>
    <s v="เอริยา  วงศ์สว่าง"/>
    <s v="000404269"/>
    <s v="นาง อรชา โลมะบัญ"/>
    <s v="2"/>
    <n v="1"/>
    <n v="11"/>
    <n v="25"/>
    <s v="1"/>
    <s v="1"/>
    <s v="0"/>
    <n v="11"/>
    <s v="356"/>
    <s v="33040805"/>
    <s v="2"/>
    <s v="3"/>
    <s v="1"/>
    <s v="1"/>
    <s v="33040100"/>
    <s v="0"/>
    <s v=""/>
    <x v="15"/>
    <d v="2018-11-09T00:00:00"/>
    <m/>
    <d v="2018-11-10T00:00:00"/>
    <d v="2018-11-10T00:00:00"/>
    <b v="0"/>
    <s v=""/>
    <s v=""/>
    <s v=""/>
    <s v=""/>
    <s v="33010000"/>
    <s v="3304"/>
    <s v="330408"/>
    <s v="05"/>
    <x v="0"/>
    <x v="9"/>
  </r>
  <r>
    <n v="100089"/>
    <n v="760"/>
    <n v="8462"/>
    <n v="85"/>
    <s v="71"/>
    <s v="ปณภัช  คำพินิจ"/>
    <s v="0170165"/>
    <s v="นางสาว วันนา หลักทรัพย์"/>
    <s v="2"/>
    <n v="1"/>
    <n v="3"/>
    <n v="23"/>
    <s v="1"/>
    <s v="1"/>
    <s v="0"/>
    <n v="11"/>
    <s v="154 บ.ละลาย"/>
    <s v="33040701"/>
    <s v="2"/>
    <s v="3"/>
    <s v="1"/>
    <s v="1"/>
    <s v="33080100"/>
    <s v="0"/>
    <s v=""/>
    <x v="16"/>
    <d v="2018-11-11T00:00:00"/>
    <m/>
    <d v="2018-11-12T00:00:00"/>
    <d v="2018-11-13T00:00:00"/>
    <b v="0"/>
    <s v=""/>
    <s v=""/>
    <s v=""/>
    <s v=""/>
    <s v="33010000"/>
    <s v="3304"/>
    <s v="330407"/>
    <s v="01"/>
    <x v="0"/>
    <x v="10"/>
  </r>
  <r>
    <n v="100590"/>
    <n v="768"/>
    <n v="7133"/>
    <n v="118"/>
    <s v="71"/>
    <s v="ชนานันท์  ร่มพฤกษ์"/>
    <s v="000410366"/>
    <s v="นาง ชลิตา นาหัวนิล"/>
    <s v="1"/>
    <n v="1"/>
    <n v="4"/>
    <n v="12"/>
    <s v="1"/>
    <s v="1"/>
    <s v="0"/>
    <n v="11"/>
    <s v="232"/>
    <s v="33041913"/>
    <s v="2"/>
    <s v="3"/>
    <s v="1"/>
    <s v="1"/>
    <s v="33040100"/>
    <s v="0"/>
    <s v=""/>
    <x v="16"/>
    <d v="2018-11-13T00:00:00"/>
    <m/>
    <d v="2018-11-14T00:00:00"/>
    <d v="2018-11-14T00:00:00"/>
    <b v="0"/>
    <s v=""/>
    <s v=""/>
    <s v=""/>
    <s v=""/>
    <s v="33010000"/>
    <s v="3304"/>
    <s v="330419"/>
    <s v="13"/>
    <x v="0"/>
    <x v="11"/>
  </r>
  <r>
    <n v="100824"/>
    <n v="773"/>
    <n v="7138"/>
    <n v="119"/>
    <s v="71"/>
    <s v="ชนานันท์ 410366"/>
    <s v=""/>
    <s v=""/>
    <s v="1"/>
    <n v="1"/>
    <n v="0"/>
    <n v="0"/>
    <s v="1"/>
    <s v="1"/>
    <s v=""/>
    <n v="11"/>
    <s v="232"/>
    <s v="33041913"/>
    <s v="2"/>
    <s v="3"/>
    <s v="2"/>
    <s v="3"/>
    <s v="33040100"/>
    <s v=""/>
    <s v=""/>
    <x v="17"/>
    <d v="2018-11-14T00:00:00"/>
    <m/>
    <d v="2018-11-15T00:00:00"/>
    <d v="2018-11-15T00:00:00"/>
    <b v="0"/>
    <s v="9"/>
    <s v="0"/>
    <s v=""/>
    <s v="ไม่ระบุ"/>
    <s v="33040100"/>
    <s v="3304"/>
    <s v="330419"/>
    <s v="13"/>
    <x v="0"/>
    <x v="11"/>
  </r>
  <r>
    <n v="66466"/>
    <n v="310"/>
    <n v="4741"/>
    <n v="83"/>
    <s v="71"/>
    <s v="ชิดาวรินทร์ นริษท์ภูวพงษ์"/>
    <s v=""/>
    <s v=""/>
    <s v="2"/>
    <n v="1"/>
    <n v="3"/>
    <n v="0"/>
    <s v="1"/>
    <s v="1"/>
    <s v=""/>
    <n v="11"/>
    <s v="77"/>
    <s v="33040610"/>
    <s v="1"/>
    <s v="2"/>
    <s v="1"/>
    <s v="4"/>
    <s v="33010120"/>
    <s v=""/>
    <s v=""/>
    <x v="18"/>
    <d v="2018-08-05T00:00:00"/>
    <m/>
    <d v="2018-08-06T00:00:00"/>
    <d v="2018-08-06T00:00:00"/>
    <b v="0"/>
    <s v="9"/>
    <s v="0"/>
    <s v=""/>
    <s v="ไม่ระบุ"/>
    <s v="33010000"/>
    <s v="3304"/>
    <s v="330406"/>
    <s v="10"/>
    <x v="0"/>
    <x v="6"/>
  </r>
  <r>
    <n v="83592"/>
    <n v="512"/>
    <n v="5828"/>
    <n v="93"/>
    <s v="71"/>
    <s v="อนุภัทร  อุดร"/>
    <s v="000415558"/>
    <s v="น.ส. ณัฐฑริกา กัดไธสงค์"/>
    <s v="1"/>
    <n v="1"/>
    <n v="0"/>
    <n v="20"/>
    <s v="1"/>
    <s v="1"/>
    <s v="0"/>
    <n v="11"/>
    <s v="54"/>
    <s v="33040104"/>
    <s v="2"/>
    <s v="3"/>
    <s v="1"/>
    <s v="1"/>
    <s v="33040100"/>
    <s v="0"/>
    <s v=""/>
    <x v="19"/>
    <d v="2018-09-12T00:00:00"/>
    <m/>
    <d v="2018-09-13T00:00:00"/>
    <d v="2018-09-13T00:00:00"/>
    <b v="0"/>
    <s v=""/>
    <s v=""/>
    <s v=""/>
    <s v=""/>
    <s v="33010000"/>
    <s v="3304"/>
    <s v="330401"/>
    <s v="04"/>
    <x v="0"/>
    <x v="4"/>
  </r>
  <r>
    <n v="85340"/>
    <n v="566"/>
    <n v="5939"/>
    <n v="102"/>
    <s v="71"/>
    <s v="ณัฎฐณิชา  เถาว์คำ"/>
    <s v="000414148"/>
    <s v="นาง ทิตย์ เถาว์คำ"/>
    <s v="2"/>
    <n v="0"/>
    <n v="10"/>
    <n v="1"/>
    <s v="1"/>
    <s v="1"/>
    <s v="0"/>
    <n v="11"/>
    <s v="177"/>
    <s v="33042302"/>
    <s v="2"/>
    <s v="3"/>
    <s v="1"/>
    <s v="1"/>
    <s v="33040100"/>
    <s v="0"/>
    <s v=""/>
    <x v="20"/>
    <d v="2018-09-17T00:00:00"/>
    <m/>
    <d v="2018-09-18T00:00:00"/>
    <d v="2018-09-18T00:00:00"/>
    <b v="0"/>
    <s v=""/>
    <s v=""/>
    <s v=""/>
    <s v=""/>
    <s v="33010000"/>
    <s v="3304"/>
    <s v="330423"/>
    <s v="02"/>
    <x v="0"/>
    <x v="12"/>
  </r>
  <r>
    <n v="85339"/>
    <n v="565"/>
    <n v="5935"/>
    <n v="100"/>
    <s v="71"/>
    <s v="กิตติเดช  ทองแกะ"/>
    <s v="000403871"/>
    <s v="นาง ธีรนันท์ ทองแกะ"/>
    <s v="1"/>
    <n v="1"/>
    <n v="10"/>
    <n v="17"/>
    <s v="1"/>
    <s v="1"/>
    <s v="0"/>
    <n v="11"/>
    <s v="97"/>
    <s v="33042308"/>
    <s v="2"/>
    <s v="3"/>
    <s v="1"/>
    <s v="1"/>
    <s v="33040100"/>
    <s v="0"/>
    <s v=""/>
    <x v="21"/>
    <d v="2018-09-17T00:00:00"/>
    <m/>
    <d v="2018-09-18T00:00:00"/>
    <d v="2018-09-18T00:00:00"/>
    <b v="0"/>
    <s v=""/>
    <s v=""/>
    <s v=""/>
    <s v=""/>
    <s v="33010000"/>
    <s v="3304"/>
    <s v="330423"/>
    <s v="08"/>
    <x v="0"/>
    <x v="12"/>
  </r>
  <r>
    <n v="85338"/>
    <n v="564"/>
    <n v="5938"/>
    <n v="101"/>
    <s v="71"/>
    <s v="กชกร  สุภะนิกร"/>
    <s v="000412136"/>
    <s v="นาง ริญญา ชมชื่น"/>
    <s v="2"/>
    <n v="1"/>
    <n v="0"/>
    <n v="4"/>
    <s v="1"/>
    <s v="1"/>
    <s v="0"/>
    <n v="11"/>
    <s v="61"/>
    <s v="33040701"/>
    <s v="2"/>
    <s v="3"/>
    <s v="1"/>
    <s v="1"/>
    <s v="33040100"/>
    <s v="0"/>
    <s v=""/>
    <x v="22"/>
    <d v="2018-09-17T00:00:00"/>
    <m/>
    <d v="2018-09-18T00:00:00"/>
    <d v="2018-09-18T00:00:00"/>
    <b v="0"/>
    <s v=""/>
    <s v=""/>
    <s v=""/>
    <s v=""/>
    <s v="33010000"/>
    <s v="3304"/>
    <s v="330407"/>
    <s v="01"/>
    <x v="0"/>
    <x v="10"/>
  </r>
  <r>
    <n v="86006"/>
    <n v="577"/>
    <n v="6037"/>
    <n v="103"/>
    <s v="71"/>
    <s v="จิรวัฒน์  จันทุมมา"/>
    <s v="000397754"/>
    <s v="นาง ธิราวรรณ วงษ์แก้ว"/>
    <s v="1"/>
    <n v="2"/>
    <n v="5"/>
    <n v="29"/>
    <s v="1"/>
    <s v="1"/>
    <s v="0"/>
    <n v="11"/>
    <s v="6"/>
    <s v="33042106"/>
    <s v="2"/>
    <s v="3"/>
    <s v="2"/>
    <s v="3"/>
    <s v="33040100"/>
    <s v="0"/>
    <s v=""/>
    <x v="12"/>
    <d v="2018-09-19T00:00:00"/>
    <m/>
    <d v="2018-09-20T00:00:00"/>
    <d v="2018-09-20T00:00:00"/>
    <b v="0"/>
    <s v=""/>
    <s v=""/>
    <s v=""/>
    <s v=""/>
    <s v="33010000"/>
    <s v="3304"/>
    <s v="330421"/>
    <s v="06"/>
    <x v="0"/>
    <x v="13"/>
  </r>
  <r>
    <n v="86007"/>
    <n v="578"/>
    <n v="6041"/>
    <n v="104"/>
    <s v="71"/>
    <s v="อัซรัน  นนทศิริ"/>
    <s v="000420157"/>
    <s v="นาง ทิพย์วดี มะกระทัศ"/>
    <s v="1"/>
    <n v="4"/>
    <n v="6"/>
    <n v="9"/>
    <s v="1"/>
    <s v="1"/>
    <s v="0"/>
    <n v="11"/>
    <s v="47"/>
    <s v="33042005"/>
    <s v="2"/>
    <s v="3"/>
    <s v="1"/>
    <s v="1"/>
    <s v="33040100"/>
    <s v="0"/>
    <s v=""/>
    <x v="12"/>
    <d v="2018-09-19T00:00:00"/>
    <m/>
    <d v="2018-09-20T00:00:00"/>
    <d v="2018-09-20T00:00:00"/>
    <b v="0"/>
    <s v=""/>
    <s v=""/>
    <s v=""/>
    <s v=""/>
    <s v="33010000"/>
    <s v="3304"/>
    <s v="330420"/>
    <s v="05"/>
    <x v="0"/>
    <x v="14"/>
  </r>
  <r>
    <n v="84122"/>
    <n v="530"/>
    <n v="5885"/>
    <n v="99"/>
    <s v="71"/>
    <s v="ชญานิน  โกศล"/>
    <s v="000404222"/>
    <s v="นาง ทรรศนีย์ โพธิ์พันธ์"/>
    <s v="2"/>
    <n v="1"/>
    <n v="10"/>
    <n v="3"/>
    <s v="1"/>
    <s v="1"/>
    <s v="0"/>
    <n v="11"/>
    <s v="214"/>
    <s v="33040912"/>
    <s v="2"/>
    <s v="3"/>
    <s v="1"/>
    <s v="1"/>
    <s v="33040100"/>
    <s v="0"/>
    <s v=""/>
    <x v="21"/>
    <d v="2018-09-14T00:00:00"/>
    <m/>
    <d v="2018-09-15T00:00:00"/>
    <d v="2018-09-15T00:00:00"/>
    <b v="0"/>
    <s v=""/>
    <s v=""/>
    <s v=""/>
    <s v=""/>
    <s v="33010000"/>
    <s v="3304"/>
    <s v="330409"/>
    <s v="12"/>
    <x v="0"/>
    <x v="15"/>
  </r>
  <r>
    <n v="83811"/>
    <n v="523"/>
    <n v="5861"/>
    <n v="98"/>
    <s v="71"/>
    <s v="วันชัย  วงษ์กะสาร"/>
    <s v="000416233"/>
    <s v="นาง สุทธินี โคตถา"/>
    <s v="1"/>
    <n v="0"/>
    <n v="6"/>
    <n v="25"/>
    <s v="1"/>
    <s v="1"/>
    <s v="0"/>
    <n v="11"/>
    <s v="113"/>
    <s v="33042302"/>
    <s v="2"/>
    <s v="3"/>
    <s v="1"/>
    <s v="1"/>
    <s v="33040100"/>
    <s v="0"/>
    <s v=""/>
    <x v="19"/>
    <d v="2018-09-13T00:00:00"/>
    <m/>
    <d v="2018-09-14T00:00:00"/>
    <d v="2018-09-14T00:00:00"/>
    <b v="0"/>
    <s v=""/>
    <s v=""/>
    <s v=""/>
    <s v=""/>
    <s v="33010000"/>
    <s v="3304"/>
    <s v="330423"/>
    <s v="02"/>
    <x v="0"/>
    <x v="12"/>
  </r>
  <r>
    <n v="83810"/>
    <n v="522"/>
    <n v="5859"/>
    <n v="97"/>
    <s v="71"/>
    <s v="เอกลักษณ์  บุรกรณ์"/>
    <s v="000407796"/>
    <s v="นาง ฐิติวรดา บุรกรณ์"/>
    <s v="1"/>
    <n v="1"/>
    <n v="5"/>
    <n v="21"/>
    <s v="1"/>
    <s v="1"/>
    <s v="0"/>
    <n v="11"/>
    <s v="257"/>
    <s v="33041205"/>
    <s v="2"/>
    <s v="3"/>
    <s v="1"/>
    <s v="1"/>
    <s v="33040100"/>
    <s v="0"/>
    <s v=""/>
    <x v="23"/>
    <d v="2018-09-13T00:00:00"/>
    <m/>
    <d v="2018-09-14T00:00:00"/>
    <d v="2018-09-14T00:00:00"/>
    <b v="0"/>
    <s v=""/>
    <s v=""/>
    <s v=""/>
    <s v=""/>
    <s v="33010000"/>
    <s v="3304"/>
    <s v="330412"/>
    <s v="05"/>
    <x v="0"/>
    <x v="8"/>
  </r>
  <r>
    <n v="83805"/>
    <n v="521"/>
    <n v="5853"/>
    <n v="96"/>
    <s v="71"/>
    <s v="วนัชพร  โกมลศรี"/>
    <s v="000383306"/>
    <s v="นาง กลิ่นผกา เนตรน้อย"/>
    <s v="2"/>
    <n v="3"/>
    <n v="11"/>
    <n v="8"/>
    <s v="1"/>
    <s v="1"/>
    <s v="0"/>
    <n v="11"/>
    <s v="15"/>
    <s v="33040706"/>
    <s v="2"/>
    <s v="3"/>
    <s v="1"/>
    <s v="1"/>
    <s v="33040100"/>
    <s v="0"/>
    <s v=""/>
    <x v="19"/>
    <d v="2018-09-13T00:00:00"/>
    <m/>
    <d v="2018-09-14T00:00:00"/>
    <d v="2018-09-14T00:00:00"/>
    <b v="0"/>
    <s v=""/>
    <s v=""/>
    <s v=""/>
    <s v=""/>
    <s v="33010000"/>
    <s v="3304"/>
    <s v="330407"/>
    <s v="06"/>
    <x v="0"/>
    <x v="10"/>
  </r>
  <r>
    <n v="6286"/>
    <n v="42"/>
    <n v="481"/>
    <n v="11"/>
    <s v="71"/>
    <s v="ธีรพล  ไกรมาศ"/>
    <s v="000380330"/>
    <s v="นาง สุรินทร์ ไกรมาศ"/>
    <s v="1"/>
    <n v="3"/>
    <n v="6"/>
    <n v="27"/>
    <s v="1"/>
    <s v="1"/>
    <s v="0"/>
    <n v="11"/>
    <s v="300"/>
    <s v="33040603"/>
    <s v="1"/>
    <s v="3"/>
    <s v="1"/>
    <s v="1"/>
    <s v="33040100"/>
    <s v="0"/>
    <s v=""/>
    <x v="24"/>
    <d v="2018-01-26T00:00:00"/>
    <m/>
    <d v="2018-01-27T00:00:00"/>
    <d v="2018-01-27T00:00:00"/>
    <b v="0"/>
    <s v=""/>
    <s v=""/>
    <s v=""/>
    <s v=""/>
    <s v="33010000"/>
    <s v="3304"/>
    <s v="330406"/>
    <s v="03"/>
    <x v="0"/>
    <x v="6"/>
  </r>
  <r>
    <n v="1139"/>
    <n v="12"/>
    <n v="118"/>
    <n v="2"/>
    <s v="71"/>
    <s v="อิทธิกร จอมพล"/>
    <s v="401664"/>
    <s v="นิวัตร จอมพล"/>
    <s v="1"/>
    <n v="1"/>
    <n v="4"/>
    <n v="18"/>
    <s v="1"/>
    <s v="1"/>
    <s v=""/>
    <n v="11"/>
    <s v="7"/>
    <s v="33040910"/>
    <s v="2"/>
    <s v="3"/>
    <s v="2"/>
    <s v="3"/>
    <s v="33040100"/>
    <s v=""/>
    <s v=""/>
    <x v="25"/>
    <d v="2018-01-05T00:00:00"/>
    <m/>
    <d v="2018-01-07T00:00:00"/>
    <d v="2018-01-08T00:00:00"/>
    <b v="0"/>
    <s v="1"/>
    <s v="0"/>
    <s v="1339600372611"/>
    <s v="ไม่ระบุ"/>
    <s v="33010000"/>
    <s v="3304"/>
    <s v="330409"/>
    <s v="10"/>
    <x v="0"/>
    <x v="15"/>
  </r>
  <r>
    <n v="65712"/>
    <n v="297"/>
    <n v="4691"/>
    <n v="80"/>
    <s v="71"/>
    <s v="สุชาดา  ศิริวัฒน์"/>
    <s v="000411079"/>
    <s v="นาง พรประกายกุล สิงห์มาดา"/>
    <s v="2"/>
    <n v="1"/>
    <n v="0"/>
    <n v="1"/>
    <s v="1"/>
    <s v="1"/>
    <s v="0"/>
    <n v="11"/>
    <s v="82 บ.โนนเปือย"/>
    <s v="33040306"/>
    <s v="2"/>
    <s v="3"/>
    <s v="1"/>
    <s v="1"/>
    <s v="33040100"/>
    <s v="0"/>
    <s v=""/>
    <x v="26"/>
    <d v="2018-08-02T00:00:00"/>
    <m/>
    <d v="2018-08-03T00:00:00"/>
    <d v="2018-08-03T00:00:00"/>
    <b v="0"/>
    <s v=""/>
    <s v=""/>
    <s v=""/>
    <s v=""/>
    <s v="33010000"/>
    <s v="3304"/>
    <s v="330403"/>
    <s v="06"/>
    <x v="0"/>
    <x v="16"/>
  </r>
  <r>
    <n v="83589"/>
    <n v="511"/>
    <n v="5825"/>
    <n v="92"/>
    <s v="71"/>
    <s v="วุฒิภัทร  มนไธสง"/>
    <s v="000404968"/>
    <s v="นาง ธิดานาฎ ระแสนพรหม"/>
    <s v="1"/>
    <n v="1"/>
    <n v="9"/>
    <n v="5"/>
    <s v="1"/>
    <s v="1"/>
    <s v="0"/>
    <n v="11"/>
    <s v="33"/>
    <s v="33040104"/>
    <s v="2"/>
    <s v="3"/>
    <s v="2"/>
    <s v="3"/>
    <s v="33040100"/>
    <s v="0"/>
    <s v=""/>
    <x v="27"/>
    <d v="2018-09-12T00:00:00"/>
    <m/>
    <d v="2018-09-13T00:00:00"/>
    <d v="2018-09-13T00:00:00"/>
    <b v="0"/>
    <s v=""/>
    <s v=""/>
    <s v=""/>
    <s v=""/>
    <s v="33010000"/>
    <s v="3304"/>
    <s v="330401"/>
    <s v="04"/>
    <x v="0"/>
    <x v="4"/>
  </r>
  <r>
    <n v="83561"/>
    <n v="510"/>
    <n v="5785"/>
    <n v="91"/>
    <s v="71"/>
    <s v="รัฐภูมิ  เคารพ"/>
    <s v="000341883"/>
    <s v="นาง สุระสา คำพันธ์"/>
    <s v="1"/>
    <n v="7"/>
    <n v="6"/>
    <n v="11"/>
    <s v="1"/>
    <s v="1"/>
    <s v="0"/>
    <n v="6"/>
    <s v="163/1"/>
    <s v="33042301"/>
    <s v="2"/>
    <s v="3"/>
    <s v="1"/>
    <s v="1"/>
    <s v="33040100"/>
    <s v="0"/>
    <s v=""/>
    <x v="27"/>
    <d v="2018-09-11T00:00:00"/>
    <m/>
    <d v="2018-09-13T00:00:00"/>
    <d v="2018-09-13T00:00:00"/>
    <b v="0"/>
    <s v=""/>
    <s v=""/>
    <s v=""/>
    <s v=""/>
    <s v="33010000"/>
    <s v="3304"/>
    <s v="330423"/>
    <s v="01"/>
    <x v="0"/>
    <x v="12"/>
  </r>
  <r>
    <n v="1525"/>
    <n v="13"/>
    <n v="160"/>
    <n v="3"/>
    <s v="71"/>
    <s v="พรนิภา  หอมหวาน"/>
    <s v="000403125"/>
    <s v="นาง รุ่งนิภา อินทสุทธิ์"/>
    <s v="2"/>
    <n v="1"/>
    <n v="2"/>
    <n v="27"/>
    <s v="1"/>
    <s v="1"/>
    <s v="0"/>
    <n v="11"/>
    <s v="110"/>
    <s v="33042405"/>
    <s v="2"/>
    <s v="3"/>
    <s v="1"/>
    <s v="1"/>
    <s v="33040100"/>
    <s v="0"/>
    <s v=""/>
    <x v="28"/>
    <d v="2018-01-08T00:00:00"/>
    <m/>
    <d v="2018-01-09T00:00:00"/>
    <d v="2018-01-09T00:00:00"/>
    <b v="0"/>
    <s v=""/>
    <s v=""/>
    <s v=""/>
    <s v=""/>
    <s v="33010000"/>
    <s v="3304"/>
    <s v="330424"/>
    <s v="05"/>
    <x v="0"/>
    <x v="17"/>
  </r>
  <r>
    <n v="87724"/>
    <n v="606"/>
    <n v="6134"/>
    <n v="106"/>
    <s v="71"/>
    <s v="สุภัสสร  ชินทอง"/>
    <s v="000409336"/>
    <s v="นาง สุมาลี ชินทอง"/>
    <s v="2"/>
    <n v="1"/>
    <n v="4"/>
    <n v="1"/>
    <s v="1"/>
    <s v="1"/>
    <s v="0"/>
    <n v="11"/>
    <s v="155"/>
    <s v="33041203"/>
    <s v="2"/>
    <s v="3"/>
    <s v="1"/>
    <s v="1"/>
    <s v="33040100"/>
    <s v="0"/>
    <s v=""/>
    <x v="29"/>
    <d v="2018-09-23T00:00:00"/>
    <m/>
    <d v="2018-09-25T00:00:00"/>
    <d v="2018-09-25T00:00:00"/>
    <b v="0"/>
    <s v=""/>
    <s v=""/>
    <s v=""/>
    <s v=""/>
    <s v="33010000"/>
    <s v="3304"/>
    <s v="330412"/>
    <s v="03"/>
    <x v="0"/>
    <x v="8"/>
  </r>
  <r>
    <n v="87910"/>
    <n v="609"/>
    <n v="6171"/>
    <n v="108"/>
    <s v="71"/>
    <s v="ณัฐภูมิ  ไชยแก้ว"/>
    <s v="000371621"/>
    <s v="นาง สุภาวรรณ พิวิโส"/>
    <s v="1"/>
    <n v="5"/>
    <n v="0"/>
    <n v="29"/>
    <s v="1"/>
    <s v="1"/>
    <s v="0"/>
    <n v="11"/>
    <s v="96/1"/>
    <s v="33042302"/>
    <s v="2"/>
    <s v="3"/>
    <s v="1"/>
    <s v="1"/>
    <s v="33040100"/>
    <s v="0"/>
    <s v=""/>
    <x v="30"/>
    <d v="2018-09-25T00:00:00"/>
    <m/>
    <d v="2018-09-26T00:00:00"/>
    <d v="2018-09-26T00:00:00"/>
    <b v="0"/>
    <s v=""/>
    <s v=""/>
    <s v=""/>
    <s v=""/>
    <s v="33010000"/>
    <s v="3304"/>
    <s v="330423"/>
    <s v="02"/>
    <x v="0"/>
    <x v="12"/>
  </r>
  <r>
    <n v="88402"/>
    <n v="616"/>
    <n v="6200"/>
    <n v="109"/>
    <s v="71"/>
    <s v="ภาคิน  กันภักดี"/>
    <s v="000394427"/>
    <s v="นาง อารดา สิงห์ศรี"/>
    <s v="1"/>
    <n v="3"/>
    <n v="0"/>
    <n v="13"/>
    <s v="1"/>
    <s v="1"/>
    <s v="0"/>
    <n v="11"/>
    <s v="613"/>
    <s v="33040615"/>
    <s v="1"/>
    <s v="3"/>
    <s v="1"/>
    <s v="1"/>
    <s v="33040100"/>
    <s v="0"/>
    <s v=""/>
    <x v="31"/>
    <d v="2018-09-26T00:00:00"/>
    <m/>
    <d v="2018-09-27T00:00:00"/>
    <d v="2018-09-27T00:00:00"/>
    <b v="0"/>
    <s v=""/>
    <s v=""/>
    <s v=""/>
    <s v=""/>
    <s v="33010000"/>
    <s v="3304"/>
    <s v="330406"/>
    <s v="15"/>
    <x v="0"/>
    <x v="6"/>
  </r>
  <r>
    <n v="2004"/>
    <n v="16"/>
    <n v="221"/>
    <n v="4"/>
    <s v="71"/>
    <s v="บุญยานุช  สมาน"/>
    <s v="000401474"/>
    <s v="นาง จริยา กล้าหาญ"/>
    <s v="2"/>
    <n v="1"/>
    <n v="4"/>
    <n v="29"/>
    <s v="1"/>
    <s v="1"/>
    <s v="0"/>
    <n v="11"/>
    <s v="185"/>
    <s v="33040516"/>
    <s v="2"/>
    <s v="3"/>
    <s v="1"/>
    <s v="1"/>
    <s v="33040100"/>
    <s v="0"/>
    <s v=""/>
    <x v="32"/>
    <d v="2018-01-10T00:00:00"/>
    <m/>
    <d v="2018-01-11T00:00:00"/>
    <d v="2018-01-11T00:00:00"/>
    <b v="0"/>
    <s v=""/>
    <s v=""/>
    <s v=""/>
    <s v=""/>
    <s v="33010000"/>
    <s v="3304"/>
    <s v="330405"/>
    <s v="16"/>
    <x v="0"/>
    <x v="3"/>
  </r>
  <r>
    <n v="81231"/>
    <n v="468"/>
    <n v="5616"/>
    <n v="90"/>
    <s v="71"/>
    <s v="ฐานันตร์  เถาว์คำ"/>
    <s v="000405710"/>
    <s v="น.ส. ศรุตา เมาหวล"/>
    <s v="1"/>
    <n v="1"/>
    <n v="8"/>
    <n v="2"/>
    <s v="1"/>
    <s v="1"/>
    <s v="0"/>
    <n v="11"/>
    <s v="77"/>
    <s v="33042403"/>
    <s v="2"/>
    <s v="3"/>
    <s v="1"/>
    <s v="1"/>
    <s v="33040100"/>
    <s v="0"/>
    <s v=""/>
    <x v="33"/>
    <d v="2018-09-05T00:00:00"/>
    <m/>
    <d v="2018-09-06T00:00:00"/>
    <d v="2018-09-06T00:00:00"/>
    <b v="0"/>
    <s v=""/>
    <s v=""/>
    <s v=""/>
    <s v=""/>
    <s v="33010000"/>
    <s v="3304"/>
    <s v="330424"/>
    <s v="03"/>
    <x v="0"/>
    <x v="17"/>
  </r>
  <r>
    <n v="80876"/>
    <n v="465"/>
    <n v="5548"/>
    <n v="89"/>
    <s v="71"/>
    <s v="ปกรณ์  บุญแสน"/>
    <s v="000389658"/>
    <s v="นาง สุนารี บุญแสน"/>
    <s v="1"/>
    <n v="3"/>
    <n v="2"/>
    <n v="21"/>
    <s v="1"/>
    <s v="1"/>
    <s v="0"/>
    <n v="11"/>
    <s v="82"/>
    <s v="33042308"/>
    <s v="2"/>
    <s v="3"/>
    <s v="1"/>
    <s v="1"/>
    <s v="33040100"/>
    <s v="0"/>
    <s v=""/>
    <x v="34"/>
    <d v="2018-09-03T00:00:00"/>
    <m/>
    <d v="2018-09-05T00:00:00"/>
    <d v="2018-09-05T00:00:00"/>
    <b v="0"/>
    <s v=""/>
    <s v=""/>
    <s v=""/>
    <s v=""/>
    <s v="33010000"/>
    <s v="3304"/>
    <s v="330423"/>
    <s v="08"/>
    <x v="0"/>
    <x v="12"/>
  </r>
  <r>
    <n v="83802"/>
    <n v="520"/>
    <n v="5850"/>
    <n v="95"/>
    <s v="71"/>
    <s v="กิตติชัย  บุญเจริญ"/>
    <s v="000340309"/>
    <s v="นาง ไพพยอม บุญเจริญ"/>
    <s v="1"/>
    <n v="7"/>
    <n v="8"/>
    <n v="7"/>
    <s v="1"/>
    <s v="1"/>
    <s v="0"/>
    <n v="6"/>
    <s v="347"/>
    <s v="33040107"/>
    <s v="2"/>
    <s v="3"/>
    <s v="1"/>
    <s v="1"/>
    <s v="33040100"/>
    <s v="0"/>
    <s v=""/>
    <x v="23"/>
    <d v="2018-09-13T00:00:00"/>
    <m/>
    <d v="2018-09-14T00:00:00"/>
    <d v="2018-09-14T00:00:00"/>
    <b v="0"/>
    <s v=""/>
    <s v=""/>
    <s v=""/>
    <s v=""/>
    <s v="33010000"/>
    <s v="3304"/>
    <s v="330401"/>
    <s v="07"/>
    <x v="0"/>
    <x v="4"/>
  </r>
  <r>
    <n v="45283"/>
    <n v="141"/>
    <n v="2732"/>
    <n v="73"/>
    <s v="71"/>
    <s v="จิตรภัทร  โคตรวงจันทร์"/>
    <s v="000405530"/>
    <s v="นาง ชนนิกานต์ ซื่อไพบูลย์"/>
    <s v="1"/>
    <n v="1"/>
    <n v="5"/>
    <n v="4"/>
    <s v="1"/>
    <s v="1"/>
    <s v="0"/>
    <n v="11"/>
    <s v="54/401"/>
    <s v="33041614"/>
    <s v="2"/>
    <s v="3"/>
    <s v="1"/>
    <s v="1"/>
    <s v="33040100"/>
    <s v="0"/>
    <s v=""/>
    <x v="35"/>
    <d v="2018-06-02T00:00:00"/>
    <m/>
    <d v="2018-06-03T00:00:00"/>
    <d v="2018-06-04T00:00:00"/>
    <b v="0"/>
    <s v=""/>
    <s v=""/>
    <s v=""/>
    <s v=""/>
    <s v="33010000"/>
    <s v="3304"/>
    <s v="330416"/>
    <s v="14"/>
    <x v="0"/>
    <x v="1"/>
  </r>
  <r>
    <n v="15718"/>
    <n v="71"/>
    <n v="1013"/>
    <n v="21"/>
    <s v="71"/>
    <s v="นริฎฐ์  จุลหอม"/>
    <s v="000388986"/>
    <s v="นาง สุพรรณี จุลหอม"/>
    <s v="1"/>
    <n v="2"/>
    <n v="9"/>
    <n v="10"/>
    <s v="1"/>
    <s v="1"/>
    <s v="0"/>
    <n v="11"/>
    <s v="143"/>
    <s v="33040601"/>
    <s v="2"/>
    <s v="3"/>
    <s v="1"/>
    <s v="1"/>
    <s v="33040100"/>
    <s v="0"/>
    <s v=""/>
    <x v="36"/>
    <d v="2018-02-27T00:00:00"/>
    <m/>
    <d v="2018-02-28T00:00:00"/>
    <d v="2018-02-28T00:00:00"/>
    <b v="0"/>
    <s v=""/>
    <s v=""/>
    <s v=""/>
    <s v=""/>
    <s v="33010000"/>
    <s v="3304"/>
    <s v="330406"/>
    <s v="01"/>
    <x v="0"/>
    <x v="6"/>
  </r>
  <r>
    <n v="15406"/>
    <n v="68"/>
    <n v="973"/>
    <n v="20"/>
    <s v="71"/>
    <s v="อารีรัตน์  ปัญญามาศ"/>
    <s v="000404884"/>
    <s v="นาง มณฑาทิพย์ ปัญญามาศ"/>
    <s v="2"/>
    <n v="1"/>
    <n v="2"/>
    <n v="22"/>
    <s v="1"/>
    <s v="1"/>
    <s v="0"/>
    <n v="11"/>
    <s v="171"/>
    <s v="33040509"/>
    <s v="2"/>
    <s v="3"/>
    <s v="1"/>
    <s v="1"/>
    <s v="33040100"/>
    <s v="0"/>
    <s v=""/>
    <x v="37"/>
    <d v="2018-02-25T00:00:00"/>
    <m/>
    <d v="2018-02-26T00:00:00"/>
    <d v="2018-02-26T00:00:00"/>
    <b v="0"/>
    <s v=""/>
    <s v=""/>
    <s v=""/>
    <s v=""/>
    <s v="33010000"/>
    <s v="3304"/>
    <s v="330405"/>
    <s v="09"/>
    <x v="0"/>
    <x v="3"/>
  </r>
  <r>
    <n v="4762"/>
    <n v="34"/>
    <n v="395"/>
    <n v="10"/>
    <s v="71"/>
    <s v="เอกวัฒน์  ศรีมะณี"/>
    <s v="000390565"/>
    <s v="นาง มวย ศรีมะณี"/>
    <s v="1"/>
    <n v="2"/>
    <n v="5"/>
    <n v="0"/>
    <s v="1"/>
    <s v="1"/>
    <s v="0"/>
    <n v="11"/>
    <s v="68/1"/>
    <s v="33040501"/>
    <s v="2"/>
    <s v="3"/>
    <s v="1"/>
    <s v="1"/>
    <s v="33040100"/>
    <s v="0"/>
    <s v=""/>
    <x v="38"/>
    <d v="2018-01-20T00:00:00"/>
    <m/>
    <d v="2018-01-21T00:00:00"/>
    <d v="2018-01-21T00:00:00"/>
    <b v="0"/>
    <s v=""/>
    <s v=""/>
    <s v=""/>
    <s v=""/>
    <s v="33010000"/>
    <s v="3304"/>
    <s v="330405"/>
    <s v="01"/>
    <x v="0"/>
    <x v="3"/>
  </r>
  <r>
    <n v="11926"/>
    <n v="65"/>
    <n v="766"/>
    <n v="18"/>
    <s v="71"/>
    <s v="ณัฐภูมินทร์  วงศ์ใหญ่"/>
    <s v="000406385"/>
    <s v="นาง ไอลัดดา วงศ์ใหญ่"/>
    <s v="1"/>
    <n v="1"/>
    <n v="0"/>
    <n v="13"/>
    <s v="1"/>
    <s v="1"/>
    <s v="0"/>
    <n v="11"/>
    <s v="21"/>
    <s v="33042414"/>
    <s v="2"/>
    <s v="3"/>
    <s v="1"/>
    <s v="1"/>
    <s v="33040100"/>
    <s v="0"/>
    <s v=""/>
    <x v="39"/>
    <d v="2018-02-14T00:00:00"/>
    <m/>
    <d v="2018-02-15T00:00:00"/>
    <d v="2018-02-15T00:00:00"/>
    <b v="0"/>
    <s v=""/>
    <s v=""/>
    <s v=""/>
    <s v=""/>
    <s v="33010000"/>
    <s v="3304"/>
    <s v="330424"/>
    <s v="14"/>
    <x v="0"/>
    <x v="17"/>
  </r>
  <r>
    <n v="86581"/>
    <n v="587"/>
    <n v="6106"/>
    <n v="105"/>
    <s v="71"/>
    <s v="รัตน์นรี  จีดิ"/>
    <s v="000418000"/>
    <s v="น.ส. สายชล อินธิเดช"/>
    <s v="2"/>
    <n v="1"/>
    <n v="8"/>
    <n v="13"/>
    <s v="1"/>
    <s v="1"/>
    <s v="0"/>
    <n v="11"/>
    <s v="69"/>
    <s v="33040120"/>
    <s v="2"/>
    <s v="3"/>
    <s v="2"/>
    <s v="3"/>
    <s v="33040100"/>
    <s v="0"/>
    <s v=""/>
    <x v="40"/>
    <d v="2018-09-22T00:00:00"/>
    <m/>
    <d v="2018-09-23T00:00:00"/>
    <d v="2018-09-23T00:00:00"/>
    <b v="0"/>
    <s v=""/>
    <s v=""/>
    <s v=""/>
    <s v=""/>
    <s v="33010000"/>
    <s v="3304"/>
    <s v="330401"/>
    <s v="20"/>
    <x v="0"/>
    <x v="4"/>
  </r>
  <r>
    <n v="10264"/>
    <n v="62"/>
    <n v="664"/>
    <n v="17"/>
    <s v="71"/>
    <s v="ณัฐวุฒิ  เขียวอ่อน"/>
    <s v="000400673"/>
    <s v="นาง พัชรีดา รัตนกำภรณ์ชัย"/>
    <s v="1"/>
    <n v="1"/>
    <n v="6"/>
    <n v="28"/>
    <s v="1"/>
    <s v="1"/>
    <s v="0"/>
    <n v="11"/>
    <s v="107"/>
    <s v="33042303"/>
    <s v="2"/>
    <s v="3"/>
    <s v="2"/>
    <s v="3"/>
    <s v="33040100"/>
    <s v="0"/>
    <s v=""/>
    <x v="41"/>
    <d v="2018-02-09T00:00:00"/>
    <m/>
    <d v="2018-02-10T00:00:00"/>
    <d v="2018-02-10T00:00:00"/>
    <b v="0"/>
    <s v=""/>
    <s v=""/>
    <s v=""/>
    <s v=""/>
    <s v="33010000"/>
    <s v="3304"/>
    <s v="330423"/>
    <s v="03"/>
    <x v="0"/>
    <x v="12"/>
  </r>
  <r>
    <n v="46947"/>
    <n v="147"/>
    <n v="2898"/>
    <n v="74"/>
    <s v="71"/>
    <s v="พรไพลิน  บุญพบ"/>
    <s v="000399009"/>
    <s v="นาง เสวียน รูปแก้ว"/>
    <s v="2"/>
    <n v="2"/>
    <n v="0"/>
    <n v="29"/>
    <s v="1"/>
    <s v="1"/>
    <s v="0"/>
    <n v="11"/>
    <s v="53"/>
    <s v="33040107"/>
    <s v="2"/>
    <s v="3"/>
    <s v="1"/>
    <s v="1"/>
    <s v="33040100"/>
    <s v="0"/>
    <s v=""/>
    <x v="42"/>
    <d v="2018-06-08T00:00:00"/>
    <m/>
    <d v="2018-06-09T00:00:00"/>
    <d v="2018-06-09T00:00:00"/>
    <b v="0"/>
    <s v=""/>
    <s v=""/>
    <s v=""/>
    <s v=""/>
    <s v="33010000"/>
    <s v="3304"/>
    <s v="330401"/>
    <s v="07"/>
    <x v="0"/>
    <x v="4"/>
  </r>
  <r>
    <n v="9466"/>
    <n v="57"/>
    <n v="292"/>
    <n v="5"/>
    <s v="71"/>
    <s v="ปวีณา นาคยอง"/>
    <s v="3779"/>
    <s v="เยือน  นาคยอง"/>
    <s v="2"/>
    <n v="14"/>
    <n v="9"/>
    <n v="29"/>
    <s v="1"/>
    <s v="1"/>
    <s v=""/>
    <n v="6"/>
    <s v="061"/>
    <s v="33040707"/>
    <s v="2"/>
    <s v="5"/>
    <s v="1"/>
    <s v="1"/>
    <s v="33040701"/>
    <s v="1"/>
    <s v=""/>
    <x v="28"/>
    <d v="2018-01-08T00:00:00"/>
    <m/>
    <d v="2018-01-08T00:00:00"/>
    <d v="2018-01-08T00:00:00"/>
    <b v="0"/>
    <s v=""/>
    <s v=""/>
    <s v=""/>
    <s v=""/>
    <s v="33010000"/>
    <s v="3304"/>
    <s v="330407"/>
    <s v="07"/>
    <x v="0"/>
    <x v="10"/>
  </r>
  <r>
    <n v="8478"/>
    <n v="54"/>
    <n v="592"/>
    <n v="15"/>
    <s v="71"/>
    <s v="ปองคุณ  มูลแก้ว"/>
    <s v="000404694"/>
    <s v="นาง ชริดา ควบพิมาย"/>
    <s v="1"/>
    <n v="1"/>
    <n v="2"/>
    <n v="8"/>
    <s v="1"/>
    <s v="1"/>
    <s v="0"/>
    <n v="11"/>
    <s v="71"/>
    <s v="33041610"/>
    <s v="2"/>
    <s v="3"/>
    <s v="1"/>
    <s v="1"/>
    <s v="33040100"/>
    <s v="0"/>
    <s v=""/>
    <x v="43"/>
    <d v="2018-02-02T00:00:00"/>
    <m/>
    <d v="2018-02-03T00:00:00"/>
    <d v="2018-02-03T00:00:00"/>
    <b v="0"/>
    <s v=""/>
    <s v=""/>
    <s v=""/>
    <s v=""/>
    <s v="33010000"/>
    <s v="3304"/>
    <s v="330416"/>
    <s v="10"/>
    <x v="0"/>
    <x v="1"/>
  </r>
  <r>
    <n v="15142"/>
    <n v="67"/>
    <n v="890"/>
    <n v="19"/>
    <s v="71"/>
    <s v="ปริพัฒน์  กายะชาติ"/>
    <s v="000402249"/>
    <s v="นาง อรอุมา กายะชาติ"/>
    <s v="1"/>
    <n v="1"/>
    <n v="5"/>
    <n v="8"/>
    <s v="1"/>
    <s v="1"/>
    <s v="0"/>
    <n v="11"/>
    <s v="130"/>
    <s v="33042401"/>
    <s v="2"/>
    <s v="3"/>
    <s v="1"/>
    <s v="1"/>
    <s v="33040100"/>
    <s v="0"/>
    <s v=""/>
    <x v="44"/>
    <d v="2018-02-20T00:00:00"/>
    <m/>
    <d v="2018-02-22T00:00:00"/>
    <d v="2018-02-23T00:00:00"/>
    <b v="0"/>
    <s v=""/>
    <s v=""/>
    <s v=""/>
    <s v=""/>
    <s v="33010000"/>
    <s v="3304"/>
    <s v="330424"/>
    <s v="01"/>
    <x v="0"/>
    <x v="17"/>
  </r>
  <r>
    <n v="44981"/>
    <n v="140"/>
    <n v="2696"/>
    <n v="72"/>
    <s v="71"/>
    <s v="ณัฎฐวัจน์  สีดาว"/>
    <s v="000341431"/>
    <s v="นาง ลลิตา คำมาตย์"/>
    <s v="1"/>
    <n v="7"/>
    <n v="3"/>
    <n v="16"/>
    <s v="1"/>
    <s v="1"/>
    <s v="0"/>
    <n v="6"/>
    <s v="72/2"/>
    <s v="33040519"/>
    <s v="2"/>
    <s v="3"/>
    <s v="1"/>
    <s v="1"/>
    <s v="33040100"/>
    <s v="0"/>
    <s v=""/>
    <x v="45"/>
    <d v="2018-06-01T00:00:00"/>
    <m/>
    <d v="2018-06-02T00:00:00"/>
    <d v="2018-06-02T00:00:00"/>
    <b v="0"/>
    <s v=""/>
    <s v=""/>
    <s v=""/>
    <s v=""/>
    <s v="33010000"/>
    <s v="3304"/>
    <s v="330405"/>
    <s v="19"/>
    <x v="0"/>
    <x v="3"/>
  </r>
  <r>
    <n v="8461"/>
    <n v="52"/>
    <n v="574"/>
    <n v="13"/>
    <s v="71"/>
    <s v="อนุวัฒน์ คำตัน"/>
    <s v="394376"/>
    <s v=""/>
    <s v="1"/>
    <n v="2"/>
    <n v="2"/>
    <n v="0"/>
    <s v="1"/>
    <s v="1"/>
    <s v=""/>
    <n v="11"/>
    <s v="97"/>
    <s v="33042102"/>
    <s v="1"/>
    <s v="3"/>
    <s v="2"/>
    <s v="3"/>
    <s v="33040100"/>
    <s v=""/>
    <s v=""/>
    <x v="43"/>
    <d v="2018-02-02T00:00:00"/>
    <m/>
    <d v="2018-02-03T00:00:00"/>
    <d v="2018-02-03T00:00:00"/>
    <b v="0"/>
    <s v="3"/>
    <s v="0"/>
    <s v=""/>
    <s v="ไม่ระบุ"/>
    <s v="33010000"/>
    <s v="3304"/>
    <s v="330421"/>
    <s v="02"/>
    <x v="0"/>
    <x v="13"/>
  </r>
  <r>
    <n v="7786"/>
    <n v="51"/>
    <n v="527"/>
    <n v="12"/>
    <s v="71"/>
    <s v="อรอุมา  บุญเรือง"/>
    <s v="000402777"/>
    <s v="นาง รินดา พลแก้ว"/>
    <s v="2"/>
    <n v="1"/>
    <n v="7"/>
    <n v="24"/>
    <s v="1"/>
    <s v="1"/>
    <s v="0"/>
    <n v="11"/>
    <s v="84"/>
    <s v="33042303"/>
    <s v="2"/>
    <s v="3"/>
    <s v="1"/>
    <s v="1"/>
    <s v="33040100"/>
    <s v="0"/>
    <s v=""/>
    <x v="46"/>
    <d v="2018-01-29T00:00:00"/>
    <m/>
    <d v="2018-01-30T00:00:00"/>
    <d v="2018-01-31T00:00:00"/>
    <b v="0"/>
    <s v=""/>
    <s v=""/>
    <s v=""/>
    <s v=""/>
    <s v="33010000"/>
    <s v="3304"/>
    <s v="330423"/>
    <s v="03"/>
    <x v="0"/>
    <x v="12"/>
  </r>
  <r>
    <n v="51350"/>
    <n v="162"/>
    <n v="3329"/>
    <n v="75"/>
    <s v="71"/>
    <s v="ภาคภูมิ  ลุนพรหม"/>
    <s v="000403325"/>
    <s v="นาง สายพิน ตีวงค์"/>
    <s v="1"/>
    <n v="1"/>
    <n v="8"/>
    <n v="7"/>
    <s v="1"/>
    <s v="1"/>
    <s v="0"/>
    <n v="11"/>
    <s v="69"/>
    <s v="33042415"/>
    <s v="2"/>
    <s v="3"/>
    <s v="1"/>
    <s v="1"/>
    <s v="33040100"/>
    <s v="0"/>
    <s v=""/>
    <x v="47"/>
    <d v="2018-06-21T00:00:00"/>
    <m/>
    <d v="2018-06-22T00:00:00"/>
    <d v="2018-06-22T00:00:00"/>
    <b v="0"/>
    <s v=""/>
    <s v=""/>
    <s v=""/>
    <s v=""/>
    <s v="33010000"/>
    <s v="3304"/>
    <s v="330424"/>
    <s v="15"/>
    <x v="0"/>
    <x v="17"/>
  </r>
  <r>
    <n v="46260"/>
    <n v="143"/>
    <n v="1698"/>
    <n v="131"/>
    <s v="71"/>
    <s v="กฤตเมธ  อุ่นใจ"/>
    <s v="0188208"/>
    <s v="นางสาว อนงค์นาถ รุ่งนิยม"/>
    <s v="1"/>
    <n v="1"/>
    <n v="5"/>
    <n v="3"/>
    <s v="1"/>
    <s v="1"/>
    <s v=""/>
    <n v="11"/>
    <s v="117 บ.หนองถ่ม"/>
    <s v="33031303"/>
    <s v="2"/>
    <s v="3"/>
    <s v="1"/>
    <s v="1"/>
    <s v="33030100"/>
    <s v="0"/>
    <s v=""/>
    <x v="48"/>
    <d v="2018-06-06T00:00:00"/>
    <m/>
    <d v="2018-06-07T00:00:00"/>
    <d v="2018-06-07T00:00:00"/>
    <b v="0"/>
    <s v=""/>
    <s v=""/>
    <s v=""/>
    <s v=""/>
    <s v="33010000"/>
    <s v="3303"/>
    <s v="330313"/>
    <s v="03"/>
    <x v="1"/>
    <x v="18"/>
  </r>
  <r>
    <n v="86992"/>
    <n v="592"/>
    <n v="14259"/>
    <n v="122"/>
    <s v="71"/>
    <s v="กัญญาวีร์  แก้วกิ่ง"/>
    <s v="000931303"/>
    <s v="น.ส. อาภาพร พันธิ์วิไล"/>
    <s v="2"/>
    <n v="3"/>
    <n v="6"/>
    <n v="8"/>
    <s v="1"/>
    <s v="1"/>
    <s v="0"/>
    <n v="11"/>
    <s v="27 บ้านโนนเปือย"/>
    <s v="33031106"/>
    <s v="2"/>
    <s v="2"/>
    <s v="1"/>
    <s v="1"/>
    <s v="33010120"/>
    <s v="0"/>
    <s v=""/>
    <x v="21"/>
    <d v="2018-09-19T00:00:00"/>
    <m/>
    <d v="2018-09-24T00:00:00"/>
    <d v="2018-09-24T00:00:00"/>
    <b v="0"/>
    <s v=""/>
    <s v=""/>
    <s v=""/>
    <s v=""/>
    <s v="33010000"/>
    <s v="3303"/>
    <s v="330311"/>
    <s v="06"/>
    <x v="1"/>
    <x v="19"/>
  </r>
  <r>
    <n v="94169"/>
    <n v="681"/>
    <n v="4743"/>
    <n v="150"/>
    <s v="71"/>
    <s v="กฤตภาส  กว้างขวาง"/>
    <s v="0181095"/>
    <s v="นาง นันทวดี แย้มพุฒ"/>
    <s v="1"/>
    <n v="3"/>
    <n v="4"/>
    <n v="25"/>
    <s v="1"/>
    <s v="1"/>
    <s v=""/>
    <n v="11"/>
    <s v="14/1 บ้านโพธิ์ลังกา"/>
    <s v="33030406"/>
    <s v="2"/>
    <s v="3"/>
    <s v="1"/>
    <s v="1"/>
    <s v="33030100"/>
    <s v="0"/>
    <s v=""/>
    <x v="49"/>
    <d v="2018-10-10T00:00:00"/>
    <m/>
    <d v="2018-10-16T00:00:00"/>
    <d v="2018-10-16T00:00:00"/>
    <b v="0"/>
    <s v=""/>
    <s v=""/>
    <s v=""/>
    <s v=""/>
    <s v="33010000"/>
    <s v="3303"/>
    <s v="330304"/>
    <s v="06"/>
    <x v="1"/>
    <x v="20"/>
  </r>
  <r>
    <n v="60725"/>
    <n v="244"/>
    <n v="2898"/>
    <n v="137"/>
    <s v="71"/>
    <s v="กิติศักดิ์  สายสุ้ย"/>
    <s v="0184023"/>
    <s v="นาง ภูทอน แก้ววงค์สา"/>
    <s v="1"/>
    <n v="2"/>
    <n v="5"/>
    <n v="13"/>
    <s v="1"/>
    <s v="1"/>
    <s v=""/>
    <n v="11"/>
    <s v="1/3 บ.เหมือดแอ่"/>
    <s v="33031304"/>
    <s v="2"/>
    <s v="3"/>
    <s v="1"/>
    <s v="1"/>
    <s v="33030100"/>
    <s v="0"/>
    <s v=""/>
    <x v="50"/>
    <d v="2018-07-18T00:00:00"/>
    <m/>
    <d v="2018-07-20T00:00:00"/>
    <d v="2018-07-20T00:00:00"/>
    <b v="0"/>
    <s v=""/>
    <s v=""/>
    <s v=""/>
    <s v=""/>
    <s v="33010000"/>
    <s v="3303"/>
    <s v="330313"/>
    <s v="04"/>
    <x v="1"/>
    <x v="18"/>
  </r>
  <r>
    <n v="60750"/>
    <n v="245"/>
    <n v="2927"/>
    <n v="138"/>
    <s v="71"/>
    <s v="วัฒนา  อ่อนพุทธา"/>
    <s v="0183670"/>
    <s v="นางสาว ชลธิชา อ่อนพุทธา"/>
    <s v="1"/>
    <n v="3"/>
    <n v="1"/>
    <n v="2"/>
    <s v="1"/>
    <s v="1"/>
    <s v=""/>
    <n v="11"/>
    <s v="13/4 บ.ร่องน้ำคำ"/>
    <s v="33030310"/>
    <s v="2"/>
    <s v="3"/>
    <s v="1"/>
    <s v="1"/>
    <s v="33030100"/>
    <s v="0"/>
    <s v=""/>
    <x v="51"/>
    <d v="2018-07-20T00:00:00"/>
    <m/>
    <d v="2018-07-20T00:00:00"/>
    <d v="2018-07-20T00:00:00"/>
    <b v="0"/>
    <s v=""/>
    <s v=""/>
    <s v=""/>
    <s v=""/>
    <s v="33010000"/>
    <s v="3303"/>
    <s v="330303"/>
    <s v="10"/>
    <x v="1"/>
    <x v="21"/>
  </r>
  <r>
    <n v="60751"/>
    <n v="246"/>
    <n v="2928"/>
    <n v="139"/>
    <s v="71"/>
    <s v="ภูพิพัฒน์  ศรีนวล"/>
    <s v="0183862"/>
    <s v="นาง เสาวลักษณ์ ศรีนวล"/>
    <s v="1"/>
    <n v="3"/>
    <n v="0"/>
    <n v="11"/>
    <s v="1"/>
    <s v="1"/>
    <s v=""/>
    <n v="11"/>
    <s v="1/3 บ.ลือชัย"/>
    <s v="33030306"/>
    <s v="2"/>
    <s v="3"/>
    <s v="1"/>
    <s v="1"/>
    <s v="33030100"/>
    <s v="0"/>
    <s v=""/>
    <x v="14"/>
    <d v="2018-07-20T00:00:00"/>
    <m/>
    <d v="2018-07-20T00:00:00"/>
    <d v="2018-07-20T00:00:00"/>
    <b v="0"/>
    <s v=""/>
    <s v=""/>
    <s v=""/>
    <s v=""/>
    <s v="33010000"/>
    <s v="3303"/>
    <s v="330303"/>
    <s v="06"/>
    <x v="1"/>
    <x v="21"/>
  </r>
  <r>
    <n v="90143"/>
    <n v="633"/>
    <n v="87142"/>
    <n v="0"/>
    <s v="71"/>
    <s v="ภัทรพล  สายแก้ว"/>
    <s v="0192714"/>
    <s v="นางสาว นิตยา ชาภักดี"/>
    <s v="1"/>
    <n v="0"/>
    <n v="10"/>
    <n v="13"/>
    <s v="1"/>
    <s v="1"/>
    <s v="0"/>
    <n v="11"/>
    <s v="56 บ.หนองทามใหญ่"/>
    <s v="33032006"/>
    <s v="2"/>
    <s v="3"/>
    <s v="1"/>
    <s v="1"/>
    <s v="33030100"/>
    <s v="0"/>
    <s v=""/>
    <x v="52"/>
    <d v="2018-09-25T00:00:00"/>
    <m/>
    <d v="2018-10-02T00:00:00"/>
    <d v="2018-10-02T00:00:00"/>
    <b v="0"/>
    <s v=""/>
    <s v=""/>
    <s v=""/>
    <s v=""/>
    <s v="33010000"/>
    <s v="3303"/>
    <s v="330320"/>
    <s v="06"/>
    <x v="1"/>
    <x v="22"/>
  </r>
  <r>
    <n v="90180"/>
    <n v="634"/>
    <n v="87143"/>
    <n v="0"/>
    <s v="71"/>
    <s v="ยุวธิดา  ศรีเจริญ"/>
    <s v="0186533"/>
    <s v="นาง รัตน์มณี ศรีเจริญ"/>
    <s v="2"/>
    <n v="2"/>
    <n v="0"/>
    <n v="17"/>
    <s v="1"/>
    <s v="1"/>
    <s v="0"/>
    <n v="11"/>
    <s v="21/1 บ.หนองทามใหญ่"/>
    <s v="33032006"/>
    <s v="2"/>
    <s v="3"/>
    <s v="1"/>
    <s v="1"/>
    <s v="33030100"/>
    <s v="0"/>
    <s v=""/>
    <x v="52"/>
    <d v="2018-09-27T00:00:00"/>
    <m/>
    <d v="2018-10-02T00:00:00"/>
    <d v="2018-10-02T00:00:00"/>
    <b v="0"/>
    <s v=""/>
    <s v=""/>
    <s v=""/>
    <s v=""/>
    <s v="33010000"/>
    <s v="3303"/>
    <s v="330320"/>
    <s v="06"/>
    <x v="1"/>
    <x v="22"/>
  </r>
  <r>
    <n v="85095"/>
    <n v="558"/>
    <n v="4209"/>
    <n v="143"/>
    <s v="71"/>
    <s v="ภูริณัฏฐ์  สาไชยันต์"/>
    <s v="0194606"/>
    <s v="นาง ชุติกาญจน์ สาไชยันต์"/>
    <s v="1"/>
    <n v="6"/>
    <n v="2"/>
    <n v="27"/>
    <s v="1"/>
    <s v="1"/>
    <s v=""/>
    <n v="6"/>
    <s v="10/1 บ.บกขี้ยาง"/>
    <s v="33030311"/>
    <s v="2"/>
    <s v="3"/>
    <s v="1"/>
    <s v="1"/>
    <s v="33030100"/>
    <s v="0"/>
    <s v=""/>
    <x v="53"/>
    <d v="2018-09-10T00:00:00"/>
    <m/>
    <d v="2018-09-17T00:00:00"/>
    <d v="2018-09-17T00:00:00"/>
    <b v="0"/>
    <s v=""/>
    <s v=""/>
    <s v=""/>
    <s v=""/>
    <s v="33010000"/>
    <s v="3303"/>
    <s v="330303"/>
    <s v="11"/>
    <x v="1"/>
    <x v="21"/>
  </r>
  <r>
    <n v="51947"/>
    <n v="166"/>
    <n v="2116"/>
    <n v="134"/>
    <s v="71"/>
    <s v="วรวิช  สมพงษ์"/>
    <s v="0186248"/>
    <s v="นางสาว ละออง มรกต"/>
    <s v="1"/>
    <n v="1"/>
    <n v="10"/>
    <n v="6"/>
    <s v="1"/>
    <s v="1"/>
    <s v=""/>
    <n v="11"/>
    <s v="41/2"/>
    <s v="33032005"/>
    <s v="2"/>
    <s v="3"/>
    <s v="1"/>
    <s v="1"/>
    <s v="33030100"/>
    <s v="0"/>
    <s v=""/>
    <x v="54"/>
    <d v="2018-06-21T00:00:00"/>
    <m/>
    <d v="2018-06-25T00:00:00"/>
    <d v="2018-06-25T00:00:00"/>
    <b v="0"/>
    <s v=""/>
    <s v=""/>
    <s v=""/>
    <s v=""/>
    <s v="33010000"/>
    <s v="3303"/>
    <s v="330320"/>
    <s v="05"/>
    <x v="1"/>
    <x v="22"/>
  </r>
  <r>
    <n v="67359"/>
    <n v="319"/>
    <n v="11337"/>
    <n v="58"/>
    <s v="71"/>
    <s v="วรภพ  วงศ์ลีศิริวิวัฒน์"/>
    <s v="000927898"/>
    <s v="น.ส. เกวลิน กิตตินภาพงษ์"/>
    <s v="1"/>
    <n v="1"/>
    <n v="11"/>
    <n v="13"/>
    <s v="1"/>
    <s v="1"/>
    <s v="0"/>
    <n v="11"/>
    <s v="127 วัคซีนในเขต 216"/>
    <s v="33030508"/>
    <s v="2"/>
    <s v="2"/>
    <s v="1"/>
    <s v="1"/>
    <s v="33010120"/>
    <s v="0"/>
    <s v=""/>
    <x v="55"/>
    <d v="2018-08-06T00:00:00"/>
    <m/>
    <d v="2018-08-07T00:00:00"/>
    <d v="2018-08-07T00:00:00"/>
    <b v="0"/>
    <s v=""/>
    <s v=""/>
    <s v=""/>
    <s v=""/>
    <s v="33010000"/>
    <s v="3303"/>
    <s v="330305"/>
    <s v="08"/>
    <x v="1"/>
    <x v="23"/>
  </r>
  <r>
    <n v="78873"/>
    <n v="429"/>
    <n v="12864"/>
    <n v="81"/>
    <s v="71"/>
    <s v="กนกนุช  ทองอินทร์"/>
    <s v="000955522"/>
    <s v="น.ส. จารุวรรณ สมนึก"/>
    <s v="2"/>
    <n v="1"/>
    <n v="3"/>
    <n v="26"/>
    <s v="1"/>
    <s v="1"/>
    <s v="0"/>
    <n v="11"/>
    <s v="61/1"/>
    <s v="33031105"/>
    <s v="2"/>
    <s v="2"/>
    <s v="1"/>
    <s v="1"/>
    <s v="33010120"/>
    <s v="0"/>
    <s v=""/>
    <x v="56"/>
    <d v="2018-08-28T00:00:00"/>
    <m/>
    <d v="2018-08-31T00:00:00"/>
    <d v="2018-08-31T00:00:00"/>
    <b v="0"/>
    <s v=""/>
    <s v=""/>
    <s v=""/>
    <s v=""/>
    <s v="33010000"/>
    <s v="3303"/>
    <s v="330311"/>
    <s v="05"/>
    <x v="1"/>
    <x v="19"/>
  </r>
  <r>
    <n v="78944"/>
    <n v="431"/>
    <n v="12935"/>
    <n v="83"/>
    <s v="71"/>
    <s v="สิริจรรยา  จันทร์สิงห์"/>
    <s v="000830761"/>
    <s v="นาง วันเพ็ญ จันทรเพชร"/>
    <s v="2"/>
    <n v="4"/>
    <n v="4"/>
    <n v="28"/>
    <s v="1"/>
    <s v="1"/>
    <s v="0"/>
    <n v="11"/>
    <s v="53/1 บ้านเลิงแฝด"/>
    <s v="33030307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3"/>
    <s v="330303"/>
    <s v="07"/>
    <x v="1"/>
    <x v="21"/>
  </r>
  <r>
    <n v="43395"/>
    <n v="137"/>
    <n v="1445"/>
    <n v="130"/>
    <s v="71"/>
    <s v="พรพิมล  ปันดิ"/>
    <s v="0177738"/>
    <s v="นาง พิมพ์พิไล วงค์ชา"/>
    <s v="2"/>
    <n v="3"/>
    <n v="9"/>
    <n v="28"/>
    <s v="1"/>
    <s v="1"/>
    <s v=""/>
    <n v="11"/>
    <s v="32"/>
    <s v="33032010"/>
    <s v="2"/>
    <s v="3"/>
    <s v="1"/>
    <s v="1"/>
    <s v="33030100"/>
    <s v="0"/>
    <s v=""/>
    <x v="58"/>
    <d v="2018-05-27T00:00:00"/>
    <m/>
    <d v="2018-05-28T00:00:00"/>
    <d v="2018-05-28T00:00:00"/>
    <b v="0"/>
    <s v=""/>
    <s v=""/>
    <s v=""/>
    <s v=""/>
    <s v="33010000"/>
    <s v="3303"/>
    <s v="330320"/>
    <s v="10"/>
    <x v="1"/>
    <x v="22"/>
  </r>
  <r>
    <n v="74439"/>
    <n v="363"/>
    <n v="3718"/>
    <n v="140"/>
    <s v="71"/>
    <s v="ยศพัฒน์  สวนนา"/>
    <s v="0171543"/>
    <s v="นาง จารุวรรณ มงคลโคตร"/>
    <s v="1"/>
    <n v="5"/>
    <n v="9"/>
    <n v="19"/>
    <s v="1"/>
    <s v="1"/>
    <s v=""/>
    <n v="11"/>
    <s v="153/2 บ้านเกาะ"/>
    <s v="33031406"/>
    <s v="2"/>
    <s v="3"/>
    <s v="1"/>
    <s v="1"/>
    <s v="33030100"/>
    <s v="0"/>
    <s v=""/>
    <x v="5"/>
    <d v="2018-08-19T00:00:00"/>
    <m/>
    <d v="2018-08-20T00:00:00"/>
    <d v="2018-08-20T00:00:00"/>
    <b v="0"/>
    <s v=""/>
    <s v=""/>
    <s v=""/>
    <s v=""/>
    <s v="33010000"/>
    <s v="3303"/>
    <s v="330314"/>
    <s v="06"/>
    <x v="1"/>
    <x v="24"/>
  </r>
  <r>
    <n v="90234"/>
    <n v="636"/>
    <n v="87145"/>
    <n v="0"/>
    <s v="71"/>
    <s v="พิมญาดา  ศรีคำ"/>
    <s v="0189638"/>
    <s v="นางสาว สาวิตรี ทองทิพย์"/>
    <s v="2"/>
    <n v="1"/>
    <n v="3"/>
    <n v="9"/>
    <s v="1"/>
    <s v="1"/>
    <s v="0"/>
    <n v="11"/>
    <s v="53 บ.ร่องน้ำคำ"/>
    <s v="33030310"/>
    <s v="2"/>
    <s v="3"/>
    <s v="1"/>
    <s v="1"/>
    <s v="33030100"/>
    <s v="0"/>
    <s v=""/>
    <x v="59"/>
    <d v="2018-09-30T00:00:00"/>
    <m/>
    <d v="2018-10-02T00:00:00"/>
    <d v="2018-10-02T00:00:00"/>
    <b v="0"/>
    <s v=""/>
    <s v=""/>
    <s v=""/>
    <s v=""/>
    <s v="33010000"/>
    <s v="3303"/>
    <s v="330303"/>
    <s v="10"/>
    <x v="1"/>
    <x v="21"/>
  </r>
  <r>
    <n v="81747"/>
    <n v="479"/>
    <n v="4107"/>
    <n v="142"/>
    <s v="71"/>
    <s v="ศิวราภรณ์  สีเทา"/>
    <s v="0192432"/>
    <s v="นางสาว จิราพร ยุพา"/>
    <s v="2"/>
    <n v="0"/>
    <n v="10"/>
    <n v="21"/>
    <s v="1"/>
    <s v="1"/>
    <s v=""/>
    <n v="11"/>
    <s v="3 บ้านหนองหวาย"/>
    <s v="33030204"/>
    <s v="2"/>
    <s v="3"/>
    <s v="1"/>
    <s v="1"/>
    <s v="33030100"/>
    <s v="0"/>
    <s v=""/>
    <x v="60"/>
    <d v="2018-09-07T00:00:00"/>
    <m/>
    <d v="2018-09-07T00:00:00"/>
    <d v="2018-09-07T00:00:00"/>
    <b v="0"/>
    <s v=""/>
    <s v=""/>
    <s v=""/>
    <s v=""/>
    <s v="33010000"/>
    <s v="3303"/>
    <s v="330302"/>
    <s v="04"/>
    <x v="1"/>
    <x v="25"/>
  </r>
  <r>
    <n v="52635"/>
    <n v="171"/>
    <n v="1975"/>
    <n v="4"/>
    <s v="71"/>
    <s v="อธิกานต์  สุวสาร"/>
    <s v="0070170"/>
    <s v="น.ส. นารินทร์ ช้างเขียว"/>
    <s v="1"/>
    <n v="1"/>
    <n v="5"/>
    <n v="16"/>
    <s v="1"/>
    <s v="1"/>
    <s v="0"/>
    <n v="11"/>
    <s v="242/46"/>
    <s v="33030506"/>
    <s v="2"/>
    <s v="3"/>
    <s v="1"/>
    <s v="1"/>
    <s v="33130100"/>
    <s v="0"/>
    <s v=""/>
    <x v="61"/>
    <d v="2018-06-25T00:00:00"/>
    <m/>
    <d v="2018-06-26T00:00:00"/>
    <d v="2018-06-26T00:00:00"/>
    <b v="0"/>
    <s v=""/>
    <s v=""/>
    <s v=""/>
    <s v=""/>
    <s v="33010000"/>
    <s v="3303"/>
    <s v="330305"/>
    <s v="06"/>
    <x v="1"/>
    <x v="23"/>
  </r>
  <r>
    <n v="90232"/>
    <n v="635"/>
    <n v="87144"/>
    <n v="0"/>
    <s v="71"/>
    <s v="โชติกา  คงสุข"/>
    <s v="0185175"/>
    <s v="นาง สุภาวดี คงสุข"/>
    <s v="2"/>
    <n v="2"/>
    <n v="6"/>
    <n v="7"/>
    <s v="1"/>
    <s v="1"/>
    <s v="0"/>
    <n v="11"/>
    <s v="9 บ.หนองดุม"/>
    <s v="33030302"/>
    <s v="2"/>
    <s v="3"/>
    <s v="1"/>
    <s v="1"/>
    <s v="33030100"/>
    <s v="0"/>
    <s v=""/>
    <x v="59"/>
    <d v="2018-09-30T00:00:00"/>
    <m/>
    <d v="2018-10-02T00:00:00"/>
    <d v="2018-10-02T00:00:00"/>
    <b v="0"/>
    <s v=""/>
    <s v=""/>
    <s v=""/>
    <s v=""/>
    <s v="33010000"/>
    <s v="3303"/>
    <s v="330303"/>
    <s v="02"/>
    <x v="1"/>
    <x v="21"/>
  </r>
  <r>
    <n v="65359"/>
    <n v="294"/>
    <n v="11107"/>
    <n v="54"/>
    <s v="71"/>
    <s v="กันตพงศ์  บุญเฉลียว"/>
    <s v="000861639"/>
    <s v="นาง บุตรสบง ทาทอง"/>
    <s v="1"/>
    <n v="3"/>
    <n v="7"/>
    <n v="29"/>
    <s v="1"/>
    <s v="1"/>
    <s v="0"/>
    <n v="11"/>
    <s v="71/1 บ้านกอก"/>
    <s v="33030603"/>
    <s v="2"/>
    <s v="2"/>
    <s v="1"/>
    <s v="1"/>
    <s v="33010120"/>
    <s v="0"/>
    <s v=""/>
    <x v="26"/>
    <d v="2018-08-01T00:00:00"/>
    <m/>
    <d v="2018-08-02T00:00:00"/>
    <d v="2018-08-02T00:00:00"/>
    <b v="0"/>
    <s v=""/>
    <s v=""/>
    <s v=""/>
    <s v=""/>
    <s v="33010000"/>
    <s v="3303"/>
    <s v="330306"/>
    <s v="03"/>
    <x v="1"/>
    <x v="26"/>
  </r>
  <r>
    <n v="2849"/>
    <n v="22"/>
    <n v="180"/>
    <n v="1"/>
    <s v="71"/>
    <s v="นันทพัฒน์  ไชยชนะ"/>
    <s v="0169731"/>
    <s v="นางสาว วรรณนิสา ธงศรี"/>
    <s v="1"/>
    <n v="5"/>
    <n v="1"/>
    <n v="18"/>
    <s v="1"/>
    <s v="1"/>
    <s v=""/>
    <n v="6"/>
    <s v="33 บ้านบูรพา"/>
    <s v="33031505"/>
    <s v="2"/>
    <s v="3"/>
    <s v="1"/>
    <s v="1"/>
    <s v="33030100"/>
    <s v="0"/>
    <s v=""/>
    <x v="62"/>
    <d v="2018-01-13T00:00:00"/>
    <m/>
    <d v="2018-01-16T00:00:00"/>
    <d v="2018-01-16T00:00:00"/>
    <b v="0"/>
    <s v=""/>
    <s v=""/>
    <s v=""/>
    <s v=""/>
    <s v="33010000"/>
    <s v="3303"/>
    <s v="330315"/>
    <s v="05"/>
    <x v="1"/>
    <x v="27"/>
  </r>
  <r>
    <n v="7228"/>
    <n v="50"/>
    <n v="1273"/>
    <n v="8"/>
    <s v="71"/>
    <s v="จิรวัฒน์  สรรพสาร"/>
    <s v="000929374"/>
    <s v="น.ส. วรัทยา แสนใหม่"/>
    <s v="1"/>
    <n v="1"/>
    <n v="4"/>
    <n v="24"/>
    <s v="1"/>
    <s v="1"/>
    <s v="0"/>
    <n v="11"/>
    <s v="59/6"/>
    <s v="33030603"/>
    <s v="2"/>
    <s v="2"/>
    <s v="2"/>
    <s v="3"/>
    <s v="33010120"/>
    <s v="0"/>
    <s v=""/>
    <x v="46"/>
    <d v="2018-01-28T00:00:00"/>
    <m/>
    <d v="2018-01-29T00:00:00"/>
    <d v="2018-01-29T00:00:00"/>
    <b v="0"/>
    <s v=""/>
    <s v=""/>
    <s v=""/>
    <s v=""/>
    <s v="33010000"/>
    <s v="3303"/>
    <s v="330306"/>
    <s v="03"/>
    <x v="1"/>
    <x v="26"/>
  </r>
  <r>
    <n v="85104"/>
    <n v="559"/>
    <n v="4314"/>
    <n v="145"/>
    <s v="71"/>
    <s v="จักริน  คันทะรักษ์"/>
    <s v="0186305"/>
    <s v="นางสาว อาภาพร คันทะรักษ์"/>
    <s v="1"/>
    <n v="2"/>
    <n v="4"/>
    <n v="23"/>
    <s v="1"/>
    <s v="1"/>
    <s v=""/>
    <n v="11"/>
    <s v="27 บ้านหัวสะพาน"/>
    <s v="33030206"/>
    <s v="2"/>
    <s v="3"/>
    <s v="1"/>
    <s v="1"/>
    <s v="33030100"/>
    <s v="0"/>
    <s v=""/>
    <x v="20"/>
    <d v="2018-09-16T00:00:00"/>
    <m/>
    <d v="2018-09-17T00:00:00"/>
    <d v="2018-09-17T00:00:00"/>
    <b v="0"/>
    <s v=""/>
    <s v=""/>
    <s v=""/>
    <s v=""/>
    <s v="33010000"/>
    <s v="3303"/>
    <s v="330302"/>
    <s v="06"/>
    <x v="1"/>
    <x v="25"/>
  </r>
  <r>
    <n v="85066"/>
    <n v="557"/>
    <n v="4281"/>
    <n v="144"/>
    <s v="71"/>
    <s v="ทนากร  เชิดนาม"/>
    <s v="0194661"/>
    <s v="นาง จุฑามาศ พรมจันทร์"/>
    <s v="1"/>
    <n v="1"/>
    <n v="9"/>
    <n v="5"/>
    <s v="1"/>
    <s v="1"/>
    <s v=""/>
    <n v="11"/>
    <s v="62 บ.เลิงแฝก"/>
    <s v="33030307"/>
    <s v="2"/>
    <s v="3"/>
    <s v="1"/>
    <s v="1"/>
    <s v="33030100"/>
    <s v="0"/>
    <s v=""/>
    <x v="23"/>
    <d v="2018-09-14T00:00:00"/>
    <m/>
    <d v="2018-09-17T00:00:00"/>
    <d v="2018-09-17T00:00:00"/>
    <b v="0"/>
    <s v=""/>
    <s v=""/>
    <s v=""/>
    <s v=""/>
    <s v="33010000"/>
    <s v="3303"/>
    <s v="330303"/>
    <s v="07"/>
    <x v="1"/>
    <x v="21"/>
  </r>
  <r>
    <n v="84484"/>
    <n v="538"/>
    <n v="13740"/>
    <n v="102"/>
    <s v="71"/>
    <s v="พิมพ์ชนก  ศรีคำ"/>
    <s v="000917072"/>
    <s v="น.ส. จามจุรีย์ สารบุญ"/>
    <s v="2"/>
    <n v="2"/>
    <n v="3"/>
    <n v="29"/>
    <s v="1"/>
    <s v="1"/>
    <s v="0"/>
    <n v="11"/>
    <s v="148  บ้านหนองถ่ม"/>
    <s v="33030104"/>
    <s v="2"/>
    <s v="2"/>
    <s v="1"/>
    <s v="1"/>
    <s v="33010120"/>
    <s v="0"/>
    <s v=""/>
    <x v="53"/>
    <d v="2018-09-10T00:00:00"/>
    <m/>
    <d v="2018-09-17T00:00:00"/>
    <d v="2018-09-17T00:00:00"/>
    <b v="0"/>
    <s v=""/>
    <s v=""/>
    <s v=""/>
    <s v=""/>
    <s v="33010000"/>
    <s v="3303"/>
    <s v="330301"/>
    <s v="04"/>
    <x v="1"/>
    <x v="28"/>
  </r>
  <r>
    <n v="48230"/>
    <n v="150"/>
    <n v="8575"/>
    <n v="34"/>
    <s v="71"/>
    <s v="ธีทัต โพธิ์พุ่ม"/>
    <s v="000918354"/>
    <s v="นาง ลักขณา คำหลง"/>
    <s v="1"/>
    <n v="2"/>
    <n v="8"/>
    <n v="17"/>
    <s v="1"/>
    <s v="1"/>
    <s v="0"/>
    <n v="11"/>
    <s v="120"/>
    <s v="33031302"/>
    <s v="2"/>
    <s v="2"/>
    <s v="1"/>
    <s v="1"/>
    <s v="33010120"/>
    <s v="0"/>
    <s v=""/>
    <x v="63"/>
    <d v="2018-06-12T00:00:00"/>
    <m/>
    <d v="2018-06-13T00:00:00"/>
    <d v="2018-06-13T00:00:00"/>
    <b v="0"/>
    <s v=""/>
    <s v=""/>
    <s v=""/>
    <s v=""/>
    <s v="33010000"/>
    <s v="3303"/>
    <s v="330313"/>
    <s v="02"/>
    <x v="1"/>
    <x v="18"/>
  </r>
  <r>
    <n v="77638"/>
    <n v="413"/>
    <n v="3829"/>
    <n v="141"/>
    <s v="71"/>
    <s v="พิพัฒน์  มือกุศล"/>
    <s v="0193119"/>
    <s v="นางสาว วิชุดา ศรีศักดิ์"/>
    <s v="1"/>
    <n v="1"/>
    <n v="11"/>
    <n v="2"/>
    <s v="1"/>
    <s v="1"/>
    <s v=""/>
    <n v="11"/>
    <s v="51/ บ.ดู่"/>
    <s v="33031301"/>
    <s v="2"/>
    <s v="3"/>
    <s v="1"/>
    <s v="1"/>
    <s v="33030100"/>
    <s v="0"/>
    <s v=""/>
    <x v="64"/>
    <d v="2018-08-25T00:00:00"/>
    <m/>
    <d v="2018-08-27T00:00:00"/>
    <d v="2018-08-27T00:00:00"/>
    <b v="0"/>
    <s v=""/>
    <s v=""/>
    <s v=""/>
    <s v=""/>
    <s v="33010000"/>
    <s v="3303"/>
    <s v="330313"/>
    <s v="01"/>
    <x v="1"/>
    <x v="18"/>
  </r>
  <r>
    <n v="47424"/>
    <n v="148"/>
    <n v="1769"/>
    <n v="132"/>
    <s v="71"/>
    <s v="วีรภัทร  บุตรแดง"/>
    <s v="0187339"/>
    <s v="นางสาว หนูเจียม จุลแดง"/>
    <s v="1"/>
    <n v="1"/>
    <n v="6"/>
    <n v="19"/>
    <s v="1"/>
    <s v="1"/>
    <s v=""/>
    <n v="11"/>
    <s v="38/3 บ.กล้วย"/>
    <s v="33030410"/>
    <s v="2"/>
    <s v="3"/>
    <s v="1"/>
    <s v="1"/>
    <s v="33030100"/>
    <s v="0"/>
    <s v=""/>
    <x v="65"/>
    <d v="2018-06-10T00:00:00"/>
    <m/>
    <d v="2018-06-11T00:00:00"/>
    <d v="2018-06-11T00:00:00"/>
    <b v="0"/>
    <s v=""/>
    <s v=""/>
    <s v=""/>
    <s v=""/>
    <s v="33010000"/>
    <s v="3303"/>
    <s v="330304"/>
    <s v="10"/>
    <x v="1"/>
    <x v="20"/>
  </r>
  <r>
    <n v="99151"/>
    <n v="752"/>
    <n v="5069"/>
    <n v="154"/>
    <s v="71"/>
    <s v="ปรเมษ  ภาดี"/>
    <s v="0188937"/>
    <s v="นางสาว พิมพิกา โมรานอก"/>
    <s v="1"/>
    <n v="1"/>
    <n v="6"/>
    <n v="14"/>
    <s v="1"/>
    <s v="1"/>
    <s v=""/>
    <n v="11"/>
    <s v="86/1 บ.เจี่ย"/>
    <s v="33030702"/>
    <s v="2"/>
    <s v="3"/>
    <s v="1"/>
    <s v="1"/>
    <s v="33030100"/>
    <s v="0"/>
    <s v=""/>
    <x v="66"/>
    <d v="2018-11-05T00:00:00"/>
    <m/>
    <d v="2018-11-07T00:00:00"/>
    <d v="2018-11-07T00:00:00"/>
    <b v="0"/>
    <s v=""/>
    <s v=""/>
    <s v=""/>
    <s v=""/>
    <s v="33010000"/>
    <s v="3303"/>
    <s v="330307"/>
    <s v="02"/>
    <x v="1"/>
    <x v="29"/>
  </r>
  <r>
    <n v="94202"/>
    <n v="682"/>
    <n v="4756"/>
    <n v="151"/>
    <s v="71"/>
    <s v="ปาริฉัตร  แหล่งหล้า"/>
    <s v="0188362"/>
    <s v="นางสาว กนกวรรณ บุญบำเรอ"/>
    <s v="2"/>
    <n v="1"/>
    <n v="7"/>
    <n v="15"/>
    <s v="1"/>
    <s v="1"/>
    <s v=""/>
    <n v="11"/>
    <s v="184 บ้านหนองแวง"/>
    <s v="33030504"/>
    <s v="2"/>
    <s v="3"/>
    <s v="1"/>
    <s v="1"/>
    <s v="33030100"/>
    <s v="0"/>
    <s v=""/>
    <x v="67"/>
    <d v="2018-10-11T00:00:00"/>
    <m/>
    <d v="2018-10-16T00:00:00"/>
    <d v="2018-10-16T00:00:00"/>
    <b v="0"/>
    <s v=""/>
    <s v=""/>
    <s v=""/>
    <s v=""/>
    <s v="33010000"/>
    <s v="3303"/>
    <s v="330305"/>
    <s v="04"/>
    <x v="1"/>
    <x v="23"/>
  </r>
  <r>
    <n v="9000"/>
    <n v="56"/>
    <n v="1697"/>
    <n v="9"/>
    <s v="71"/>
    <s v="กีรติกา  เพ็งพา"/>
    <s v="000664541"/>
    <s v="นาง วัชราพร กุลตังวัฒนาเพ็งพา"/>
    <s v="2"/>
    <n v="9"/>
    <n v="5"/>
    <n v="24"/>
    <s v="1"/>
    <s v="1"/>
    <s v="0"/>
    <n v="6"/>
    <s v="65"/>
    <s v="33030401"/>
    <s v="2"/>
    <s v="2"/>
    <s v="1"/>
    <s v="1"/>
    <s v="33010120"/>
    <s v="0"/>
    <s v=""/>
    <x v="68"/>
    <d v="2018-02-05T00:00:00"/>
    <m/>
    <d v="2018-02-06T00:00:00"/>
    <d v="2018-02-06T00:00:00"/>
    <b v="0"/>
    <s v=""/>
    <s v=""/>
    <s v=""/>
    <s v=""/>
    <s v="33010000"/>
    <s v="3303"/>
    <s v="330304"/>
    <s v="01"/>
    <x v="1"/>
    <x v="20"/>
  </r>
  <r>
    <n v="40476"/>
    <n v="129"/>
    <n v="21760"/>
    <n v="85"/>
    <s v="71"/>
    <s v="ธัญธร  ชัยชาย"/>
    <s v="0171586"/>
    <s v="นางสาว รุ่งนภาพร ใจก่ำ"/>
    <s v="1"/>
    <n v="5"/>
    <n v="4"/>
    <n v="19"/>
    <s v="1"/>
    <s v="1"/>
    <s v=""/>
    <n v="6"/>
    <s v="109/2 บ้านหนองทามน้อ"/>
    <s v="33032004"/>
    <s v="2"/>
    <s v="3"/>
    <s v="1"/>
    <s v="1"/>
    <s v="33030100"/>
    <s v="0"/>
    <s v=""/>
    <x v="69"/>
    <d v="2018-05-14T00:00:00"/>
    <m/>
    <d v="2018-05-15T00:00:00"/>
    <d v="2018-05-16T00:00:00"/>
    <b v="0"/>
    <s v=""/>
    <s v=""/>
    <s v=""/>
    <s v=""/>
    <s v="33010000"/>
    <s v="3303"/>
    <s v="330320"/>
    <s v="04"/>
    <x v="1"/>
    <x v="22"/>
  </r>
  <r>
    <n v="59576"/>
    <n v="233"/>
    <n v="2817"/>
    <n v="136"/>
    <s v="71"/>
    <s v="กรวิชญ์  ไชยปัญญา"/>
    <s v="0179023"/>
    <s v="นางสาว กุสุมา ทองสุ"/>
    <s v="1"/>
    <n v="3"/>
    <n v="7"/>
    <n v="25"/>
    <s v="1"/>
    <s v="1"/>
    <s v=""/>
    <n v="11"/>
    <s v="26 บ้านเหมือดแอ่"/>
    <s v="33031304"/>
    <s v="2"/>
    <s v="3"/>
    <s v="1"/>
    <s v="1"/>
    <s v="33030100"/>
    <s v="0"/>
    <s v=""/>
    <x v="70"/>
    <d v="2018-07-16T00:00:00"/>
    <m/>
    <d v="2018-07-16T00:00:00"/>
    <d v="2018-07-16T00:00:00"/>
    <b v="0"/>
    <s v=""/>
    <s v=""/>
    <s v=""/>
    <s v=""/>
    <s v="33010000"/>
    <s v="3303"/>
    <s v="330313"/>
    <s v="04"/>
    <x v="1"/>
    <x v="18"/>
  </r>
  <r>
    <n v="50384"/>
    <n v="153"/>
    <n v="2007"/>
    <n v="133"/>
    <s v="71"/>
    <s v="นิศาชล  โกกาพันธ์"/>
    <s v="0180407"/>
    <s v="นางสาว อารีวรรณ ปานศรีแก้ว"/>
    <s v="2"/>
    <n v="3"/>
    <n v="3"/>
    <n v="0"/>
    <s v="1"/>
    <s v="1"/>
    <s v=""/>
    <n v="11"/>
    <s v="75/2 บ.โนนสว่าง"/>
    <s v="33031413"/>
    <s v="2"/>
    <s v="3"/>
    <s v="1"/>
    <s v="1"/>
    <s v="33030100"/>
    <s v="0"/>
    <s v=""/>
    <x v="71"/>
    <d v="2018-06-19T00:00:00"/>
    <m/>
    <d v="2018-06-19T00:00:00"/>
    <d v="2018-06-19T00:00:00"/>
    <b v="0"/>
    <s v=""/>
    <s v=""/>
    <s v=""/>
    <s v=""/>
    <s v="33010000"/>
    <s v="3303"/>
    <s v="330314"/>
    <s v="13"/>
    <x v="1"/>
    <x v="24"/>
  </r>
  <r>
    <n v="59562"/>
    <n v="232"/>
    <n v="2809"/>
    <n v="135"/>
    <s v="71"/>
    <s v="ธีรภัทร  กิ่งของ"/>
    <s v="0183078"/>
    <s v="นางสาว กนกวรรณ แสวงสุข"/>
    <s v="1"/>
    <n v="2"/>
    <n v="8"/>
    <n v="3"/>
    <s v="1"/>
    <s v="1"/>
    <s v=""/>
    <n v="11"/>
    <s v="3/4 บ้านลือชัย"/>
    <s v="33030306"/>
    <s v="2"/>
    <s v="3"/>
    <s v="2"/>
    <s v="3"/>
    <s v="33030100"/>
    <s v="0"/>
    <s v=""/>
    <x v="70"/>
    <d v="2018-07-15T00:00:00"/>
    <m/>
    <d v="2018-07-16T00:00:00"/>
    <d v="2018-07-16T00:00:00"/>
    <b v="0"/>
    <s v=""/>
    <s v=""/>
    <s v=""/>
    <s v=""/>
    <s v="33010000"/>
    <s v="3303"/>
    <s v="330303"/>
    <s v="06"/>
    <x v="1"/>
    <x v="21"/>
  </r>
  <r>
    <n v="28491"/>
    <n v="101"/>
    <n v="765"/>
    <n v="1"/>
    <s v="71"/>
    <s v="สทิน เสาสา"/>
    <s v="000015559"/>
    <s v="นายบูรณ์ / นางโต๊ะ"/>
    <s v="1"/>
    <n v="56"/>
    <n v="11"/>
    <n v="18"/>
    <s v="2"/>
    <s v="1"/>
    <s v=""/>
    <n v="1"/>
    <s v="60"/>
    <s v="33050705"/>
    <s v="2"/>
    <s v="3"/>
    <s v="1"/>
    <s v="4"/>
    <s v="33050100"/>
    <s v="0"/>
    <s v=""/>
    <x v="72"/>
    <d v="2018-03-28T00:00:00"/>
    <m/>
    <d v="2018-03-29T00:00:00"/>
    <d v="2018-03-29T00:00:00"/>
    <b v="0"/>
    <s v=""/>
    <s v=""/>
    <s v=""/>
    <s v=""/>
    <s v="33010000"/>
    <s v="3305"/>
    <s v="330507"/>
    <s v="05"/>
    <x v="2"/>
    <x v="30"/>
  </r>
  <r>
    <n v="93223"/>
    <n v="676"/>
    <n v="4588"/>
    <n v="57"/>
    <s v="71"/>
    <s v="ปนัดดา  คำนนท์"/>
    <s v="0096480"/>
    <s v=""/>
    <s v="2"/>
    <n v="20"/>
    <n v="7"/>
    <n v="14"/>
    <s v="2"/>
    <s v="1"/>
    <s v="0"/>
    <n v="1"/>
    <s v="141"/>
    <s v="33051704"/>
    <s v="2"/>
    <s v="3"/>
    <s v="1"/>
    <s v="1"/>
    <s v="33170100"/>
    <s v="0"/>
    <s v=""/>
    <x v="73"/>
    <d v="2018-10-12T00:00:00"/>
    <m/>
    <d v="2018-10-12T00:00:00"/>
    <d v="2018-10-12T00:00:00"/>
    <b v="0"/>
    <s v=""/>
    <s v=""/>
    <s v=""/>
    <s v=""/>
    <s v="33010000"/>
    <s v="3305"/>
    <s v="330517"/>
    <s v="04"/>
    <x v="2"/>
    <x v="31"/>
  </r>
  <r>
    <n v="90973"/>
    <n v="653"/>
    <n v="3243"/>
    <n v="4"/>
    <s v="71"/>
    <s v="นนทิวัฒน์ จันทร์ทิพย์"/>
    <s v="000219415"/>
    <s v="นายวันชัย / น.ส.สมใจ"/>
    <s v="1"/>
    <n v="5"/>
    <n v="3"/>
    <n v="28"/>
    <s v="1"/>
    <s v="1"/>
    <s v=""/>
    <n v="6"/>
    <s v="97/1"/>
    <s v="33051305"/>
    <s v="2"/>
    <s v="3"/>
    <s v="1"/>
    <s v="4"/>
    <s v="33050100"/>
    <s v="0"/>
    <s v=""/>
    <x v="74"/>
    <d v="2018-10-03T00:00:00"/>
    <m/>
    <d v="2018-10-04T00:00:00"/>
    <d v="2018-10-04T00:00:00"/>
    <b v="0"/>
    <s v=""/>
    <s v=""/>
    <s v=""/>
    <s v=""/>
    <s v="33010000"/>
    <s v="3305"/>
    <s v="330513"/>
    <s v="05"/>
    <x v="2"/>
    <x v="32"/>
  </r>
  <r>
    <n v="43150"/>
    <n v="135"/>
    <n v="7694"/>
    <n v="28"/>
    <s v="71"/>
    <s v="ภาคภูมิ  สุนทอง"/>
    <s v="000967235"/>
    <s v="น.ส. วิพาลัย วงษ์จันทร์"/>
    <s v="1"/>
    <n v="0"/>
    <n v="9"/>
    <n v="3"/>
    <s v="1"/>
    <s v="1"/>
    <s v="0"/>
    <n v="11"/>
    <s v="36 บ้านตาสุด"/>
    <s v="33050201"/>
    <s v="2"/>
    <s v="2"/>
    <s v="1"/>
    <s v="1"/>
    <s v="33010120"/>
    <s v="0"/>
    <s v=""/>
    <x v="75"/>
    <d v="2018-05-25T00:00:00"/>
    <m/>
    <d v="2018-05-27T00:00:00"/>
    <d v="2018-05-27T00:00:00"/>
    <b v="0"/>
    <s v=""/>
    <s v=""/>
    <s v=""/>
    <s v=""/>
    <s v="33010000"/>
    <s v="3305"/>
    <s v="330502"/>
    <s v="01"/>
    <x v="2"/>
    <x v="33"/>
  </r>
  <r>
    <n v="94858"/>
    <n v="695"/>
    <n v="3423"/>
    <n v="5"/>
    <s v="71"/>
    <s v="ธนากร ศุภศร"/>
    <s v="000244227"/>
    <s v="นายอุดมศักดิ์ / น.ส.วรรณวิษา"/>
    <s v="1"/>
    <n v="1"/>
    <n v="4"/>
    <n v="3"/>
    <s v="1"/>
    <s v="1"/>
    <s v=""/>
    <n v="11"/>
    <s v="10"/>
    <s v="33050902"/>
    <s v="2"/>
    <s v="3"/>
    <s v="1"/>
    <s v="4"/>
    <s v="33050100"/>
    <s v="0"/>
    <s v=""/>
    <x v="11"/>
    <d v="2018-10-18T00:00:00"/>
    <m/>
    <d v="2018-10-19T00:00:00"/>
    <d v="2018-10-19T00:00:00"/>
    <b v="0"/>
    <s v=""/>
    <s v=""/>
    <s v=""/>
    <s v=""/>
    <s v="33010000"/>
    <s v="3305"/>
    <s v="330509"/>
    <s v="02"/>
    <x v="2"/>
    <x v="34"/>
  </r>
  <r>
    <n v="25610"/>
    <n v="92"/>
    <n v="118"/>
    <n v="2"/>
    <s v="71"/>
    <s v="ภูริพัฒน์  บุญธรรม"/>
    <s v="0091691"/>
    <s v="น.ส. วิฬาชินี ทองสุข"/>
    <s v="1"/>
    <n v="3"/>
    <n v="2"/>
    <n v="21"/>
    <s v="1"/>
    <s v="1"/>
    <s v="0"/>
    <n v="11"/>
    <s v="55 บ้านสวัสดี"/>
    <s v="33052404"/>
    <s v="2"/>
    <s v="3"/>
    <s v="1"/>
    <s v="1"/>
    <s v="33160100"/>
    <s v="0"/>
    <s v=""/>
    <x v="76"/>
    <d v="2018-01-19T00:00:00"/>
    <m/>
    <d v="2018-01-19T00:00:00"/>
    <d v="2018-01-19T00:00:00"/>
    <b v="0"/>
    <s v=""/>
    <s v=""/>
    <s v=""/>
    <s v=""/>
    <s v="33010000"/>
    <s v="3305"/>
    <s v="330524"/>
    <s v="04"/>
    <x v="2"/>
    <x v="35"/>
  </r>
  <r>
    <n v="25717"/>
    <n v="94"/>
    <n v="231"/>
    <n v="4"/>
    <s v="71"/>
    <s v="เกลวริน  คำแพง"/>
    <s v="0096648"/>
    <s v="นาง นวรัตน์ ก่ำแก้ว"/>
    <s v="2"/>
    <n v="1"/>
    <n v="11"/>
    <n v="9"/>
    <s v="1"/>
    <s v="1"/>
    <s v="0"/>
    <n v="11"/>
    <s v="200  บ้านกฤษณา"/>
    <s v="33052401"/>
    <s v="2"/>
    <s v="3"/>
    <s v="1"/>
    <s v="1"/>
    <s v="33160100"/>
    <s v="0"/>
    <s v=""/>
    <x v="77"/>
    <d v="2018-02-06T00:00:00"/>
    <m/>
    <d v="2018-02-06T00:00:00"/>
    <d v="2018-02-06T00:00:00"/>
    <b v="0"/>
    <s v=""/>
    <s v=""/>
    <s v=""/>
    <s v=""/>
    <s v="33010000"/>
    <s v="3305"/>
    <s v="330524"/>
    <s v="01"/>
    <x v="2"/>
    <x v="35"/>
  </r>
  <r>
    <n v="91892"/>
    <n v="666"/>
    <n v="35911"/>
    <n v="0"/>
    <s v="71"/>
    <s v="ชัญญานุช  ลาแก้ว"/>
    <s v="0219262"/>
    <s v="นางสาว สุพัตรา ราษี"/>
    <s v="2"/>
    <n v="1"/>
    <n v="2"/>
    <n v="17"/>
    <s v="1"/>
    <s v="1"/>
    <s v="0"/>
    <n v="11"/>
    <s v="28"/>
    <s v="33050203"/>
    <s v="2"/>
    <s v="3"/>
    <s v="1"/>
    <s v="1"/>
    <s v="33010100"/>
    <s v="0"/>
    <s v=""/>
    <x v="78"/>
    <d v="2018-10-07T00:00:00"/>
    <m/>
    <d v="2018-10-08T00:00:00"/>
    <d v="2018-10-08T00:00:00"/>
    <b v="0"/>
    <s v=""/>
    <s v=""/>
    <s v=""/>
    <s v=""/>
    <s v="33010000"/>
    <s v="3305"/>
    <s v="330502"/>
    <s v="03"/>
    <x v="2"/>
    <x v="33"/>
  </r>
  <r>
    <n v="94812"/>
    <n v="694"/>
    <n v="2712"/>
    <n v="24"/>
    <s v="71"/>
    <s v="ธิดารัตน์  สะใบ"/>
    <s v="0098744"/>
    <s v="น.ส. อธิตยา อุทา"/>
    <s v="2"/>
    <n v="1"/>
    <n v="4"/>
    <n v="9"/>
    <s v="1"/>
    <s v="1"/>
    <s v="0"/>
    <n v="11"/>
    <s v="199 บ้านกระหวัน"/>
    <s v="33050213"/>
    <s v="2"/>
    <s v="3"/>
    <s v="1"/>
    <s v="1"/>
    <s v="33160100"/>
    <s v="0"/>
    <s v=""/>
    <x v="79"/>
    <d v="2018-10-17T00:00:00"/>
    <m/>
    <d v="2018-10-19T00:00:00"/>
    <d v="2018-10-19T00:00:00"/>
    <b v="0"/>
    <s v=""/>
    <s v=""/>
    <s v=""/>
    <s v=""/>
    <s v="33010000"/>
    <s v="3305"/>
    <s v="330502"/>
    <s v="13"/>
    <x v="2"/>
    <x v="33"/>
  </r>
  <r>
    <n v="80827"/>
    <n v="463"/>
    <n v="2167"/>
    <n v="13"/>
    <s v="71"/>
    <s v="กรรญาภรณ์  ศรีบุญเรือง"/>
    <s v="0094746"/>
    <s v="นาง ศิริพร เจริญศรี"/>
    <s v="2"/>
    <n v="4"/>
    <n v="2"/>
    <n v="3"/>
    <s v="1"/>
    <s v="1"/>
    <s v="0"/>
    <n v="11"/>
    <s v="02  บ้านพรมแสง"/>
    <s v="33052403"/>
    <s v="2"/>
    <s v="3"/>
    <s v="1"/>
    <s v="1"/>
    <s v="33160100"/>
    <s v="0"/>
    <s v=""/>
    <x v="80"/>
    <d v="2018-09-04T00:00:00"/>
    <m/>
    <d v="2018-09-05T00:00:00"/>
    <d v="2018-09-05T00:00:00"/>
    <b v="0"/>
    <s v=""/>
    <s v=""/>
    <s v=""/>
    <s v=""/>
    <s v="33010000"/>
    <s v="3305"/>
    <s v="330524"/>
    <s v="03"/>
    <x v="2"/>
    <x v="35"/>
  </r>
  <r>
    <n v="99120"/>
    <n v="750"/>
    <n v="8258"/>
    <n v="75"/>
    <s v="71"/>
    <s v="ชิโนรส  หมอนอรุณ"/>
    <s v="0161765"/>
    <s v="นางสาว จริยา โพธิ์กระสังข์"/>
    <s v="1"/>
    <n v="3"/>
    <n v="1"/>
    <n v="24"/>
    <s v="1"/>
    <s v="1"/>
    <s v="0"/>
    <n v="11"/>
    <s v="28 บ.โนนสมบรูณ์"/>
    <s v="33050606"/>
    <s v="2"/>
    <s v="3"/>
    <s v="1"/>
    <s v="1"/>
    <s v="33080100"/>
    <s v="0"/>
    <s v=""/>
    <x v="66"/>
    <d v="2018-11-04T00:00:00"/>
    <m/>
    <d v="2018-11-05T00:00:00"/>
    <d v="2018-11-07T00:00:00"/>
    <b v="0"/>
    <s v=""/>
    <s v=""/>
    <s v=""/>
    <s v=""/>
    <s v="33010000"/>
    <s v="3305"/>
    <s v="330506"/>
    <s v="06"/>
    <x v="2"/>
    <x v="36"/>
  </r>
  <r>
    <n v="85423"/>
    <n v="567"/>
    <n v="3021"/>
    <n v="2"/>
    <s v="71"/>
    <s v="เอกคริน พิมพาพันธ์"/>
    <s v="000199976"/>
    <s v="นายประจักษ์ พิมพาพันธ์ / นางสา"/>
    <s v="1"/>
    <n v="7"/>
    <n v="9"/>
    <n v="23"/>
    <s v="1"/>
    <s v="1"/>
    <s v=""/>
    <n v="6"/>
    <s v="7"/>
    <s v="33050510"/>
    <s v="2"/>
    <s v="3"/>
    <s v="1"/>
    <s v="4"/>
    <s v="33050100"/>
    <s v="0"/>
    <s v=""/>
    <x v="20"/>
    <d v="2018-09-16T00:00:00"/>
    <m/>
    <d v="2018-09-18T00:00:00"/>
    <d v="2018-09-18T00:00:00"/>
    <b v="0"/>
    <s v=""/>
    <s v=""/>
    <s v=""/>
    <s v=""/>
    <s v="33010000"/>
    <s v="3305"/>
    <s v="330505"/>
    <s v="10"/>
    <x v="2"/>
    <x v="37"/>
  </r>
  <r>
    <n v="53600"/>
    <n v="180"/>
    <n v="1618"/>
    <n v="3"/>
    <s v="71"/>
    <s v="วีรยาพร(น้อง)  บุญเฟรื่อง"/>
    <s v="0078386"/>
    <s v="น.ส. ธัญญา หอมจิตร"/>
    <s v="2"/>
    <n v="4"/>
    <n v="0"/>
    <n v="11"/>
    <s v="1"/>
    <s v="1"/>
    <s v="0"/>
    <n v="11"/>
    <s v="107/1"/>
    <s v="33050701"/>
    <s v="2"/>
    <s v="3"/>
    <s v="1"/>
    <s v="1"/>
    <s v="33060100"/>
    <s v="0"/>
    <s v=""/>
    <x v="61"/>
    <d v="2018-06-29T00:00:00"/>
    <m/>
    <d v="2018-06-29T00:00:00"/>
    <d v="2018-06-30T00:00:00"/>
    <b v="0"/>
    <s v=""/>
    <s v=""/>
    <s v=""/>
    <s v=""/>
    <s v="33010000"/>
    <s v="3305"/>
    <s v="330507"/>
    <s v="01"/>
    <x v="2"/>
    <x v="30"/>
  </r>
  <r>
    <n v="100158"/>
    <n v="761"/>
    <n v="3658"/>
    <n v="6"/>
    <s v="71"/>
    <s v="กมลวรรณ มูลดับ"/>
    <s v="000238657"/>
    <s v="นายชุมพล / น.ส.ลัดดา"/>
    <s v="2"/>
    <n v="2"/>
    <n v="4"/>
    <n v="0"/>
    <s v="1"/>
    <s v="1"/>
    <s v=""/>
    <n v="11"/>
    <s v="51"/>
    <s v="33050107"/>
    <s v="2"/>
    <s v="3"/>
    <s v="1"/>
    <s v="4"/>
    <s v="33050100"/>
    <s v="0"/>
    <s v=""/>
    <x v="16"/>
    <d v="2018-11-11T00:00:00"/>
    <m/>
    <d v="2018-11-12T00:00:00"/>
    <d v="2018-11-13T00:00:00"/>
    <b v="0"/>
    <s v=""/>
    <s v=""/>
    <s v=""/>
    <s v=""/>
    <s v="33010000"/>
    <s v="3305"/>
    <s v="330501"/>
    <s v="07"/>
    <x v="2"/>
    <x v="38"/>
  </r>
  <r>
    <n v="59330"/>
    <n v="229"/>
    <n v="10142"/>
    <n v="44"/>
    <s v="71"/>
    <s v="พัชรพล  ถุงจันทร์"/>
    <s v="000918524"/>
    <s v="นาง พิมพ์พิสา ถุงจันทร์"/>
    <s v="1"/>
    <n v="3"/>
    <n v="7"/>
    <n v="21"/>
    <s v="1"/>
    <s v="1"/>
    <s v="0"/>
    <n v="11"/>
    <s v="367/3"/>
    <s v="33050906"/>
    <s v="2"/>
    <s v="2"/>
    <s v="1"/>
    <s v="1"/>
    <s v="33010120"/>
    <s v="0"/>
    <s v=""/>
    <x v="70"/>
    <d v="2018-07-15T00:00:00"/>
    <m/>
    <d v="2018-07-16T00:00:00"/>
    <d v="2018-07-16T00:00:00"/>
    <b v="0"/>
    <s v=""/>
    <s v=""/>
    <s v=""/>
    <s v=""/>
    <s v="33010000"/>
    <s v="3305"/>
    <s v="330509"/>
    <s v="06"/>
    <x v="2"/>
    <x v="34"/>
  </r>
  <r>
    <n v="86639"/>
    <n v="588"/>
    <n v="3088"/>
    <n v="3"/>
    <s v="71"/>
    <s v="รัชชานนท์ แสนสูง"/>
    <s v="000243796"/>
    <s v="นายวินิจ / นางเสมอ"/>
    <s v="1"/>
    <n v="1"/>
    <n v="4"/>
    <n v="0"/>
    <s v="1"/>
    <s v="1"/>
    <s v=""/>
    <n v="11"/>
    <s v="24"/>
    <s v="33050308"/>
    <s v="2"/>
    <s v="3"/>
    <s v="1"/>
    <s v="4"/>
    <s v="33050100"/>
    <s v="0"/>
    <s v=""/>
    <x v="81"/>
    <d v="2018-09-21T00:00:00"/>
    <m/>
    <d v="2018-09-23T00:00:00"/>
    <d v="2018-09-23T00:00:00"/>
    <b v="0"/>
    <s v=""/>
    <s v=""/>
    <s v=""/>
    <s v=""/>
    <s v="33010000"/>
    <s v="3305"/>
    <s v="330503"/>
    <s v="08"/>
    <x v="2"/>
    <x v="39"/>
  </r>
  <r>
    <n v="83627"/>
    <n v="514"/>
    <n v="2281"/>
    <n v="18"/>
    <s v="71"/>
    <s v="อนุวัฒน์  กออ่อน"/>
    <s v="0016003"/>
    <s v="นาง สุวิมล วงพินิจ"/>
    <s v="1"/>
    <n v="1"/>
    <n v="0"/>
    <n v="20"/>
    <s v="1"/>
    <s v="1"/>
    <s v="0"/>
    <n v="11"/>
    <s v="80  บ้านกฤษณา"/>
    <s v="33052402"/>
    <s v="2"/>
    <s v="3"/>
    <s v="2"/>
    <s v="3"/>
    <s v="33160100"/>
    <s v="0"/>
    <s v=""/>
    <x v="19"/>
    <d v="2018-09-12T00:00:00"/>
    <m/>
    <d v="2018-09-13T00:00:00"/>
    <d v="2018-09-13T00:00:00"/>
    <b v="0"/>
    <s v=""/>
    <s v=""/>
    <s v=""/>
    <s v=""/>
    <s v="33010000"/>
    <s v="3305"/>
    <s v="330524"/>
    <s v="02"/>
    <x v="2"/>
    <x v="35"/>
  </r>
  <r>
    <n v="98965"/>
    <n v="742"/>
    <n v="8314"/>
    <n v="79"/>
    <s v="71"/>
    <s v="เมธาสิทธิ์  ร่มโพธิ์บุญ"/>
    <s v="0175595"/>
    <s v="นางสาว รุ่งผกา ร่มโพธิ์บุญ"/>
    <s v="1"/>
    <n v="0"/>
    <n v="6"/>
    <n v="18"/>
    <s v="1"/>
    <s v="1"/>
    <s v="0"/>
    <n v="11"/>
    <s v="25 บ.เนินเสรี"/>
    <s v="33050618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5"/>
    <s v="330506"/>
    <s v="18"/>
    <x v="2"/>
    <x v="36"/>
  </r>
  <r>
    <n v="98961"/>
    <n v="740"/>
    <n v="8309"/>
    <n v="77"/>
    <s v="71"/>
    <s v="ขวัญนภา  โพธิ์กระสังข์"/>
    <s v="0159467"/>
    <s v="นางสาว รุ่งผกา โพธิ์กระสังข์"/>
    <s v="2"/>
    <n v="3"/>
    <n v="7"/>
    <n v="17"/>
    <s v="1"/>
    <s v="1"/>
    <s v="0"/>
    <n v="11"/>
    <s v="28 บ เนินเสรี"/>
    <s v="33050618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5"/>
    <s v="330506"/>
    <s v="18"/>
    <x v="2"/>
    <x v="36"/>
  </r>
  <r>
    <n v="87738"/>
    <n v="607"/>
    <n v="6151"/>
    <n v="107"/>
    <s v="71"/>
    <s v="กวินธิดา  คำวงศ์"/>
    <s v="000385270"/>
    <s v="น.ส. นิตยา คำวงศ์"/>
    <s v="2"/>
    <n v="3"/>
    <n v="9"/>
    <n v="9"/>
    <s v="1"/>
    <s v="1"/>
    <s v="0"/>
    <n v="11"/>
    <s v="33"/>
    <s v="33051710"/>
    <s v="2"/>
    <s v="3"/>
    <s v="1"/>
    <s v="1"/>
    <s v="33040100"/>
    <s v="0"/>
    <s v=""/>
    <x v="40"/>
    <d v="2018-09-24T00:00:00"/>
    <m/>
    <d v="2018-09-25T00:00:00"/>
    <d v="2018-09-25T00:00:00"/>
    <b v="0"/>
    <s v=""/>
    <s v=""/>
    <s v=""/>
    <s v=""/>
    <s v="33010000"/>
    <s v="3305"/>
    <s v="330517"/>
    <s v="10"/>
    <x v="2"/>
    <x v="31"/>
  </r>
  <r>
    <n v="82247"/>
    <n v="490"/>
    <n v="13620"/>
    <n v="97"/>
    <s v="71"/>
    <s v="นิติภูมิ  ไม่คล้ายมี"/>
    <s v="000883835"/>
    <s v="น.ส. นาตยา ศรีโสดา"/>
    <s v="1"/>
    <n v="3"/>
    <n v="1"/>
    <n v="15"/>
    <s v="1"/>
    <s v="1"/>
    <s v="0"/>
    <n v="11"/>
    <s v="68/2"/>
    <s v="33050304"/>
    <s v="2"/>
    <s v="2"/>
    <s v="1"/>
    <s v="1"/>
    <s v="33010120"/>
    <s v="0"/>
    <s v=""/>
    <x v="83"/>
    <d v="2018-09-08T00:00:00"/>
    <m/>
    <d v="2018-09-10T00:00:00"/>
    <d v="2018-09-10T00:00:00"/>
    <b v="0"/>
    <s v=""/>
    <s v=""/>
    <s v=""/>
    <s v=""/>
    <s v="33010000"/>
    <s v="3305"/>
    <s v="330503"/>
    <s v="04"/>
    <x v="2"/>
    <x v="39"/>
  </r>
  <r>
    <n v="91711"/>
    <n v="664"/>
    <n v="8416"/>
    <n v="45"/>
    <s v="71"/>
    <s v="ชนัญธิดา  วันอุบล"/>
    <s v="0165427"/>
    <s v="น.ส. วิภาวัลย์ นพเก้า"/>
    <s v="2"/>
    <n v="4"/>
    <n v="0"/>
    <n v="15"/>
    <s v="1"/>
    <s v="1"/>
    <s v="0"/>
    <n v="11"/>
    <s v="182 บ.กระเบา"/>
    <s v="33080804"/>
    <s v="2"/>
    <s v="3"/>
    <s v="1"/>
    <s v="1"/>
    <s v="33080100"/>
    <s v="0"/>
    <s v=""/>
    <x v="78"/>
    <d v="2018-10-07T00:00:00"/>
    <m/>
    <d v="2018-10-08T00:00:00"/>
    <d v="2018-10-08T00:00:00"/>
    <b v="0"/>
    <s v=""/>
    <s v=""/>
    <s v=""/>
    <s v=""/>
    <s v="33010000"/>
    <s v="3308"/>
    <s v="330808"/>
    <s v="04"/>
    <x v="3"/>
    <x v="40"/>
  </r>
  <r>
    <n v="91261"/>
    <n v="656"/>
    <n v="8317"/>
    <n v="42"/>
    <s v="71"/>
    <s v="ชนกชนม์  วงศ์สีอาจ"/>
    <s v="0167333"/>
    <s v="นาง วิไลพร พิลาดี"/>
    <s v="1"/>
    <n v="2"/>
    <n v="1"/>
    <n v="29"/>
    <s v="1"/>
    <s v="1"/>
    <s v="0"/>
    <n v="11"/>
    <s v="291 บ.ตาเอก"/>
    <s v="33080905"/>
    <s v="2"/>
    <s v="3"/>
    <s v="1"/>
    <s v="1"/>
    <s v="33080100"/>
    <s v="0"/>
    <s v=""/>
    <x v="74"/>
    <d v="2018-10-04T00:00:00"/>
    <m/>
    <d v="2018-10-05T00:00:00"/>
    <d v="2018-10-05T00:00:00"/>
    <b v="0"/>
    <s v=""/>
    <s v=""/>
    <s v=""/>
    <s v=""/>
    <s v="33010000"/>
    <s v="3308"/>
    <s v="330809"/>
    <s v="05"/>
    <x v="3"/>
    <x v="41"/>
  </r>
  <r>
    <n v="75174"/>
    <n v="372"/>
    <n v="6313"/>
    <n v="21"/>
    <s v="71"/>
    <s v="ศุภณัฏฐ แซ่เติ๋น"/>
    <s v="8425"/>
    <s v="เอกชัย แซ่เติ๋น"/>
    <s v="1"/>
    <n v="4"/>
    <n v="2"/>
    <n v="29"/>
    <s v="1"/>
    <s v="1"/>
    <s v=""/>
    <n v="11"/>
    <s v="182"/>
    <s v="33080806"/>
    <s v="2"/>
    <s v="5"/>
    <s v="1"/>
    <s v="3"/>
    <s v="33080801"/>
    <s v="0"/>
    <s v=""/>
    <x v="84"/>
    <d v="2018-08-20T00:00:00"/>
    <m/>
    <d v="2018-08-20T00:00:00"/>
    <d v="2018-08-21T00:00:00"/>
    <b v="0"/>
    <s v=""/>
    <s v=""/>
    <s v=""/>
    <s v=""/>
    <s v="33010000"/>
    <s v="3308"/>
    <s v="330808"/>
    <s v="06"/>
    <x v="3"/>
    <x v="40"/>
  </r>
  <r>
    <n v="30798"/>
    <n v="117"/>
    <n v="2406"/>
    <n v="8"/>
    <s v="71"/>
    <s v="อิทธิพล  ไชยสุวรรณ"/>
    <s v="0163378"/>
    <s v="น.ส. สุมิตรา พงษ์วัน"/>
    <s v="1"/>
    <n v="2"/>
    <n v="3"/>
    <n v="0"/>
    <s v="1"/>
    <s v="1"/>
    <s v="0"/>
    <n v="11"/>
    <s v="312 บ.โนนสูง"/>
    <s v="33080801"/>
    <s v="1"/>
    <s v="3"/>
    <s v="1"/>
    <s v="1"/>
    <s v="33080100"/>
    <s v="0"/>
    <s v=""/>
    <x v="85"/>
    <d v="2018-04-01T00:00:00"/>
    <m/>
    <d v="2018-04-02T00:00:00"/>
    <d v="2018-04-02T00:00:00"/>
    <b v="0"/>
    <s v=""/>
    <s v=""/>
    <s v=""/>
    <s v=""/>
    <s v="33010000"/>
    <s v="3308"/>
    <s v="330808"/>
    <s v="01"/>
    <x v="3"/>
    <x v="40"/>
  </r>
  <r>
    <n v="91659"/>
    <n v="662"/>
    <n v="8362"/>
    <n v="43"/>
    <s v="71"/>
    <s v="บุษปวัน  ไคลคลา"/>
    <s v="0162625"/>
    <s v="น.ส. วิยะดา เลิศศรี"/>
    <s v="2"/>
    <n v="3"/>
    <n v="0"/>
    <n v="29"/>
    <s v="1"/>
    <s v="1"/>
    <s v="0"/>
    <n v="11"/>
    <s v="61 บ.ตาเอกพัฒนา"/>
    <s v="33080913"/>
    <s v="2"/>
    <s v="3"/>
    <s v="2"/>
    <s v="3"/>
    <s v="33080100"/>
    <s v="0"/>
    <s v=""/>
    <x v="86"/>
    <d v="2018-10-05T00:00:00"/>
    <m/>
    <d v="2018-10-08T00:00:00"/>
    <d v="2018-10-08T00:00:00"/>
    <b v="0"/>
    <s v=""/>
    <s v=""/>
    <s v=""/>
    <s v=""/>
    <s v="33010000"/>
    <s v="3308"/>
    <s v="330809"/>
    <s v="13"/>
    <x v="3"/>
    <x v="41"/>
  </r>
  <r>
    <n v="91662"/>
    <n v="663"/>
    <n v="8365"/>
    <n v="44"/>
    <s v="71"/>
    <s v="ธีรกานต์  เลิศศรี"/>
    <s v="0168240"/>
    <s v="นางสาว เพ็ญนภา บุญเพิ่ม"/>
    <s v="2"/>
    <n v="1"/>
    <n v="7"/>
    <n v="24"/>
    <s v="1"/>
    <s v="1"/>
    <s v="0"/>
    <n v="11"/>
    <s v="235 บ.กันทรอม"/>
    <s v="33080904"/>
    <s v="2"/>
    <s v="3"/>
    <s v="1"/>
    <s v="1"/>
    <s v="33080100"/>
    <s v="0"/>
    <s v=""/>
    <x v="86"/>
    <d v="2018-10-05T00:00:00"/>
    <m/>
    <d v="2018-10-08T00:00:00"/>
    <d v="2018-10-08T00:00:00"/>
    <b v="0"/>
    <s v=""/>
    <s v=""/>
    <s v=""/>
    <s v=""/>
    <s v="33010000"/>
    <s v="3308"/>
    <s v="330809"/>
    <s v="04"/>
    <x v="3"/>
    <x v="41"/>
  </r>
  <r>
    <n v="85711"/>
    <n v="573"/>
    <n v="7638"/>
    <n v="30"/>
    <s v="71"/>
    <s v="อังศุมาลิน  ขยันวงษ์"/>
    <s v="0170089"/>
    <s v="นาง นงลักษณ์ สดอแก้ว"/>
    <s v="2"/>
    <n v="1"/>
    <n v="5"/>
    <n v="29"/>
    <s v="1"/>
    <s v="1"/>
    <s v="0"/>
    <n v="11"/>
    <s v="79 บ.หลักหินใหม่"/>
    <s v="33080218"/>
    <s v="2"/>
    <s v="3"/>
    <s v="1"/>
    <s v="1"/>
    <s v="33080100"/>
    <s v="0"/>
    <s v=""/>
    <x v="87"/>
    <d v="2018-09-17T00:00:00"/>
    <m/>
    <d v="2018-09-19T00:00:00"/>
    <d v="2018-09-19T00:00:00"/>
    <b v="0"/>
    <s v=""/>
    <s v=""/>
    <s v=""/>
    <s v=""/>
    <s v="33010000"/>
    <s v="3308"/>
    <s v="330802"/>
    <s v="18"/>
    <x v="3"/>
    <x v="42"/>
  </r>
  <r>
    <n v="86400"/>
    <n v="585"/>
    <n v="7736"/>
    <n v="31"/>
    <s v="71"/>
    <s v="สุรพงษ์  พงษ์วัน"/>
    <s v="0159084"/>
    <s v="นางสาว สุจิตรา ทองละมุล"/>
    <s v="1"/>
    <n v="3"/>
    <n v="7"/>
    <n v="3"/>
    <s v="1"/>
    <s v="1"/>
    <s v="0"/>
    <n v="11"/>
    <s v="59 บ.กระทิง"/>
    <s v="33080102"/>
    <s v="1"/>
    <s v="3"/>
    <s v="1"/>
    <s v="1"/>
    <s v="33080100"/>
    <s v="0"/>
    <s v=""/>
    <x v="88"/>
    <d v="2018-09-19T00:00:00"/>
    <m/>
    <d v="2018-09-21T00:00:00"/>
    <d v="2018-09-21T00:00:00"/>
    <b v="0"/>
    <s v=""/>
    <s v=""/>
    <s v=""/>
    <s v=""/>
    <s v="33010000"/>
    <s v="3308"/>
    <s v="330801"/>
    <s v="02"/>
    <x v="3"/>
    <x v="43"/>
  </r>
  <r>
    <n v="88687"/>
    <n v="622"/>
    <n v="7952"/>
    <n v="37"/>
    <s v="71"/>
    <s v="วรพล  ปานทอง"/>
    <s v="0174660"/>
    <s v="นาง น้อยหน่า สีกา"/>
    <s v="1"/>
    <n v="0"/>
    <n v="7"/>
    <n v="1"/>
    <s v="1"/>
    <s v="1"/>
    <s v="0"/>
    <n v="11"/>
    <s v="96 บ.ตาเอกใหม่"/>
    <s v="33080913"/>
    <s v="2"/>
    <s v="3"/>
    <s v="1"/>
    <s v="1"/>
    <s v="33080100"/>
    <s v="0"/>
    <s v=""/>
    <x v="31"/>
    <d v="2018-09-25T00:00:00"/>
    <m/>
    <d v="2018-09-28T00:00:00"/>
    <d v="2018-09-28T00:00:00"/>
    <b v="0"/>
    <s v=""/>
    <s v=""/>
    <s v=""/>
    <s v=""/>
    <s v="33010000"/>
    <s v="3308"/>
    <s v="330809"/>
    <s v="13"/>
    <x v="3"/>
    <x v="41"/>
  </r>
  <r>
    <n v="86378"/>
    <n v="584"/>
    <n v="7775"/>
    <n v="33"/>
    <s v="71"/>
    <s v="นภัทร  ศรีมงคล"/>
    <s v="0168107"/>
    <s v="นางสาว อุไร สินศิริ"/>
    <s v="1"/>
    <n v="1"/>
    <n v="7"/>
    <n v="20"/>
    <s v="1"/>
    <s v="1"/>
    <s v="0"/>
    <n v="11"/>
    <s v="97 บ.กันตรวจ"/>
    <s v="33081201"/>
    <s v="2"/>
    <s v="3"/>
    <s v="1"/>
    <s v="1"/>
    <s v="33080100"/>
    <s v="0"/>
    <s v=""/>
    <x v="88"/>
    <d v="2018-09-20T00:00:00"/>
    <m/>
    <d v="2018-09-21T00:00:00"/>
    <d v="2018-09-21T00:00:00"/>
    <b v="0"/>
    <s v=""/>
    <s v=""/>
    <s v=""/>
    <s v=""/>
    <s v="33010000"/>
    <s v="3308"/>
    <s v="330812"/>
    <s v="01"/>
    <x v="3"/>
    <x v="44"/>
  </r>
  <r>
    <n v="91716"/>
    <n v="665"/>
    <n v="8421"/>
    <n v="46"/>
    <s v="71"/>
    <s v="สุมณทิพย์  ศรีชัย"/>
    <s v="0169233"/>
    <s v="น.ส. สนันทา ศรีชัย"/>
    <s v="2"/>
    <n v="1"/>
    <n v="4"/>
    <n v="28"/>
    <s v="1"/>
    <s v="1"/>
    <s v="0"/>
    <n v="11"/>
    <s v="116 บ. ตาหมื่น"/>
    <s v="33080405"/>
    <s v="2"/>
    <s v="3"/>
    <s v="1"/>
    <s v="1"/>
    <s v="33080100"/>
    <s v="0"/>
    <s v=""/>
    <x v="89"/>
    <d v="2018-10-07T00:00:00"/>
    <m/>
    <d v="2018-10-08T00:00:00"/>
    <d v="2018-10-08T00:00:00"/>
    <b v="0"/>
    <s v=""/>
    <s v=""/>
    <s v=""/>
    <s v=""/>
    <s v="33010000"/>
    <s v="3308"/>
    <s v="330804"/>
    <s v="05"/>
    <x v="3"/>
    <x v="45"/>
  </r>
  <r>
    <n v="773"/>
    <n v="9"/>
    <n v="53"/>
    <n v="1"/>
    <s v="71"/>
    <s v="ติณณภพ เรืองใจ"/>
    <s v="0162223"/>
    <s v="นางสาว ปิยภัทร เรืองใจ"/>
    <s v="1"/>
    <n v="4"/>
    <n v="0"/>
    <n v="22"/>
    <s v="1"/>
    <s v="1"/>
    <s v="0"/>
    <n v="11"/>
    <s v="55/2 บ.กันทรอม"/>
    <s v="33080901"/>
    <s v="2"/>
    <s v="3"/>
    <s v="1"/>
    <s v="1"/>
    <s v="33080100"/>
    <s v="0"/>
    <s v=""/>
    <x v="10"/>
    <d v="2018-01-02T00:00:00"/>
    <m/>
    <d v="2018-01-03T00:00:00"/>
    <d v="2018-01-03T00:00:00"/>
    <b v="0"/>
    <s v=""/>
    <s v=""/>
    <s v=""/>
    <s v=""/>
    <s v="33010000"/>
    <s v="3308"/>
    <s v="330809"/>
    <s v="01"/>
    <x v="3"/>
    <x v="41"/>
  </r>
  <r>
    <n v="15913"/>
    <n v="73"/>
    <n v="1569"/>
    <n v="7"/>
    <s v="71"/>
    <s v="พิรสา มีฤทธิ์"/>
    <s v="8177"/>
    <s v="ถนอม  มีฤทธิ์"/>
    <s v="2"/>
    <n v="1"/>
    <n v="2"/>
    <n v="22"/>
    <s v="1"/>
    <s v="1"/>
    <s v=""/>
    <n v="11"/>
    <s v="28"/>
    <s v="33080609"/>
    <s v="2"/>
    <s v="5"/>
    <s v="1"/>
    <s v="3"/>
    <s v="33080601"/>
    <s v="0"/>
    <s v=""/>
    <x v="90"/>
    <d v="2018-02-23T00:00:00"/>
    <m/>
    <d v="2018-02-23T00:00:00"/>
    <d v="2018-03-01T00:00:00"/>
    <b v="0"/>
    <s v=""/>
    <s v=""/>
    <s v=""/>
    <s v=""/>
    <s v="33010000"/>
    <s v="3308"/>
    <s v="330806"/>
    <s v="09"/>
    <x v="3"/>
    <x v="46"/>
  </r>
  <r>
    <n v="92106"/>
    <n v="667"/>
    <n v="8463"/>
    <n v="47"/>
    <s v="71"/>
    <s v="นารีรัตน์  แก้วบุบผา"/>
    <s v="0167147"/>
    <s v="น.ส. บุปผา ธงฉิมพลี"/>
    <s v="2"/>
    <n v="1"/>
    <n v="11"/>
    <n v="5"/>
    <s v="1"/>
    <s v="1"/>
    <s v="0"/>
    <n v="11"/>
    <s v="41 บ.สดำ"/>
    <s v="33081113"/>
    <s v="2"/>
    <s v="3"/>
    <s v="1"/>
    <s v="1"/>
    <s v="33080100"/>
    <s v="0"/>
    <s v=""/>
    <x v="86"/>
    <d v="2018-10-08T00:00:00"/>
    <m/>
    <d v="2018-10-09T00:00:00"/>
    <d v="2018-10-09T00:00:00"/>
    <b v="0"/>
    <s v=""/>
    <s v=""/>
    <s v=""/>
    <s v=""/>
    <s v="33010000"/>
    <s v="3308"/>
    <s v="330811"/>
    <s v="13"/>
    <x v="3"/>
    <x v="47"/>
  </r>
  <r>
    <n v="75088"/>
    <n v="371"/>
    <n v="6226"/>
    <n v="20"/>
    <s v="71"/>
    <s v="อรธิชา  พันธ์จันทร์"/>
    <s v="0172335"/>
    <s v="น.ส. สมฤดี พรรณา"/>
    <s v="2"/>
    <n v="1"/>
    <n v="2"/>
    <n v="12"/>
    <s v="1"/>
    <s v="1"/>
    <s v="0"/>
    <n v="11"/>
    <s v="106 บ.หนองจิก"/>
    <s v="33081002"/>
    <s v="2"/>
    <s v="3"/>
    <s v="1"/>
    <s v="1"/>
    <s v="33080100"/>
    <s v="0"/>
    <s v=""/>
    <x v="91"/>
    <d v="2018-08-17T00:00:00"/>
    <m/>
    <d v="2018-08-20T00:00:00"/>
    <d v="2018-08-21T00:00:00"/>
    <b v="0"/>
    <s v=""/>
    <s v=""/>
    <s v=""/>
    <s v=""/>
    <s v="33010000"/>
    <s v="3308"/>
    <s v="330810"/>
    <s v="02"/>
    <x v="3"/>
    <x v="48"/>
  </r>
  <r>
    <n v="85710"/>
    <n v="572"/>
    <n v="7637"/>
    <n v="29"/>
    <s v="71"/>
    <s v="รัชนก  ไสว"/>
    <s v="0168428"/>
    <s v="นาง สราวดี สินศิริ"/>
    <s v="2"/>
    <n v="1"/>
    <n v="6"/>
    <n v="24"/>
    <s v="1"/>
    <s v="1"/>
    <s v="0"/>
    <n v="11"/>
    <s v="108 บ.โนนสว่าง"/>
    <s v="33080104"/>
    <s v="1"/>
    <s v="3"/>
    <s v="1"/>
    <s v="1"/>
    <s v="33080100"/>
    <s v="0"/>
    <s v=""/>
    <x v="21"/>
    <d v="2018-09-17T00:00:00"/>
    <m/>
    <d v="2018-09-19T00:00:00"/>
    <d v="2018-09-19T00:00:00"/>
    <b v="0"/>
    <s v=""/>
    <s v=""/>
    <s v=""/>
    <s v=""/>
    <s v="33010000"/>
    <s v="3308"/>
    <s v="330801"/>
    <s v="04"/>
    <x v="3"/>
    <x v="43"/>
  </r>
  <r>
    <n v="99133"/>
    <n v="751"/>
    <n v="8271"/>
    <n v="76"/>
    <s v="71"/>
    <s v="อาทิตย์ สมรัตน์"/>
    <s v="19017"/>
    <s v=""/>
    <s v="1"/>
    <n v="1"/>
    <n v="2"/>
    <n v="10"/>
    <s v="1"/>
    <s v="1"/>
    <s v=""/>
    <n v="11"/>
    <s v="0"/>
    <s v="33080300"/>
    <s v="2"/>
    <s v="5"/>
    <s v="1"/>
    <s v="3"/>
    <s v="33080301"/>
    <s v="0"/>
    <s v=""/>
    <x v="92"/>
    <d v="2018-11-01T00:00:00"/>
    <m/>
    <d v="2018-11-01T00:00:00"/>
    <d v="2018-11-07T00:00:00"/>
    <b v="0"/>
    <s v=""/>
    <s v=""/>
    <s v=""/>
    <s v=""/>
    <s v="33010000"/>
    <s v="3308"/>
    <s v="330803"/>
    <s v="00"/>
    <x v="3"/>
    <x v="49"/>
  </r>
  <r>
    <n v="82743"/>
    <n v="500"/>
    <n v="7260"/>
    <n v="24"/>
    <s v="71"/>
    <s v="อัครชัย  รัตนภักดี"/>
    <s v="0164465"/>
    <s v="น.ส. สุลัดดา รูปสูง"/>
    <s v="1"/>
    <n v="2"/>
    <n v="5"/>
    <n v="5"/>
    <s v="1"/>
    <s v="1"/>
    <s v="0"/>
    <n v="11"/>
    <s v="121 บ.ห้วย"/>
    <s v="33080107"/>
    <s v="1"/>
    <s v="3"/>
    <s v="1"/>
    <s v="1"/>
    <s v="33080100"/>
    <s v="0"/>
    <s v=""/>
    <x v="27"/>
    <d v="2018-09-09T00:00:00"/>
    <m/>
    <d v="2018-09-10T00:00:00"/>
    <d v="2018-09-10T00:00:00"/>
    <b v="0"/>
    <s v=""/>
    <s v=""/>
    <s v=""/>
    <s v=""/>
    <s v="33010000"/>
    <s v="3308"/>
    <s v="330801"/>
    <s v="07"/>
    <x v="3"/>
    <x v="43"/>
  </r>
  <r>
    <n v="88723"/>
    <n v="624"/>
    <n v="7990"/>
    <n v="39"/>
    <s v="71"/>
    <s v="แทนคุณมารดา  บุญเฟรือง"/>
    <s v="0175139"/>
    <s v="นาง ศุภณิตชา บุญเฟรือง"/>
    <s v="1"/>
    <n v="0"/>
    <n v="6"/>
    <n v="16"/>
    <s v="1"/>
    <s v="1"/>
    <s v="0"/>
    <n v="11"/>
    <s v="52 บ.หลักหินใหม่"/>
    <s v="33080248"/>
    <s v="2"/>
    <s v="3"/>
    <s v="1"/>
    <s v="1"/>
    <s v="33080100"/>
    <s v="0"/>
    <s v=""/>
    <x v="93"/>
    <d v="2018-09-26T00:00:00"/>
    <m/>
    <d v="2018-09-28T00:00:00"/>
    <d v="2018-09-28T00:00:00"/>
    <b v="0"/>
    <s v=""/>
    <s v=""/>
    <s v=""/>
    <s v=""/>
    <s v="33010000"/>
    <s v="3308"/>
    <s v="330802"/>
    <s v="48"/>
    <x v="3"/>
    <x v="42"/>
  </r>
  <r>
    <n v="87455"/>
    <n v="602"/>
    <n v="7882"/>
    <n v="35"/>
    <s v="71"/>
    <s v="ฐาปกรณ์  วรรณทอง"/>
    <s v="0172267"/>
    <s v="นาง กรรณิการ์ โพธิ์ขาว"/>
    <s v="1"/>
    <n v="3"/>
    <n v="6"/>
    <n v="6"/>
    <s v="1"/>
    <s v="1"/>
    <s v="0"/>
    <n v="11"/>
    <s v="8  บ โนน"/>
    <s v="33080109"/>
    <s v="1"/>
    <s v="3"/>
    <s v="1"/>
    <s v="1"/>
    <s v="33080100"/>
    <s v="0"/>
    <s v=""/>
    <x v="29"/>
    <d v="2018-09-23T00:00:00"/>
    <m/>
    <d v="2018-09-24T00:00:00"/>
    <d v="2018-09-25T00:00:00"/>
    <b v="0"/>
    <s v=""/>
    <s v=""/>
    <s v=""/>
    <s v=""/>
    <s v="33010000"/>
    <s v="3308"/>
    <s v="330801"/>
    <s v="09"/>
    <x v="3"/>
    <x v="43"/>
  </r>
  <r>
    <n v="10099"/>
    <n v="61"/>
    <n v="1008"/>
    <n v="5"/>
    <s v="71"/>
    <s v="บุณยกร  เรืองฤทธิ์"/>
    <s v="0166135"/>
    <s v="นาง สธิมา วงษ์เจริญ"/>
    <s v="2"/>
    <n v="1"/>
    <n v="6"/>
    <n v="24"/>
    <s v="1"/>
    <s v="1"/>
    <s v="0"/>
    <n v="11"/>
    <s v="212 บ.กันทรอมใต้"/>
    <s v="33080904"/>
    <s v="2"/>
    <s v="3"/>
    <s v="1"/>
    <s v="1"/>
    <s v="33080100"/>
    <s v="0"/>
    <s v=""/>
    <x v="41"/>
    <d v="2018-02-07T00:00:00"/>
    <m/>
    <d v="2018-02-09T00:00:00"/>
    <d v="2018-02-09T00:00:00"/>
    <b v="0"/>
    <s v=""/>
    <s v=""/>
    <s v=""/>
    <s v=""/>
    <s v="33010000"/>
    <s v="3308"/>
    <s v="330809"/>
    <s v="04"/>
    <x v="3"/>
    <x v="41"/>
  </r>
  <r>
    <n v="90586"/>
    <n v="642"/>
    <n v="8260"/>
    <n v="41"/>
    <s v="71"/>
    <s v="ณฐพัชร์  มนตรีวงษ์"/>
    <s v="0166351"/>
    <s v="น.ส. รัชดา ปานทอง"/>
    <s v="1"/>
    <n v="2"/>
    <n v="0"/>
    <n v="27"/>
    <s v="1"/>
    <s v="1"/>
    <s v="0"/>
    <n v="11"/>
    <s v="58  บ.ตานวน"/>
    <s v="33080903"/>
    <s v="2"/>
    <s v="3"/>
    <s v="1"/>
    <s v="1"/>
    <s v="33080100"/>
    <s v="0"/>
    <s v=""/>
    <x v="2"/>
    <d v="2018-10-03T00:00:00"/>
    <m/>
    <d v="2018-10-04T00:00:00"/>
    <d v="2018-10-04T00:00:00"/>
    <b v="0"/>
    <s v=""/>
    <s v=""/>
    <s v=""/>
    <s v=""/>
    <s v="33010000"/>
    <s v="3308"/>
    <s v="330809"/>
    <s v="03"/>
    <x v="3"/>
    <x v="41"/>
  </r>
  <r>
    <n v="2472"/>
    <n v="17"/>
    <n v="382"/>
    <n v="3"/>
    <s v="71"/>
    <s v="จิรัฐิติกาล ศิริวัฒน์"/>
    <s v="0168871"/>
    <s v="น.ส. จิราพร ศิริวัฒน์"/>
    <s v="2"/>
    <n v="1"/>
    <n v="1"/>
    <n v="27"/>
    <s v="1"/>
    <s v="1"/>
    <s v="0"/>
    <n v="11"/>
    <s v="134 บ.หนองบัว"/>
    <s v="33080806"/>
    <s v="2"/>
    <s v="3"/>
    <s v="2"/>
    <s v="3"/>
    <s v="33080100"/>
    <s v="0"/>
    <s v=""/>
    <x v="32"/>
    <d v="2018-01-12T00:00:00"/>
    <m/>
    <d v="2018-01-13T00:00:00"/>
    <d v="2018-01-13T00:00:00"/>
    <b v="0"/>
    <s v=""/>
    <s v=""/>
    <s v=""/>
    <s v=""/>
    <s v="33010000"/>
    <s v="3308"/>
    <s v="330808"/>
    <s v="06"/>
    <x v="3"/>
    <x v="40"/>
  </r>
  <r>
    <n v="15912"/>
    <n v="72"/>
    <n v="1568"/>
    <n v="6"/>
    <s v="71"/>
    <s v="พิชญา มีฤทธิ์"/>
    <s v="7544"/>
    <s v="ถนอม"/>
    <s v="2"/>
    <n v="6"/>
    <n v="0"/>
    <n v="23"/>
    <s v="1"/>
    <s v="1"/>
    <s v=""/>
    <n v="6"/>
    <s v="28"/>
    <s v="33080609"/>
    <s v="2"/>
    <s v="5"/>
    <s v="1"/>
    <s v="3"/>
    <s v="33080601"/>
    <s v="0"/>
    <s v=""/>
    <x v="90"/>
    <d v="2018-02-23T00:00:00"/>
    <m/>
    <d v="2018-02-23T00:00:00"/>
    <d v="2018-03-01T00:00:00"/>
    <b v="0"/>
    <s v=""/>
    <s v=""/>
    <s v=""/>
    <s v=""/>
    <s v="33010000"/>
    <s v="3308"/>
    <s v="330806"/>
    <s v="09"/>
    <x v="3"/>
    <x v="46"/>
  </r>
  <r>
    <n v="86347"/>
    <n v="583"/>
    <n v="7741"/>
    <n v="32"/>
    <s v="71"/>
    <s v="ชวพล  อุ่นแก้ว"/>
    <s v="0168502"/>
    <s v="น.ส. สร้อยพร เกิดกุล"/>
    <s v="1"/>
    <n v="1"/>
    <n v="6"/>
    <n v="16"/>
    <s v="1"/>
    <s v="1"/>
    <s v="0"/>
    <n v="11"/>
    <s v="147  บ.จะเนียว"/>
    <s v="33080606"/>
    <s v="2"/>
    <s v="3"/>
    <s v="1"/>
    <s v="1"/>
    <s v="33080100"/>
    <s v="0"/>
    <s v=""/>
    <x v="88"/>
    <d v="2018-09-19T00:00:00"/>
    <m/>
    <d v="2018-09-21T00:00:00"/>
    <d v="2018-09-21T00:00:00"/>
    <b v="0"/>
    <s v=""/>
    <s v=""/>
    <s v=""/>
    <s v=""/>
    <s v="33010000"/>
    <s v="3308"/>
    <s v="330806"/>
    <s v="06"/>
    <x v="3"/>
    <x v="46"/>
  </r>
  <r>
    <n v="88718"/>
    <n v="623"/>
    <n v="7985"/>
    <n v="38"/>
    <s v="71"/>
    <s v="ธนัญญา  จันทร์ใด"/>
    <s v="0168736"/>
    <s v="นาง อภิญญา ยศวิจิตร"/>
    <s v="2"/>
    <n v="1"/>
    <n v="8"/>
    <n v="0"/>
    <s v="1"/>
    <s v="1"/>
    <s v="0"/>
    <n v="11"/>
    <s v="185 บ.ศิวาลักษ์"/>
    <s v="33080113"/>
    <s v="1"/>
    <s v="3"/>
    <s v="1"/>
    <s v="1"/>
    <s v="33080100"/>
    <s v="0"/>
    <s v=""/>
    <x v="31"/>
    <d v="2018-09-26T00:00:00"/>
    <m/>
    <d v="2018-09-28T00:00:00"/>
    <d v="2018-09-28T00:00:00"/>
    <b v="0"/>
    <s v=""/>
    <s v=""/>
    <s v=""/>
    <s v=""/>
    <s v="33010000"/>
    <s v="3308"/>
    <s v="330801"/>
    <s v="13"/>
    <x v="3"/>
    <x v="43"/>
  </r>
  <r>
    <n v="88679"/>
    <n v="621"/>
    <n v="7943"/>
    <n v="36"/>
    <s v="71"/>
    <s v="อริยทรัพย์  สุเมธิวิทย์"/>
    <s v="0153747"/>
    <s v="นาง วิณิตกุล สุเมธิวิทย์"/>
    <s v="1"/>
    <n v="4"/>
    <n v="8"/>
    <n v="16"/>
    <s v="1"/>
    <s v="1"/>
    <s v="0"/>
    <n v="11"/>
    <s v="20/3-6 บ.สิริขุนหาญ"/>
    <s v="33080112"/>
    <s v="1"/>
    <s v="3"/>
    <s v="1"/>
    <s v="1"/>
    <s v="33080100"/>
    <s v="0"/>
    <s v=""/>
    <x v="31"/>
    <d v="2018-09-25T00:00:00"/>
    <m/>
    <d v="2018-09-28T00:00:00"/>
    <d v="2018-09-28T00:00:00"/>
    <b v="0"/>
    <s v=""/>
    <s v=""/>
    <s v=""/>
    <s v=""/>
    <s v="33010000"/>
    <s v="3308"/>
    <s v="330801"/>
    <s v="12"/>
    <x v="3"/>
    <x v="43"/>
  </r>
  <r>
    <n v="82677"/>
    <n v="499"/>
    <n v="7194"/>
    <n v="23"/>
    <s v="71"/>
    <s v="สุริศักดิ์  นาคละออ"/>
    <s v="0166315"/>
    <s v="น.ส. ณัฐธิกา บุญเฟรือง"/>
    <s v="1"/>
    <n v="2"/>
    <n v="5"/>
    <n v="24"/>
    <s v="1"/>
    <s v="1"/>
    <s v="0"/>
    <n v="11"/>
    <s v="32 บ.หลักหินเก่า"/>
    <s v="33080202"/>
    <s v="2"/>
    <s v="3"/>
    <s v="1"/>
    <s v="1"/>
    <s v="33080100"/>
    <s v="0"/>
    <s v=""/>
    <x v="60"/>
    <d v="2018-09-07T00:00:00"/>
    <m/>
    <d v="2018-09-10T00:00:00"/>
    <d v="2018-09-10T00:00:00"/>
    <b v="0"/>
    <s v=""/>
    <s v=""/>
    <s v=""/>
    <s v=""/>
    <s v="33010000"/>
    <s v="3308"/>
    <s v="330802"/>
    <s v="02"/>
    <x v="3"/>
    <x v="42"/>
  </r>
  <r>
    <n v="22167"/>
    <n v="85"/>
    <n v="0"/>
    <n v="0"/>
    <s v="71"/>
    <s v="มนทิญา ชูเชื้อ"/>
    <s v="15021"/>
    <s v="มงคล  ชูเชื้อ"/>
    <s v="2"/>
    <n v="2"/>
    <n v="2"/>
    <n v="10"/>
    <s v="1"/>
    <s v="1"/>
    <s v=""/>
    <n v="11"/>
    <s v="54"/>
    <s v="33080203"/>
    <s v="2"/>
    <s v="5"/>
    <s v="1"/>
    <s v="3"/>
    <s v="33080202"/>
    <s v="0"/>
    <s v=""/>
    <x v="94"/>
    <d v="2018-02-02T00:00:00"/>
    <m/>
    <d v="2018-02-02T00:00:00"/>
    <d v="2018-03-13T00:00:00"/>
    <b v="0"/>
    <s v=""/>
    <s v=""/>
    <s v=""/>
    <s v=""/>
    <s v="33010000"/>
    <s v="3308"/>
    <s v="330802"/>
    <s v="03"/>
    <x v="3"/>
    <x v="42"/>
  </r>
  <r>
    <n v="77288"/>
    <n v="402"/>
    <n v="6455"/>
    <n v="22"/>
    <s v="71"/>
    <s v="ปราณวัชรัตน์  ทองบ่อ"/>
    <s v="0161557"/>
    <s v="นาง วัชรีภรณ์ จำปา"/>
    <s v="1"/>
    <n v="3"/>
    <n v="0"/>
    <n v="20"/>
    <s v="1"/>
    <s v="1"/>
    <s v="0"/>
    <n v="11"/>
    <s v="63 บ.สิ"/>
    <s v="33080101"/>
    <s v="1"/>
    <s v="3"/>
    <s v="1"/>
    <s v="1"/>
    <s v="33080100"/>
    <s v="0"/>
    <s v=""/>
    <x v="64"/>
    <d v="2018-08-23T00:00:00"/>
    <m/>
    <d v="2018-08-27T00:00:00"/>
    <d v="2018-08-27T00:00:00"/>
    <b v="0"/>
    <s v=""/>
    <s v=""/>
    <s v=""/>
    <s v=""/>
    <s v="33010000"/>
    <s v="3308"/>
    <s v="330801"/>
    <s v="01"/>
    <x v="3"/>
    <x v="43"/>
  </r>
  <r>
    <n v="93589"/>
    <n v="680"/>
    <n v="8617"/>
    <n v="52"/>
    <s v="71"/>
    <s v="ณัฐวัฒน์  จันทร์แจ้ง"/>
    <s v="0173464"/>
    <s v="นาง ศุภลดา พักพงษ์"/>
    <s v="1"/>
    <n v="0"/>
    <n v="7"/>
    <n v="13"/>
    <s v="1"/>
    <s v="1"/>
    <s v="0"/>
    <n v="11"/>
    <s v="65 บ.ตาหมื่น"/>
    <s v="33080405"/>
    <s v="2"/>
    <s v="3"/>
    <s v="1"/>
    <s v="1"/>
    <s v="33080100"/>
    <s v="0"/>
    <s v=""/>
    <x v="95"/>
    <d v="2018-10-13T00:00:00"/>
    <m/>
    <d v="2018-10-16T00:00:00"/>
    <d v="2018-10-16T00:00:00"/>
    <b v="0"/>
    <s v=""/>
    <s v=""/>
    <s v=""/>
    <s v=""/>
    <s v="33010000"/>
    <s v="3308"/>
    <s v="330804"/>
    <s v="05"/>
    <x v="3"/>
    <x v="45"/>
  </r>
  <r>
    <n v="1750"/>
    <n v="14"/>
    <n v="344"/>
    <n v="2"/>
    <s v="71"/>
    <s v="วชิรพงศ์ วานนท์"/>
    <s v="0164886"/>
    <s v="นาง สุมาลี วานนท์"/>
    <s v="1"/>
    <n v="1"/>
    <n v="8"/>
    <n v="10"/>
    <s v="1"/>
    <s v="1"/>
    <s v="0"/>
    <n v="11"/>
    <s v="167 บ.กันทรอม"/>
    <s v="33080901"/>
    <s v="2"/>
    <s v="3"/>
    <s v="2"/>
    <s v="3"/>
    <s v="33080100"/>
    <s v="0"/>
    <s v=""/>
    <x v="96"/>
    <d v="2018-01-10T00:00:00"/>
    <m/>
    <d v="2018-01-11T00:00:00"/>
    <d v="2018-01-11T00:00:00"/>
    <b v="0"/>
    <s v=""/>
    <s v=""/>
    <s v=""/>
    <s v=""/>
    <s v="33010000"/>
    <s v="3308"/>
    <s v="330809"/>
    <s v="01"/>
    <x v="3"/>
    <x v="41"/>
  </r>
  <r>
    <n v="96224"/>
    <n v="716"/>
    <n v="8935"/>
    <n v="67"/>
    <s v="71"/>
    <s v="บุญฤทธิ์  คำลอย"/>
    <s v="0167998"/>
    <s v="นาง จินดารัตน์ นรินทร์นดา"/>
    <s v="1"/>
    <n v="2"/>
    <n v="0"/>
    <n v="25"/>
    <s v="1"/>
    <s v="1"/>
    <s v="0"/>
    <n v="11"/>
    <s v="166 บ.ค้อปอ"/>
    <s v="33080705"/>
    <s v="2"/>
    <s v="3"/>
    <s v="1"/>
    <s v="1"/>
    <s v="33080100"/>
    <s v="0"/>
    <s v=""/>
    <x v="97"/>
    <d v="2018-10-23T00:00:00"/>
    <m/>
    <d v="2018-10-24T00:00:00"/>
    <d v="2018-10-24T00:00:00"/>
    <b v="0"/>
    <s v=""/>
    <s v=""/>
    <s v=""/>
    <s v=""/>
    <s v="33010000"/>
    <s v="3308"/>
    <s v="330807"/>
    <s v="05"/>
    <x v="3"/>
    <x v="50"/>
  </r>
  <r>
    <n v="64232"/>
    <n v="278"/>
    <n v="5472"/>
    <n v="16"/>
    <s v="71"/>
    <s v="ชัยวัฒน์  อวดอ่อน"/>
    <s v="0165003"/>
    <s v="น.ส. นิตยา คุ้มครอง"/>
    <s v="1"/>
    <n v="2"/>
    <n v="2"/>
    <n v="9"/>
    <s v="1"/>
    <s v="1"/>
    <s v="0"/>
    <n v="11"/>
    <s v="154 บ.ไพร"/>
    <s v="33080501"/>
    <s v="2"/>
    <s v="3"/>
    <s v="1"/>
    <s v="1"/>
    <s v="33080100"/>
    <s v="0"/>
    <s v=""/>
    <x v="98"/>
    <d v="2018-07-27T00:00:00"/>
    <m/>
    <d v="2018-07-31T00:00:00"/>
    <d v="2018-07-31T00:00:00"/>
    <b v="0"/>
    <s v=""/>
    <s v=""/>
    <s v=""/>
    <s v=""/>
    <s v="33010000"/>
    <s v="3308"/>
    <s v="330805"/>
    <s v="01"/>
    <x v="3"/>
    <x v="51"/>
  </r>
  <r>
    <n v="95614"/>
    <n v="706"/>
    <n v="8768"/>
    <n v="55"/>
    <s v="71"/>
    <s v="เยาวลักษณ์  ตะมัดงาม"/>
    <s v="0163751"/>
    <s v="น.ส. เบ็ญจพร มนตรีวงษ์"/>
    <s v="2"/>
    <n v="2"/>
    <n v="8"/>
    <n v="15"/>
    <s v="1"/>
    <s v="1"/>
    <s v="0"/>
    <n v="11"/>
    <s v="30 บ. กันทรอม"/>
    <s v="33080901"/>
    <s v="2"/>
    <s v="3"/>
    <s v="1"/>
    <s v="1"/>
    <s v="33080100"/>
    <s v="0"/>
    <s v=""/>
    <x v="79"/>
    <d v="2018-10-17T00:00:00"/>
    <m/>
    <d v="2018-10-22T00:00:00"/>
    <d v="2018-10-22T00:00:00"/>
    <b v="0"/>
    <s v=""/>
    <s v=""/>
    <s v=""/>
    <s v=""/>
    <s v="33010000"/>
    <s v="3308"/>
    <s v="330809"/>
    <s v="01"/>
    <x v="3"/>
    <x v="41"/>
  </r>
  <r>
    <n v="95616"/>
    <n v="707"/>
    <n v="8770"/>
    <n v="56"/>
    <s v="71"/>
    <s v="ณัฐนันท์  นิลสนธิ"/>
    <s v="0171599"/>
    <s v="นาง สุชานันท์ นิลสนธิ"/>
    <s v="2"/>
    <n v="0"/>
    <n v="11"/>
    <n v="2"/>
    <s v="1"/>
    <s v="1"/>
    <s v="0"/>
    <n v="11"/>
    <s v="21   บ.กระเจา"/>
    <s v="33080805"/>
    <s v="2"/>
    <s v="3"/>
    <s v="1"/>
    <s v="1"/>
    <s v="33080100"/>
    <s v="0"/>
    <s v=""/>
    <x v="99"/>
    <d v="2018-10-17T00:00:00"/>
    <m/>
    <d v="2018-10-22T00:00:00"/>
    <d v="2018-10-22T00:00:00"/>
    <b v="0"/>
    <s v=""/>
    <s v=""/>
    <s v=""/>
    <s v=""/>
    <s v="33010000"/>
    <s v="3308"/>
    <s v="330808"/>
    <s v="05"/>
    <x v="3"/>
    <x v="40"/>
  </r>
  <r>
    <n v="95647"/>
    <n v="708"/>
    <n v="8819"/>
    <n v="60"/>
    <s v="71"/>
    <s v="จิรทีป  เกษอินทร์"/>
    <s v="0168176"/>
    <s v="น.ส. อารยา อุ่นแก้ว"/>
    <s v="1"/>
    <n v="1"/>
    <n v="8"/>
    <n v="12"/>
    <s v="1"/>
    <s v="1"/>
    <s v="0"/>
    <n v="11"/>
    <s v="89 บ.จะเนียว"/>
    <s v="33080606"/>
    <s v="2"/>
    <s v="3"/>
    <s v="1"/>
    <s v="1"/>
    <s v="33080100"/>
    <s v="0"/>
    <s v=""/>
    <x v="11"/>
    <d v="2018-10-19T00:00:00"/>
    <m/>
    <d v="2018-10-22T00:00:00"/>
    <d v="2018-10-22T00:00:00"/>
    <b v="0"/>
    <s v=""/>
    <s v=""/>
    <s v=""/>
    <s v=""/>
    <s v="33010000"/>
    <s v="3308"/>
    <s v="330806"/>
    <s v="06"/>
    <x v="3"/>
    <x v="46"/>
  </r>
  <r>
    <n v="95664"/>
    <n v="709"/>
    <n v="8837"/>
    <n v="61"/>
    <s v="71"/>
    <s v="ธนากฤต  เศิกศิริ"/>
    <s v="0165133"/>
    <s v="นางสาว เยาวิภา บุญเฟรือง"/>
    <s v="1"/>
    <n v="2"/>
    <n v="4"/>
    <n v="18"/>
    <s v="1"/>
    <s v="1"/>
    <s v="0"/>
    <n v="11"/>
    <s v="131 บ.หลักหินใหม่"/>
    <s v="33080218"/>
    <s v="2"/>
    <s v="3"/>
    <s v="1"/>
    <s v="1"/>
    <s v="33080100"/>
    <s v="0"/>
    <s v=""/>
    <x v="100"/>
    <d v="2018-10-20T00:00:00"/>
    <m/>
    <d v="2018-10-22T00:00:00"/>
    <d v="2018-10-22T00:00:00"/>
    <b v="0"/>
    <s v=""/>
    <s v=""/>
    <s v=""/>
    <s v=""/>
    <s v="33010000"/>
    <s v="3308"/>
    <s v="330802"/>
    <s v="18"/>
    <x v="3"/>
    <x v="42"/>
  </r>
  <r>
    <n v="95667"/>
    <n v="710"/>
    <n v="8840"/>
    <n v="62"/>
    <s v="71"/>
    <s v="สุดภูผา  นุแรมรัมย์"/>
    <s v="0169440"/>
    <s v="น.ส. สุนิสา บุญชัย"/>
    <s v="1"/>
    <n v="1"/>
    <n v="11"/>
    <n v="30"/>
    <s v="1"/>
    <s v="1"/>
    <s v="0"/>
    <n v="11"/>
    <s v="102 บ.ตำหนักไทร"/>
    <s v="33080207"/>
    <s v="2"/>
    <s v="3"/>
    <s v="1"/>
    <s v="1"/>
    <s v="33080100"/>
    <s v="0"/>
    <s v=""/>
    <x v="101"/>
    <d v="2018-10-20T00:00:00"/>
    <m/>
    <d v="2018-10-22T00:00:00"/>
    <d v="2018-10-22T00:00:00"/>
    <b v="0"/>
    <s v=""/>
    <s v=""/>
    <s v=""/>
    <s v=""/>
    <s v="33010000"/>
    <s v="3308"/>
    <s v="330802"/>
    <s v="07"/>
    <x v="3"/>
    <x v="42"/>
  </r>
  <r>
    <n v="95687"/>
    <n v="711"/>
    <n v="8860"/>
    <n v="63"/>
    <s v="71"/>
    <s v="คมสัน  ปานทอง"/>
    <s v="0138516"/>
    <s v="นาง บุดสะดี แก้วกนก"/>
    <s v="1"/>
    <n v="7"/>
    <n v="4"/>
    <n v="16"/>
    <s v="1"/>
    <s v="1"/>
    <s v="0"/>
    <n v="6"/>
    <s v="12 บ.โพธิ์กระสังข์"/>
    <s v="33081102"/>
    <s v="2"/>
    <s v="3"/>
    <s v="1"/>
    <s v="1"/>
    <s v="33080100"/>
    <s v="0"/>
    <s v=""/>
    <x v="100"/>
    <d v="2018-10-21T00:00:00"/>
    <m/>
    <d v="2018-10-22T00:00:00"/>
    <d v="2018-10-22T00:00:00"/>
    <b v="0"/>
    <s v=""/>
    <s v=""/>
    <s v=""/>
    <s v=""/>
    <s v="33010000"/>
    <s v="3308"/>
    <s v="330811"/>
    <s v="02"/>
    <x v="3"/>
    <x v="47"/>
  </r>
  <r>
    <n v="62499"/>
    <n v="263"/>
    <n v="381"/>
    <n v="11"/>
    <s v="71"/>
    <s v="ทัยวัฒน์  พลคำ"/>
    <s v="0034575"/>
    <s v=""/>
    <s v="1"/>
    <n v="19"/>
    <n v="11"/>
    <n v="22"/>
    <s v="2"/>
    <s v="1"/>
    <s v="0"/>
    <n v="1"/>
    <s v="124"/>
    <s v="33080221"/>
    <s v="2"/>
    <s v="3"/>
    <s v="1"/>
    <s v="1"/>
    <s v="33200100"/>
    <s v="0"/>
    <s v=""/>
    <x v="102"/>
    <d v="2018-07-22T00:00:00"/>
    <m/>
    <d v="2018-07-25T00:00:00"/>
    <d v="2018-07-25T00:00:00"/>
    <b v="0"/>
    <s v=""/>
    <s v=""/>
    <s v=""/>
    <s v=""/>
    <s v="33010000"/>
    <s v="3308"/>
    <s v="330802"/>
    <s v="21"/>
    <x v="3"/>
    <x v="42"/>
  </r>
  <r>
    <n v="64210"/>
    <n v="276"/>
    <n v="5449"/>
    <n v="14"/>
    <s v="71"/>
    <s v="กุลปรียา  มนตรีวงษ์"/>
    <s v="0160185"/>
    <s v="น.ส. สิริพร จรัสเจริญสุข"/>
    <s v="2"/>
    <n v="3"/>
    <n v="2"/>
    <n v="16"/>
    <s v="1"/>
    <s v="1"/>
    <s v="0"/>
    <n v="11"/>
    <s v="62 บ.ไทรน้อย"/>
    <s v="33080912"/>
    <s v="2"/>
    <s v="3"/>
    <s v="1"/>
    <s v="1"/>
    <s v="33080100"/>
    <s v="0"/>
    <s v=""/>
    <x v="103"/>
    <d v="2018-07-26T00:00:00"/>
    <m/>
    <d v="2018-07-31T00:00:00"/>
    <d v="2018-07-31T00:00:00"/>
    <b v="0"/>
    <s v=""/>
    <s v=""/>
    <s v=""/>
    <s v=""/>
    <s v="33010000"/>
    <s v="3308"/>
    <s v="330809"/>
    <s v="12"/>
    <x v="3"/>
    <x v="41"/>
  </r>
  <r>
    <n v="97789"/>
    <n v="732"/>
    <n v="8191"/>
    <n v="70"/>
    <s v="71"/>
    <s v="ณัฐธิดา  สมรัตน์"/>
    <s v="0137034"/>
    <s v="นาง ละมิน สมรัตน์"/>
    <s v="2"/>
    <n v="8"/>
    <n v="0"/>
    <n v="7"/>
    <s v="1"/>
    <s v="1"/>
    <s v="0"/>
    <n v="6"/>
    <s v="49 บ.กันทรอมน้อย"/>
    <s v="33080906"/>
    <s v="2"/>
    <s v="3"/>
    <s v="1"/>
    <s v="1"/>
    <s v="33080100"/>
    <s v="0"/>
    <s v=""/>
    <x v="92"/>
    <d v="2018-11-01T00:00:00"/>
    <m/>
    <d v="2018-11-02T00:00:00"/>
    <d v="2018-11-02T00:00:00"/>
    <b v="0"/>
    <s v=""/>
    <s v=""/>
    <s v=""/>
    <s v=""/>
    <s v="33010000"/>
    <s v="3308"/>
    <s v="330809"/>
    <s v="06"/>
    <x v="3"/>
    <x v="41"/>
  </r>
  <r>
    <n v="96223"/>
    <n v="715"/>
    <n v="8934"/>
    <n v="66"/>
    <s v="71"/>
    <s v="อภินนท์  บุตรสัมฤทธิ์"/>
    <s v="0161312"/>
    <s v="น.ส. สินจนา   บุญเยี่ยม"/>
    <s v="1"/>
    <n v="3"/>
    <n v="2"/>
    <n v="17"/>
    <s v="1"/>
    <s v="1"/>
    <s v="0"/>
    <n v="11"/>
    <s v="333 บ. พรานใต้"/>
    <s v="33080303"/>
    <s v="2"/>
    <s v="3"/>
    <s v="1"/>
    <s v="1"/>
    <s v="33080100"/>
    <s v="0"/>
    <s v=""/>
    <x v="104"/>
    <d v="2018-10-23T00:00:00"/>
    <m/>
    <d v="2018-10-24T00:00:00"/>
    <d v="2018-10-24T00:00:00"/>
    <b v="0"/>
    <s v=""/>
    <s v=""/>
    <s v=""/>
    <s v=""/>
    <s v="33010000"/>
    <s v="3308"/>
    <s v="330803"/>
    <s v="03"/>
    <x v="3"/>
    <x v="49"/>
  </r>
  <r>
    <n v="97796"/>
    <n v="733"/>
    <n v="8199"/>
    <n v="71"/>
    <s v="71"/>
    <s v="แพรวนภา  อุ่นใจ"/>
    <s v="0173632"/>
    <s v="น.ส. วิไล ทองลมุล"/>
    <s v="2"/>
    <n v="1"/>
    <n v="8"/>
    <n v="7"/>
    <s v="1"/>
    <s v="1"/>
    <s v="0"/>
    <n v="11"/>
    <s v="367 บ.น้ำตกห้วยจันทร"/>
    <s v="33081204"/>
    <s v="2"/>
    <s v="3"/>
    <s v="1"/>
    <s v="1"/>
    <s v="33080100"/>
    <s v="0"/>
    <s v=""/>
    <x v="92"/>
    <d v="2018-11-01T00:00:00"/>
    <m/>
    <d v="2018-11-02T00:00:00"/>
    <d v="2018-11-02T00:00:00"/>
    <b v="0"/>
    <s v=""/>
    <s v=""/>
    <s v=""/>
    <s v=""/>
    <s v="33010000"/>
    <s v="3308"/>
    <s v="330812"/>
    <s v="04"/>
    <x v="3"/>
    <x v="44"/>
  </r>
  <r>
    <n v="65085"/>
    <n v="290"/>
    <n v="5624"/>
    <n v="18"/>
    <s v="71"/>
    <s v="ธัญญาพร  เสาร์รอด"/>
    <s v="0168900"/>
    <s v="น.ส. ตรีนุช สีแดง"/>
    <s v="2"/>
    <n v="2"/>
    <n v="8"/>
    <n v="9"/>
    <s v="1"/>
    <s v="1"/>
    <s v="0"/>
    <n v="11"/>
    <s v="27 บ.กราม"/>
    <s v="33080509"/>
    <s v="2"/>
    <s v="3"/>
    <s v="1"/>
    <s v="1"/>
    <s v="33080100"/>
    <s v="0"/>
    <s v=""/>
    <x v="26"/>
    <d v="2018-08-01T00:00:00"/>
    <m/>
    <d v="2018-08-02T00:00:00"/>
    <d v="2018-08-02T00:00:00"/>
    <b v="0"/>
    <s v=""/>
    <s v=""/>
    <s v=""/>
    <s v=""/>
    <s v="33010000"/>
    <s v="3308"/>
    <s v="330805"/>
    <s v="09"/>
    <x v="3"/>
    <x v="51"/>
  </r>
  <r>
    <n v="65081"/>
    <n v="289"/>
    <n v="5620"/>
    <n v="17"/>
    <s v="71"/>
    <s v="พิมพกานต์  รักสุข"/>
    <s v="0161855"/>
    <s v="น.ส. ปราณี อุ่นแก้ว"/>
    <s v="2"/>
    <n v="2"/>
    <n v="10"/>
    <n v="14"/>
    <s v="1"/>
    <s v="1"/>
    <s v="0"/>
    <n v="11"/>
    <s v="47   บ.จันทร์แดง"/>
    <s v="33080211"/>
    <s v="2"/>
    <s v="3"/>
    <s v="1"/>
    <s v="1"/>
    <s v="33080100"/>
    <s v="0"/>
    <s v=""/>
    <x v="105"/>
    <d v="2018-08-01T00:00:00"/>
    <m/>
    <d v="2018-08-02T00:00:00"/>
    <d v="2018-08-02T00:00:00"/>
    <b v="0"/>
    <s v=""/>
    <s v=""/>
    <s v=""/>
    <s v=""/>
    <s v="33010000"/>
    <s v="3308"/>
    <s v="330802"/>
    <s v="11"/>
    <x v="3"/>
    <x v="42"/>
  </r>
  <r>
    <n v="97187"/>
    <n v="729"/>
    <n v="9046"/>
    <n v="73"/>
    <s v="71"/>
    <s v="กัญญาณัฐ  อนุลีจันทร์"/>
    <s v="0170805"/>
    <s v="น.ส. จิราพร อนุลีจันทร์"/>
    <s v="2"/>
    <n v="1"/>
    <n v="8"/>
    <n v="4"/>
    <s v="1"/>
    <s v="1"/>
    <s v="0"/>
    <n v="11"/>
    <s v="25/2 บ.ซำตาโตง"/>
    <s v="33080309"/>
    <s v="2"/>
    <s v="3"/>
    <s v="1"/>
    <s v="1"/>
    <s v="33080100"/>
    <s v="0"/>
    <s v=""/>
    <x v="106"/>
    <d v="2018-10-28T00:00:00"/>
    <m/>
    <d v="2018-10-29T00:00:00"/>
    <d v="2018-10-29T00:00:00"/>
    <b v="0"/>
    <s v=""/>
    <s v=""/>
    <s v=""/>
    <s v=""/>
    <s v="33010000"/>
    <s v="3308"/>
    <s v="330803"/>
    <s v="09"/>
    <x v="3"/>
    <x v="49"/>
  </r>
  <r>
    <n v="96784"/>
    <n v="721"/>
    <n v="8980"/>
    <n v="68"/>
    <s v="71"/>
    <s v="จิราธิป  มีศรี"/>
    <s v="0124683"/>
    <s v="นาง ทองกร มีศรี"/>
    <s v="1"/>
    <n v="11"/>
    <n v="5"/>
    <n v="2"/>
    <s v="1"/>
    <s v="1"/>
    <s v="0"/>
    <n v="6"/>
    <s v="97 บ.บักดอง"/>
    <s v="33080203"/>
    <s v="2"/>
    <s v="3"/>
    <s v="1"/>
    <s v="1"/>
    <s v="33080100"/>
    <s v="0"/>
    <s v=""/>
    <x v="104"/>
    <d v="2018-10-25T00:00:00"/>
    <m/>
    <d v="2018-10-27T00:00:00"/>
    <d v="2018-10-27T00:00:00"/>
    <b v="0"/>
    <s v=""/>
    <s v=""/>
    <s v=""/>
    <s v=""/>
    <s v="33010000"/>
    <s v="3308"/>
    <s v="330802"/>
    <s v="03"/>
    <x v="3"/>
    <x v="42"/>
  </r>
  <r>
    <n v="96793"/>
    <n v="722"/>
    <n v="8990"/>
    <n v="69"/>
    <s v="71"/>
    <s v="อารียา  คอนโตคริสโตพูโลส์"/>
    <s v="0171777"/>
    <s v="น.ส. วิไลภรณ์ ศรีปรัง"/>
    <s v="2"/>
    <n v="0"/>
    <n v="11"/>
    <n v="6"/>
    <s v="1"/>
    <s v="3"/>
    <s v="0"/>
    <n v="11"/>
    <s v="109 บ.กระมัล"/>
    <s v="33080403"/>
    <s v="2"/>
    <s v="3"/>
    <s v="1"/>
    <s v="1"/>
    <s v="33080100"/>
    <s v="0"/>
    <s v=""/>
    <x v="107"/>
    <d v="2018-10-25T00:00:00"/>
    <m/>
    <d v="2018-10-27T00:00:00"/>
    <d v="2018-10-27T00:00:00"/>
    <b v="0"/>
    <s v=""/>
    <s v=""/>
    <s v=""/>
    <s v=""/>
    <s v="33010000"/>
    <s v="3308"/>
    <s v="330804"/>
    <s v="03"/>
    <x v="3"/>
    <x v="45"/>
  </r>
  <r>
    <n v="92536"/>
    <n v="672"/>
    <n v="8499"/>
    <n v="48"/>
    <s v="71"/>
    <s v="วีระ  พวงมะลิ"/>
    <s v="0156588"/>
    <s v="นาง จันทร์ บุญจันทร์"/>
    <s v="1"/>
    <n v="4"/>
    <n v="2"/>
    <n v="6"/>
    <s v="1"/>
    <s v="1"/>
    <s v="0"/>
    <n v="11"/>
    <s v="36 บ.ตาเอก"/>
    <s v="33080913"/>
    <s v="2"/>
    <s v="3"/>
    <s v="1"/>
    <s v="1"/>
    <s v="33080100"/>
    <s v="0"/>
    <s v=""/>
    <x v="78"/>
    <d v="2018-10-09T00:00:00"/>
    <m/>
    <d v="2018-10-10T00:00:00"/>
    <d v="2018-10-10T00:00:00"/>
    <b v="0"/>
    <s v=""/>
    <s v=""/>
    <s v=""/>
    <s v=""/>
    <s v="33010000"/>
    <s v="3308"/>
    <s v="330809"/>
    <s v="13"/>
    <x v="3"/>
    <x v="41"/>
  </r>
  <r>
    <n v="97173"/>
    <n v="728"/>
    <n v="9031"/>
    <n v="72"/>
    <s v="71"/>
    <s v="ธนภัทร  เรืองใจ"/>
    <s v="0172929"/>
    <s v="นาง สุพัตรา ธิธรรมมา"/>
    <s v="1"/>
    <n v="1"/>
    <n v="5"/>
    <n v="26"/>
    <s v="1"/>
    <s v="1"/>
    <s v="0"/>
    <n v="11"/>
    <s v="81"/>
    <s v="33080907"/>
    <s v="2"/>
    <s v="3"/>
    <s v="1"/>
    <s v="1"/>
    <s v="33080100"/>
    <s v="0"/>
    <s v=""/>
    <x v="107"/>
    <d v="2018-10-27T00:00:00"/>
    <m/>
    <d v="2018-10-29T00:00:00"/>
    <d v="2018-10-29T00:00:00"/>
    <b v="0"/>
    <s v=""/>
    <s v=""/>
    <s v=""/>
    <s v=""/>
    <s v="33010000"/>
    <s v="3308"/>
    <s v="330809"/>
    <s v="07"/>
    <x v="3"/>
    <x v="41"/>
  </r>
  <r>
    <n v="64231"/>
    <n v="277"/>
    <n v="5471"/>
    <n v="15"/>
    <s v="71"/>
    <s v="ปัณณวิชญ์  สินศิริ"/>
    <s v="0162551"/>
    <s v="น.ส. โสรยา สีน้อย"/>
    <s v="1"/>
    <n v="2"/>
    <n v="8"/>
    <n v="25"/>
    <s v="1"/>
    <s v="1"/>
    <s v="0"/>
    <n v="11"/>
    <s v="16/1   บ.กราม"/>
    <s v="33080502"/>
    <s v="2"/>
    <s v="3"/>
    <s v="1"/>
    <s v="1"/>
    <s v="33080100"/>
    <s v="0"/>
    <s v=""/>
    <x v="98"/>
    <d v="2018-07-27T00:00:00"/>
    <m/>
    <d v="2018-07-31T00:00:00"/>
    <d v="2018-07-31T00:00:00"/>
    <b v="0"/>
    <s v=""/>
    <s v=""/>
    <s v=""/>
    <s v=""/>
    <s v="33010000"/>
    <s v="3308"/>
    <s v="330805"/>
    <s v="02"/>
    <x v="3"/>
    <x v="51"/>
  </r>
  <r>
    <n v="96811"/>
    <n v="724"/>
    <n v="9009"/>
    <n v="71"/>
    <s v="71"/>
    <s v="ปรัชญา  สายยา"/>
    <s v="0170469"/>
    <s v="นาง ฐาปณีย์ มนตรีวงษ์"/>
    <s v="1"/>
    <n v="1"/>
    <n v="3"/>
    <n v="19"/>
    <s v="2"/>
    <s v="1"/>
    <s v="0"/>
    <n v="11"/>
    <s v="316 บ.กันทรอม"/>
    <s v="33080901"/>
    <s v="2"/>
    <s v="3"/>
    <s v="1"/>
    <s v="1"/>
    <s v="33080100"/>
    <s v="0"/>
    <s v=""/>
    <x v="106"/>
    <d v="2018-10-26T00:00:00"/>
    <m/>
    <d v="2018-10-27T00:00:00"/>
    <d v="2018-10-27T00:00:00"/>
    <b v="0"/>
    <s v=""/>
    <s v=""/>
    <s v=""/>
    <s v=""/>
    <s v="33010000"/>
    <s v="3308"/>
    <s v="330809"/>
    <s v="01"/>
    <x v="3"/>
    <x v="41"/>
  </r>
  <r>
    <n v="96192"/>
    <n v="713"/>
    <n v="8902"/>
    <n v="64"/>
    <s v="71"/>
    <s v="ณัฐดนัย  ไชยทอง"/>
    <s v="0164064"/>
    <s v="น.ส. ตรีชฎา ไชยทอง"/>
    <s v="1"/>
    <n v="2"/>
    <n v="7"/>
    <n v="21"/>
    <s v="1"/>
    <s v="1"/>
    <s v="0"/>
    <n v="11"/>
    <s v="226 บ. ตำหนักไทร"/>
    <s v="33080207"/>
    <s v="2"/>
    <s v="3"/>
    <s v="1"/>
    <s v="1"/>
    <s v="33080100"/>
    <s v="0"/>
    <s v=""/>
    <x v="108"/>
    <d v="2018-10-22T00:00:00"/>
    <m/>
    <d v="2018-10-24T00:00:00"/>
    <d v="2018-10-24T00:00:00"/>
    <b v="0"/>
    <s v=""/>
    <s v=""/>
    <s v=""/>
    <s v=""/>
    <s v="33010000"/>
    <s v="3308"/>
    <s v="330802"/>
    <s v="07"/>
    <x v="3"/>
    <x v="42"/>
  </r>
  <r>
    <n v="99102"/>
    <n v="749"/>
    <n v="8238"/>
    <n v="74"/>
    <s v="71"/>
    <s v="โชติกา  สมรัตน์"/>
    <s v="0175581"/>
    <s v="นาง ณัฐณิชา สมรัตน์"/>
    <s v="2"/>
    <n v="1"/>
    <n v="1"/>
    <n v="4"/>
    <s v="1"/>
    <s v="1"/>
    <s v="0"/>
    <n v="11"/>
    <s v="75 บ.ไทรนัอย"/>
    <s v="33080912"/>
    <s v="2"/>
    <s v="3"/>
    <s v="1"/>
    <s v="1"/>
    <s v="33080100"/>
    <s v="0"/>
    <s v=""/>
    <x v="109"/>
    <d v="2018-11-03T00:00:00"/>
    <m/>
    <d v="2018-11-05T00:00:00"/>
    <d v="2018-11-07T00:00:00"/>
    <b v="0"/>
    <s v=""/>
    <s v=""/>
    <s v=""/>
    <s v=""/>
    <s v="33010000"/>
    <s v="3308"/>
    <s v="330809"/>
    <s v="12"/>
    <x v="3"/>
    <x v="41"/>
  </r>
  <r>
    <n v="100661"/>
    <n v="769"/>
    <n v="8524"/>
    <n v="86"/>
    <s v="71"/>
    <s v="รุ่งกวิน  อุ่นแก้ว"/>
    <s v="0167883"/>
    <s v="น.ส. วราภา  อุ่นแก้ว"/>
    <s v="1"/>
    <n v="1"/>
    <n v="10"/>
    <n v="6"/>
    <s v="1"/>
    <s v="1"/>
    <s v="0"/>
    <n v="11"/>
    <s v="352 บ.ภูดินพัฒนา"/>
    <s v="33080211"/>
    <s v="2"/>
    <s v="3"/>
    <s v="1"/>
    <s v="1"/>
    <s v="33080100"/>
    <s v="0"/>
    <s v=""/>
    <x v="110"/>
    <d v="2018-11-13T00:00:00"/>
    <m/>
    <d v="2018-11-14T00:00:00"/>
    <d v="2018-11-14T00:00:00"/>
    <b v="0"/>
    <s v=""/>
    <s v=""/>
    <s v=""/>
    <s v=""/>
    <s v="33010000"/>
    <s v="3308"/>
    <s v="330802"/>
    <s v="11"/>
    <x v="3"/>
    <x v="42"/>
  </r>
  <r>
    <n v="95571"/>
    <n v="705"/>
    <n v="8804"/>
    <n v="58"/>
    <s v="71"/>
    <s v="ศตมาพร  ศรีมงคล"/>
    <s v="0092011"/>
    <s v=""/>
    <s v="2"/>
    <n v="22"/>
    <n v="2"/>
    <n v="17"/>
    <s v="2"/>
    <s v="1"/>
    <s v="0"/>
    <n v="10"/>
    <s v="89 บ.ตาเอกพัฒนา"/>
    <s v="33080913"/>
    <s v="2"/>
    <s v="3"/>
    <s v="1"/>
    <s v="1"/>
    <s v="33080100"/>
    <s v="0"/>
    <s v=""/>
    <x v="100"/>
    <d v="2018-10-19T00:00:00"/>
    <m/>
    <d v="2018-10-22T00:00:00"/>
    <d v="2018-10-22T00:00:00"/>
    <b v="0"/>
    <s v=""/>
    <s v=""/>
    <s v=""/>
    <s v=""/>
    <s v="33010000"/>
    <s v="3308"/>
    <s v="330809"/>
    <s v="13"/>
    <x v="3"/>
    <x v="41"/>
  </r>
  <r>
    <n v="93564"/>
    <n v="679"/>
    <n v="8591"/>
    <n v="51"/>
    <s v="71"/>
    <s v="ธนภัทร  เสาร์จันทร์"/>
    <s v="0166450"/>
    <s v="น.ส. ติ๋ว พาลี"/>
    <s v="1"/>
    <n v="2"/>
    <n v="1"/>
    <n v="2"/>
    <s v="1"/>
    <s v="1"/>
    <s v="0"/>
    <n v="11"/>
    <s v="74  บ.ตาหมื่น"/>
    <s v="33080405"/>
    <s v="2"/>
    <s v="3"/>
    <s v="1"/>
    <s v="1"/>
    <s v="33080100"/>
    <s v="0"/>
    <s v=""/>
    <x v="73"/>
    <d v="2018-10-12T00:00:00"/>
    <m/>
    <d v="2018-10-16T00:00:00"/>
    <d v="2018-10-16T00:00:00"/>
    <b v="0"/>
    <s v=""/>
    <s v=""/>
    <s v=""/>
    <s v=""/>
    <s v="33010000"/>
    <s v="3308"/>
    <s v="330804"/>
    <s v="05"/>
    <x v="3"/>
    <x v="45"/>
  </r>
  <r>
    <n v="92915"/>
    <n v="674"/>
    <n v="8527"/>
    <n v="49"/>
    <s v="71"/>
    <s v="วรรธนันท์  ขันช่วย"/>
    <s v="0165120"/>
    <s v="นาง วิภาดา ขันช่วย"/>
    <s v="2"/>
    <n v="2"/>
    <n v="4"/>
    <n v="9"/>
    <s v="1"/>
    <s v="1"/>
    <s v="0"/>
    <n v="11"/>
    <s v="231 บ.กันทรอมใต้"/>
    <s v="33080904"/>
    <s v="2"/>
    <s v="3"/>
    <s v="1"/>
    <s v="1"/>
    <s v="33080100"/>
    <s v="0"/>
    <s v=""/>
    <x v="111"/>
    <d v="2018-10-10T00:00:00"/>
    <m/>
    <d v="2018-10-11T00:00:00"/>
    <d v="2018-10-11T00:00:00"/>
    <b v="0"/>
    <s v=""/>
    <s v=""/>
    <s v=""/>
    <s v=""/>
    <s v="33010000"/>
    <s v="3308"/>
    <s v="330809"/>
    <s v="04"/>
    <x v="3"/>
    <x v="41"/>
  </r>
  <r>
    <n v="100050"/>
    <n v="759"/>
    <n v="8448"/>
    <n v="84"/>
    <s v="71"/>
    <s v="ฉัตริน  อุ่นแก้ว"/>
    <s v="0175225"/>
    <s v="น.ส. วันเพ็ญ สารเดช"/>
    <s v="1"/>
    <n v="1"/>
    <n v="0"/>
    <n v="29"/>
    <s v="1"/>
    <s v="1"/>
    <s v="0"/>
    <n v="11"/>
    <s v="39 บ.ภูดินพัฒนา"/>
    <s v="33080211"/>
    <s v="2"/>
    <s v="3"/>
    <s v="1"/>
    <s v="1"/>
    <s v="33080100"/>
    <s v="0"/>
    <s v=""/>
    <x v="112"/>
    <d v="2018-11-10T00:00:00"/>
    <m/>
    <d v="2018-11-12T00:00:00"/>
    <d v="2018-11-13T00:00:00"/>
    <b v="0"/>
    <s v=""/>
    <s v=""/>
    <s v=""/>
    <s v=""/>
    <s v="33010000"/>
    <s v="3308"/>
    <s v="330802"/>
    <s v="11"/>
    <x v="3"/>
    <x v="42"/>
  </r>
  <r>
    <n v="35495"/>
    <n v="121"/>
    <n v="2894"/>
    <n v="9"/>
    <s v="71"/>
    <s v="ปรเมษฐ์  โพธิ์กระสังข์"/>
    <s v="0165998"/>
    <s v="น.ส. วรกัญญา ไชยฮะ"/>
    <s v="1"/>
    <n v="1"/>
    <n v="10"/>
    <n v="7"/>
    <s v="1"/>
    <s v="1"/>
    <s v="0"/>
    <n v="11"/>
    <s v="291 บ.โนนสว่าง"/>
    <s v="33080104"/>
    <s v="2"/>
    <s v="3"/>
    <s v="1"/>
    <s v="1"/>
    <s v="33080100"/>
    <s v="0"/>
    <s v=""/>
    <x v="113"/>
    <d v="2018-04-22T00:00:00"/>
    <m/>
    <d v="2018-04-23T00:00:00"/>
    <d v="2018-04-24T00:00:00"/>
    <b v="0"/>
    <s v=""/>
    <s v=""/>
    <s v=""/>
    <s v=""/>
    <s v="33010000"/>
    <s v="3308"/>
    <s v="330801"/>
    <s v="04"/>
    <x v="3"/>
    <x v="43"/>
  </r>
  <r>
    <n v="99443"/>
    <n v="754"/>
    <n v="8391"/>
    <n v="83"/>
    <s v="71"/>
    <s v="เพ็ญพิชชา  ปัญญา"/>
    <s v="0174473"/>
    <s v="นางสาว ผกายวรรณ กองการ"/>
    <s v="2"/>
    <n v="0"/>
    <n v="3"/>
    <n v="2"/>
    <s v="1"/>
    <s v="1"/>
    <s v="0"/>
    <n v="11"/>
    <s v="426 บ. ห้วยจันทร์"/>
    <s v="33081204"/>
    <s v="2"/>
    <s v="3"/>
    <s v="1"/>
    <s v="1"/>
    <s v="33080100"/>
    <s v="0"/>
    <s v=""/>
    <x v="114"/>
    <d v="2018-11-08T00:00:00"/>
    <m/>
    <d v="2018-11-09T00:00:00"/>
    <d v="2018-11-09T00:00:00"/>
    <b v="0"/>
    <s v=""/>
    <s v=""/>
    <s v=""/>
    <s v=""/>
    <s v="33010000"/>
    <s v="3308"/>
    <s v="330812"/>
    <s v="04"/>
    <x v="3"/>
    <x v="44"/>
  </r>
  <r>
    <n v="3959"/>
    <n v="25"/>
    <n v="475"/>
    <n v="4"/>
    <s v="71"/>
    <s v="วีรภัทร  ทำอุเทน"/>
    <s v="0168660"/>
    <s v="น.ส. สุนิตย์ พานจันทร์"/>
    <s v="1"/>
    <n v="0"/>
    <n v="9"/>
    <n v="28"/>
    <s v="1"/>
    <s v="1"/>
    <s v="0"/>
    <n v="11"/>
    <s v="307 บ.บักดองตะวันตก"/>
    <s v="33080203"/>
    <s v="2"/>
    <s v="3"/>
    <s v="1"/>
    <s v="1"/>
    <s v="33080100"/>
    <s v="0"/>
    <s v=""/>
    <x v="7"/>
    <d v="2018-01-16T00:00:00"/>
    <m/>
    <d v="2018-01-17T00:00:00"/>
    <d v="2018-01-17T00:00:00"/>
    <b v="0"/>
    <s v=""/>
    <s v=""/>
    <s v=""/>
    <s v=""/>
    <s v="33010000"/>
    <s v="3308"/>
    <s v="330802"/>
    <s v="03"/>
    <x v="3"/>
    <x v="42"/>
  </r>
  <r>
    <n v="92918"/>
    <n v="675"/>
    <n v="8530"/>
    <n v="50"/>
    <s v="71"/>
    <s v="กวิสรา  บุญแสน"/>
    <s v="0171332"/>
    <s v="น.ส. ดวงสุดา สุดใจ"/>
    <s v="2"/>
    <n v="0"/>
    <n v="11"/>
    <n v="15"/>
    <s v="1"/>
    <s v="1"/>
    <s v="0"/>
    <n v="11"/>
    <s v="57 บ.ตาหมื่น"/>
    <s v="33080405"/>
    <s v="2"/>
    <s v="3"/>
    <s v="1"/>
    <s v="1"/>
    <s v="33080100"/>
    <s v="0"/>
    <s v=""/>
    <x v="49"/>
    <d v="2018-10-10T00:00:00"/>
    <m/>
    <d v="2018-10-11T00:00:00"/>
    <d v="2018-10-11T00:00:00"/>
    <b v="0"/>
    <s v=""/>
    <s v=""/>
    <s v=""/>
    <s v=""/>
    <s v="33010000"/>
    <s v="3308"/>
    <s v="330804"/>
    <s v="05"/>
    <x v="3"/>
    <x v="45"/>
  </r>
  <r>
    <n v="96794"/>
    <n v="723"/>
    <n v="8991"/>
    <n v="70"/>
    <s v="71"/>
    <s v="วัชรากร  บุญทรัพย์"/>
    <s v="0172876"/>
    <s v="นาง นันจุรี เพ็ชรรัตน์"/>
    <s v="1"/>
    <n v="1"/>
    <n v="3"/>
    <n v="7"/>
    <s v="1"/>
    <s v="1"/>
    <s v="0"/>
    <n v="11"/>
    <s v="44 บ.ตาเอก"/>
    <s v="33080905"/>
    <s v="2"/>
    <s v="3"/>
    <s v="1"/>
    <s v="1"/>
    <s v="33080100"/>
    <s v="0"/>
    <s v=""/>
    <x v="107"/>
    <d v="2018-10-25T00:00:00"/>
    <m/>
    <d v="2018-10-27T00:00:00"/>
    <d v="2018-10-27T00:00:00"/>
    <b v="0"/>
    <s v=""/>
    <s v=""/>
    <s v=""/>
    <s v=""/>
    <s v="33010000"/>
    <s v="3308"/>
    <s v="330809"/>
    <s v="05"/>
    <x v="3"/>
    <x v="41"/>
  </r>
  <r>
    <n v="67999"/>
    <n v="324"/>
    <n v="5805"/>
    <n v="19"/>
    <s v="71"/>
    <s v="พิชยธิดา  ศรวิชัย"/>
    <s v="0174460"/>
    <s v="น.ส. วัชราภรณ์ ศรวิชัย"/>
    <s v="2"/>
    <n v="1"/>
    <n v="10"/>
    <n v="27"/>
    <s v="1"/>
    <s v="1"/>
    <s v="0"/>
    <n v="11"/>
    <s v="156 บ.เขวา"/>
    <s v="33080402"/>
    <s v="2"/>
    <s v="3"/>
    <s v="1"/>
    <s v="1"/>
    <s v="33080100"/>
    <s v="0"/>
    <s v=""/>
    <x v="115"/>
    <d v="2018-08-06T00:00:00"/>
    <m/>
    <d v="2018-08-08T00:00:00"/>
    <d v="2018-08-08T00:00:00"/>
    <b v="0"/>
    <s v=""/>
    <s v=""/>
    <s v=""/>
    <s v=""/>
    <s v="33010000"/>
    <s v="3308"/>
    <s v="330804"/>
    <s v="02"/>
    <x v="3"/>
    <x v="45"/>
  </r>
  <r>
    <n v="99101"/>
    <n v="748"/>
    <n v="8237"/>
    <n v="73"/>
    <s v="71"/>
    <s v="มณภัทร  พรมฮาด"/>
    <s v="0173052"/>
    <s v="น.ส. จันทร์ศรี ชูคำ"/>
    <s v="2"/>
    <n v="0"/>
    <n v="10"/>
    <n v="8"/>
    <s v="1"/>
    <s v="1"/>
    <s v="0"/>
    <n v="11"/>
    <s v="120บ.หนองจิก"/>
    <s v="33081002"/>
    <s v="2"/>
    <s v="3"/>
    <s v="1"/>
    <s v="1"/>
    <s v="33080100"/>
    <s v="0"/>
    <s v=""/>
    <x v="92"/>
    <d v="2018-11-03T00:00:00"/>
    <m/>
    <d v="2018-11-05T00:00:00"/>
    <d v="2018-11-07T00:00:00"/>
    <b v="0"/>
    <s v=""/>
    <s v=""/>
    <s v=""/>
    <s v=""/>
    <s v="33010000"/>
    <s v="3308"/>
    <s v="330810"/>
    <s v="02"/>
    <x v="3"/>
    <x v="48"/>
  </r>
  <r>
    <n v="99099"/>
    <n v="747"/>
    <n v="8235"/>
    <n v="72"/>
    <s v="71"/>
    <s v="ชัยธร  มีฤทธิ์"/>
    <s v="0171954"/>
    <s v="น.ส. ณัชชนม์ สมรัตน์"/>
    <s v="1"/>
    <n v="0"/>
    <n v="10"/>
    <n v="23"/>
    <s v="1"/>
    <s v="1"/>
    <s v="0"/>
    <n v="11"/>
    <s v="79 บ.ไทรน้อย"/>
    <s v="33080912"/>
    <s v="2"/>
    <s v="3"/>
    <s v="1"/>
    <s v="1"/>
    <s v="33080100"/>
    <s v="0"/>
    <s v=""/>
    <x v="116"/>
    <d v="2018-11-03T00:00:00"/>
    <m/>
    <d v="2018-11-05T00:00:00"/>
    <d v="2018-11-07T00:00:00"/>
    <b v="0"/>
    <s v=""/>
    <s v=""/>
    <s v=""/>
    <s v=""/>
    <s v="33010000"/>
    <s v="3308"/>
    <s v="330809"/>
    <s v="12"/>
    <x v="3"/>
    <x v="41"/>
  </r>
  <r>
    <n v="98994"/>
    <n v="745"/>
    <n v="8345"/>
    <n v="82"/>
    <s v="71"/>
    <s v="พุฒิธารา(แฝดพี่)  ละออพงษ์"/>
    <s v="0166825"/>
    <s v="น.ส. สาวิตรี รุ่งคำ"/>
    <s v="2"/>
    <n v="2"/>
    <n v="10"/>
    <n v="28"/>
    <s v="1"/>
    <s v="1"/>
    <s v="0"/>
    <n v="11"/>
    <s v="275 บ.ภูดินพัฒนา"/>
    <s v="33080211"/>
    <s v="2"/>
    <s v="3"/>
    <s v="1"/>
    <s v="1"/>
    <s v="33080100"/>
    <s v="0"/>
    <s v=""/>
    <x v="82"/>
    <d v="2018-11-06T00:00:00"/>
    <m/>
    <d v="2018-11-07T00:00:00"/>
    <d v="2018-11-07T00:00:00"/>
    <b v="0"/>
    <s v=""/>
    <s v=""/>
    <s v=""/>
    <s v=""/>
    <s v="33010000"/>
    <s v="3308"/>
    <s v="330802"/>
    <s v="11"/>
    <x v="3"/>
    <x v="42"/>
  </r>
  <r>
    <n v="98993"/>
    <n v="744"/>
    <n v="8344"/>
    <n v="81"/>
    <s v="71"/>
    <s v="พุฒิธาดา(แฝดน้อง)  ละออพงษ์"/>
    <s v="0166824"/>
    <s v="น.ส. สาวิตรี รุ่งคำ"/>
    <s v="2"/>
    <n v="2"/>
    <n v="10"/>
    <n v="28"/>
    <s v="1"/>
    <s v="1"/>
    <s v="0"/>
    <n v="11"/>
    <s v="275 บ.ภูดินพัฒนา"/>
    <s v="33080211"/>
    <s v="2"/>
    <s v="3"/>
    <s v="1"/>
    <s v="1"/>
    <s v="33080100"/>
    <s v="0"/>
    <s v=""/>
    <x v="117"/>
    <d v="2018-11-06T00:00:00"/>
    <m/>
    <d v="2018-11-07T00:00:00"/>
    <d v="2018-11-07T00:00:00"/>
    <b v="0"/>
    <s v=""/>
    <s v=""/>
    <s v=""/>
    <s v=""/>
    <s v="33010000"/>
    <s v="3308"/>
    <s v="330802"/>
    <s v="11"/>
    <x v="3"/>
    <x v="42"/>
  </r>
  <r>
    <n v="94573"/>
    <n v="690"/>
    <n v="8707"/>
    <n v="54"/>
    <s v="71"/>
    <s v="กนกวรรณ  มีมาเน็ด"/>
    <s v="0170645"/>
    <s v="นาง วิลัยกาญจน์ พรอินทร์"/>
    <s v="2"/>
    <n v="1"/>
    <n v="1"/>
    <n v="19"/>
    <s v="1"/>
    <s v="1"/>
    <s v="0"/>
    <n v="11"/>
    <s v="026 บ.หนองแล้ง"/>
    <s v="33080108"/>
    <s v="1"/>
    <s v="3"/>
    <s v="1"/>
    <s v="1"/>
    <s v="33080100"/>
    <s v="0"/>
    <s v=""/>
    <x v="118"/>
    <d v="2018-10-16T00:00:00"/>
    <m/>
    <d v="2018-10-17T00:00:00"/>
    <d v="2018-10-17T00:00:00"/>
    <b v="0"/>
    <s v=""/>
    <s v=""/>
    <s v=""/>
    <s v=""/>
    <s v="33010000"/>
    <s v="3308"/>
    <s v="330801"/>
    <s v="08"/>
    <x v="3"/>
    <x v="43"/>
  </r>
  <r>
    <n v="94590"/>
    <n v="691"/>
    <n v="8698"/>
    <n v="53"/>
    <s v="71"/>
    <s v="ปริยาภัทร  พิชยานุวรรต"/>
    <s v="0157284"/>
    <s v="นาง พิชญา พิชยานุวรรต"/>
    <s v="2"/>
    <n v="4"/>
    <n v="3"/>
    <n v="9"/>
    <s v="1"/>
    <s v="1"/>
    <s v="0"/>
    <n v="11"/>
    <s v="253 บ.จะเนียว"/>
    <s v="33080606"/>
    <s v="2"/>
    <s v="3"/>
    <s v="1"/>
    <s v="1"/>
    <s v="33080100"/>
    <s v="0"/>
    <s v=""/>
    <x v="79"/>
    <d v="2018-10-16T00:00:00"/>
    <m/>
    <d v="2018-10-17T00:00:00"/>
    <d v="2018-10-17T00:00:00"/>
    <b v="0"/>
    <s v=""/>
    <s v=""/>
    <s v=""/>
    <s v=""/>
    <s v="33010000"/>
    <s v="3308"/>
    <s v="330806"/>
    <s v="06"/>
    <x v="3"/>
    <x v="46"/>
  </r>
  <r>
    <n v="44150"/>
    <n v="138"/>
    <n v="3736"/>
    <n v="10"/>
    <s v="71"/>
    <s v="ภูวดล ประดับสุข"/>
    <s v="8486"/>
    <s v="อนุภาพ  ประดับสุข"/>
    <s v="1"/>
    <n v="3"/>
    <n v="8"/>
    <n v="24"/>
    <s v="1"/>
    <s v="1"/>
    <s v=""/>
    <n v="11"/>
    <s v="118"/>
    <s v="33080806"/>
    <s v="2"/>
    <s v="5"/>
    <s v="1"/>
    <s v="3"/>
    <s v="33080801"/>
    <s v="0"/>
    <s v=""/>
    <x v="119"/>
    <d v="2018-05-28T00:00:00"/>
    <m/>
    <d v="2018-05-28T00:00:00"/>
    <d v="2018-05-30T00:00:00"/>
    <b v="0"/>
    <s v=""/>
    <s v=""/>
    <s v=""/>
    <s v=""/>
    <s v="33010000"/>
    <s v="3308"/>
    <s v="330808"/>
    <s v="06"/>
    <x v="3"/>
    <x v="40"/>
  </r>
  <r>
    <n v="98990"/>
    <n v="743"/>
    <n v="8341"/>
    <n v="80"/>
    <s v="71"/>
    <s v="ชุติกาญจน์  กันมา"/>
    <s v="0158973"/>
    <s v="นางสาว กัญญพัชร สนองบุญ"/>
    <s v="2"/>
    <n v="3"/>
    <n v="9"/>
    <n v="29"/>
    <s v="1"/>
    <s v="1"/>
    <s v="0"/>
    <n v="11"/>
    <s v="61บ.พอก"/>
    <s v="33081110"/>
    <s v="2"/>
    <s v="3"/>
    <s v="1"/>
    <s v="3"/>
    <s v="33080100"/>
    <s v="0"/>
    <s v=""/>
    <x v="117"/>
    <d v="2018-11-06T00:00:00"/>
    <m/>
    <d v="2018-11-07T00:00:00"/>
    <d v="2018-11-07T00:00:00"/>
    <b v="0"/>
    <s v=""/>
    <s v=""/>
    <s v=""/>
    <s v=""/>
    <s v="33010000"/>
    <s v="3308"/>
    <s v="330811"/>
    <s v="10"/>
    <x v="3"/>
    <x v="47"/>
  </r>
  <r>
    <n v="98963"/>
    <n v="741"/>
    <n v="8312"/>
    <n v="78"/>
    <s v="71"/>
    <s v="ตรัยคุณ  ดวงสิน"/>
    <s v="0169154"/>
    <s v="นาง วิรุดา สมรัตน์"/>
    <s v="1"/>
    <n v="1"/>
    <n v="6"/>
    <n v="13"/>
    <s v="1"/>
    <s v="1"/>
    <s v="0"/>
    <n v="11"/>
    <s v="01 บ.กันทรอม"/>
    <s v="33080906"/>
    <s v="2"/>
    <s v="3"/>
    <s v="1"/>
    <s v="1"/>
    <s v="33080100"/>
    <s v="0"/>
    <s v=""/>
    <x v="82"/>
    <d v="2018-11-05T00:00:00"/>
    <m/>
    <d v="2018-11-07T00:00:00"/>
    <d v="2018-11-07T00:00:00"/>
    <b v="0"/>
    <s v=""/>
    <s v=""/>
    <s v=""/>
    <s v=""/>
    <s v="33010000"/>
    <s v="3308"/>
    <s v="330809"/>
    <s v="06"/>
    <x v="3"/>
    <x v="41"/>
  </r>
  <r>
    <n v="52987"/>
    <n v="175"/>
    <n v="4552"/>
    <n v="11"/>
    <s v="71"/>
    <s v="ธนากร  จานแก้ว"/>
    <s v="0135590"/>
    <s v="นางสาว ธนาพร กล่อมจิตร"/>
    <s v="1"/>
    <n v="7"/>
    <n v="7"/>
    <n v="23"/>
    <s v="1"/>
    <s v="1"/>
    <s v="0"/>
    <n v="6"/>
    <s v="139 บ.ดาน"/>
    <s v="33080802"/>
    <s v="2"/>
    <s v="3"/>
    <s v="1"/>
    <s v="1"/>
    <s v="33080100"/>
    <s v="0"/>
    <s v=""/>
    <x v="120"/>
    <d v="2018-06-26T00:00:00"/>
    <m/>
    <d v="2018-06-27T00:00:00"/>
    <d v="2018-06-27T00:00:00"/>
    <b v="0"/>
    <s v=""/>
    <s v=""/>
    <s v=""/>
    <s v=""/>
    <s v="33010000"/>
    <s v="3308"/>
    <s v="330808"/>
    <s v="02"/>
    <x v="3"/>
    <x v="40"/>
  </r>
  <r>
    <n v="87884"/>
    <n v="608"/>
    <n v="3236"/>
    <n v="3"/>
    <s v="71"/>
    <s v="วัฒนานคร  พรมตา"/>
    <s v="0072318"/>
    <s v="น.ส. วรรณภา พรมตา"/>
    <s v="1"/>
    <n v="2"/>
    <n v="0"/>
    <n v="8"/>
    <s v="1"/>
    <s v="1"/>
    <s v="0"/>
    <n v="11"/>
    <s v="72บ้านเขิน"/>
    <s v="33150404"/>
    <s v="2"/>
    <s v="3"/>
    <s v="1"/>
    <s v="1"/>
    <s v="33150100"/>
    <s v="0"/>
    <s v=""/>
    <x v="52"/>
    <d v="2018-09-24T00:00:00"/>
    <m/>
    <d v="2018-09-26T00:00:00"/>
    <d v="2018-09-26T00:00:00"/>
    <b v="0"/>
    <s v=""/>
    <s v=""/>
    <s v=""/>
    <s v=""/>
    <s v="33010000"/>
    <s v="3315"/>
    <s v="331504"/>
    <s v="04"/>
    <x v="4"/>
    <x v="52"/>
  </r>
  <r>
    <n v="100409"/>
    <n v="764"/>
    <n v="17142"/>
    <n v="159"/>
    <s v="71"/>
    <s v="ธีรกานต์  สิงห์ซอม"/>
    <s v="000921877"/>
    <s v="นางสาว สุนิสา กำเนิด"/>
    <s v="2"/>
    <n v="2"/>
    <n v="4"/>
    <n v="26"/>
    <s v="1"/>
    <s v="1"/>
    <s v="0"/>
    <n v="11"/>
    <s v="404"/>
    <s v="33150610"/>
    <s v="2"/>
    <s v="2"/>
    <s v="1"/>
    <s v="1"/>
    <s v="33010120"/>
    <s v="0"/>
    <s v=""/>
    <x v="114"/>
    <d v="2018-11-12T00:00:00"/>
    <m/>
    <d v="2018-11-14T00:00:00"/>
    <d v="2018-11-14T00:00:00"/>
    <b v="0"/>
    <s v=""/>
    <s v=""/>
    <s v=""/>
    <s v=""/>
    <s v="33010000"/>
    <s v="3315"/>
    <s v="331506"/>
    <s v="10"/>
    <x v="4"/>
    <x v="53"/>
  </r>
  <r>
    <n v="99408"/>
    <n v="753"/>
    <n v="3637"/>
    <n v="9"/>
    <s v="71"/>
    <s v="สุพรรณิการ์  มะลิวัลย์"/>
    <s v="0070681"/>
    <s v="น.ส. ฐิติพร อินธิเดช"/>
    <s v="2"/>
    <n v="2"/>
    <n v="11"/>
    <n v="23"/>
    <s v="1"/>
    <s v="1"/>
    <s v="0"/>
    <n v="11"/>
    <s v="19 บ้านโนนหิน"/>
    <s v="33150313"/>
    <s v="2"/>
    <s v="3"/>
    <s v="1"/>
    <s v="1"/>
    <s v="33150100"/>
    <s v="0"/>
    <s v=""/>
    <x v="15"/>
    <d v="2018-11-09T00:00:00"/>
    <m/>
    <d v="2018-11-09T00:00:00"/>
    <d v="2018-11-09T00:00:00"/>
    <b v="0"/>
    <s v=""/>
    <s v=""/>
    <s v=""/>
    <s v=""/>
    <s v="33010000"/>
    <s v="3315"/>
    <s v="331503"/>
    <s v="13"/>
    <x v="4"/>
    <x v="54"/>
  </r>
  <r>
    <n v="77912"/>
    <n v="417"/>
    <n v="4188"/>
    <n v="18"/>
    <s v="71"/>
    <s v="เกียรติภูมิ  โพธิ์ศรี"/>
    <s v="0100178"/>
    <s v="น.ส. แสงเดือน จันทะคุณ"/>
    <s v="1"/>
    <n v="3"/>
    <n v="0"/>
    <n v="14"/>
    <s v="1"/>
    <s v="1"/>
    <s v="0"/>
    <n v="11"/>
    <s v="62/2 บ.กุง"/>
    <s v="33150409"/>
    <s v="2"/>
    <s v="3"/>
    <s v="2"/>
    <s v="3"/>
    <s v="33070100"/>
    <s v="0"/>
    <s v=""/>
    <x v="121"/>
    <d v="2018-08-27T00:00:00"/>
    <m/>
    <d v="2018-08-29T00:00:00"/>
    <d v="2018-08-29T00:00:00"/>
    <b v="0"/>
    <s v=""/>
    <s v=""/>
    <s v=""/>
    <s v=""/>
    <s v="33010000"/>
    <s v="3315"/>
    <s v="331504"/>
    <s v="09"/>
    <x v="4"/>
    <x v="52"/>
  </r>
  <r>
    <n v="94245"/>
    <n v="683"/>
    <n v="3435"/>
    <n v="5"/>
    <s v="71"/>
    <s v="ธราเทพ  อินธิเดช"/>
    <s v="0073217"/>
    <s v="น.ส. พรทิพย์ นามวิชา"/>
    <s v="1"/>
    <n v="1"/>
    <n v="6"/>
    <n v="10"/>
    <s v="1"/>
    <s v="1"/>
    <s v="0"/>
    <n v="11"/>
    <s v="68 บ้านขี้เหล็ก"/>
    <s v="33150202"/>
    <s v="2"/>
    <s v="3"/>
    <s v="1"/>
    <s v="1"/>
    <s v="33150100"/>
    <s v="0"/>
    <s v=""/>
    <x v="73"/>
    <d v="2018-10-15T00:00:00"/>
    <m/>
    <d v="2018-10-16T00:00:00"/>
    <d v="2018-10-16T00:00:00"/>
    <b v="0"/>
    <s v=""/>
    <s v=""/>
    <s v=""/>
    <s v=""/>
    <s v="33010000"/>
    <s v="3315"/>
    <s v="331502"/>
    <s v="02"/>
    <x v="4"/>
    <x v="55"/>
  </r>
  <r>
    <n v="90995"/>
    <n v="654"/>
    <n v="3324"/>
    <n v="4"/>
    <s v="71"/>
    <s v="สุรวิทย์  ศรีปัตเนตร"/>
    <s v="0075503"/>
    <s v="น.ส. สุลาวดี ศรีปัตเนตร"/>
    <s v="1"/>
    <n v="2"/>
    <n v="0"/>
    <n v="20"/>
    <s v="1"/>
    <s v="1"/>
    <s v="0"/>
    <n v="11"/>
    <s v="10 บ้านเชือก"/>
    <s v="33150210"/>
    <s v="2"/>
    <s v="3"/>
    <s v="1"/>
    <s v="1"/>
    <s v="33150100"/>
    <s v="0"/>
    <s v=""/>
    <x v="3"/>
    <d v="2018-10-02T00:00:00"/>
    <m/>
    <d v="2018-10-04T00:00:00"/>
    <d v="2018-10-04T00:00:00"/>
    <b v="0"/>
    <s v=""/>
    <s v=""/>
    <s v=""/>
    <s v=""/>
    <s v="33010000"/>
    <s v="3315"/>
    <s v="331502"/>
    <s v="10"/>
    <x v="4"/>
    <x v="55"/>
  </r>
  <r>
    <n v="81538"/>
    <n v="473"/>
    <n v="3007"/>
    <n v="2"/>
    <s v="71"/>
    <s v="เทียนพรรษา  อำรุง"/>
    <s v="0074370"/>
    <s v="น.ส. จาริยา ขุนนคร"/>
    <s v="1"/>
    <n v="2"/>
    <n v="1"/>
    <n v="18"/>
    <s v="1"/>
    <s v="1"/>
    <s v="0"/>
    <n v="11"/>
    <s v="168บ้านรุ่ง"/>
    <s v="33150514"/>
    <s v="2"/>
    <s v="3"/>
    <s v="1"/>
    <s v="1"/>
    <s v="33150100"/>
    <s v="0"/>
    <s v=""/>
    <x v="33"/>
    <d v="2018-09-05T00:00:00"/>
    <m/>
    <d v="2018-09-06T00:00:00"/>
    <d v="2018-09-06T00:00:00"/>
    <b v="0"/>
    <s v=""/>
    <s v=""/>
    <s v=""/>
    <s v=""/>
    <s v="33010000"/>
    <s v="3315"/>
    <s v="331505"/>
    <s v="14"/>
    <x v="4"/>
    <x v="56"/>
  </r>
  <r>
    <n v="95031"/>
    <n v="698"/>
    <n v="3464"/>
    <n v="6"/>
    <s v="71"/>
    <s v="ชุติพนธ์  ศิรินัย"/>
    <s v="0071051"/>
    <s v="นาง ปราณี ศิรินัย"/>
    <s v="1"/>
    <n v="2"/>
    <n v="9"/>
    <n v="9"/>
    <s v="1"/>
    <s v="1"/>
    <s v="0"/>
    <n v="11"/>
    <s v="40 บ.โนนไชยงาม"/>
    <s v="33150511"/>
    <s v="2"/>
    <s v="3"/>
    <s v="1"/>
    <s v="1"/>
    <s v="33150100"/>
    <s v="0"/>
    <s v=""/>
    <x v="100"/>
    <d v="2018-10-19T00:00:00"/>
    <m/>
    <d v="2018-10-20T00:00:00"/>
    <d v="2018-10-20T00:00:00"/>
    <b v="0"/>
    <s v=""/>
    <s v=""/>
    <s v=""/>
    <s v=""/>
    <s v="33010000"/>
    <s v="3315"/>
    <s v="331505"/>
    <s v="11"/>
    <x v="4"/>
    <x v="56"/>
  </r>
  <r>
    <n v="95037"/>
    <n v="699"/>
    <n v="3470"/>
    <n v="7"/>
    <s v="71"/>
    <s v="จิรัสยา  พรหมประดิษฐ์"/>
    <s v="0075332"/>
    <s v="นางสาว ทัศวรรณ สมาไทย"/>
    <s v="2"/>
    <n v="1"/>
    <n v="4"/>
    <n v="0"/>
    <s v="1"/>
    <s v="1"/>
    <s v="0"/>
    <n v="11"/>
    <s v="5 บ้านหนองพะแนง"/>
    <s v="33150505"/>
    <s v="2"/>
    <s v="3"/>
    <s v="1"/>
    <s v="1"/>
    <s v="33150100"/>
    <s v="0"/>
    <s v=""/>
    <x v="101"/>
    <d v="2018-10-20T00:00:00"/>
    <m/>
    <d v="2018-10-20T00:00:00"/>
    <d v="2018-10-20T00:00:00"/>
    <b v="0"/>
    <s v=""/>
    <s v=""/>
    <s v=""/>
    <s v=""/>
    <s v="33010000"/>
    <s v="3315"/>
    <s v="331505"/>
    <s v="05"/>
    <x v="4"/>
    <x v="56"/>
  </r>
  <r>
    <n v="93428"/>
    <n v="678"/>
    <n v="35953"/>
    <n v="0"/>
    <s v="71"/>
    <s v="ณัฐภูมิ  แสงสาย"/>
    <s v="0219054"/>
    <s v="น.ส. ณัฐริกา แสงสาย"/>
    <s v="1"/>
    <n v="1"/>
    <n v="7"/>
    <n v="4"/>
    <s v="1"/>
    <s v="1"/>
    <s v="0"/>
    <n v="11"/>
    <s v="92/1"/>
    <s v="33150313"/>
    <s v="2"/>
    <s v="3"/>
    <s v="2"/>
    <s v="3"/>
    <s v="33010100"/>
    <s v="0"/>
    <s v=""/>
    <x v="95"/>
    <d v="2018-10-13T00:00:00"/>
    <m/>
    <d v="2018-10-14T00:00:00"/>
    <d v="2018-10-15T00:00:00"/>
    <b v="0"/>
    <s v=""/>
    <s v=""/>
    <s v=""/>
    <s v=""/>
    <s v="33010000"/>
    <s v="3315"/>
    <s v="331503"/>
    <s v="13"/>
    <x v="4"/>
    <x v="54"/>
  </r>
  <r>
    <n v="81357"/>
    <n v="470"/>
    <n v="13328"/>
    <n v="91"/>
    <s v="71"/>
    <s v="บิมญดา  โมทะจิตร์"/>
    <s v="000881887"/>
    <s v="นาง บุญสงค์ โมทะจิตร์"/>
    <s v="2"/>
    <n v="3"/>
    <n v="1"/>
    <n v="0"/>
    <s v="1"/>
    <s v="1"/>
    <s v="0"/>
    <n v="11"/>
    <s v="96  บ้านหนองแวง"/>
    <s v="33150105"/>
    <s v="2"/>
    <s v="2"/>
    <s v="1"/>
    <s v="1"/>
    <s v="33010120"/>
    <s v="0"/>
    <s v=""/>
    <x v="122"/>
    <d v="2018-09-04T00:00:00"/>
    <m/>
    <d v="2018-09-06T00:00:00"/>
    <d v="2018-09-06T00:00:00"/>
    <b v="0"/>
    <s v=""/>
    <s v=""/>
    <s v=""/>
    <s v=""/>
    <s v="33010000"/>
    <s v="3315"/>
    <s v="331501"/>
    <s v="05"/>
    <x v="4"/>
    <x v="57"/>
  </r>
  <r>
    <n v="96722"/>
    <n v="720"/>
    <n v="3517"/>
    <n v="8"/>
    <s v="71"/>
    <s v="สุนิสา  ปานาตี"/>
    <s v="0073460"/>
    <s v="น.ส. บุญฑริา รู้ธรรม"/>
    <s v="2"/>
    <n v="2"/>
    <n v="3"/>
    <n v="10"/>
    <s v="1"/>
    <s v="1"/>
    <s v="0"/>
    <n v="11"/>
    <s v="20บ้านสบาย"/>
    <s v="33150508"/>
    <s v="2"/>
    <s v="3"/>
    <s v="1"/>
    <s v="1"/>
    <s v="33150100"/>
    <s v="0"/>
    <s v=""/>
    <x v="106"/>
    <d v="2018-10-26T00:00:00"/>
    <m/>
    <d v="2018-10-26T00:00:00"/>
    <d v="2018-10-26T00:00:00"/>
    <b v="0"/>
    <s v=""/>
    <s v=""/>
    <s v=""/>
    <s v=""/>
    <s v="33010000"/>
    <s v="3315"/>
    <s v="331505"/>
    <s v="08"/>
    <x v="4"/>
    <x v="56"/>
  </r>
  <r>
    <n v="50923"/>
    <n v="155"/>
    <n v="1828"/>
    <n v="1"/>
    <s v="71"/>
    <s v="กัญญ์ณัชชา  สมสูง"/>
    <s v="0073872"/>
    <s v="น.ส. เพียงผกา วรรณดีรัตน์"/>
    <s v="2"/>
    <n v="0"/>
    <n v="11"/>
    <n v="9"/>
    <s v="1"/>
    <s v="1"/>
    <s v="0"/>
    <n v="11"/>
    <s v="100 บ้านหนองนาเวียง"/>
    <s v="33150109"/>
    <s v="1"/>
    <s v="3"/>
    <s v="1"/>
    <s v="1"/>
    <s v="33150100"/>
    <s v="0"/>
    <s v=""/>
    <x v="123"/>
    <d v="2018-06-19T00:00:00"/>
    <m/>
    <d v="2018-06-21T00:00:00"/>
    <d v="2018-06-21T00:00:00"/>
    <b v="0"/>
    <s v=""/>
    <s v=""/>
    <s v=""/>
    <s v=""/>
    <s v="33010000"/>
    <s v="3315"/>
    <s v="331501"/>
    <s v="09"/>
    <x v="4"/>
    <x v="57"/>
  </r>
  <r>
    <n v="49244"/>
    <n v="151"/>
    <n v="1766"/>
    <n v="1"/>
    <s v="71"/>
    <s v="วรัญญา ก้อนทอง"/>
    <s v="0065465"/>
    <s v="น.ส. วิชชญานันท์ ก้อนทอง"/>
    <s v="2"/>
    <n v="3"/>
    <n v="1"/>
    <n v="22"/>
    <s v="1"/>
    <s v="1"/>
    <s v="0"/>
    <n v="11"/>
    <s v="09"/>
    <s v="33130502"/>
    <s v="2"/>
    <s v="3"/>
    <s v="1"/>
    <s v="1"/>
    <s v="33130100"/>
    <s v="0"/>
    <s v=""/>
    <x v="63"/>
    <d v="2018-06-13T00:00:00"/>
    <m/>
    <d v="2018-06-15T00:00:00"/>
    <d v="2018-06-16T00:00:00"/>
    <b v="0"/>
    <s v=""/>
    <s v=""/>
    <s v=""/>
    <s v=""/>
    <s v="33010000"/>
    <s v="3313"/>
    <s v="331305"/>
    <s v="02"/>
    <x v="5"/>
    <x v="58"/>
  </r>
  <r>
    <n v="84273"/>
    <n v="534"/>
    <n v="37942"/>
    <n v="0"/>
    <s v="71"/>
    <s v="ฐีรวัฒน์  หรบรรพ์"/>
    <s v="0069503"/>
    <s v="นาง เบ็ญจวรรณ ผูกจันทร์"/>
    <s v="1"/>
    <n v="0"/>
    <n v="8"/>
    <n v="19"/>
    <s v="1"/>
    <s v="1"/>
    <s v="0"/>
    <n v="11"/>
    <s v="17 โนนคูณ"/>
    <s v="33130102"/>
    <s v="1"/>
    <s v="3"/>
    <s v="1"/>
    <s v="1"/>
    <s v="33130100"/>
    <s v="0"/>
    <s v=""/>
    <x v="33"/>
    <d v="2018-09-05T00:00:00"/>
    <m/>
    <d v="2018-09-16T00:00:00"/>
    <d v="2018-09-16T00:00:00"/>
    <b v="0"/>
    <s v=""/>
    <s v=""/>
    <s v=""/>
    <s v=""/>
    <s v="33010000"/>
    <s v="3313"/>
    <s v="331301"/>
    <s v="02"/>
    <x v="5"/>
    <x v="59"/>
  </r>
  <r>
    <n v="84310"/>
    <n v="535"/>
    <n v="37808"/>
    <n v="0"/>
    <s v="71"/>
    <s v="นพเก้า แก้วสุวรรณ"/>
    <s v="0068493"/>
    <s v="นาง เดือนเพ็ญ โทสวัสดิ์"/>
    <s v="1"/>
    <n v="1"/>
    <n v="5"/>
    <n v="14"/>
    <s v="1"/>
    <s v="1"/>
    <s v="0"/>
    <n v="11"/>
    <s v="23  โปร่ง"/>
    <s v="33130107"/>
    <s v="1"/>
    <s v="3"/>
    <s v="1"/>
    <s v="1"/>
    <s v="33130100"/>
    <s v="0"/>
    <s v=""/>
    <x v="83"/>
    <d v="2018-09-08T00:00:00"/>
    <m/>
    <d v="2018-09-10T00:00:00"/>
    <d v="2018-09-16T00:00:00"/>
    <b v="0"/>
    <s v=""/>
    <s v=""/>
    <s v=""/>
    <s v=""/>
    <s v="33010000"/>
    <s v="3313"/>
    <s v="331301"/>
    <s v="07"/>
    <x v="5"/>
    <x v="59"/>
  </r>
  <r>
    <n v="100322"/>
    <n v="762"/>
    <n v="4142"/>
    <n v="32"/>
    <s v="71"/>
    <s v="กรกนกณ์    เปรมผล"/>
    <s v="0070696"/>
    <s v="น.ส. นารี สาแก้ว"/>
    <s v="2"/>
    <n v="1"/>
    <n v="1"/>
    <n v="21"/>
    <s v="1"/>
    <s v="1"/>
    <s v="0"/>
    <n v="11"/>
    <s v="36"/>
    <s v="33130409"/>
    <s v="2"/>
    <s v="3"/>
    <s v="1"/>
    <s v="1"/>
    <s v="33130100"/>
    <s v="0"/>
    <s v=""/>
    <x v="112"/>
    <d v="2018-11-10T00:00:00"/>
    <m/>
    <d v="2018-11-13T00:00:00"/>
    <d v="2018-11-13T00:00:00"/>
    <b v="0"/>
    <s v=""/>
    <s v=""/>
    <s v=""/>
    <s v=""/>
    <s v="33010000"/>
    <s v="3313"/>
    <s v="331304"/>
    <s v="09"/>
    <x v="5"/>
    <x v="60"/>
  </r>
  <r>
    <n v="58769"/>
    <n v="220"/>
    <n v="2282"/>
    <n v="10"/>
    <s v="71"/>
    <s v="เกรียงไกร กัณหา"/>
    <s v="0068211"/>
    <s v="น.ส. แสงเดือน สิงห์เสน"/>
    <s v="1"/>
    <n v="1"/>
    <n v="4"/>
    <n v="26"/>
    <s v="1"/>
    <s v="1"/>
    <s v="0"/>
    <n v="11"/>
    <s v="33 บ้านเท่อเล่อ"/>
    <s v="33130105"/>
    <s v="1"/>
    <s v="3"/>
    <s v="1"/>
    <s v="1"/>
    <s v="33130100"/>
    <s v="0"/>
    <s v=""/>
    <x v="124"/>
    <d v="2018-07-10T00:00:00"/>
    <m/>
    <d v="2018-07-12T00:00:00"/>
    <d v="2018-07-14T00:00:00"/>
    <b v="0"/>
    <s v=""/>
    <s v=""/>
    <s v=""/>
    <s v=""/>
    <s v="33010000"/>
    <s v="3313"/>
    <s v="331301"/>
    <s v="05"/>
    <x v="5"/>
    <x v="59"/>
  </r>
  <r>
    <n v="58780"/>
    <n v="222"/>
    <n v="2299"/>
    <n v="12"/>
    <s v="71"/>
    <s v="ธัญเทพ สุพรม"/>
    <s v="0068127"/>
    <s v="นาง นันทนา สายเสน"/>
    <s v="1"/>
    <n v="1"/>
    <n v="6"/>
    <n v="0"/>
    <s v="1"/>
    <s v="1"/>
    <s v="0"/>
    <n v="11"/>
    <s v="57  บ้านโปร่ง"/>
    <s v="33130107"/>
    <s v="1"/>
    <s v="3"/>
    <s v="1"/>
    <s v="1"/>
    <s v="33130100"/>
    <s v="0"/>
    <s v=""/>
    <x v="125"/>
    <d v="2018-07-11T00:00:00"/>
    <m/>
    <d v="2018-07-13T00:00:00"/>
    <d v="2018-07-14T00:00:00"/>
    <b v="0"/>
    <s v=""/>
    <s v=""/>
    <s v=""/>
    <s v=""/>
    <s v="33010000"/>
    <s v="3313"/>
    <s v="331301"/>
    <s v="07"/>
    <x v="5"/>
    <x v="59"/>
  </r>
  <r>
    <n v="52617"/>
    <n v="170"/>
    <n v="1957"/>
    <n v="3"/>
    <s v="71"/>
    <s v="รุจิรา บุตรพรม"/>
    <s v="0069938"/>
    <s v="น.ส. ชื่นจิต อนันต์"/>
    <s v="2"/>
    <n v="1"/>
    <n v="7"/>
    <n v="0"/>
    <s v="1"/>
    <s v="1"/>
    <s v="0"/>
    <n v="11"/>
    <s v="19 บ้านเหล่าฝ้าย"/>
    <s v="33130506"/>
    <s v="2"/>
    <s v="3"/>
    <s v="1"/>
    <s v="1"/>
    <s v="33130100"/>
    <s v="0"/>
    <s v=""/>
    <x v="126"/>
    <d v="2018-06-24T00:00:00"/>
    <m/>
    <d v="2018-06-26T00:00:00"/>
    <d v="2018-06-26T00:00:00"/>
    <b v="0"/>
    <s v=""/>
    <s v=""/>
    <s v=""/>
    <s v=""/>
    <s v="33010000"/>
    <s v="3313"/>
    <s v="331305"/>
    <s v="06"/>
    <x v="5"/>
    <x v="58"/>
  </r>
  <r>
    <n v="66571"/>
    <n v="314"/>
    <n v="2674"/>
    <n v="16"/>
    <s v="71"/>
    <s v="เพชรฉาย  แสงงาม"/>
    <s v="0070265"/>
    <s v="น.ส. สุณีพร สอใบ"/>
    <s v="1"/>
    <n v="1"/>
    <n v="5"/>
    <n v="4"/>
    <s v="1"/>
    <s v="1"/>
    <s v="0"/>
    <n v="11"/>
    <s v="128"/>
    <s v="33130212"/>
    <s v="2"/>
    <s v="3"/>
    <s v="1"/>
    <s v="1"/>
    <s v="33130100"/>
    <s v="0"/>
    <s v=""/>
    <x v="115"/>
    <d v="2018-08-03T00:00:00"/>
    <m/>
    <d v="2018-08-06T00:00:00"/>
    <d v="2018-08-06T00:00:00"/>
    <b v="0"/>
    <s v=""/>
    <s v=""/>
    <s v=""/>
    <s v=""/>
    <s v="33010000"/>
    <s v="3313"/>
    <s v="331302"/>
    <s v="12"/>
    <x v="5"/>
    <x v="61"/>
  </r>
  <r>
    <n v="57265"/>
    <n v="214"/>
    <n v="1505"/>
    <n v="17"/>
    <s v="71"/>
    <s v="นนณภัทร  ป้องสนาม"/>
    <s v="0168657"/>
    <s v="นาง พรทิพย์ จันทร์บางสพาน"/>
    <s v="1"/>
    <n v="4"/>
    <n v="1"/>
    <n v="4"/>
    <s v="1"/>
    <s v="1"/>
    <s v="0"/>
    <n v="11"/>
    <s v="33"/>
    <s v="33130103"/>
    <s v="2"/>
    <s v="3"/>
    <s v="1"/>
    <s v="1"/>
    <s v="33090100"/>
    <s v="0"/>
    <s v=""/>
    <x v="127"/>
    <d v="2018-07-05T00:00:00"/>
    <m/>
    <d v="2018-07-06T00:00:00"/>
    <d v="2018-07-10T00:00:00"/>
    <b v="0"/>
    <s v=""/>
    <s v=""/>
    <s v=""/>
    <s v=""/>
    <s v="33010000"/>
    <s v="3313"/>
    <s v="331301"/>
    <s v="03"/>
    <x v="5"/>
    <x v="59"/>
  </r>
  <r>
    <n v="52651"/>
    <n v="172"/>
    <n v="1991"/>
    <n v="5"/>
    <s v="71"/>
    <s v="วรพล  บุตรธะนา"/>
    <s v="0070173"/>
    <s v="น.ส. สมถวิล หอมทรัพย์"/>
    <s v="1"/>
    <n v="1"/>
    <n v="0"/>
    <n v="10"/>
    <s v="1"/>
    <s v="1"/>
    <s v="0"/>
    <n v="11"/>
    <s v="78"/>
    <s v="33130505"/>
    <s v="2"/>
    <s v="3"/>
    <s v="1"/>
    <s v="1"/>
    <s v="33130100"/>
    <s v="0"/>
    <s v=""/>
    <x v="120"/>
    <d v="2018-06-26T00:00:00"/>
    <m/>
    <d v="2018-06-26T00:00:00"/>
    <d v="2018-06-26T00:00:00"/>
    <b v="0"/>
    <s v=""/>
    <s v=""/>
    <s v=""/>
    <s v=""/>
    <s v="33010000"/>
    <s v="3313"/>
    <s v="331305"/>
    <s v="05"/>
    <x v="5"/>
    <x v="58"/>
  </r>
  <r>
    <n v="57204"/>
    <n v="209"/>
    <n v="2241"/>
    <n v="8"/>
    <s v="71"/>
    <s v="สถิตคุณ  วริสาร"/>
    <s v="0069315"/>
    <s v="น.ส. สุดาภรณ์ ศิลาชัย"/>
    <s v="1"/>
    <n v="0"/>
    <n v="8"/>
    <n v="14"/>
    <s v="1"/>
    <s v="1"/>
    <s v="0"/>
    <n v="11"/>
    <s v="68 บ้านเหล่าเชือก"/>
    <s v="33130110"/>
    <s v="2"/>
    <s v="3"/>
    <s v="1"/>
    <s v="1"/>
    <s v="33130100"/>
    <s v="0"/>
    <s v=""/>
    <x v="35"/>
    <d v="2018-07-09T00:00:00"/>
    <m/>
    <d v="2018-07-09T00:00:00"/>
    <d v="2018-07-09T00:00:00"/>
    <b v="0"/>
    <s v=""/>
    <s v=""/>
    <s v=""/>
    <s v=""/>
    <s v="33010000"/>
    <s v="3313"/>
    <s v="331301"/>
    <s v="10"/>
    <x v="5"/>
    <x v="59"/>
  </r>
  <r>
    <n v="58793"/>
    <n v="223"/>
    <n v="2313"/>
    <n v="13"/>
    <s v="71"/>
    <s v="อนพัชร  แสนสุข"/>
    <s v="0069902"/>
    <s v="น.ส. ธิภาพร ดวงขวาง"/>
    <s v="1"/>
    <n v="1"/>
    <n v="6"/>
    <n v="19"/>
    <s v="1"/>
    <s v="1"/>
    <s v="0"/>
    <n v="11"/>
    <s v="41 เหล่าเชือก"/>
    <s v="33130110"/>
    <s v="2"/>
    <s v="3"/>
    <s v="1"/>
    <s v="1"/>
    <s v="33130100"/>
    <s v="0"/>
    <s v=""/>
    <x v="125"/>
    <d v="2018-07-12T00:00:00"/>
    <m/>
    <d v="2018-07-13T00:00:00"/>
    <d v="2018-07-14T00:00:00"/>
    <b v="0"/>
    <s v=""/>
    <s v=""/>
    <s v=""/>
    <s v=""/>
    <s v="33010000"/>
    <s v="3313"/>
    <s v="331301"/>
    <s v="10"/>
    <x v="5"/>
    <x v="59"/>
  </r>
  <r>
    <n v="75392"/>
    <n v="378"/>
    <n v="2901"/>
    <n v="23"/>
    <s v="71"/>
    <s v="สุดใจ ศิริยาน"/>
    <s v="0069767"/>
    <s v="น.ส. ศสิประภา เหลืองทอง"/>
    <s v="2"/>
    <n v="1"/>
    <n v="5"/>
    <n v="0"/>
    <s v="1"/>
    <s v="1"/>
    <s v="0"/>
    <n v="11"/>
    <s v="110 บ้านหนองจิก"/>
    <s v="33130104"/>
    <s v="1"/>
    <s v="3"/>
    <s v="1"/>
    <s v="1"/>
    <s v="33130100"/>
    <s v="0"/>
    <s v=""/>
    <x v="128"/>
    <d v="2018-08-17T00:00:00"/>
    <m/>
    <d v="2018-08-19T00:00:00"/>
    <d v="2018-08-21T00:00:00"/>
    <b v="0"/>
    <s v=""/>
    <s v=""/>
    <s v=""/>
    <s v=""/>
    <s v="33010000"/>
    <s v="3313"/>
    <s v="331301"/>
    <s v="04"/>
    <x v="5"/>
    <x v="59"/>
  </r>
  <r>
    <n v="64711"/>
    <n v="284"/>
    <n v="2583"/>
    <n v="15"/>
    <s v="71"/>
    <s v="ธนะโชติ   พันธ์คำภู"/>
    <s v="0067358"/>
    <s v="น.ส. สุธิตา บรรทร"/>
    <s v="1"/>
    <n v="2"/>
    <n v="0"/>
    <n v="18"/>
    <s v="1"/>
    <s v="1"/>
    <s v="0"/>
    <n v="11"/>
    <s v="162 บ้านหนองดินแดง"/>
    <s v="33130212"/>
    <s v="2"/>
    <s v="3"/>
    <s v="1"/>
    <s v="1"/>
    <s v="33130100"/>
    <s v="0"/>
    <s v=""/>
    <x v="129"/>
    <d v="2018-07-30T00:00:00"/>
    <m/>
    <d v="2018-07-31T00:00:00"/>
    <d v="2018-07-31T00:00:00"/>
    <b v="0"/>
    <s v=""/>
    <s v=""/>
    <s v=""/>
    <s v=""/>
    <s v="33010000"/>
    <s v="3313"/>
    <s v="331302"/>
    <s v="12"/>
    <x v="5"/>
    <x v="61"/>
  </r>
  <r>
    <n v="55889"/>
    <n v="198"/>
    <n v="2125"/>
    <n v="6"/>
    <s v="71"/>
    <s v="ธนวัฒน์ สายเสน"/>
    <s v="0065533"/>
    <s v="นาง จินดารัตน์ บุญหล้า"/>
    <s v="1"/>
    <n v="3"/>
    <n v="1"/>
    <n v="10"/>
    <s v="1"/>
    <s v="1"/>
    <s v="0"/>
    <n v="11"/>
    <s v="32 บ้านกอไหล่"/>
    <s v="33130308"/>
    <s v="2"/>
    <s v="3"/>
    <s v="1"/>
    <s v="1"/>
    <s v="33130100"/>
    <s v="0"/>
    <s v=""/>
    <x v="130"/>
    <d v="2018-07-03T00:00:00"/>
    <m/>
    <d v="2018-07-05T00:00:00"/>
    <d v="2018-07-05T00:00:00"/>
    <b v="0"/>
    <s v=""/>
    <s v=""/>
    <s v=""/>
    <s v=""/>
    <s v="33010000"/>
    <s v="3313"/>
    <s v="331303"/>
    <s v="08"/>
    <x v="5"/>
    <x v="62"/>
  </r>
  <r>
    <n v="80025"/>
    <n v="452"/>
    <n v="3077"/>
    <n v="26"/>
    <s v="71"/>
    <s v="ณัฐพงษ์  เทนสุนา"/>
    <s v="0067843"/>
    <s v="นาง น.ส.วาสนา เทนสุนา"/>
    <s v="2"/>
    <n v="2"/>
    <n v="4"/>
    <n v="11"/>
    <s v="1"/>
    <s v="1"/>
    <s v="0"/>
    <n v="11"/>
    <s v="19  บ้านหนองมะเกลือ"/>
    <s v="33130103"/>
    <s v="2"/>
    <s v="3"/>
    <s v="1"/>
    <s v="1"/>
    <s v="33130100"/>
    <s v="0"/>
    <s v=""/>
    <x v="131"/>
    <d v="2018-09-03T00:00:00"/>
    <m/>
    <d v="2018-09-03T00:00:00"/>
    <d v="2018-09-03T00:00:00"/>
    <b v="0"/>
    <s v=""/>
    <s v=""/>
    <s v=""/>
    <s v=""/>
    <s v="33010000"/>
    <s v="3313"/>
    <s v="331301"/>
    <s v="03"/>
    <x v="5"/>
    <x v="59"/>
  </r>
  <r>
    <n v="75357"/>
    <n v="375"/>
    <n v="2923"/>
    <n v="24"/>
    <s v="71"/>
    <s v="กานดาวดี  ผังนิล"/>
    <s v="0068410"/>
    <s v="นาง อรทัย สายเสน"/>
    <s v="2"/>
    <n v="1"/>
    <n v="5"/>
    <n v="23"/>
    <s v="1"/>
    <s v="1"/>
    <s v="0"/>
    <n v="11"/>
    <s v="80"/>
    <s v="33130413"/>
    <s v="2"/>
    <s v="3"/>
    <s v="1"/>
    <s v="1"/>
    <s v="33130100"/>
    <s v="0"/>
    <s v=""/>
    <x v="84"/>
    <d v="2018-08-20T00:00:00"/>
    <m/>
    <d v="2018-08-20T00:00:00"/>
    <d v="2018-08-21T00:00:00"/>
    <b v="0"/>
    <s v=""/>
    <s v=""/>
    <s v=""/>
    <s v=""/>
    <s v="33010000"/>
    <s v="3313"/>
    <s v="331304"/>
    <s v="13"/>
    <x v="5"/>
    <x v="60"/>
  </r>
  <r>
    <n v="66540"/>
    <n v="313"/>
    <n v="2696"/>
    <n v="17"/>
    <s v="71"/>
    <s v="ภูมิภัทร  ประกอบแจ่ม"/>
    <s v="0065896"/>
    <s v="นาง สุกัญญา แก้วคำสอน"/>
    <s v="1"/>
    <n v="3"/>
    <n v="0"/>
    <n v="1"/>
    <s v="1"/>
    <s v="1"/>
    <s v="0"/>
    <n v="11"/>
    <s v="156 บ้านก้อนเส้า"/>
    <s v="33130403"/>
    <s v="2"/>
    <s v="3"/>
    <s v="1"/>
    <s v="1"/>
    <s v="33130100"/>
    <s v="0"/>
    <s v=""/>
    <x v="132"/>
    <d v="2018-08-05T00:00:00"/>
    <m/>
    <d v="2018-08-06T00:00:00"/>
    <d v="2018-08-06T00:00:00"/>
    <b v="0"/>
    <s v=""/>
    <s v=""/>
    <s v=""/>
    <s v=""/>
    <s v="33010000"/>
    <s v="3313"/>
    <s v="331304"/>
    <s v="03"/>
    <x v="5"/>
    <x v="60"/>
  </r>
  <r>
    <n v="75389"/>
    <n v="377"/>
    <n v="2898"/>
    <n v="22"/>
    <s v="71"/>
    <s v="กิตติศักดิ์ คุตะวัน"/>
    <s v="0067159"/>
    <s v="นาง กาญจนา คุตะวัน"/>
    <s v="1"/>
    <n v="2"/>
    <n v="2"/>
    <n v="25"/>
    <s v="1"/>
    <s v="1"/>
    <s v="0"/>
    <n v="11"/>
    <s v="48  บ้านหนองมะเกลือเ"/>
    <s v="33130120"/>
    <s v="1"/>
    <s v="3"/>
    <s v="1"/>
    <s v="1"/>
    <s v="33130100"/>
    <s v="0"/>
    <s v=""/>
    <x v="128"/>
    <d v="2018-08-17T00:00:00"/>
    <m/>
    <d v="2018-08-19T00:00:00"/>
    <d v="2018-08-21T00:00:00"/>
    <b v="0"/>
    <s v=""/>
    <s v=""/>
    <s v=""/>
    <s v=""/>
    <s v="33010000"/>
    <s v="3313"/>
    <s v="331301"/>
    <s v="20"/>
    <x v="5"/>
    <x v="59"/>
  </r>
  <r>
    <n v="72097"/>
    <n v="336"/>
    <n v="2813"/>
    <n v="18"/>
    <s v="71"/>
    <s v="ถิรายุทธ์  จันทร์นวล"/>
    <s v="0068305"/>
    <s v="นาง อรวรรณ สมวงค์"/>
    <s v="1"/>
    <n v="1"/>
    <n v="5"/>
    <n v="9"/>
    <s v="1"/>
    <s v="1"/>
    <s v="0"/>
    <n v="11"/>
    <s v="71  หนองจิก"/>
    <s v="33130104"/>
    <s v="2"/>
    <s v="3"/>
    <s v="1"/>
    <s v="1"/>
    <s v="33130100"/>
    <s v="0"/>
    <s v=""/>
    <x v="133"/>
    <d v="2018-08-12T00:00:00"/>
    <m/>
    <d v="2018-08-12T00:00:00"/>
    <d v="2018-08-12T00:00:00"/>
    <b v="0"/>
    <s v=""/>
    <s v=""/>
    <s v=""/>
    <s v=""/>
    <s v="33010000"/>
    <s v="3313"/>
    <s v="331301"/>
    <s v="04"/>
    <x v="5"/>
    <x v="59"/>
  </r>
  <r>
    <n v="84250"/>
    <n v="532"/>
    <n v="37795"/>
    <n v="0"/>
    <s v="71"/>
    <s v="พีรพัฒน์ ชมชื่นชู"/>
    <s v="0068886"/>
    <s v="น.ส. พรพรรณ ทัพที"/>
    <s v="1"/>
    <n v="1"/>
    <n v="1"/>
    <n v="23"/>
    <s v="1"/>
    <s v="1"/>
    <s v="0"/>
    <n v="11"/>
    <s v="5  บ้านโนนคูณ"/>
    <s v="33130102"/>
    <s v="1"/>
    <s v="3"/>
    <s v="1"/>
    <s v="1"/>
    <s v="33130100"/>
    <s v="0"/>
    <s v=""/>
    <x v="131"/>
    <d v="2018-09-03T00:00:00"/>
    <m/>
    <d v="2018-09-05T00:00:00"/>
    <d v="2018-09-16T00:00:00"/>
    <b v="0"/>
    <s v=""/>
    <s v=""/>
    <s v=""/>
    <s v=""/>
    <s v="33010000"/>
    <s v="3313"/>
    <s v="331301"/>
    <s v="02"/>
    <x v="5"/>
    <x v="59"/>
  </r>
  <r>
    <n v="61085"/>
    <n v="250"/>
    <n v="4326"/>
    <n v="78"/>
    <s v="71"/>
    <s v="ธนกร  ขัมภะกิจ"/>
    <s v="000395567"/>
    <s v="นาง ธนพร คำศรี"/>
    <s v="1"/>
    <n v="2"/>
    <n v="6"/>
    <n v="23"/>
    <s v="1"/>
    <s v="1"/>
    <s v="0"/>
    <n v="11"/>
    <s v="132"/>
    <s v="33130411"/>
    <s v="2"/>
    <s v="3"/>
    <s v="1"/>
    <s v="1"/>
    <s v="33040100"/>
    <s v="0"/>
    <s v=""/>
    <x v="134"/>
    <d v="2018-07-21T00:00:00"/>
    <m/>
    <d v="2018-07-21T00:00:00"/>
    <d v="2018-07-21T00:00:00"/>
    <b v="0"/>
    <s v=""/>
    <s v=""/>
    <s v=""/>
    <s v=""/>
    <s v="33010000"/>
    <s v="3313"/>
    <s v="331304"/>
    <s v="11"/>
    <x v="5"/>
    <x v="60"/>
  </r>
  <r>
    <n v="79713"/>
    <n v="445"/>
    <n v="810"/>
    <n v="9"/>
    <s v="71"/>
    <s v="พิชญธิดา  เบ็ญจมาศ"/>
    <s v="0052482"/>
    <s v="นาง จินตนา เบ็ญจมาศ"/>
    <s v="2"/>
    <n v="4"/>
    <n v="8"/>
    <n v="11"/>
    <s v="1"/>
    <s v="1"/>
    <s v="0"/>
    <n v="11"/>
    <s v="208 บ้านเป๊าะ"/>
    <s v="33110206"/>
    <s v="1"/>
    <s v="3"/>
    <s v="1"/>
    <s v="1"/>
    <s v="33110100"/>
    <s v="0"/>
    <s v=""/>
    <x v="34"/>
    <d v="2018-08-31T00:00:00"/>
    <m/>
    <d v="2018-09-03T00:00:00"/>
    <d v="2018-09-03T00:00:00"/>
    <b v="0"/>
    <s v=""/>
    <s v=""/>
    <s v=""/>
    <s v=""/>
    <s v="33010000"/>
    <s v="3311"/>
    <s v="331102"/>
    <s v="06"/>
    <x v="6"/>
    <x v="63"/>
  </r>
  <r>
    <n v="66225"/>
    <n v="307"/>
    <n v="697"/>
    <n v="6"/>
    <s v="71"/>
    <s v="รดา  จิตตะยโสภณ"/>
    <s v="0063488"/>
    <s v="น.ส. ยุภาพร งามศิริ"/>
    <s v="2"/>
    <n v="1"/>
    <n v="5"/>
    <n v="26"/>
    <s v="1"/>
    <s v="1"/>
    <s v="0"/>
    <n v="11"/>
    <s v="11 บ้านหนองคูใหญ่"/>
    <s v="33110107"/>
    <s v="2"/>
    <s v="3"/>
    <s v="1"/>
    <s v="1"/>
    <s v="33110100"/>
    <s v="0"/>
    <s v=""/>
    <x v="115"/>
    <d v="2018-08-03T00:00:00"/>
    <m/>
    <d v="2018-08-06T00:00:00"/>
    <d v="2018-08-06T00:00:00"/>
    <b v="0"/>
    <s v=""/>
    <s v=""/>
    <s v=""/>
    <s v=""/>
    <s v="33010000"/>
    <s v="3311"/>
    <s v="331101"/>
    <s v="07"/>
    <x v="6"/>
    <x v="64"/>
  </r>
  <r>
    <n v="57731"/>
    <n v="217"/>
    <n v="622"/>
    <n v="1"/>
    <s v="71"/>
    <s v="ณภัทร  สาสังข์"/>
    <s v="0064084"/>
    <s v="นาง รำไพ สาสังข์"/>
    <s v="1"/>
    <n v="6"/>
    <n v="2"/>
    <n v="10"/>
    <s v="1"/>
    <s v="1"/>
    <s v="0"/>
    <n v="6"/>
    <s v="78 บ้านหนองคูน้อย"/>
    <s v="33110108"/>
    <s v="2"/>
    <s v="3"/>
    <s v="1"/>
    <s v="1"/>
    <s v="33110100"/>
    <s v="0"/>
    <s v=""/>
    <x v="135"/>
    <d v="2018-07-10T00:00:00"/>
    <m/>
    <d v="2018-07-11T00:00:00"/>
    <d v="2018-07-11T00:00:00"/>
    <b v="0"/>
    <s v=""/>
    <s v=""/>
    <s v=""/>
    <s v=""/>
    <s v="33010000"/>
    <s v="3311"/>
    <s v="331101"/>
    <s v="08"/>
    <x v="6"/>
    <x v="64"/>
  </r>
  <r>
    <n v="60035"/>
    <n v="235"/>
    <n v="644"/>
    <n v="4"/>
    <s v="71"/>
    <s v="ธนวัฒน์  วงษ์รัมย์"/>
    <s v="0055390"/>
    <s v="น.ส. นฤมล ชันษา"/>
    <s v="1"/>
    <n v="2"/>
    <n v="8"/>
    <n v="14"/>
    <s v="1"/>
    <s v="1"/>
    <s v="0"/>
    <n v="11"/>
    <s v="13 บ้านหนองคูใต้"/>
    <s v="33110112"/>
    <s v="2"/>
    <s v="3"/>
    <s v="1"/>
    <s v="1"/>
    <s v="33110100"/>
    <s v="0"/>
    <s v=""/>
    <x v="50"/>
    <d v="2018-07-16T00:00:00"/>
    <m/>
    <d v="2018-07-18T00:00:00"/>
    <d v="2018-07-18T00:00:00"/>
    <b v="0"/>
    <s v=""/>
    <s v=""/>
    <s v=""/>
    <s v=""/>
    <s v="33010000"/>
    <s v="3311"/>
    <s v="331101"/>
    <s v="12"/>
    <x v="6"/>
    <x v="64"/>
  </r>
  <r>
    <n v="9888"/>
    <n v="60"/>
    <n v="1756"/>
    <n v="10"/>
    <s v="71"/>
    <s v="ภัทราวดี  บุญช่วย"/>
    <s v="000810660"/>
    <s v="นางสาว มณีรัตน์ นนท์ศิลา"/>
    <s v="2"/>
    <n v="4"/>
    <n v="4"/>
    <n v="2"/>
    <s v="1"/>
    <s v="1"/>
    <s v="0"/>
    <n v="11"/>
    <s v="10 บ้านเป๊าะ"/>
    <s v="33110208"/>
    <s v="2"/>
    <s v="2"/>
    <s v="1"/>
    <s v="1"/>
    <s v="33010120"/>
    <s v="0"/>
    <s v=""/>
    <x v="43"/>
    <d v="2018-02-06T00:00:00"/>
    <m/>
    <d v="2018-02-09T00:00:00"/>
    <d v="2018-02-09T00:00:00"/>
    <b v="0"/>
    <s v=""/>
    <s v=""/>
    <s v=""/>
    <s v=""/>
    <s v="33010000"/>
    <s v="3311"/>
    <s v="331102"/>
    <s v="08"/>
    <x v="6"/>
    <x v="63"/>
  </r>
  <r>
    <n v="59097"/>
    <n v="226"/>
    <n v="633"/>
    <n v="2"/>
    <s v="71"/>
    <s v="กฤตาการ  อำมะวัน"/>
    <s v="0062305"/>
    <s v="น.ส. นิชรา ไชยเสนา"/>
    <s v="1"/>
    <n v="2"/>
    <n v="9"/>
    <n v="1"/>
    <s v="1"/>
    <s v="1"/>
    <s v="0"/>
    <n v="11"/>
    <s v="45 บ้านหนองคูใต้"/>
    <s v="33110112"/>
    <s v="2"/>
    <s v="3"/>
    <s v="1"/>
    <s v="1"/>
    <s v="33110100"/>
    <s v="0"/>
    <s v=""/>
    <x v="136"/>
    <d v="2018-07-13T00:00:00"/>
    <m/>
    <d v="2018-07-16T00:00:00"/>
    <d v="2018-07-16T00:00:00"/>
    <b v="0"/>
    <s v=""/>
    <s v=""/>
    <s v=""/>
    <s v=""/>
    <s v="33010000"/>
    <s v="3311"/>
    <s v="331101"/>
    <s v="12"/>
    <x v="6"/>
    <x v="64"/>
  </r>
  <r>
    <n v="64315"/>
    <n v="280"/>
    <n v="645"/>
    <n v="5"/>
    <s v="71"/>
    <s v="สรวิชญ์  สาสังข์"/>
    <s v="0062392"/>
    <s v="นาง จันจิรา ดวงพรม"/>
    <s v="1"/>
    <n v="2"/>
    <n v="11"/>
    <n v="0"/>
    <s v="1"/>
    <s v="1"/>
    <s v="0"/>
    <n v="11"/>
    <s v="80 บ้านหนองคูใหม่"/>
    <s v="33110115"/>
    <s v="2"/>
    <s v="3"/>
    <s v="1"/>
    <s v="1"/>
    <s v="33110100"/>
    <s v="0"/>
    <s v=""/>
    <x v="50"/>
    <d v="2018-07-16T00:00:00"/>
    <m/>
    <d v="2018-07-18T00:00:00"/>
    <d v="2018-07-31T00:00:00"/>
    <b v="0"/>
    <s v=""/>
    <s v=""/>
    <s v=""/>
    <s v=""/>
    <s v="33010000"/>
    <s v="3311"/>
    <s v="331101"/>
    <s v="15"/>
    <x v="6"/>
    <x v="64"/>
  </r>
  <r>
    <n v="59098"/>
    <n v="227"/>
    <n v="634"/>
    <n v="3"/>
    <s v="71"/>
    <s v="ปนัดดา  บุญชม"/>
    <s v="0065257"/>
    <s v="นาง ปนิดา ทองปัญญา"/>
    <s v="2"/>
    <n v="3"/>
    <n v="1"/>
    <n v="6"/>
    <s v="1"/>
    <s v="1"/>
    <s v="0"/>
    <n v="11"/>
    <s v="94บ้านหนองคูใหญ่"/>
    <s v="33110107"/>
    <s v="2"/>
    <s v="3"/>
    <s v="1"/>
    <s v="1"/>
    <s v="33110100"/>
    <s v="0"/>
    <s v=""/>
    <x v="136"/>
    <d v="2018-07-13T00:00:00"/>
    <m/>
    <d v="2018-07-16T00:00:00"/>
    <d v="2018-07-16T00:00:00"/>
    <b v="0"/>
    <s v=""/>
    <s v=""/>
    <s v=""/>
    <s v=""/>
    <s v="33010000"/>
    <s v="3311"/>
    <s v="331101"/>
    <s v="07"/>
    <x v="6"/>
    <x v="64"/>
  </r>
  <r>
    <n v="73674"/>
    <n v="356"/>
    <n v="741"/>
    <n v="8"/>
    <s v="71"/>
    <s v="ภัณฑิรา  แขมคำ"/>
    <s v="0065346"/>
    <s v="นาง เพชรรุ่ง แขมคำ"/>
    <s v="2"/>
    <n v="4"/>
    <n v="6"/>
    <n v="16"/>
    <s v="1"/>
    <s v="1"/>
    <s v="0"/>
    <n v="11"/>
    <s v="10 บ้าค้อ"/>
    <s v="33110111"/>
    <s v="2"/>
    <s v="3"/>
    <s v="1"/>
    <s v="1"/>
    <s v="33110100"/>
    <s v="0"/>
    <s v=""/>
    <x v="137"/>
    <d v="2018-08-14T00:00:00"/>
    <m/>
    <d v="2018-08-17T00:00:00"/>
    <d v="2018-08-17T00:00:00"/>
    <b v="0"/>
    <s v=""/>
    <s v=""/>
    <s v=""/>
    <s v=""/>
    <s v="33010000"/>
    <s v="3311"/>
    <s v="331101"/>
    <s v="11"/>
    <x v="6"/>
    <x v="64"/>
  </r>
  <r>
    <n v="61807"/>
    <n v="257"/>
    <n v="1012"/>
    <n v="5"/>
    <s v="71"/>
    <s v="ทศพล  โล่ห์คำ"/>
    <s v="0051532"/>
    <s v="นาง อภิชยา หอมรวง"/>
    <s v="1"/>
    <n v="1"/>
    <n v="1"/>
    <n v="28"/>
    <s v="1"/>
    <s v="1"/>
    <s v="0"/>
    <n v="11"/>
    <s v="136/1"/>
    <s v="33190203"/>
    <s v="2"/>
    <s v="3"/>
    <s v="1"/>
    <s v="1"/>
    <s v="33190100"/>
    <s v="0"/>
    <s v=""/>
    <x v="51"/>
    <d v="2018-07-20T00:00:00"/>
    <m/>
    <d v="2018-07-24T00:00:00"/>
    <d v="2018-07-25T00:00:00"/>
    <b v="0"/>
    <s v=""/>
    <s v=""/>
    <s v=""/>
    <s v=""/>
    <s v="33010000"/>
    <s v="3319"/>
    <s v="331902"/>
    <s v="03"/>
    <x v="7"/>
    <x v="65"/>
  </r>
  <r>
    <n v="78479"/>
    <n v="422"/>
    <n v="1268"/>
    <n v="11"/>
    <s v="71"/>
    <s v="วาสิตา  คำกลาง"/>
    <s v="0047472"/>
    <s v="นาง ภาวดี มะโนธรรม"/>
    <s v="2"/>
    <n v="2"/>
    <n v="4"/>
    <n v="27"/>
    <s v="1"/>
    <s v="1"/>
    <s v="0"/>
    <n v="11"/>
    <s v="116"/>
    <s v="33190402"/>
    <s v="2"/>
    <s v="3"/>
    <s v="1"/>
    <s v="1"/>
    <s v="33190100"/>
    <s v="0"/>
    <s v=""/>
    <x v="138"/>
    <d v="2018-08-27T00:00:00"/>
    <m/>
    <d v="2018-08-30T00:00:00"/>
    <d v="2018-08-30T00:00:00"/>
    <b v="0"/>
    <s v=""/>
    <s v=""/>
    <s v=""/>
    <s v=""/>
    <s v="33010000"/>
    <s v="3319"/>
    <s v="331904"/>
    <s v="02"/>
    <x v="7"/>
    <x v="66"/>
  </r>
  <r>
    <n v="40929"/>
    <n v="131"/>
    <n v="584"/>
    <n v="2"/>
    <s v="71"/>
    <s v="ฐิติมา  ศรีมาบุตร"/>
    <s v="0046962"/>
    <s v="นาง ชลธิชา แววศรี"/>
    <s v="2"/>
    <n v="2"/>
    <n v="3"/>
    <n v="26"/>
    <s v="1"/>
    <s v="1"/>
    <s v="0"/>
    <n v="11"/>
    <s v="118/1"/>
    <s v="33190313"/>
    <s v="2"/>
    <s v="3"/>
    <s v="1"/>
    <s v="1"/>
    <s v="33190100"/>
    <s v="0"/>
    <s v=""/>
    <x v="139"/>
    <d v="2018-05-16T00:00:00"/>
    <m/>
    <d v="2018-05-17T00:00:00"/>
    <d v="2018-05-18T00:00:00"/>
    <b v="0"/>
    <s v=""/>
    <s v=""/>
    <s v=""/>
    <s v=""/>
    <s v="33010000"/>
    <s v="3319"/>
    <s v="331903"/>
    <s v="13"/>
    <x v="7"/>
    <x v="67"/>
  </r>
  <r>
    <n v="46922"/>
    <n v="146"/>
    <n v="701"/>
    <n v="4"/>
    <s v="71"/>
    <s v="สมหญิง  โพธิ์ขาว"/>
    <s v="0034907"/>
    <s v=""/>
    <s v="2"/>
    <n v="19"/>
    <n v="2"/>
    <n v="14"/>
    <s v="1"/>
    <s v="1"/>
    <s v="0"/>
    <n v="6"/>
    <s v="123"/>
    <s v="33190002"/>
    <s v="2"/>
    <s v="3"/>
    <s v="1"/>
    <s v="1"/>
    <s v="33190100"/>
    <s v="0"/>
    <s v=""/>
    <x v="140"/>
    <d v="2018-06-07T00:00:00"/>
    <m/>
    <d v="2018-06-09T00:00:00"/>
    <d v="2018-06-09T00:00:00"/>
    <b v="0"/>
    <s v=""/>
    <s v=""/>
    <s v=""/>
    <s v=""/>
    <s v="33010000"/>
    <s v="3319"/>
    <s v="331900"/>
    <s v="02"/>
    <x v="7"/>
    <x v="22"/>
  </r>
  <r>
    <n v="76955"/>
    <n v="398"/>
    <n v="1205"/>
    <n v="8"/>
    <s v="71"/>
    <s v="ณัฐภัทร  สมปาน"/>
    <s v="0043700"/>
    <s v="นาง รัตนา ภูติยา"/>
    <s v="1"/>
    <n v="3"/>
    <n v="5"/>
    <n v="24"/>
    <s v="1"/>
    <s v="1"/>
    <s v="0"/>
    <n v="11"/>
    <s v="375 บ้านเสียว"/>
    <s v="33190101"/>
    <s v="1"/>
    <s v="3"/>
    <s v="1"/>
    <s v="1"/>
    <s v="33190100"/>
    <s v="0"/>
    <s v=""/>
    <x v="5"/>
    <d v="2018-08-20T00:00:00"/>
    <m/>
    <d v="2018-08-21T00:00:00"/>
    <d v="2018-08-26T00:00:00"/>
    <b v="0"/>
    <s v=""/>
    <s v=""/>
    <s v=""/>
    <s v=""/>
    <s v="33010000"/>
    <s v="3319"/>
    <s v="331901"/>
    <s v="01"/>
    <x v="7"/>
    <x v="68"/>
  </r>
  <r>
    <n v="76916"/>
    <n v="396"/>
    <n v="1254"/>
    <n v="10"/>
    <s v="71"/>
    <s v="ธีราวุฒิ  คำทวี"/>
    <s v="0047334"/>
    <s v="นาง นฤมล คำทวี"/>
    <s v="1"/>
    <n v="2"/>
    <n v="1"/>
    <n v="25"/>
    <s v="1"/>
    <s v="1"/>
    <s v="0"/>
    <n v="11"/>
    <s v="88"/>
    <s v="33190111"/>
    <s v="1"/>
    <s v="3"/>
    <s v="1"/>
    <s v="1"/>
    <s v="33190100"/>
    <s v="0"/>
    <s v=""/>
    <x v="141"/>
    <d v="2018-08-25T00:00:00"/>
    <m/>
    <d v="2018-08-26T00:00:00"/>
    <d v="2018-08-26T00:00:00"/>
    <b v="0"/>
    <s v=""/>
    <s v=""/>
    <s v=""/>
    <s v=""/>
    <s v="33010000"/>
    <s v="3319"/>
    <s v="331901"/>
    <s v="11"/>
    <x v="7"/>
    <x v="68"/>
  </r>
  <r>
    <n v="76647"/>
    <n v="391"/>
    <n v="5211"/>
    <n v="87"/>
    <s v="71"/>
    <s v="คามินทร์  ธิอามาตย์"/>
    <s v="000417420"/>
    <s v="น.ส. ปาริชาติ ธิอาอาตย์"/>
    <s v="1"/>
    <n v="0"/>
    <n v="10"/>
    <n v="15"/>
    <s v="1"/>
    <s v="1"/>
    <s v="0"/>
    <n v="11"/>
    <s v="21"/>
    <s v="33190114"/>
    <s v="2"/>
    <s v="3"/>
    <s v="1"/>
    <s v="1"/>
    <s v="33040100"/>
    <s v="0"/>
    <s v=""/>
    <x v="84"/>
    <d v="2018-08-21T00:00:00"/>
    <m/>
    <d v="2018-08-25T00:00:00"/>
    <d v="2018-08-25T00:00:00"/>
    <b v="0"/>
    <s v=""/>
    <s v=""/>
    <s v=""/>
    <s v=""/>
    <s v="33010000"/>
    <s v="3319"/>
    <s v="331901"/>
    <s v="14"/>
    <x v="7"/>
    <x v="68"/>
  </r>
  <r>
    <n v="63892"/>
    <n v="274"/>
    <n v="4558"/>
    <n v="79"/>
    <s v="71"/>
    <s v="อิสราภรณ์ อินทร์งา"/>
    <s v="396359"/>
    <s v=""/>
    <s v="2"/>
    <n v="2"/>
    <n v="0"/>
    <n v="0"/>
    <s v="1"/>
    <s v="1"/>
    <s v=""/>
    <n v="11"/>
    <s v="15"/>
    <s v="33190512"/>
    <s v="2"/>
    <s v="3"/>
    <s v="2"/>
    <s v="3"/>
    <s v="33040100"/>
    <s v=""/>
    <s v=""/>
    <x v="98"/>
    <d v="2018-07-29T00:00:00"/>
    <m/>
    <d v="2018-07-31T00:00:00"/>
    <d v="2018-07-31T00:00:00"/>
    <b v="0"/>
    <s v="9"/>
    <s v="0"/>
    <s v=""/>
    <s v="ไม่ระบุ"/>
    <s v="33010000"/>
    <s v="3319"/>
    <s v="331905"/>
    <s v="12"/>
    <x v="7"/>
    <x v="69"/>
  </r>
  <r>
    <n v="72227"/>
    <n v="337"/>
    <n v="1134"/>
    <n v="6"/>
    <s v="71"/>
    <s v="ศรัณย์พร  สารกาญจน์"/>
    <s v="0041587"/>
    <s v="นาง วงจันทร์ สารกาญจน์"/>
    <s v="2"/>
    <n v="4"/>
    <n v="2"/>
    <n v="15"/>
    <s v="1"/>
    <s v="1"/>
    <s v="0"/>
    <n v="11"/>
    <s v="122  บ้านโนนไหล่"/>
    <s v="33190102"/>
    <s v="1"/>
    <s v="3"/>
    <s v="1"/>
    <s v="1"/>
    <s v="33190100"/>
    <s v="0"/>
    <s v=""/>
    <x v="142"/>
    <d v="2018-08-08T00:00:00"/>
    <m/>
    <d v="2018-08-10T00:00:00"/>
    <d v="2018-08-13T00:00:00"/>
    <b v="0"/>
    <s v=""/>
    <s v=""/>
    <s v=""/>
    <s v=""/>
    <s v="33010000"/>
    <s v="3319"/>
    <s v="331901"/>
    <s v="02"/>
    <x v="7"/>
    <x v="68"/>
  </r>
  <r>
    <n v="72229"/>
    <n v="338"/>
    <n v="1136"/>
    <n v="7"/>
    <s v="71"/>
    <s v="กรวิชญ์  เสือสกุล"/>
    <s v="0045622"/>
    <s v="นาง จิราพร สุขพร้อม"/>
    <s v="1"/>
    <n v="2"/>
    <n v="8"/>
    <n v="14"/>
    <s v="1"/>
    <s v="1"/>
    <s v="0"/>
    <n v="11"/>
    <s v="12"/>
    <s v="33190107"/>
    <s v="1"/>
    <s v="3"/>
    <s v="1"/>
    <s v="1"/>
    <s v="33190100"/>
    <s v="0"/>
    <s v=""/>
    <x v="143"/>
    <d v="2018-08-08T00:00:00"/>
    <m/>
    <d v="2018-08-10T00:00:00"/>
    <d v="2018-08-13T00:00:00"/>
    <b v="0"/>
    <s v=""/>
    <s v=""/>
    <s v=""/>
    <s v=""/>
    <s v="33010000"/>
    <s v="3319"/>
    <s v="331901"/>
    <s v="07"/>
    <x v="7"/>
    <x v="68"/>
  </r>
  <r>
    <n v="64663"/>
    <n v="283"/>
    <n v="2532"/>
    <n v="14"/>
    <s v="71"/>
    <s v="พรพิทักษ์  ป้อมพิทักษ์"/>
    <s v="0066101"/>
    <s v="นาง วรุณยุพา เทพอาษา"/>
    <s v="1"/>
    <n v="2"/>
    <n v="10"/>
    <n v="17"/>
    <s v="1"/>
    <s v="1"/>
    <s v="0"/>
    <n v="11"/>
    <s v="26บ ศรีเจริญทรัพย์"/>
    <s v="33190512"/>
    <s v="2"/>
    <s v="3"/>
    <s v="1"/>
    <s v="1"/>
    <s v="33130100"/>
    <s v="0"/>
    <s v=""/>
    <x v="144"/>
    <d v="2018-07-26T00:00:00"/>
    <m/>
    <d v="2018-07-31T00:00:00"/>
    <d v="2018-07-31T00:00:00"/>
    <b v="0"/>
    <s v=""/>
    <s v=""/>
    <s v=""/>
    <s v=""/>
    <s v="33010000"/>
    <s v="3319"/>
    <s v="331905"/>
    <s v="12"/>
    <x v="7"/>
    <x v="69"/>
  </r>
  <r>
    <n v="53591"/>
    <n v="178"/>
    <n v="2646"/>
    <n v="14"/>
    <s v="71"/>
    <s v="ธัญสุดา  ถนอมทรัพย์"/>
    <s v="0101360"/>
    <s v="น.ส. โสรญา พิมพะ"/>
    <s v="2"/>
    <n v="1"/>
    <n v="10"/>
    <n v="29"/>
    <s v="1"/>
    <s v="1"/>
    <s v="0"/>
    <n v="11"/>
    <s v="22 บ.กระโพธิ์น้อย"/>
    <s v="33070906"/>
    <s v="2"/>
    <s v="3"/>
    <s v="1"/>
    <s v="1"/>
    <s v="33070100"/>
    <s v="0"/>
    <s v=""/>
    <x v="145"/>
    <d v="2018-06-29T00:00:00"/>
    <m/>
    <d v="2018-06-29T00:00:00"/>
    <d v="2018-06-30T00:00:00"/>
    <b v="0"/>
    <s v=""/>
    <s v=""/>
    <s v=""/>
    <s v=""/>
    <s v="33010000"/>
    <s v="3307"/>
    <s v="330709"/>
    <s v="06"/>
    <x v="8"/>
    <x v="70"/>
  </r>
  <r>
    <n v="53592"/>
    <n v="179"/>
    <n v="2647"/>
    <n v="15"/>
    <s v="71"/>
    <s v="ทฤฒมน  ทองหล่อ"/>
    <s v="0101367"/>
    <s v="นาง สำรวย ทองหล่อ"/>
    <s v="2"/>
    <n v="1"/>
    <n v="10"/>
    <n v="27"/>
    <s v="1"/>
    <s v="1"/>
    <s v="0"/>
    <n v="11"/>
    <s v="31 บ.กระโพธิ์น้อย"/>
    <s v="33070906"/>
    <s v="2"/>
    <s v="3"/>
    <s v="1"/>
    <s v="1"/>
    <s v="33070100"/>
    <s v="0"/>
    <s v=""/>
    <x v="145"/>
    <d v="2018-06-29T00:00:00"/>
    <m/>
    <d v="2018-06-29T00:00:00"/>
    <d v="2018-06-30T00:00:00"/>
    <b v="0"/>
    <s v=""/>
    <s v=""/>
    <s v=""/>
    <s v=""/>
    <s v="33010000"/>
    <s v="3307"/>
    <s v="330709"/>
    <s v="06"/>
    <x v="8"/>
    <x v="70"/>
  </r>
  <r>
    <n v="91182"/>
    <n v="655"/>
    <n v="4918"/>
    <n v="25"/>
    <s v="71"/>
    <s v="ชัญญานุช  โสภา"/>
    <s v="0097670"/>
    <s v="น.ส. สำลี อสิพงษ์"/>
    <s v="2"/>
    <n v="4"/>
    <n v="0"/>
    <n v="14"/>
    <s v="1"/>
    <s v="1"/>
    <s v="0"/>
    <n v="11"/>
    <s v="34/1 บ.หนองระนาม"/>
    <s v="33070306"/>
    <s v="2"/>
    <s v="3"/>
    <s v="1"/>
    <s v="1"/>
    <s v="33070100"/>
    <s v="0"/>
    <s v=""/>
    <x v="6"/>
    <d v="2018-10-04T00:00:00"/>
    <m/>
    <d v="2018-10-05T00:00:00"/>
    <d v="2018-10-05T00:00:00"/>
    <b v="0"/>
    <s v=""/>
    <s v=""/>
    <s v=""/>
    <s v=""/>
    <s v="33010000"/>
    <s v="3307"/>
    <s v="330703"/>
    <s v="06"/>
    <x v="8"/>
    <x v="71"/>
  </r>
  <r>
    <n v="54172"/>
    <n v="187"/>
    <n v="2684"/>
    <n v="17"/>
    <s v="71"/>
    <s v="ขวัญเกล้า  ขาวสะอาด"/>
    <s v="0098330"/>
    <s v="น.ส. กนกพร นิดกระโทก"/>
    <s v="2"/>
    <n v="4"/>
    <n v="1"/>
    <n v="25"/>
    <s v="1"/>
    <s v="1"/>
    <s v="0"/>
    <n v="11"/>
    <s v="41 บ้านดอนหลี่"/>
    <s v="33070504"/>
    <s v="2"/>
    <s v="3"/>
    <s v="1"/>
    <s v="1"/>
    <s v="33070100"/>
    <s v="0"/>
    <s v=""/>
    <x v="127"/>
    <d v="2018-07-01T00:00:00"/>
    <m/>
    <d v="2018-07-02T00:00:00"/>
    <d v="2018-07-02T00:00:00"/>
    <b v="0"/>
    <s v=""/>
    <s v=""/>
    <s v=""/>
    <s v=""/>
    <s v="33010000"/>
    <s v="3307"/>
    <s v="330705"/>
    <s v="04"/>
    <x v="8"/>
    <x v="72"/>
  </r>
  <r>
    <n v="3099"/>
    <n v="24"/>
    <n v="227"/>
    <n v="3"/>
    <s v="71"/>
    <s v="กัญญาภัทร  แหวนวงษ์"/>
    <s v="0102320"/>
    <s v="นาง ชนุชพร แหวนวงษ์"/>
    <s v="2"/>
    <n v="1"/>
    <n v="1"/>
    <n v="7"/>
    <s v="1"/>
    <s v="1"/>
    <s v="0"/>
    <n v="11"/>
    <s v="41 บ้านระกา"/>
    <s v="33070104"/>
    <s v="1"/>
    <s v="3"/>
    <s v="1"/>
    <s v="1"/>
    <s v="33070100"/>
    <s v="0"/>
    <s v=""/>
    <x v="146"/>
    <d v="2018-01-16T00:00:00"/>
    <m/>
    <d v="2018-01-17T00:00:00"/>
    <d v="2018-01-17T00:00:00"/>
    <b v="0"/>
    <s v=""/>
    <s v=""/>
    <s v=""/>
    <s v=""/>
    <s v="33010000"/>
    <s v="3307"/>
    <s v="330701"/>
    <s v="04"/>
    <x v="8"/>
    <x v="73"/>
  </r>
  <r>
    <n v="83885"/>
    <n v="524"/>
    <n v="4617"/>
    <n v="24"/>
    <s v="71"/>
    <s v="ธัญญารัตน์  คำมา"/>
    <s v="0100147"/>
    <s v="นาง วสุพร ธรรมนิยม"/>
    <s v="2"/>
    <n v="2"/>
    <n v="8"/>
    <n v="16"/>
    <s v="1"/>
    <s v="1"/>
    <s v="0"/>
    <n v="11"/>
    <s v="34 บ้านหนองแวง"/>
    <s v="33070806"/>
    <s v="2"/>
    <s v="3"/>
    <s v="1"/>
    <s v="1"/>
    <s v="33070100"/>
    <s v="0"/>
    <s v=""/>
    <x v="23"/>
    <d v="2018-09-13T00:00:00"/>
    <m/>
    <d v="2018-09-14T00:00:00"/>
    <d v="2018-09-14T00:00:00"/>
    <b v="0"/>
    <s v=""/>
    <s v=""/>
    <s v=""/>
    <s v=""/>
    <s v="33010000"/>
    <s v="3307"/>
    <s v="330708"/>
    <s v="06"/>
    <x v="8"/>
    <x v="18"/>
  </r>
  <r>
    <n v="100526"/>
    <n v="767"/>
    <n v="1517"/>
    <n v="423"/>
    <s v="71"/>
    <s v="ณัชพล ธีรายุวัฒน์"/>
    <s v="0052183"/>
    <s v="นาง วีระยา พันทอง"/>
    <s v="1"/>
    <n v="0"/>
    <n v="9"/>
    <n v="22"/>
    <s v="1"/>
    <s v="1"/>
    <s v="0"/>
    <n v="11"/>
    <s v="137/34"/>
    <s v="33070501"/>
    <s v="2"/>
    <s v="3"/>
    <s v="2"/>
    <s v="3"/>
    <s v="33190100"/>
    <s v="0"/>
    <s v=""/>
    <x v="114"/>
    <d v="2018-11-08T00:00:00"/>
    <m/>
    <d v="2018-11-09T00:00:00"/>
    <d v="2018-11-14T00:00:00"/>
    <b v="0"/>
    <s v=""/>
    <s v=""/>
    <s v=""/>
    <s v=""/>
    <s v="33010000"/>
    <s v="3307"/>
    <s v="330705"/>
    <s v="01"/>
    <x v="8"/>
    <x v="72"/>
  </r>
  <r>
    <n v="52042"/>
    <n v="167"/>
    <n v="2523"/>
    <n v="13"/>
    <s v="71"/>
    <s v="กิตติเชษฐ์  ทองหล่อ"/>
    <s v="0098930"/>
    <s v="น.ส. กมนนัทธ์ สุธาอรรถ"/>
    <s v="1"/>
    <n v="2"/>
    <n v="10"/>
    <n v="20"/>
    <s v="1"/>
    <s v="1"/>
    <s v="0"/>
    <n v="11"/>
    <s v="24 บ. กระโพธิ์น้อย"/>
    <s v="33070906"/>
    <s v="2"/>
    <s v="3"/>
    <s v="1"/>
    <s v="1"/>
    <s v="33070100"/>
    <s v="0"/>
    <s v=""/>
    <x v="126"/>
    <d v="2018-06-24T00:00:00"/>
    <m/>
    <d v="2018-06-25T00:00:00"/>
    <d v="2018-06-25T00:00:00"/>
    <b v="0"/>
    <s v=""/>
    <s v=""/>
    <s v=""/>
    <s v=""/>
    <s v="33010000"/>
    <s v="3307"/>
    <s v="330709"/>
    <s v="06"/>
    <x v="8"/>
    <x v="70"/>
  </r>
  <r>
    <n v="82516"/>
    <n v="496"/>
    <n v="4512"/>
    <n v="20"/>
    <s v="71"/>
    <s v="ณัฐฐานนท์  เข็มทอง"/>
    <s v="0106082"/>
    <s v="น.ส. นิฐาพร กองจันทร์"/>
    <s v="1"/>
    <n v="0"/>
    <n v="9"/>
    <n v="4"/>
    <s v="1"/>
    <s v="1"/>
    <s v="0"/>
    <n v="11"/>
    <s v="49 บ้านขนวน"/>
    <s v="33070705"/>
    <s v="2"/>
    <s v="3"/>
    <s v="1"/>
    <s v="1"/>
    <s v="33070100"/>
    <s v="0"/>
    <s v=""/>
    <x v="83"/>
    <d v="2018-09-08T00:00:00"/>
    <m/>
    <d v="2018-09-10T00:00:00"/>
    <d v="2018-09-10T00:00:00"/>
    <b v="0"/>
    <s v=""/>
    <s v=""/>
    <s v=""/>
    <s v=""/>
    <s v="33010000"/>
    <s v="3307"/>
    <s v="330707"/>
    <s v="05"/>
    <x v="8"/>
    <x v="74"/>
  </r>
  <r>
    <n v="4342"/>
    <n v="28"/>
    <n v="251"/>
    <n v="4"/>
    <s v="71"/>
    <s v="ภูริช  โล่ห์คำ"/>
    <s v="0103102"/>
    <s v="นาง กุ้ง โล่ห์คำ"/>
    <s v="1"/>
    <n v="0"/>
    <n v="9"/>
    <n v="14"/>
    <s v="1"/>
    <s v="1"/>
    <s v="0"/>
    <n v="11"/>
    <s v="132 บ.พอกน้อย"/>
    <s v="33070209"/>
    <s v="2"/>
    <s v="3"/>
    <s v="1"/>
    <s v="1"/>
    <s v="33070100"/>
    <s v="0"/>
    <s v=""/>
    <x v="147"/>
    <d v="2018-01-17T00:00:00"/>
    <m/>
    <d v="2018-01-19T00:00:00"/>
    <d v="2018-01-19T00:00:00"/>
    <b v="0"/>
    <s v=""/>
    <s v=""/>
    <s v=""/>
    <s v=""/>
    <s v="33010000"/>
    <s v="3307"/>
    <s v="330702"/>
    <s v="09"/>
    <x v="8"/>
    <x v="75"/>
  </r>
  <r>
    <n v="83396"/>
    <n v="504"/>
    <n v="4547"/>
    <n v="22"/>
    <s v="71"/>
    <s v="ธนภัทร  อสิพงษ์"/>
    <s v="0102442"/>
    <s v="น.ส. วนิดา อสิพงษ์"/>
    <s v="1"/>
    <n v="1"/>
    <n v="8"/>
    <n v="4"/>
    <s v="1"/>
    <s v="1"/>
    <s v="0"/>
    <n v="11"/>
    <s v="138 บ.พิมาย"/>
    <s v="33070101"/>
    <s v="1"/>
    <s v="3"/>
    <s v="1"/>
    <s v="1"/>
    <s v="33070100"/>
    <s v="0"/>
    <s v=""/>
    <x v="53"/>
    <d v="2018-09-10T00:00:00"/>
    <m/>
    <d v="2018-09-12T00:00:00"/>
    <d v="2018-09-12T00:00:00"/>
    <b v="0"/>
    <s v=""/>
    <s v=""/>
    <s v=""/>
    <s v=""/>
    <s v="33010000"/>
    <s v="3307"/>
    <s v="330701"/>
    <s v="01"/>
    <x v="8"/>
    <x v="73"/>
  </r>
  <r>
    <n v="83431"/>
    <n v="505"/>
    <n v="4582"/>
    <n v="23"/>
    <s v="71"/>
    <s v="กวินธิดา  งามแสง"/>
    <s v="0106050"/>
    <s v="น.ส. สุพาพร ลิพันธ์"/>
    <s v="2"/>
    <n v="1"/>
    <n v="1"/>
    <n v="24"/>
    <s v="1"/>
    <s v="1"/>
    <s v="0"/>
    <n v="11"/>
    <s v="26บ หนองระนาม"/>
    <s v="33070306"/>
    <s v="2"/>
    <s v="3"/>
    <s v="1"/>
    <s v="1"/>
    <s v="33070100"/>
    <s v="0"/>
    <s v=""/>
    <x v="19"/>
    <d v="2018-09-11T00:00:00"/>
    <m/>
    <d v="2018-09-12T00:00:00"/>
    <d v="2018-09-12T00:00:00"/>
    <b v="0"/>
    <s v=""/>
    <s v=""/>
    <s v=""/>
    <s v=""/>
    <s v="33010000"/>
    <s v="3307"/>
    <s v="330703"/>
    <s v="06"/>
    <x v="8"/>
    <x v="71"/>
  </r>
  <r>
    <n v="97920"/>
    <n v="735"/>
    <n v="4926"/>
    <n v="45"/>
    <s v="71"/>
    <s v="ปพิชญา  รุ่งอุทัย"/>
    <s v="0258834"/>
    <s v="นาง สุจิตรา รุ่งอุทัย"/>
    <s v="2"/>
    <n v="1"/>
    <n v="4"/>
    <n v="26"/>
    <s v="1"/>
    <s v="1"/>
    <s v="0"/>
    <n v="11"/>
    <s v="214  บ. ตาเปียง"/>
    <s v="33070701"/>
    <s v="2"/>
    <s v="3"/>
    <s v="1"/>
    <s v="1"/>
    <s v="33100100"/>
    <s v="0"/>
    <s v=""/>
    <x v="109"/>
    <d v="2018-11-02T00:00:00"/>
    <m/>
    <d v="2018-11-03T00:00:00"/>
    <d v="2018-11-03T00:00:00"/>
    <b v="0"/>
    <s v=""/>
    <s v=""/>
    <s v=""/>
    <s v=""/>
    <s v="33010000"/>
    <s v="3307"/>
    <s v="330707"/>
    <s v="01"/>
    <x v="8"/>
    <x v="74"/>
  </r>
  <r>
    <n v="28589"/>
    <n v="102"/>
    <n v="1298"/>
    <n v="9"/>
    <s v="71"/>
    <s v="ธีระพล  สำนักนิตย์"/>
    <s v="0083110"/>
    <s v="น.ส. สมถวิน บุตรดี"/>
    <s v="1"/>
    <n v="8"/>
    <n v="0"/>
    <n v="19"/>
    <s v="1"/>
    <s v="1"/>
    <s v="0"/>
    <n v="6"/>
    <s v="25  บ้านไฮ"/>
    <s v="33071007"/>
    <s v="2"/>
    <s v="3"/>
    <s v="1"/>
    <s v="1"/>
    <s v="33070100"/>
    <s v="0"/>
    <s v=""/>
    <x v="148"/>
    <d v="2018-03-27T00:00:00"/>
    <m/>
    <d v="2018-03-29T00:00:00"/>
    <d v="2018-03-29T00:00:00"/>
    <b v="0"/>
    <s v=""/>
    <s v=""/>
    <s v=""/>
    <s v=""/>
    <s v="33010000"/>
    <s v="3307"/>
    <s v="330710"/>
    <s v="07"/>
    <x v="8"/>
    <x v="76"/>
  </r>
  <r>
    <n v="19671"/>
    <n v="78"/>
    <n v="1011"/>
    <n v="8"/>
    <s v="71"/>
    <s v="ศรีพหัส  ทองหนัก"/>
    <s v="0101965"/>
    <s v="น.ส. อุธิตา ประมวล"/>
    <s v="1"/>
    <n v="1"/>
    <n v="5"/>
    <n v="20"/>
    <s v="1"/>
    <s v="1"/>
    <s v="0"/>
    <n v="11"/>
    <s v="3 บ้านเก่าน้อย"/>
    <s v="33070508"/>
    <s v="2"/>
    <s v="3"/>
    <s v="1"/>
    <s v="1"/>
    <s v="33070100"/>
    <s v="0"/>
    <s v=""/>
    <x v="149"/>
    <d v="2018-03-05T00:00:00"/>
    <m/>
    <d v="2018-03-07T00:00:00"/>
    <d v="2018-03-07T00:00:00"/>
    <b v="0"/>
    <s v=""/>
    <s v=""/>
    <s v=""/>
    <s v=""/>
    <s v="33010000"/>
    <s v="3307"/>
    <s v="330705"/>
    <s v="08"/>
    <x v="8"/>
    <x v="72"/>
  </r>
  <r>
    <n v="17334"/>
    <n v="76"/>
    <n v="1110"/>
    <n v="9"/>
    <s v="71"/>
    <s v="ธีระภัทร  ศรีวัง"/>
    <s v="0254619"/>
    <s v="นาง ทิพนภา พงษ์สะเดา"/>
    <s v="1"/>
    <n v="2"/>
    <n v="6"/>
    <n v="11"/>
    <s v="1"/>
    <s v="1"/>
    <s v="0"/>
    <n v="11"/>
    <s v="212 บ.ตาเปียง"/>
    <s v="33070701"/>
    <s v="2"/>
    <s v="3"/>
    <s v="1"/>
    <s v="1"/>
    <s v="33100100"/>
    <s v="0"/>
    <s v=""/>
    <x v="150"/>
    <d v="2018-03-02T00:00:00"/>
    <m/>
    <d v="2018-03-02T00:00:00"/>
    <d v="2018-03-03T00:00:00"/>
    <b v="0"/>
    <s v=""/>
    <s v=""/>
    <s v=""/>
    <s v=""/>
    <s v="33010000"/>
    <s v="3307"/>
    <s v="330707"/>
    <s v="01"/>
    <x v="8"/>
    <x v="74"/>
  </r>
  <r>
    <n v="17288"/>
    <n v="75"/>
    <n v="964"/>
    <n v="7"/>
    <s v="71"/>
    <s v="วันชัย  เพชรแสง"/>
    <s v="0101847"/>
    <s v="น.ส. ชัชชญา จันทอง"/>
    <s v="1"/>
    <n v="1"/>
    <n v="4"/>
    <n v="22"/>
    <s v="1"/>
    <s v="1"/>
    <s v="0"/>
    <n v="11"/>
    <s v="73  บ้านอาต็อง"/>
    <s v="33070208"/>
    <s v="2"/>
    <s v="3"/>
    <s v="1"/>
    <s v="1"/>
    <s v="33070100"/>
    <s v="0"/>
    <s v=""/>
    <x v="150"/>
    <d v="2018-03-02T00:00:00"/>
    <m/>
    <d v="2018-03-02T00:00:00"/>
    <d v="2018-03-02T00:00:00"/>
    <b v="0"/>
    <s v=""/>
    <s v=""/>
    <s v=""/>
    <s v=""/>
    <s v="33010000"/>
    <s v="3307"/>
    <s v="330702"/>
    <s v="08"/>
    <x v="8"/>
    <x v="75"/>
  </r>
  <r>
    <n v="15542"/>
    <n v="69"/>
    <n v="854"/>
    <n v="6"/>
    <s v="71"/>
    <s v="เบญญาภา  พลรักษ์"/>
    <s v="0100653"/>
    <s v="น.ส. พรรณี สอนพิมพ่อ"/>
    <s v="2"/>
    <n v="1"/>
    <n v="10"/>
    <n v="10"/>
    <s v="1"/>
    <s v="1"/>
    <s v="0"/>
    <n v="11"/>
    <s v="91 บ.กระต่ายด่อนน้อย"/>
    <s v="33070513"/>
    <s v="2"/>
    <s v="3"/>
    <s v="2"/>
    <s v="3"/>
    <s v="33070100"/>
    <s v="0"/>
    <s v=""/>
    <x v="90"/>
    <d v="2018-02-23T00:00:00"/>
    <m/>
    <d v="2018-02-26T00:00:00"/>
    <d v="2018-02-26T00:00:00"/>
    <b v="0"/>
    <s v=""/>
    <s v=""/>
    <s v=""/>
    <s v=""/>
    <s v="33010000"/>
    <s v="3307"/>
    <s v="330705"/>
    <s v="13"/>
    <x v="8"/>
    <x v="72"/>
  </r>
  <r>
    <n v="51265"/>
    <n v="158"/>
    <n v="2477"/>
    <n v="12"/>
    <s v="71"/>
    <s v="สิงหา  พันธ์ไหล"/>
    <s v="0104425"/>
    <s v="น.ส. สุภาภรณ์ แสงอุ่น"/>
    <s v="1"/>
    <n v="0"/>
    <n v="10"/>
    <n v="20"/>
    <s v="1"/>
    <s v="1"/>
    <s v="0"/>
    <n v="11"/>
    <s v="96 บ้านบึง"/>
    <s v="33070404"/>
    <s v="2"/>
    <s v="3"/>
    <s v="1"/>
    <s v="1"/>
    <s v="33070100"/>
    <s v="0"/>
    <s v=""/>
    <x v="54"/>
    <d v="2018-06-21T00:00:00"/>
    <m/>
    <d v="2018-06-22T00:00:00"/>
    <d v="2018-06-22T00:00:00"/>
    <b v="0"/>
    <s v=""/>
    <s v=""/>
    <s v=""/>
    <s v=""/>
    <s v="33010000"/>
    <s v="3307"/>
    <s v="330704"/>
    <s v="04"/>
    <x v="8"/>
    <x v="77"/>
  </r>
  <r>
    <n v="79020"/>
    <n v="434"/>
    <n v="13011"/>
    <n v="86"/>
    <s v="71"/>
    <s v="อาณุสิทธิ์  แสงสว่าง"/>
    <s v="000579932"/>
    <s v=""/>
    <s v="1"/>
    <n v="17"/>
    <n v="2"/>
    <n v="20"/>
    <s v="1"/>
    <s v="1"/>
    <s v="0"/>
    <n v="11"/>
    <s v="62/2 บ้านหนองเชียงทู"/>
    <s v="33070305"/>
    <s v="2"/>
    <s v="2"/>
    <s v="1"/>
    <s v="1"/>
    <s v="33010120"/>
    <s v="0"/>
    <s v=""/>
    <x v="151"/>
    <d v="2018-08-30T00:00:00"/>
    <m/>
    <d v="2018-08-31T00:00:00"/>
    <d v="2018-08-31T00:00:00"/>
    <b v="0"/>
    <s v=""/>
    <s v=""/>
    <s v=""/>
    <s v=""/>
    <s v="33010000"/>
    <s v="3307"/>
    <s v="330703"/>
    <s v="05"/>
    <x v="8"/>
    <x v="71"/>
  </r>
  <r>
    <n v="5544"/>
    <n v="38"/>
    <n v="339"/>
    <n v="5"/>
    <s v="71"/>
    <s v="ปภาวินท์  สันโดด"/>
    <s v="0104972"/>
    <s v="น.ส. ศรีกาญดา ศรีลาชัย"/>
    <s v="1"/>
    <n v="0"/>
    <n v="4"/>
    <n v="19"/>
    <s v="1"/>
    <s v="1"/>
    <s v="0"/>
    <n v="11"/>
    <s v="4 บ้านดงตาดทอง"/>
    <s v="33070610"/>
    <s v="2"/>
    <s v="3"/>
    <s v="1"/>
    <s v="1"/>
    <s v="33070100"/>
    <s v="0"/>
    <s v=""/>
    <x v="152"/>
    <d v="2018-01-23T00:00:00"/>
    <m/>
    <d v="2018-01-24T00:00:00"/>
    <d v="2018-01-24T00:00:00"/>
    <b v="0"/>
    <s v=""/>
    <s v=""/>
    <s v=""/>
    <s v=""/>
    <s v="33010000"/>
    <s v="3307"/>
    <s v="330706"/>
    <s v="10"/>
    <x v="8"/>
    <x v="78"/>
  </r>
  <r>
    <n v="54148"/>
    <n v="186"/>
    <n v="2660"/>
    <n v="16"/>
    <s v="71"/>
    <s v="ณัฐณิชา  เทาศิริ"/>
    <s v="0101078"/>
    <s v="น.ส. เพ็ญประภา หมื่นสอน"/>
    <s v="2"/>
    <n v="2"/>
    <n v="0"/>
    <n v="14"/>
    <s v="1"/>
    <s v="1"/>
    <s v="0"/>
    <n v="11"/>
    <s v="28 บ้านทางโค้ง"/>
    <s v="33070318"/>
    <s v="2"/>
    <s v="3"/>
    <s v="1"/>
    <s v="1"/>
    <s v="33070100"/>
    <s v="0"/>
    <s v=""/>
    <x v="153"/>
    <d v="2018-06-30T00:00:00"/>
    <m/>
    <d v="2018-07-02T00:00:00"/>
    <d v="2018-07-02T00:00:00"/>
    <b v="0"/>
    <s v=""/>
    <s v=""/>
    <s v=""/>
    <s v=""/>
    <s v="33010000"/>
    <s v="3307"/>
    <s v="330703"/>
    <s v="18"/>
    <x v="8"/>
    <x v="71"/>
  </r>
  <r>
    <n v="51262"/>
    <n v="157"/>
    <n v="2474"/>
    <n v="11"/>
    <s v="71"/>
    <s v="อนุวัต  พงษ์สุวรรณ"/>
    <s v="0102691"/>
    <s v="น.ส. ทัศนีย์ ระวิวรรณ์"/>
    <s v="1"/>
    <n v="1"/>
    <n v="4"/>
    <n v="3"/>
    <s v="1"/>
    <s v="1"/>
    <s v="0"/>
    <n v="11"/>
    <s v="1 บ้านหนองตลาด"/>
    <s v="33070608"/>
    <s v="2"/>
    <s v="3"/>
    <s v="1"/>
    <s v="1"/>
    <s v="33070100"/>
    <s v="0"/>
    <s v=""/>
    <x v="54"/>
    <d v="2018-06-21T00:00:00"/>
    <m/>
    <d v="2018-06-22T00:00:00"/>
    <d v="2018-06-22T00:00:00"/>
    <b v="0"/>
    <s v=""/>
    <s v=""/>
    <s v=""/>
    <s v=""/>
    <s v="33010000"/>
    <s v="3307"/>
    <s v="330706"/>
    <s v="08"/>
    <x v="8"/>
    <x v="78"/>
  </r>
  <r>
    <n v="51237"/>
    <n v="156"/>
    <n v="2449"/>
    <n v="10"/>
    <s v="71"/>
    <s v="ชันนิสา  กงกาหน"/>
    <s v="0099509"/>
    <s v="น.ส. ขวัญตา ตนศิริ"/>
    <s v="2"/>
    <n v="2"/>
    <n v="8"/>
    <n v="3"/>
    <s v="1"/>
    <s v="1"/>
    <s v="0"/>
    <n v="11"/>
    <s v="74 บ้านเหล็ก"/>
    <s v="33071004"/>
    <s v="2"/>
    <s v="3"/>
    <s v="1"/>
    <s v="1"/>
    <s v="33070100"/>
    <s v="0"/>
    <s v=""/>
    <x v="47"/>
    <d v="2018-06-20T00:00:00"/>
    <m/>
    <d v="2018-06-22T00:00:00"/>
    <d v="2018-06-22T00:00:00"/>
    <b v="0"/>
    <s v=""/>
    <s v=""/>
    <s v=""/>
    <s v=""/>
    <s v="33010000"/>
    <s v="3307"/>
    <s v="330710"/>
    <s v="04"/>
    <x v="8"/>
    <x v="76"/>
  </r>
  <r>
    <n v="80868"/>
    <n v="464"/>
    <n v="4422"/>
    <n v="19"/>
    <s v="71"/>
    <s v="บดินทร์เดช  พงษ์ธนู"/>
    <s v="0102629"/>
    <s v="น.ส. พรลัดดา จิตวิจารณ์"/>
    <s v="1"/>
    <n v="1"/>
    <n v="7"/>
    <n v="14"/>
    <s v="1"/>
    <s v="1"/>
    <s v="0"/>
    <n v="11"/>
    <s v="70 บ้านดอนเหลือม"/>
    <s v="33070603"/>
    <s v="2"/>
    <s v="3"/>
    <s v="1"/>
    <s v="1"/>
    <s v="33070100"/>
    <s v="0"/>
    <s v=""/>
    <x v="122"/>
    <d v="2018-09-04T00:00:00"/>
    <m/>
    <d v="2018-09-05T00:00:00"/>
    <d v="2018-09-05T00:00:00"/>
    <b v="0"/>
    <s v=""/>
    <s v=""/>
    <s v=""/>
    <s v=""/>
    <s v="33010000"/>
    <s v="3307"/>
    <s v="330706"/>
    <s v="03"/>
    <x v="8"/>
    <x v="78"/>
  </r>
  <r>
    <n v="65997"/>
    <n v="302"/>
    <n v="397"/>
    <n v="14"/>
    <s v="71"/>
    <s v="ทิพย์สุดา  คำลุน"/>
    <s v="0017954"/>
    <s v="น.ส. สาคร กึ่งไกร"/>
    <s v="2"/>
    <n v="3"/>
    <n v="4"/>
    <n v="7"/>
    <s v="1"/>
    <s v="1"/>
    <s v=""/>
    <n v="11"/>
    <s v="52/1  บ.หนองหว้า"/>
    <s v="33200102"/>
    <s v="1"/>
    <s v="3"/>
    <s v="1"/>
    <s v="1"/>
    <s v="33200100"/>
    <s v="0"/>
    <s v=""/>
    <x v="26"/>
    <d v="2018-07-31T00:00:00"/>
    <m/>
    <d v="2018-08-03T00:00:00"/>
    <d v="2018-08-03T00:00:00"/>
    <b v="0"/>
    <s v=""/>
    <s v=""/>
    <s v=""/>
    <s v=""/>
    <s v="33010000"/>
    <s v="3320"/>
    <s v="332001"/>
    <s v="02"/>
    <x v="9"/>
    <x v="79"/>
  </r>
  <r>
    <n v="55974"/>
    <n v="199"/>
    <n v="351"/>
    <n v="9"/>
    <s v="71"/>
    <s v="ชนานันท์  จุลเหลา"/>
    <s v="0023241"/>
    <s v="นาง บุณณดา สามาสุทธิ์"/>
    <s v="1"/>
    <n v="2"/>
    <n v="10"/>
    <n v="23"/>
    <s v="1"/>
    <s v="1"/>
    <s v=""/>
    <n v="11"/>
    <s v="8/5 บ.หนองเตย"/>
    <s v="33200202"/>
    <s v="2"/>
    <s v="3"/>
    <s v="1"/>
    <s v="1"/>
    <s v="33200100"/>
    <s v="0"/>
    <s v=""/>
    <x v="154"/>
    <d v="2018-06-27T00:00:00"/>
    <m/>
    <d v="2018-07-06T00:00:00"/>
    <d v="2018-07-06T00:00:00"/>
    <b v="0"/>
    <s v=""/>
    <s v=""/>
    <s v=""/>
    <s v=""/>
    <s v="33010000"/>
    <s v="3320"/>
    <s v="332002"/>
    <s v="02"/>
    <x v="9"/>
    <x v="80"/>
  </r>
  <r>
    <n v="73770"/>
    <n v="357"/>
    <n v="432"/>
    <n v="17"/>
    <s v="71"/>
    <s v="กิติศักดิ์  เกนสาคู"/>
    <s v="0034137"/>
    <s v="น.ส. ไพรัตน์ เกนสาคู"/>
    <s v="1"/>
    <n v="0"/>
    <n v="10"/>
    <n v="10"/>
    <s v="1"/>
    <s v="1"/>
    <s v="0"/>
    <n v="11"/>
    <s v="140 บ.หนองค้า"/>
    <s v="33200501"/>
    <s v="2"/>
    <s v="3"/>
    <s v="2"/>
    <s v="3"/>
    <s v="33200100"/>
    <s v="0"/>
    <s v=""/>
    <x v="155"/>
    <d v="2018-08-16T00:00:00"/>
    <m/>
    <d v="2018-08-17T00:00:00"/>
    <d v="2018-08-17T00:00:00"/>
    <b v="0"/>
    <s v=""/>
    <s v=""/>
    <s v=""/>
    <s v=""/>
    <s v="33010000"/>
    <s v="3320"/>
    <s v="332005"/>
    <s v="01"/>
    <x v="9"/>
    <x v="81"/>
  </r>
  <r>
    <n v="16337"/>
    <n v="74"/>
    <n v="162"/>
    <n v="5"/>
    <s v="71"/>
    <s v="พีรวัศ  คอระอุด"/>
    <s v="0033227"/>
    <s v="นาง นวลศรี คอระอุด"/>
    <s v="1"/>
    <n v="2"/>
    <n v="5"/>
    <n v="7"/>
    <s v="1"/>
    <s v="1"/>
    <s v="0"/>
    <n v="11"/>
    <s v="55 บ.ขนวน"/>
    <s v="33200303"/>
    <s v="2"/>
    <s v="3"/>
    <s v="1"/>
    <s v="1"/>
    <s v="33200100"/>
    <s v="0"/>
    <s v=""/>
    <x v="150"/>
    <d v="2018-03-02T00:00:00"/>
    <m/>
    <d v="2018-03-02T00:00:00"/>
    <d v="2018-03-02T00:00:00"/>
    <b v="0"/>
    <s v=""/>
    <s v=""/>
    <s v=""/>
    <s v=""/>
    <s v="33010000"/>
    <s v="3320"/>
    <s v="332003"/>
    <s v="03"/>
    <x v="9"/>
    <x v="82"/>
  </r>
  <r>
    <n v="75578"/>
    <n v="380"/>
    <n v="440"/>
    <n v="18"/>
    <s v="71"/>
    <s v="กนกพร  วงศา"/>
    <s v="0021419"/>
    <s v="น.ส. พรพิมล เมืองอินทร์"/>
    <s v="2"/>
    <n v="2"/>
    <n v="10"/>
    <n v="22"/>
    <s v="1"/>
    <s v="1"/>
    <s v="0"/>
    <n v="11"/>
    <s v="2 บ.ตำแย"/>
    <s v="33200313"/>
    <s v="2"/>
    <s v="3"/>
    <s v="1"/>
    <s v="1"/>
    <s v="33200100"/>
    <s v="0"/>
    <s v=""/>
    <x v="156"/>
    <d v="2018-08-21T00:00:00"/>
    <m/>
    <d v="2018-08-22T00:00:00"/>
    <d v="2018-08-23T00:00:00"/>
    <b v="0"/>
    <s v=""/>
    <s v=""/>
    <s v=""/>
    <s v=""/>
    <s v="33010000"/>
    <s v="3320"/>
    <s v="332003"/>
    <s v="13"/>
    <x v="9"/>
    <x v="82"/>
  </r>
  <r>
    <n v="65991"/>
    <n v="300"/>
    <n v="391"/>
    <n v="12"/>
    <s v="71"/>
    <s v="ไชยวัฒน์  คูณทรัพย์"/>
    <s v="0029983"/>
    <s v="น.ส. แววตา รุ่งแสง"/>
    <s v="1"/>
    <n v="1"/>
    <n v="2"/>
    <n v="22"/>
    <s v="1"/>
    <s v="1"/>
    <s v=""/>
    <n v="11"/>
    <s v="45 บ.หนองสลาม"/>
    <s v="33200506"/>
    <s v="2"/>
    <s v="3"/>
    <s v="1"/>
    <s v="1"/>
    <s v="33200100"/>
    <s v="0"/>
    <s v=""/>
    <x v="157"/>
    <d v="2018-07-28T00:00:00"/>
    <m/>
    <d v="2018-08-03T00:00:00"/>
    <d v="2018-08-03T00:00:00"/>
    <b v="0"/>
    <s v=""/>
    <s v=""/>
    <s v=""/>
    <s v=""/>
    <s v="33010000"/>
    <s v="3320"/>
    <s v="332005"/>
    <s v="06"/>
    <x v="9"/>
    <x v="81"/>
  </r>
  <r>
    <n v="94493"/>
    <n v="686"/>
    <n v="509"/>
    <n v="22"/>
    <s v="71"/>
    <s v="กมลทิพย์  เดือนเพ็ง"/>
    <s v="0027211"/>
    <s v="น.ส. มณีรัตน์ ดวงตา"/>
    <s v="2"/>
    <n v="2"/>
    <n v="0"/>
    <n v="11"/>
    <s v="1"/>
    <s v="1"/>
    <s v="0"/>
    <n v="11"/>
    <s v="151 บ.โพธิ์น้อย"/>
    <s v="33200505"/>
    <s v="2"/>
    <s v="3"/>
    <s v="1"/>
    <s v="1"/>
    <s v="33200100"/>
    <s v="0"/>
    <s v=""/>
    <x v="0"/>
    <d v="2018-10-15T00:00:00"/>
    <m/>
    <d v="2018-10-17T00:00:00"/>
    <d v="2018-10-17T00:00:00"/>
    <b v="0"/>
    <s v=""/>
    <s v=""/>
    <s v=""/>
    <s v=""/>
    <s v="33010000"/>
    <s v="3320"/>
    <s v="332005"/>
    <s v="05"/>
    <x v="9"/>
    <x v="81"/>
  </r>
  <r>
    <n v="79911"/>
    <n v="448"/>
    <n v="465"/>
    <n v="19"/>
    <s v="71"/>
    <s v="อัจฉริยาพร  ด่านสมบูรณ์"/>
    <s v="0024602"/>
    <s v="นาง กุลภัสสร์ ด่านสมบูรณ์"/>
    <s v="2"/>
    <n v="2"/>
    <n v="5"/>
    <n v="10"/>
    <s v="1"/>
    <s v="1"/>
    <s v="0"/>
    <n v="11"/>
    <s v="61 บ.โนนเพ็ก"/>
    <s v="33200401"/>
    <s v="2"/>
    <s v="3"/>
    <s v="1"/>
    <s v="1"/>
    <s v="33200100"/>
    <s v="0"/>
    <s v=""/>
    <x v="80"/>
    <d v="2018-09-02T00:00:00"/>
    <m/>
    <d v="2018-09-03T00:00:00"/>
    <d v="2018-09-03T00:00:00"/>
    <b v="0"/>
    <s v=""/>
    <s v=""/>
    <s v=""/>
    <s v=""/>
    <s v="33010000"/>
    <s v="3320"/>
    <s v="332004"/>
    <s v="01"/>
    <x v="9"/>
    <x v="83"/>
  </r>
  <r>
    <n v="94491"/>
    <n v="685"/>
    <n v="507"/>
    <n v="21"/>
    <s v="71"/>
    <s v="ปุณยาพร  ไชยสวัสดิ์"/>
    <s v="0033183"/>
    <s v="น.ส. สมจิตร ไชยสวัสดิ์"/>
    <s v="2"/>
    <n v="0"/>
    <n v="7"/>
    <n v="27"/>
    <s v="1"/>
    <s v="1"/>
    <s v="0"/>
    <n v="11"/>
    <s v="61  บ้านจาน"/>
    <s v="33200310"/>
    <s v="2"/>
    <s v="3"/>
    <s v="1"/>
    <s v="1"/>
    <s v="33200100"/>
    <s v="0"/>
    <s v=""/>
    <x v="95"/>
    <d v="2018-10-13T00:00:00"/>
    <m/>
    <d v="2018-10-17T00:00:00"/>
    <d v="2018-10-17T00:00:00"/>
    <b v="0"/>
    <s v=""/>
    <s v=""/>
    <s v=""/>
    <s v=""/>
    <s v="33010000"/>
    <s v="3320"/>
    <s v="332003"/>
    <s v="10"/>
    <x v="9"/>
    <x v="82"/>
  </r>
  <r>
    <n v="84839"/>
    <n v="555"/>
    <n v="14108"/>
    <n v="119"/>
    <s v="71"/>
    <s v="ศรัณย์พงศ์  พิมรัตน์"/>
    <s v="000943151"/>
    <s v="น.ส. อรพรรณ นวลใส"/>
    <s v="1"/>
    <n v="3"/>
    <n v="2"/>
    <n v="26"/>
    <s v="1"/>
    <s v="1"/>
    <s v="0"/>
    <n v="11"/>
    <s v="65 วัคซีนนอกเขต 968"/>
    <s v="33200101"/>
    <s v="2"/>
    <s v="2"/>
    <s v="1"/>
    <s v="1"/>
    <s v="33010120"/>
    <s v="0"/>
    <s v=""/>
    <x v="21"/>
    <d v="2018-09-14T00:00:00"/>
    <m/>
    <d v="2018-09-17T00:00:00"/>
    <d v="2018-09-17T00:00:00"/>
    <b v="0"/>
    <s v=""/>
    <s v=""/>
    <s v=""/>
    <s v=""/>
    <s v="33010000"/>
    <s v="3320"/>
    <s v="332001"/>
    <s v="01"/>
    <x v="9"/>
    <x v="79"/>
  </r>
  <r>
    <n v="66503"/>
    <n v="311"/>
    <n v="410"/>
    <n v="15"/>
    <s v="71"/>
    <s v="กิตติกวิน  ถึงไชย"/>
    <s v="0016852"/>
    <s v="นาง กรนิกา ศรีลาชัย"/>
    <s v="1"/>
    <n v="3"/>
    <n v="9"/>
    <n v="29"/>
    <s v="1"/>
    <s v="1"/>
    <s v="0"/>
    <n v="11"/>
    <s v="5/1 บ.โคเฒ่า"/>
    <s v="33200204"/>
    <s v="2"/>
    <s v="3"/>
    <s v="1"/>
    <s v="1"/>
    <s v="33200100"/>
    <s v="0"/>
    <s v=""/>
    <x v="132"/>
    <d v="2018-08-05T00:00:00"/>
    <m/>
    <d v="2018-08-06T00:00:00"/>
    <d v="2018-08-06T00:00:00"/>
    <b v="0"/>
    <s v=""/>
    <s v=""/>
    <s v=""/>
    <s v=""/>
    <s v="33010000"/>
    <s v="3320"/>
    <s v="332002"/>
    <s v="04"/>
    <x v="9"/>
    <x v="80"/>
  </r>
  <r>
    <n v="8548"/>
    <n v="55"/>
    <n v="37604"/>
    <n v="0"/>
    <s v="71"/>
    <s v="ธีรพงศ์  จันทร์สมุทร"/>
    <s v="0025380"/>
    <s v="นาง พรชัย วงศ์พุฒ"/>
    <s v="1"/>
    <n v="1"/>
    <n v="8"/>
    <n v="25"/>
    <s v="1"/>
    <s v="1"/>
    <s v="0"/>
    <n v="11"/>
    <s v="175 บ.หนองแต้"/>
    <s v="33200107"/>
    <s v="1"/>
    <s v="3"/>
    <s v="1"/>
    <s v="1"/>
    <s v="33200100"/>
    <s v="0"/>
    <s v=""/>
    <x v="158"/>
    <d v="2018-01-31T00:00:00"/>
    <m/>
    <d v="2018-02-05T00:00:00"/>
    <d v="2018-02-05T00:00:00"/>
    <b v="0"/>
    <s v=""/>
    <s v=""/>
    <s v=""/>
    <s v=""/>
    <s v="33010000"/>
    <s v="3320"/>
    <s v="332001"/>
    <s v="07"/>
    <x v="9"/>
    <x v="79"/>
  </r>
  <r>
    <n v="66506"/>
    <n v="312"/>
    <n v="413"/>
    <n v="16"/>
    <s v="71"/>
    <s v="ณดา  คำสะทอน"/>
    <s v="0031840"/>
    <s v="น.ส. พิชญาวี ยาศรี"/>
    <s v="2"/>
    <n v="1"/>
    <n v="1"/>
    <n v="24"/>
    <s v="1"/>
    <s v="1"/>
    <s v="0"/>
    <n v="11"/>
    <s v="156 บ.พรหมสวัสดิ์"/>
    <s v="33200220"/>
    <s v="2"/>
    <s v="3"/>
    <s v="1"/>
    <s v="1"/>
    <s v="33200100"/>
    <s v="0"/>
    <s v=""/>
    <x v="55"/>
    <d v="2018-08-06T00:00:00"/>
    <m/>
    <d v="2018-08-06T00:00:00"/>
    <d v="2018-08-06T00:00:00"/>
    <b v="0"/>
    <s v=""/>
    <s v=""/>
    <s v=""/>
    <s v=""/>
    <s v="33010000"/>
    <s v="3320"/>
    <s v="332002"/>
    <s v="20"/>
    <x v="9"/>
    <x v="80"/>
  </r>
  <r>
    <n v="86223"/>
    <n v="581"/>
    <n v="35714"/>
    <n v="0"/>
    <s v="71"/>
    <s v="ภัทพงษ์  วงษ์ป้อง"/>
    <s v="0229980"/>
    <s v="นาง เจกิตาน์ วงษ์ป้อง"/>
    <s v="1"/>
    <n v="1"/>
    <n v="11"/>
    <n v="10"/>
    <s v="1"/>
    <s v="1"/>
    <s v="0"/>
    <n v="11"/>
    <s v="110"/>
    <s v="33200304"/>
    <s v="2"/>
    <s v="3"/>
    <s v="1"/>
    <s v="1"/>
    <s v="33010100"/>
    <s v="0"/>
    <s v=""/>
    <x v="23"/>
    <d v="2018-09-13T00:00:00"/>
    <m/>
    <d v="2018-09-21T00:00:00"/>
    <d v="2018-09-21T00:00:00"/>
    <b v="0"/>
    <s v=""/>
    <s v=""/>
    <s v=""/>
    <s v=""/>
    <s v="33010000"/>
    <s v="3320"/>
    <s v="332003"/>
    <s v="04"/>
    <x v="9"/>
    <x v="82"/>
  </r>
  <r>
    <n v="86406"/>
    <n v="586"/>
    <n v="486"/>
    <n v="20"/>
    <s v="71"/>
    <s v="ชนะนันท์  ทองสุ"/>
    <s v="0030117"/>
    <s v="น.ส. ยุภารัตน์ สอนสมนึก"/>
    <s v="1"/>
    <n v="1"/>
    <n v="4"/>
    <n v="5"/>
    <s v="1"/>
    <s v="1"/>
    <s v="0"/>
    <n v="11"/>
    <s v="277 บ.โนนเพ็ก"/>
    <s v="33200401"/>
    <s v="2"/>
    <s v="3"/>
    <s v="2"/>
    <s v="3"/>
    <s v="33200100"/>
    <s v="0"/>
    <s v=""/>
    <x v="29"/>
    <d v="2018-09-20T00:00:00"/>
    <m/>
    <d v="2018-09-21T00:00:00"/>
    <d v="2018-09-21T00:00:00"/>
    <b v="0"/>
    <s v=""/>
    <s v=""/>
    <s v=""/>
    <s v=""/>
    <s v="33010000"/>
    <s v="3320"/>
    <s v="332004"/>
    <s v="01"/>
    <x v="9"/>
    <x v="83"/>
  </r>
  <r>
    <n v="97354"/>
    <n v="731"/>
    <n v="523"/>
    <n v="23"/>
    <s v="71"/>
    <s v="ชญาภา  พันธ์คำ"/>
    <s v="0031893"/>
    <s v="ด.ญ. ณัฐสุดา ปักปิ่น"/>
    <s v="2"/>
    <n v="1"/>
    <n v="3"/>
    <n v="0"/>
    <s v="1"/>
    <s v="1"/>
    <s v="0"/>
    <n v="11"/>
    <s v="72 บ้านคูเมือง"/>
    <s v="33200103"/>
    <s v="1"/>
    <s v="3"/>
    <s v="1"/>
    <s v="1"/>
    <s v="33200100"/>
    <s v="0"/>
    <s v=""/>
    <x v="159"/>
    <d v="2018-10-30T00:00:00"/>
    <m/>
    <d v="2018-10-30T00:00:00"/>
    <d v="2018-10-30T00:00:00"/>
    <b v="0"/>
    <s v=""/>
    <s v=""/>
    <s v=""/>
    <s v=""/>
    <s v="33010000"/>
    <s v="3320"/>
    <s v="332001"/>
    <s v="03"/>
    <x v="9"/>
    <x v="79"/>
  </r>
  <r>
    <n v="74635"/>
    <n v="367"/>
    <n v="12072"/>
    <n v="71"/>
    <s v="71"/>
    <s v="ณัฏฐนันท์  เงื้อมผา"/>
    <s v="001005300"/>
    <s v="นาง ภาธิณี สุขสงวน"/>
    <s v="2"/>
    <n v="6"/>
    <n v="3"/>
    <n v="20"/>
    <s v="1"/>
    <s v="1"/>
    <s v="0"/>
    <n v="6"/>
    <s v="246"/>
    <s v="33200209"/>
    <s v="2"/>
    <s v="2"/>
    <s v="1"/>
    <s v="1"/>
    <s v="33010120"/>
    <s v="0"/>
    <s v=""/>
    <x v="155"/>
    <d v="2018-08-16T00:00:00"/>
    <m/>
    <d v="2018-08-20T00:00:00"/>
    <d v="2018-08-20T00:00:00"/>
    <b v="0"/>
    <s v=""/>
    <s v=""/>
    <s v=""/>
    <s v=""/>
    <s v="33010000"/>
    <s v="3320"/>
    <s v="332002"/>
    <s v="09"/>
    <x v="9"/>
    <x v="80"/>
  </r>
  <r>
    <n v="5067"/>
    <n v="35"/>
    <n v="805"/>
    <n v="3"/>
    <s v="71"/>
    <s v="ทิตานัน  อินทรีย์"/>
    <s v="000947213"/>
    <s v="น.ส. พิมพ์พิไล อร่ามเรือง"/>
    <s v="2"/>
    <n v="0"/>
    <n v="11"/>
    <n v="1"/>
    <s v="1"/>
    <s v="1"/>
    <s v="0"/>
    <n v="11"/>
    <s v="207 บ้านโนนตับเต่า"/>
    <s v="33200217"/>
    <s v="2"/>
    <s v="2"/>
    <s v="2"/>
    <s v="3"/>
    <s v="33010120"/>
    <s v="0"/>
    <s v=""/>
    <x v="160"/>
    <d v="2018-01-19T00:00:00"/>
    <m/>
    <d v="2018-01-20T00:00:00"/>
    <d v="2018-01-21T00:00:00"/>
    <b v="0"/>
    <s v=""/>
    <s v=""/>
    <s v=""/>
    <s v=""/>
    <s v="33010000"/>
    <s v="3320"/>
    <s v="332002"/>
    <s v="17"/>
    <x v="9"/>
    <x v="80"/>
  </r>
  <r>
    <n v="25535"/>
    <n v="91"/>
    <n v="35"/>
    <n v="1"/>
    <s v="71"/>
    <s v="ปวิน เทพายัง"/>
    <s v="0093925"/>
    <s v="น.ส. ประไพศรี โพธิ์มี"/>
    <s v="1"/>
    <n v="1"/>
    <n v="6"/>
    <n v="13"/>
    <s v="1"/>
    <s v="1"/>
    <s v="0"/>
    <n v="11"/>
    <s v="60 บ้านยางปอ"/>
    <s v="33200411"/>
    <s v="2"/>
    <s v="3"/>
    <s v="1"/>
    <s v="1"/>
    <s v="33160100"/>
    <s v="0"/>
    <s v=""/>
    <x v="10"/>
    <d v="2018-01-04T00:00:00"/>
    <m/>
    <d v="2018-01-04T00:00:00"/>
    <d v="2018-01-07T00:00:00"/>
    <b v="0"/>
    <s v=""/>
    <s v=""/>
    <s v=""/>
    <s v=""/>
    <s v="33010000"/>
    <s v="3320"/>
    <s v="332004"/>
    <s v="11"/>
    <x v="9"/>
    <x v="83"/>
  </r>
  <r>
    <n v="20743"/>
    <n v="84"/>
    <n v="143"/>
    <n v="4"/>
    <s v="71"/>
    <s v="เมลดา  ดอกโสก"/>
    <s v="0023079"/>
    <s v="น.ส. ปานธวี ขันตี"/>
    <s v="2"/>
    <n v="3"/>
    <n v="1"/>
    <n v="0"/>
    <s v="1"/>
    <s v="1"/>
    <s v="0"/>
    <n v="11"/>
    <s v="128 บ.หนองอรัง"/>
    <s v="33200104"/>
    <s v="1"/>
    <s v="3"/>
    <s v="1"/>
    <s v="1"/>
    <s v="33200100"/>
    <s v="0"/>
    <s v=""/>
    <x v="161"/>
    <d v="2018-02-21T00:00:00"/>
    <m/>
    <d v="2018-02-22T00:00:00"/>
    <d v="2018-02-28T00:00:00"/>
    <b v="0"/>
    <s v=""/>
    <s v=""/>
    <s v=""/>
    <s v=""/>
    <s v="33010000"/>
    <s v="3320"/>
    <s v="332001"/>
    <s v="04"/>
    <x v="9"/>
    <x v="79"/>
  </r>
  <r>
    <n v="2837"/>
    <n v="21"/>
    <n v="37067"/>
    <n v="0"/>
    <s v="71"/>
    <s v="กัญญาณัฐ   เพ็งแจ่ม"/>
    <s v="0031858"/>
    <s v="นาง สวิมล อรทัย"/>
    <s v="2"/>
    <n v="1"/>
    <n v="3"/>
    <n v="10"/>
    <s v="1"/>
    <s v="1"/>
    <s v="0"/>
    <n v="11"/>
    <s v="176/2 บ.หนองไฮ"/>
    <s v="33200408"/>
    <s v="2"/>
    <s v="3"/>
    <s v="1"/>
    <s v="1"/>
    <s v="33200100"/>
    <s v="0"/>
    <s v=""/>
    <x v="62"/>
    <d v="2018-01-13T00:00:00"/>
    <m/>
    <d v="2018-01-16T00:00:00"/>
    <d v="2018-01-16T00:00:00"/>
    <b v="0"/>
    <s v=""/>
    <s v=""/>
    <s v=""/>
    <s v=""/>
    <s v="33010000"/>
    <s v="3320"/>
    <s v="332004"/>
    <s v="08"/>
    <x v="9"/>
    <x v="83"/>
  </r>
  <r>
    <n v="54696"/>
    <n v="191"/>
    <n v="241"/>
    <n v="3"/>
    <s v="71"/>
    <s v="สรสิชา  จอมเกาะ"/>
    <s v="0020134"/>
    <s v="น.ส. จิราภรณ์ จันทรัพย์"/>
    <s v="2"/>
    <n v="2"/>
    <n v="7"/>
    <n v="1"/>
    <s v="1"/>
    <s v="1"/>
    <s v="0"/>
    <n v="11"/>
    <s v="134"/>
    <s v="33210102"/>
    <s v="2"/>
    <s v="3"/>
    <s v="1"/>
    <s v="1"/>
    <s v="33210100"/>
    <s v="0"/>
    <s v=""/>
    <x v="162"/>
    <d v="2018-07-02T00:00:00"/>
    <m/>
    <d v="2018-07-03T00:00:00"/>
    <d v="2018-07-03T00:00:00"/>
    <b v="0"/>
    <s v=""/>
    <s v=""/>
    <s v=""/>
    <s v=""/>
    <s v="33010000"/>
    <s v="3321"/>
    <s v="332101"/>
    <s v="02"/>
    <x v="10"/>
    <x v="84"/>
  </r>
  <r>
    <n v="73127"/>
    <n v="350"/>
    <n v="307"/>
    <n v="6"/>
    <s v="71"/>
    <s v="กิตติเดช  แสนท้าว"/>
    <s v="0020342"/>
    <s v="นาง มณีรัตน์ กองทรัพย์"/>
    <s v="1"/>
    <n v="2"/>
    <n v="11"/>
    <n v="21"/>
    <s v="1"/>
    <s v="1"/>
    <s v="0"/>
    <n v="11"/>
    <s v="042"/>
    <s v="33210412"/>
    <s v="2"/>
    <s v="3"/>
    <s v="1"/>
    <s v="1"/>
    <s v="33210100"/>
    <s v="0"/>
    <s v=""/>
    <x v="163"/>
    <d v="2018-08-09T00:00:00"/>
    <m/>
    <d v="2018-08-15T00:00:00"/>
    <d v="2018-08-15T00:00:00"/>
    <b v="0"/>
    <s v=""/>
    <s v=""/>
    <s v=""/>
    <s v=""/>
    <s v="33010000"/>
    <s v="3321"/>
    <s v="332104"/>
    <s v="12"/>
    <x v="10"/>
    <x v="85"/>
  </r>
  <r>
    <n v="85825"/>
    <n v="574"/>
    <n v="882"/>
    <n v="10"/>
    <s v="71"/>
    <s v="ชยานันท์  จันทร์เพ็ง"/>
    <s v="0062657"/>
    <s v="นาง สุภาพร จันทร์เพ็ง"/>
    <s v="1"/>
    <n v="2"/>
    <n v="9"/>
    <n v="29"/>
    <s v="1"/>
    <s v="1"/>
    <s v="0"/>
    <n v="11"/>
    <s v="30 บ้านหนองสำโรง"/>
    <s v="33210204"/>
    <s v="2"/>
    <s v="3"/>
    <s v="1"/>
    <s v="1"/>
    <s v="33110100"/>
    <s v="0"/>
    <s v=""/>
    <x v="12"/>
    <d v="2018-09-19T00:00:00"/>
    <m/>
    <d v="2018-09-20T00:00:00"/>
    <d v="2018-09-20T00:00:00"/>
    <b v="0"/>
    <s v=""/>
    <s v=""/>
    <s v=""/>
    <s v=""/>
    <s v="33010000"/>
    <s v="3321"/>
    <s v="332102"/>
    <s v="04"/>
    <x v="10"/>
    <x v="68"/>
  </r>
  <r>
    <n v="88615"/>
    <n v="620"/>
    <n v="432"/>
    <n v="8"/>
    <s v="71"/>
    <s v="ชินวัฒน์  พันธะวัน"/>
    <s v="0020330"/>
    <s v="นาง วิไล พันธะวัน"/>
    <s v="1"/>
    <n v="3"/>
    <n v="0"/>
    <n v="14"/>
    <s v="1"/>
    <s v="1"/>
    <s v="0"/>
    <n v="11"/>
    <s v="25"/>
    <s v="33210212"/>
    <s v="1"/>
    <s v="3"/>
    <s v="1"/>
    <s v="1"/>
    <s v="33210100"/>
    <s v="0"/>
    <s v=""/>
    <x v="31"/>
    <d v="2018-09-25T00:00:00"/>
    <m/>
    <d v="2018-09-28T00:00:00"/>
    <d v="2018-09-28T00:00:00"/>
    <b v="0"/>
    <s v=""/>
    <s v=""/>
    <s v=""/>
    <s v=""/>
    <s v="33010000"/>
    <s v="3321"/>
    <s v="332102"/>
    <s v="12"/>
    <x v="10"/>
    <x v="68"/>
  </r>
  <r>
    <n v="55159"/>
    <n v="195"/>
    <n v="782"/>
    <n v="1"/>
    <s v="71"/>
    <s v="วิลาวัลย์ เย็นใจ"/>
    <s v="0039679"/>
    <s v="น.ส. วัลยา ศรีสนิท"/>
    <s v="2"/>
    <n v="2"/>
    <n v="1"/>
    <n v="18"/>
    <s v="1"/>
    <s v="1"/>
    <s v="0"/>
    <n v="11"/>
    <s v="19 บ.แสง"/>
    <s v="33210501"/>
    <s v="2"/>
    <s v="3"/>
    <s v="1"/>
    <s v="1"/>
    <s v="33180100"/>
    <s v="0"/>
    <s v=""/>
    <x v="162"/>
    <d v="2018-07-02T00:00:00"/>
    <m/>
    <d v="2018-07-03T00:00:00"/>
    <d v="2018-07-04T00:00:00"/>
    <b v="0"/>
    <s v=""/>
    <s v=""/>
    <s v=""/>
    <s v=""/>
    <s v="33010000"/>
    <s v="3321"/>
    <s v="332105"/>
    <s v="01"/>
    <x v="10"/>
    <x v="86"/>
  </r>
  <r>
    <n v="54273"/>
    <n v="188"/>
    <n v="240"/>
    <n v="2"/>
    <s v="71"/>
    <s v="จิตติพัฒน์  ใจดี"/>
    <s v="0019425"/>
    <s v="นาง จันทร์ฤาดี หนองหงอก"/>
    <s v="1"/>
    <n v="1"/>
    <n v="11"/>
    <n v="9"/>
    <s v="1"/>
    <s v="1"/>
    <s v="0"/>
    <n v="11"/>
    <s v="88 บ.โดด"/>
    <s v="33210102"/>
    <s v="2"/>
    <s v="3"/>
    <s v="1"/>
    <s v="1"/>
    <s v="33210100"/>
    <s v="0"/>
    <s v=""/>
    <x v="162"/>
    <d v="2018-07-02T00:00:00"/>
    <m/>
    <d v="2018-07-02T00:00:00"/>
    <d v="2018-07-02T00:00:00"/>
    <b v="0"/>
    <s v=""/>
    <s v=""/>
    <s v=""/>
    <s v=""/>
    <s v="33010000"/>
    <s v="3321"/>
    <s v="332101"/>
    <s v="02"/>
    <x v="10"/>
    <x v="84"/>
  </r>
  <r>
    <n v="64085"/>
    <n v="275"/>
    <n v="1737"/>
    <n v="12"/>
    <s v="71"/>
    <s v="ธนวัฒน์ รักษาชอบ"/>
    <s v="0038017"/>
    <s v="น.ส. วิไลวรรณ วิสาเกตุ"/>
    <s v="1"/>
    <n v="3"/>
    <n v="3"/>
    <n v="0"/>
    <s v="1"/>
    <s v="1"/>
    <s v="0"/>
    <n v="11"/>
    <s v="48"/>
    <s v="33210109"/>
    <s v="2"/>
    <s v="3"/>
    <s v="1"/>
    <s v="1"/>
    <s v="33180100"/>
    <s v="0"/>
    <s v=""/>
    <x v="129"/>
    <d v="2018-07-30T00:00:00"/>
    <m/>
    <d v="2018-07-31T00:00:00"/>
    <d v="2018-07-31T00:00:00"/>
    <b v="0"/>
    <s v=""/>
    <s v=""/>
    <s v=""/>
    <s v=""/>
    <s v="33010000"/>
    <s v="3321"/>
    <s v="332101"/>
    <s v="09"/>
    <x v="10"/>
    <x v="84"/>
  </r>
  <r>
    <n v="90451"/>
    <n v="640"/>
    <n v="449"/>
    <n v="9"/>
    <s v="71"/>
    <s v="นพเก้า  มะณีสุข"/>
    <s v="0005260"/>
    <s v="น.ส. สมหญิง บุตรศรี"/>
    <s v="1"/>
    <n v="5"/>
    <n v="8"/>
    <n v="23"/>
    <s v="1"/>
    <s v="1"/>
    <s v="0"/>
    <n v="11"/>
    <s v="19"/>
    <s v="33210502"/>
    <s v="2"/>
    <s v="3"/>
    <s v="1"/>
    <s v="1"/>
    <s v="33210100"/>
    <s v="0"/>
    <s v=""/>
    <x v="164"/>
    <d v="2018-09-29T00:00:00"/>
    <m/>
    <d v="2018-10-03T00:00:00"/>
    <d v="2018-10-03T00:00:00"/>
    <b v="0"/>
    <s v=""/>
    <s v=""/>
    <s v=""/>
    <s v=""/>
    <s v="33010000"/>
    <s v="3321"/>
    <s v="332105"/>
    <s v="02"/>
    <x v="10"/>
    <x v="86"/>
  </r>
  <r>
    <n v="100406"/>
    <n v="763"/>
    <n v="17139"/>
    <n v="158"/>
    <s v="71"/>
    <s v="ภัควลัญชญ์  ลิลาด"/>
    <s v="000901619"/>
    <s v="น.ส. ทิพาพร วงศ์คำดี"/>
    <s v="2"/>
    <n v="2"/>
    <n v="10"/>
    <n v="17"/>
    <s v="1"/>
    <s v="1"/>
    <s v="0"/>
    <n v="11"/>
    <s v="29  บ้านหนองคู"/>
    <s v="33210118"/>
    <s v="2"/>
    <s v="2"/>
    <s v="2"/>
    <s v="3"/>
    <s v="33010120"/>
    <s v="0"/>
    <s v=""/>
    <x v="112"/>
    <d v="2018-11-12T00:00:00"/>
    <m/>
    <d v="2018-11-14T00:00:00"/>
    <d v="2018-11-14T00:00:00"/>
    <b v="0"/>
    <s v=""/>
    <s v=""/>
    <s v=""/>
    <s v=""/>
    <s v="33010000"/>
    <s v="3321"/>
    <s v="332101"/>
    <s v="18"/>
    <x v="10"/>
    <x v="84"/>
  </r>
  <r>
    <n v="83180"/>
    <n v="503"/>
    <n v="2965"/>
    <n v="26"/>
    <s v="71"/>
    <s v="ภัทรสุดา ชนะงาม"/>
    <s v="0041032"/>
    <s v="น.ส. วิไลพร ชนะงาม"/>
    <s v="2"/>
    <n v="1"/>
    <n v="2"/>
    <n v="29"/>
    <s v="1"/>
    <s v="1"/>
    <s v="0"/>
    <n v="11"/>
    <s v="52"/>
    <s v="33210213"/>
    <s v="2"/>
    <s v="3"/>
    <s v="1"/>
    <s v="1"/>
    <s v="33180100"/>
    <s v="0"/>
    <s v=""/>
    <x v="83"/>
    <d v="2018-09-08T00:00:00"/>
    <m/>
    <d v="2018-09-10T00:00:00"/>
    <d v="2018-09-11T00:00:00"/>
    <b v="0"/>
    <s v=""/>
    <s v=""/>
    <s v=""/>
    <s v=""/>
    <s v="33010000"/>
    <s v="3321"/>
    <s v="332102"/>
    <s v="13"/>
    <x v="10"/>
    <x v="68"/>
  </r>
  <r>
    <n v="39409"/>
    <n v="125"/>
    <n v="182"/>
    <n v="1"/>
    <s v="71"/>
    <s v="น้ำเพชร   มั่นจิตร"/>
    <s v="0019516"/>
    <s v="นาง สุพิน  บึงไกร"/>
    <s v="2"/>
    <n v="1"/>
    <n v="9"/>
    <n v="1"/>
    <s v="1"/>
    <s v="1"/>
    <s v="0"/>
    <n v="11"/>
    <s v="24 บ.หนองผือ"/>
    <s v="33210408"/>
    <s v="2"/>
    <s v="3"/>
    <s v="2"/>
    <s v="3"/>
    <s v="33210100"/>
    <s v="0"/>
    <s v=""/>
    <x v="165"/>
    <d v="2018-05-11T00:00:00"/>
    <m/>
    <d v="2018-05-11T00:00:00"/>
    <d v="2018-05-11T00:00:00"/>
    <b v="0"/>
    <s v=""/>
    <s v=""/>
    <s v=""/>
    <s v=""/>
    <s v="33010000"/>
    <s v="3321"/>
    <s v="332104"/>
    <s v="08"/>
    <x v="10"/>
    <x v="85"/>
  </r>
  <r>
    <n v="77186"/>
    <n v="401"/>
    <n v="2475"/>
    <n v="15"/>
    <s v="71"/>
    <s v="ชฎานาฏ  ลุผล"/>
    <s v="0084977"/>
    <s v="น.ส. ฉัตรชนก คูณแก้ว"/>
    <s v="2"/>
    <n v="0"/>
    <n v="11"/>
    <n v="8"/>
    <s v="1"/>
    <s v="1"/>
    <s v="0"/>
    <n v="11"/>
    <s v="56/2  รพ.ไพรบึง"/>
    <s v="33060120"/>
    <s v="1"/>
    <s v="3"/>
    <s v="1"/>
    <s v="1"/>
    <s v="33060100"/>
    <s v="0"/>
    <s v=""/>
    <x v="4"/>
    <d v="2018-08-26T00:00:00"/>
    <m/>
    <d v="2018-08-27T00:00:00"/>
    <d v="2018-08-27T00:00:00"/>
    <b v="0"/>
    <s v=""/>
    <s v=""/>
    <s v=""/>
    <s v=""/>
    <s v="33010000"/>
    <s v="3306"/>
    <s v="330601"/>
    <s v="20"/>
    <x v="11"/>
    <x v="87"/>
  </r>
  <r>
    <n v="79286"/>
    <n v="436"/>
    <n v="2621"/>
    <n v="16"/>
    <s v="71"/>
    <s v="ดนุพล  สายสังข์"/>
    <s v="0078677"/>
    <s v="น.ส. ศิริพร ไชยโคตร"/>
    <s v="1"/>
    <n v="3"/>
    <n v="9"/>
    <n v="9"/>
    <s v="1"/>
    <s v="1"/>
    <s v="0"/>
    <n v="11"/>
    <s v="199     บ.โพนปลัด"/>
    <s v="33060501"/>
    <s v="2"/>
    <s v="3"/>
    <s v="1"/>
    <s v="1"/>
    <s v="33060100"/>
    <s v="0"/>
    <s v=""/>
    <x v="56"/>
    <d v="2018-08-31T00:00:00"/>
    <m/>
    <d v="2018-08-31T00:00:00"/>
    <d v="2018-08-31T00:00:00"/>
    <b v="0"/>
    <s v=""/>
    <s v=""/>
    <s v=""/>
    <s v=""/>
    <s v="33010000"/>
    <s v="3306"/>
    <s v="330605"/>
    <s v="01"/>
    <x v="11"/>
    <x v="88"/>
  </r>
  <r>
    <n v="90361"/>
    <n v="639"/>
    <n v="8224"/>
    <n v="40"/>
    <s v="71"/>
    <s v="ศวิตา  แสนจันทร์"/>
    <s v="0172917"/>
    <s v="นาง ฤทัยวรรณ แสนจันทร์"/>
    <s v="2"/>
    <n v="0"/>
    <n v="6"/>
    <n v="9"/>
    <s v="1"/>
    <s v="1"/>
    <s v="0"/>
    <n v="11"/>
    <s v="92  บ.หัวช้าง"/>
    <s v="33060405"/>
    <s v="2"/>
    <s v="3"/>
    <s v="1"/>
    <s v="1"/>
    <s v="33080100"/>
    <s v="0"/>
    <s v=""/>
    <x v="3"/>
    <d v="2018-10-02T00:00:00"/>
    <m/>
    <d v="2018-10-03T00:00:00"/>
    <d v="2018-10-03T00:00:00"/>
    <b v="0"/>
    <s v=""/>
    <s v=""/>
    <s v=""/>
    <s v=""/>
    <s v="33010000"/>
    <s v="3306"/>
    <s v="330604"/>
    <s v="05"/>
    <x v="11"/>
    <x v="89"/>
  </r>
  <r>
    <n v="75276"/>
    <n v="374"/>
    <n v="2350"/>
    <n v="13"/>
    <s v="71"/>
    <s v="กำชัย  ตรีคำ"/>
    <s v="0084028"/>
    <s v="นาง สุนารี บุญร่วม"/>
    <s v="1"/>
    <n v="1"/>
    <n v="4"/>
    <n v="17"/>
    <s v="1"/>
    <s v="1"/>
    <s v="0"/>
    <n v="11"/>
    <s v="172 บ.ไพรบึง"/>
    <s v="33060108"/>
    <s v="1"/>
    <s v="3"/>
    <s v="1"/>
    <s v="1"/>
    <s v="33060100"/>
    <s v="0"/>
    <s v=""/>
    <x v="91"/>
    <d v="2018-08-18T00:00:00"/>
    <m/>
    <d v="2018-08-20T00:00:00"/>
    <d v="2018-08-21T00:00:00"/>
    <b v="0"/>
    <s v=""/>
    <s v=""/>
    <s v=""/>
    <s v=""/>
    <s v="33010000"/>
    <s v="3306"/>
    <s v="330601"/>
    <s v="08"/>
    <x v="11"/>
    <x v="87"/>
  </r>
  <r>
    <n v="98739"/>
    <n v="739"/>
    <n v="36110"/>
    <n v="0"/>
    <s v="71"/>
    <s v="ฉัตรชนก  สรรเสริญ"/>
    <s v="0232133"/>
    <s v="นาง ครองขวัญ วันเพ็ง"/>
    <s v="2"/>
    <n v="0"/>
    <n v="8"/>
    <n v="14"/>
    <s v="1"/>
    <s v="1"/>
    <s v=""/>
    <n v="11"/>
    <s v="82"/>
    <s v="33060201"/>
    <s v="2"/>
    <s v="3"/>
    <s v="1"/>
    <s v="1"/>
    <s v="33010100"/>
    <s v="0"/>
    <s v=""/>
    <x v="82"/>
    <d v="2018-11-05T00:00:00"/>
    <m/>
    <d v="2018-11-06T00:00:00"/>
    <d v="2018-11-06T00:00:00"/>
    <b v="0"/>
    <s v=""/>
    <s v=""/>
    <s v=""/>
    <s v=""/>
    <s v="33010000"/>
    <s v="3306"/>
    <s v="330602"/>
    <s v="01"/>
    <x v="11"/>
    <x v="90"/>
  </r>
  <r>
    <n v="5955"/>
    <n v="39"/>
    <m/>
    <m/>
    <s v="71"/>
    <s v="อณาคิณ พงษ์วัน"/>
    <s v="166588"/>
    <s v=""/>
    <s v="1"/>
    <n v="1"/>
    <n v="4"/>
    <n v="0"/>
    <s v="1"/>
    <s v="1"/>
    <s v=""/>
    <n v="11"/>
    <s v="ไม่มีบ้านเลขที่"/>
    <s v="33060413"/>
    <s v="1"/>
    <s v="3"/>
    <s v="1"/>
    <s v="3"/>
    <s v="33060100"/>
    <s v=""/>
    <s v=""/>
    <x v="166"/>
    <d v="2018-01-24T00:00:00"/>
    <m/>
    <d v="2018-01-25T00:00:00"/>
    <d v="2018-01-25T00:00:00"/>
    <b v="0"/>
    <s v="0"/>
    <s v="0"/>
    <s v=""/>
    <s v="ไม่ระบุ"/>
    <s v="33010000"/>
    <s v="3306"/>
    <s v="330604"/>
    <s v="13"/>
    <x v="11"/>
    <x v="89"/>
  </r>
  <r>
    <n v="23388"/>
    <n v="87"/>
    <n v="602"/>
    <n v="1"/>
    <s v="71"/>
    <s v="ธนกฤต  โยธา"/>
    <s v="0082051"/>
    <s v="น.ส. สมคิด ไพรบึง"/>
    <s v="1"/>
    <n v="1"/>
    <n v="10"/>
    <n v="4"/>
    <s v="1"/>
    <s v="1"/>
    <s v="0"/>
    <n v="11"/>
    <s v="115  บ.หนองพัง"/>
    <s v="33060604"/>
    <s v="2"/>
    <s v="3"/>
    <s v="1"/>
    <s v="1"/>
    <s v="33060100"/>
    <s v="0"/>
    <s v=""/>
    <x v="167"/>
    <d v="2018-03-14T00:00:00"/>
    <m/>
    <d v="2018-03-14T00:00:00"/>
    <d v="2018-03-14T00:00:00"/>
    <b v="0"/>
    <s v=""/>
    <s v=""/>
    <s v=""/>
    <s v=""/>
    <s v="33010000"/>
    <s v="3306"/>
    <s v="330606"/>
    <s v="04"/>
    <x v="11"/>
    <x v="91"/>
  </r>
  <r>
    <n v="25995"/>
    <n v="96"/>
    <n v="649"/>
    <n v="2"/>
    <s v="71"/>
    <s v="จิรสิน  พิจารณ์"/>
    <s v="0082061"/>
    <s v="น.ส. สินธ์ จันทร์ส่อง"/>
    <s v="1"/>
    <n v="3"/>
    <n v="8"/>
    <n v="30"/>
    <s v="1"/>
    <s v="1"/>
    <s v="0"/>
    <n v="11"/>
    <s v="50 บ.ประอาง"/>
    <s v="33060303"/>
    <s v="2"/>
    <s v="3"/>
    <s v="1"/>
    <s v="1"/>
    <s v="33060100"/>
    <s v="0"/>
    <s v=""/>
    <x v="168"/>
    <d v="2018-03-20T00:00:00"/>
    <m/>
    <d v="2018-03-21T00:00:00"/>
    <d v="2018-03-21T00:00:00"/>
    <b v="0"/>
    <s v=""/>
    <s v=""/>
    <s v=""/>
    <s v=""/>
    <s v="33010000"/>
    <s v="3306"/>
    <s v="330603"/>
    <s v="03"/>
    <x v="11"/>
    <x v="92"/>
  </r>
  <r>
    <n v="43347"/>
    <n v="136"/>
    <n v="7744"/>
    <n v="29"/>
    <s v="71"/>
    <s v="นภัสสร  แตงทอง"/>
    <s v="000899640"/>
    <s v="นาง ปัญจพร แตงอ่อน"/>
    <s v="2"/>
    <n v="3"/>
    <n v="1"/>
    <n v="20"/>
    <s v="1"/>
    <s v="1"/>
    <s v="0"/>
    <n v="11"/>
    <s v="62"/>
    <s v="33060407"/>
    <s v="2"/>
    <s v="2"/>
    <s v="1"/>
    <s v="1"/>
    <s v="33010120"/>
    <s v="0"/>
    <s v=""/>
    <x v="169"/>
    <d v="2018-05-27T00:00:00"/>
    <m/>
    <d v="2018-05-28T00:00:00"/>
    <d v="2018-05-28T00:00:00"/>
    <b v="0"/>
    <s v=""/>
    <s v=""/>
    <s v=""/>
    <s v=""/>
    <s v="33010000"/>
    <s v="3306"/>
    <s v="330604"/>
    <s v="07"/>
    <x v="11"/>
    <x v="89"/>
  </r>
  <r>
    <n v="53601"/>
    <n v="181"/>
    <n v="1619"/>
    <n v="4"/>
    <s v="71"/>
    <s v="อารัญญา  อ่อนหวาน"/>
    <s v="0083291"/>
    <s v="น.ส. อุษณีย์ ธรรมคุณ"/>
    <s v="2"/>
    <n v="2"/>
    <n v="1"/>
    <n v="7"/>
    <s v="1"/>
    <s v="1"/>
    <s v="0"/>
    <n v="11"/>
    <s v="79 บ.พราน"/>
    <s v="33060107"/>
    <s v="1"/>
    <s v="3"/>
    <s v="1"/>
    <s v="1"/>
    <s v="33060100"/>
    <s v="0"/>
    <s v=""/>
    <x v="170"/>
    <d v="2018-06-29T00:00:00"/>
    <m/>
    <d v="2018-06-29T00:00:00"/>
    <d v="2018-06-30T00:00:00"/>
    <b v="0"/>
    <s v=""/>
    <s v=""/>
    <s v=""/>
    <s v=""/>
    <s v="33010000"/>
    <s v="3306"/>
    <s v="330601"/>
    <s v="07"/>
    <x v="11"/>
    <x v="87"/>
  </r>
  <r>
    <n v="61503"/>
    <n v="253"/>
    <n v="1880"/>
    <n v="8"/>
    <s v="71"/>
    <s v="สายฟ้า  วงศ์นิล"/>
    <s v="0075974"/>
    <s v="นางสาว ทิพย์วาณี แทนโสต"/>
    <s v="1"/>
    <n v="5"/>
    <n v="3"/>
    <n v="23"/>
    <s v="1"/>
    <s v="1"/>
    <s v="0"/>
    <n v="11"/>
    <s v="85   บ.กระโดน"/>
    <s v="33060208"/>
    <s v="2"/>
    <s v="3"/>
    <s v="1"/>
    <s v="1"/>
    <s v="33060100"/>
    <s v="0"/>
    <s v=""/>
    <x v="134"/>
    <d v="2018-07-22T00:00:00"/>
    <m/>
    <d v="2018-07-23T00:00:00"/>
    <d v="2018-07-23T00:00:00"/>
    <b v="0"/>
    <s v=""/>
    <s v=""/>
    <s v=""/>
    <s v=""/>
    <s v="33010000"/>
    <s v="3306"/>
    <s v="330602"/>
    <s v="08"/>
    <x v="11"/>
    <x v="90"/>
  </r>
  <r>
    <n v="59525"/>
    <n v="231"/>
    <n v="1790"/>
    <n v="6"/>
    <s v="71"/>
    <s v="เกียรติศักดิ์  สุพรรณ"/>
    <s v="0084460"/>
    <s v="น.ส. ขนิษฐา มะโนชาติ"/>
    <s v="1"/>
    <n v="1"/>
    <n v="1"/>
    <n v="3"/>
    <s v="1"/>
    <s v="1"/>
    <s v="0"/>
    <n v="11"/>
    <s v="215 บ.ผือ"/>
    <s v="33060109"/>
    <s v="1"/>
    <s v="3"/>
    <s v="2"/>
    <s v="3"/>
    <s v="33060100"/>
    <s v="0"/>
    <s v=""/>
    <x v="171"/>
    <d v="2018-07-14T00:00:00"/>
    <m/>
    <d v="2018-07-16T00:00:00"/>
    <d v="2018-07-16T00:00:00"/>
    <b v="0"/>
    <s v=""/>
    <s v=""/>
    <s v=""/>
    <s v=""/>
    <s v="33010000"/>
    <s v="3306"/>
    <s v="330601"/>
    <s v="09"/>
    <x v="11"/>
    <x v="87"/>
  </r>
  <r>
    <n v="72886"/>
    <n v="347"/>
    <n v="2235"/>
    <n v="11"/>
    <s v="71"/>
    <s v="พิลาวรรณ  จันลา"/>
    <s v="0082393"/>
    <s v="น.ส. รื่นฤดี ชูชื่น"/>
    <s v="2"/>
    <n v="2"/>
    <n v="1"/>
    <n v="22"/>
    <s v="1"/>
    <s v="1"/>
    <s v="0"/>
    <n v="11"/>
    <s v="42   บ.ไพรบึง"/>
    <s v="33060116"/>
    <s v="2"/>
    <s v="3"/>
    <s v="1"/>
    <s v="1"/>
    <s v="33060100"/>
    <s v="0"/>
    <s v=""/>
    <x v="172"/>
    <d v="2018-08-12T00:00:00"/>
    <m/>
    <d v="2018-08-14T00:00:00"/>
    <d v="2018-08-14T00:00:00"/>
    <b v="0"/>
    <s v=""/>
    <s v=""/>
    <s v=""/>
    <s v=""/>
    <s v="33010000"/>
    <s v="3306"/>
    <s v="330601"/>
    <s v="16"/>
    <x v="11"/>
    <x v="87"/>
  </r>
  <r>
    <n v="60370"/>
    <n v="239"/>
    <n v="1844"/>
    <n v="7"/>
    <s v="71"/>
    <s v="อลิษา  เพ็งกระจาด"/>
    <s v="0081666"/>
    <s v="นาง วิลัยทอง จรเด็จ"/>
    <s v="2"/>
    <n v="2"/>
    <n v="4"/>
    <n v="0"/>
    <s v="1"/>
    <s v="1"/>
    <s v="0"/>
    <n v="11"/>
    <s v="71   บ.พราน"/>
    <s v="33060107"/>
    <s v="1"/>
    <s v="3"/>
    <s v="1"/>
    <s v="1"/>
    <s v="33060100"/>
    <s v="0"/>
    <s v=""/>
    <x v="173"/>
    <d v="2018-07-19T00:00:00"/>
    <m/>
    <d v="2018-07-19T00:00:00"/>
    <d v="2018-07-20T00:00:00"/>
    <b v="0"/>
    <s v=""/>
    <s v=""/>
    <s v=""/>
    <s v=""/>
    <s v="33010000"/>
    <s v="3306"/>
    <s v="330601"/>
    <s v="07"/>
    <x v="11"/>
    <x v="87"/>
  </r>
  <r>
    <n v="61658"/>
    <n v="256"/>
    <n v="5278"/>
    <n v="12"/>
    <s v="71"/>
    <s v="นุชวรา  สุภาพ"/>
    <s v="0172617"/>
    <s v="นาง ณีรนุช ธรรมคุณ"/>
    <s v="2"/>
    <n v="1"/>
    <n v="4"/>
    <n v="12"/>
    <s v="1"/>
    <s v="1"/>
    <s v="0"/>
    <n v="11"/>
    <s v="228 บ.สำโรงพลัน"/>
    <s v="33060415"/>
    <s v="2"/>
    <s v="3"/>
    <s v="1"/>
    <s v="1"/>
    <s v="33080100"/>
    <s v="0"/>
    <s v=""/>
    <x v="14"/>
    <d v="2018-07-20T00:00:00"/>
    <m/>
    <d v="2018-07-23T00:00:00"/>
    <d v="2018-07-24T00:00:00"/>
    <b v="0"/>
    <s v=""/>
    <s v=""/>
    <s v=""/>
    <s v=""/>
    <s v="33010000"/>
    <s v="3306"/>
    <s v="330604"/>
    <s v="15"/>
    <x v="11"/>
    <x v="89"/>
  </r>
  <r>
    <n v="62087"/>
    <n v="260"/>
    <n v="10280"/>
    <n v="47"/>
    <s v="71"/>
    <s v="ชินาธิป  ดวงศรี"/>
    <s v="000945614"/>
    <s v="น.ส. จงรักษ์ โคตรวงศ์"/>
    <s v="1"/>
    <n v="1"/>
    <n v="5"/>
    <n v="19"/>
    <s v="1"/>
    <s v="1"/>
    <s v="0"/>
    <n v="11"/>
    <s v="101"/>
    <s v="33060117"/>
    <s v="2"/>
    <s v="2"/>
    <s v="1"/>
    <s v="1"/>
    <s v="33010120"/>
    <s v="0"/>
    <s v=""/>
    <x v="173"/>
    <d v="2018-07-18T00:00:00"/>
    <m/>
    <d v="2018-07-25T00:00:00"/>
    <d v="2018-07-25T00:00:00"/>
    <b v="0"/>
    <s v=""/>
    <s v=""/>
    <s v=""/>
    <s v=""/>
    <s v="33010000"/>
    <s v="3306"/>
    <s v="330601"/>
    <s v="17"/>
    <x v="11"/>
    <x v="87"/>
  </r>
  <r>
    <n v="62778"/>
    <n v="267"/>
    <n v="5406"/>
    <n v="13"/>
    <s v="71"/>
    <s v="เนติธร  สุภาพ"/>
    <s v="0172667"/>
    <s v="น.ส. เมธาพร สุภาพ"/>
    <s v="1"/>
    <n v="0"/>
    <n v="8"/>
    <n v="11"/>
    <s v="1"/>
    <s v="1"/>
    <s v="0"/>
    <n v="11"/>
    <s v="136 บ.สำโรงพลัน"/>
    <s v="33060401"/>
    <s v="2"/>
    <s v="3"/>
    <s v="2"/>
    <s v="3"/>
    <s v="33080100"/>
    <s v="0"/>
    <s v=""/>
    <x v="134"/>
    <d v="2018-07-25T00:00:00"/>
    <m/>
    <d v="2018-07-26T00:00:00"/>
    <d v="2018-07-26T00:00:00"/>
    <b v="0"/>
    <s v=""/>
    <s v=""/>
    <s v=""/>
    <s v=""/>
    <s v="33010000"/>
    <s v="3306"/>
    <s v="330604"/>
    <s v="01"/>
    <x v="11"/>
    <x v="89"/>
  </r>
  <r>
    <n v="95081"/>
    <n v="700"/>
    <n v="3505"/>
    <n v="18"/>
    <s v="71"/>
    <s v="ธีรภัทร  จรเด็จ"/>
    <s v="0083320"/>
    <s v="น.ส. สมพิษ อบอุ่น"/>
    <s v="1"/>
    <n v="2"/>
    <n v="0"/>
    <n v="7"/>
    <s v="1"/>
    <s v="1"/>
    <s v="0"/>
    <n v="11"/>
    <s v="86 บ.ติ้ว"/>
    <s v="33060106"/>
    <s v="1"/>
    <s v="3"/>
    <s v="1"/>
    <s v="1"/>
    <s v="33060100"/>
    <s v="0"/>
    <s v=""/>
    <x v="79"/>
    <d v="2018-10-18T00:00:00"/>
    <m/>
    <d v="2018-10-19T00:00:00"/>
    <d v="2018-10-19T00:00:00"/>
    <b v="0"/>
    <s v=""/>
    <s v=""/>
    <s v=""/>
    <s v=""/>
    <s v="33010000"/>
    <s v="3306"/>
    <s v="330601"/>
    <s v="06"/>
    <x v="11"/>
    <x v="87"/>
  </r>
  <r>
    <n v="72298"/>
    <n v="341"/>
    <n v="2184"/>
    <n v="9"/>
    <s v="71"/>
    <s v="ณิชาภา  บุญร่วม"/>
    <s v="0084599"/>
    <s v="น.ส. ฤทัย ตะเคียนเกลี้ยง"/>
    <s v="2"/>
    <n v="1"/>
    <n v="1"/>
    <n v="4"/>
    <s v="1"/>
    <s v="1"/>
    <s v="0"/>
    <n v="11"/>
    <s v="80  บ.จังกระดาน"/>
    <s v="33060103"/>
    <s v="2"/>
    <s v="3"/>
    <s v="1"/>
    <s v="1"/>
    <s v="33060100"/>
    <s v="0"/>
    <s v=""/>
    <x v="163"/>
    <d v="2018-08-10T00:00:00"/>
    <m/>
    <d v="2018-08-10T00:00:00"/>
    <d v="2018-08-10T00:00:00"/>
    <b v="0"/>
    <s v=""/>
    <s v=""/>
    <s v=""/>
    <s v=""/>
    <s v="33010000"/>
    <s v="3306"/>
    <s v="330601"/>
    <s v="03"/>
    <x v="11"/>
    <x v="87"/>
  </r>
  <r>
    <n v="56920"/>
    <n v="204"/>
    <n v="1727"/>
    <n v="5"/>
    <s v="71"/>
    <s v="นราวิชญ์  งัดสันเทียะ"/>
    <s v="0080679"/>
    <s v="น.ส. นภาพร ดวงใจ"/>
    <s v="1"/>
    <n v="2"/>
    <n v="10"/>
    <n v="7"/>
    <s v="1"/>
    <s v="1"/>
    <s v="0"/>
    <n v="11"/>
    <s v="77 บ.สำโรงพลัน"/>
    <s v="33060401"/>
    <s v="2"/>
    <s v="3"/>
    <s v="1"/>
    <s v="1"/>
    <s v="33060100"/>
    <s v="0"/>
    <s v=""/>
    <x v="174"/>
    <d v="2018-07-07T00:00:00"/>
    <m/>
    <d v="2018-07-09T00:00:00"/>
    <d v="2018-07-09T00:00:00"/>
    <b v="0"/>
    <s v=""/>
    <s v=""/>
    <s v=""/>
    <s v=""/>
    <s v="33010000"/>
    <s v="3306"/>
    <s v="330604"/>
    <s v="01"/>
    <x v="11"/>
    <x v="89"/>
  </r>
  <r>
    <n v="87094"/>
    <n v="594"/>
    <n v="14361"/>
    <n v="124"/>
    <s v="71"/>
    <s v="ธนัชชา  ไชยโย"/>
    <s v="000939097"/>
    <s v="นางสาว สุชาดา ไชยโย"/>
    <s v="2"/>
    <n v="1"/>
    <n v="9"/>
    <n v="23"/>
    <s v="1"/>
    <s v="1"/>
    <s v="0"/>
    <n v="11"/>
    <s v="48  บ้านห้วยป่าม่วง"/>
    <s v="33060608"/>
    <s v="2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6"/>
    <s v="330606"/>
    <s v="08"/>
    <x v="11"/>
    <x v="91"/>
  </r>
  <r>
    <n v="77775"/>
    <n v="415"/>
    <n v="3954"/>
    <n v="38"/>
    <s v="71"/>
    <s v="พีรภัทร  บุญมางำ"/>
    <s v="0094991"/>
    <s v="นาง นุจิรา บุญมางำ"/>
    <s v="1"/>
    <n v="3"/>
    <n v="0"/>
    <n v="6"/>
    <s v="1"/>
    <s v="1"/>
    <s v="0"/>
    <n v="11"/>
    <s v="57 บ้านโพธิ์คำ"/>
    <s v="33170316"/>
    <s v="1"/>
    <s v="3"/>
    <s v="1"/>
    <s v="1"/>
    <s v="33170100"/>
    <s v="0"/>
    <s v=""/>
    <x v="56"/>
    <d v="2018-08-28T00:00:00"/>
    <m/>
    <d v="2018-08-28T00:00:00"/>
    <d v="2018-08-28T00:00:00"/>
    <b v="0"/>
    <s v=""/>
    <s v=""/>
    <s v=""/>
    <s v=""/>
    <s v="33010000"/>
    <s v="3317"/>
    <s v="331703"/>
    <s v="16"/>
    <x v="12"/>
    <x v="93"/>
  </r>
  <r>
    <n v="76311"/>
    <n v="388"/>
    <n v="3875"/>
    <n v="32"/>
    <s v="71"/>
    <s v="กัลยา  ระดาเขต"/>
    <s v="0084221"/>
    <s v="น.ส. ลินดา ธรรมพร"/>
    <s v="2"/>
    <n v="4"/>
    <n v="1"/>
    <n v="21"/>
    <s v="1"/>
    <s v="1"/>
    <s v="0"/>
    <n v="11"/>
    <s v="243  บ้านไร่พัฒนา"/>
    <s v="33170602"/>
    <s v="2"/>
    <s v="3"/>
    <s v="1"/>
    <s v="1"/>
    <s v="33170100"/>
    <s v="0"/>
    <s v=""/>
    <x v="64"/>
    <d v="2018-08-23T00:00:00"/>
    <m/>
    <d v="2018-08-24T00:00:00"/>
    <d v="2018-08-24T00:00:00"/>
    <b v="0"/>
    <s v=""/>
    <s v=""/>
    <s v=""/>
    <s v=""/>
    <s v="33010000"/>
    <s v="3317"/>
    <s v="331706"/>
    <s v="02"/>
    <x v="12"/>
    <x v="94"/>
  </r>
  <r>
    <n v="385"/>
    <n v="8"/>
    <n v="37"/>
    <n v="1"/>
    <s v="71"/>
    <s v="วงศกร  สุภาโภชน์"/>
    <s v="0088726"/>
    <s v="นาง อัจราพร สุภาโภชน์"/>
    <s v="1"/>
    <n v="2"/>
    <n v="2"/>
    <n v="18"/>
    <s v="1"/>
    <s v="1"/>
    <s v="0"/>
    <n v="11"/>
    <s v="150"/>
    <s v="33170208"/>
    <s v="2"/>
    <s v="3"/>
    <s v="1"/>
    <s v="1"/>
    <s v="33170100"/>
    <s v="0"/>
    <s v=""/>
    <x v="25"/>
    <d v="2018-01-03T00:00:00"/>
    <m/>
    <d v="2018-01-04T00:00:00"/>
    <d v="2018-01-04T00:00:00"/>
    <b v="0"/>
    <s v=""/>
    <s v=""/>
    <s v=""/>
    <s v=""/>
    <s v="33010000"/>
    <s v="3317"/>
    <s v="331702"/>
    <s v="08"/>
    <x v="12"/>
    <x v="95"/>
  </r>
  <r>
    <n v="56188"/>
    <n v="200"/>
    <n v="3047"/>
    <n v="11"/>
    <s v="71"/>
    <s v="ปภาวรินทร์  คำขาว"/>
    <s v="0093690"/>
    <s v="นาง เกษชฎาภรณ์ กอยฟอง"/>
    <s v="2"/>
    <n v="0"/>
    <n v="10"/>
    <n v="7"/>
    <s v="1"/>
    <s v="1"/>
    <s v="0"/>
    <n v="11"/>
    <s v="80"/>
    <s v="33170209"/>
    <s v="2"/>
    <s v="3"/>
    <s v="1"/>
    <s v="1"/>
    <s v="33170100"/>
    <s v="0"/>
    <s v=""/>
    <x v="175"/>
    <d v="2018-07-05T00:00:00"/>
    <m/>
    <d v="2018-07-06T00:00:00"/>
    <d v="2018-07-06T00:00:00"/>
    <b v="0"/>
    <s v=""/>
    <s v=""/>
    <s v=""/>
    <s v=""/>
    <s v="33010000"/>
    <s v="3317"/>
    <s v="331702"/>
    <s v="09"/>
    <x v="12"/>
    <x v="95"/>
  </r>
  <r>
    <n v="85137"/>
    <n v="561"/>
    <n v="4230"/>
    <n v="55"/>
    <s v="71"/>
    <s v="อัครเดช  ตองอบ"/>
    <s v="0092475"/>
    <s v="นาง บุญวิไล ทองประสาร"/>
    <s v="1"/>
    <n v="1"/>
    <n v="4"/>
    <n v="20"/>
    <s v="1"/>
    <s v="1"/>
    <s v="0"/>
    <n v="11"/>
    <s v="163บ.นาตราว"/>
    <s v="33170601"/>
    <s v="2"/>
    <s v="3"/>
    <s v="1"/>
    <s v="1"/>
    <s v="33170100"/>
    <s v="0"/>
    <s v=""/>
    <x v="22"/>
    <d v="2018-09-16T00:00:00"/>
    <m/>
    <d v="2018-09-17T00:00:00"/>
    <d v="2018-09-17T00:00:00"/>
    <b v="0"/>
    <s v=""/>
    <s v=""/>
    <s v=""/>
    <s v=""/>
    <s v="33010000"/>
    <s v="3317"/>
    <s v="331706"/>
    <s v="01"/>
    <x v="12"/>
    <x v="94"/>
  </r>
  <r>
    <n v="40885"/>
    <n v="130"/>
    <n v="2273"/>
    <n v="8"/>
    <s v="71"/>
    <s v="กิตติเดช  วงษ์ขันธ์"/>
    <s v="0094087"/>
    <s v="น.ส. อมิตา รัตนพันธ์"/>
    <s v="1"/>
    <n v="1"/>
    <n v="3"/>
    <n v="25"/>
    <s v="1"/>
    <s v="1"/>
    <s v="0"/>
    <n v="11"/>
    <s v="130"/>
    <s v="33170110"/>
    <s v="2"/>
    <s v="3"/>
    <s v="1"/>
    <s v="1"/>
    <s v="33170100"/>
    <s v="0"/>
    <s v=""/>
    <x v="176"/>
    <d v="2018-05-16T00:00:00"/>
    <m/>
    <d v="2018-05-17T00:00:00"/>
    <d v="2018-05-17T00:00:00"/>
    <b v="0"/>
    <s v=""/>
    <s v=""/>
    <s v=""/>
    <s v=""/>
    <s v="33010000"/>
    <s v="3317"/>
    <s v="331701"/>
    <s v="10"/>
    <x v="12"/>
    <x v="96"/>
  </r>
  <r>
    <n v="62832"/>
    <n v="268"/>
    <n v="3353"/>
    <n v="18"/>
    <s v="71"/>
    <s v="นิติอัฑฒ์  พรมบุญ"/>
    <s v="0076718"/>
    <s v="น.ส. ขวัญชรีย์ งามศิริ"/>
    <s v="1"/>
    <n v="6"/>
    <n v="0"/>
    <n v="5"/>
    <s v="1"/>
    <s v="1"/>
    <s v="0"/>
    <n v="6"/>
    <s v="90  บ.พนมชัย"/>
    <s v="33170205"/>
    <s v="2"/>
    <s v="3"/>
    <s v="1"/>
    <s v="1"/>
    <s v="33170100"/>
    <s v="0"/>
    <s v=""/>
    <x v="177"/>
    <d v="2018-07-24T00:00:00"/>
    <m/>
    <d v="2018-07-26T00:00:00"/>
    <d v="2018-07-26T00:00:00"/>
    <b v="0"/>
    <s v=""/>
    <s v=""/>
    <s v=""/>
    <s v=""/>
    <s v="33010000"/>
    <s v="3317"/>
    <s v="331702"/>
    <s v="05"/>
    <x v="12"/>
    <x v="95"/>
  </r>
  <r>
    <n v="62859"/>
    <n v="269"/>
    <n v="3394"/>
    <n v="19"/>
    <s v="71"/>
    <s v="งามพร้อม  กิ่งสกุล"/>
    <s v="0076920"/>
    <s v="นาง อรุณศรี มณีวงษ์"/>
    <s v="2"/>
    <n v="6"/>
    <n v="10"/>
    <n v="29"/>
    <s v="1"/>
    <s v="1"/>
    <s v="0"/>
    <n v="6"/>
    <s v="193"/>
    <s v="33170205"/>
    <s v="2"/>
    <s v="3"/>
    <s v="1"/>
    <s v="1"/>
    <s v="33170100"/>
    <s v="0"/>
    <s v=""/>
    <x v="144"/>
    <d v="2018-07-26T00:00:00"/>
    <m/>
    <d v="2018-07-26T00:00:00"/>
    <d v="2018-07-26T00:00:00"/>
    <b v="0"/>
    <s v=""/>
    <s v=""/>
    <s v=""/>
    <s v=""/>
    <s v="33010000"/>
    <s v="3317"/>
    <s v="331702"/>
    <s v="05"/>
    <x v="12"/>
    <x v="95"/>
  </r>
  <r>
    <n v="81692"/>
    <n v="478"/>
    <n v="4075"/>
    <n v="50"/>
    <s v="71"/>
    <s v="กัญวรา  แร่ธาตุ"/>
    <s v="0094671"/>
    <s v="นาง ศิริพร แร่ธาตุ"/>
    <s v="2"/>
    <n v="1"/>
    <n v="8"/>
    <n v="2"/>
    <s v="1"/>
    <s v="1"/>
    <s v="0"/>
    <n v="11"/>
    <s v="77"/>
    <s v="33170306"/>
    <s v="1"/>
    <s v="3"/>
    <s v="1"/>
    <s v="1"/>
    <s v="33170100"/>
    <s v="0"/>
    <s v=""/>
    <x v="33"/>
    <d v="2018-09-05T00:00:00"/>
    <m/>
    <d v="2018-09-07T00:00:00"/>
    <d v="2018-09-07T00:00:00"/>
    <b v="0"/>
    <s v=""/>
    <s v=""/>
    <s v=""/>
    <s v=""/>
    <s v="33010000"/>
    <s v="3317"/>
    <s v="331703"/>
    <s v="06"/>
    <x v="12"/>
    <x v="93"/>
  </r>
  <r>
    <n v="66021"/>
    <n v="303"/>
    <n v="3535"/>
    <n v="22"/>
    <s v="71"/>
    <s v="ธีรเดช  มณีวงษ์"/>
    <s v="0086809"/>
    <s v="น.ส. วิลัย พรมประเสริฐ"/>
    <s v="1"/>
    <n v="3"/>
    <n v="2"/>
    <n v="0"/>
    <s v="1"/>
    <s v="1"/>
    <s v="0"/>
    <n v="11"/>
    <s v="185บ.พนมชัย"/>
    <s v="33170205"/>
    <s v="2"/>
    <s v="3"/>
    <s v="1"/>
    <s v="1"/>
    <s v="33170100"/>
    <s v="0"/>
    <s v=""/>
    <x v="105"/>
    <d v="2018-08-02T00:00:00"/>
    <m/>
    <d v="2018-08-03T00:00:00"/>
    <d v="2018-08-03T00:00:00"/>
    <b v="0"/>
    <s v=""/>
    <s v=""/>
    <s v=""/>
    <s v=""/>
    <s v="33010000"/>
    <s v="3317"/>
    <s v="331702"/>
    <s v="05"/>
    <x v="12"/>
    <x v="95"/>
  </r>
  <r>
    <n v="81679"/>
    <n v="477"/>
    <n v="4062"/>
    <n v="49"/>
    <s v="71"/>
    <s v="กรวิทย์  พงษ์สุวรรณ"/>
    <s v="0094314"/>
    <s v="นาง อุไพทูล พงษ์สุวรรณ"/>
    <s v="1"/>
    <n v="0"/>
    <n v="8"/>
    <n v="9"/>
    <s v="1"/>
    <s v="1"/>
    <s v="0"/>
    <n v="11"/>
    <s v="73 บ.โพธิ์ทอง"/>
    <s v="33170302"/>
    <s v="1"/>
    <s v="3"/>
    <s v="1"/>
    <s v="1"/>
    <s v="33170100"/>
    <s v="0"/>
    <s v=""/>
    <x v="122"/>
    <d v="2018-09-04T00:00:00"/>
    <m/>
    <d v="2018-09-07T00:00:00"/>
    <d v="2018-09-07T00:00:00"/>
    <b v="0"/>
    <s v=""/>
    <s v=""/>
    <s v=""/>
    <s v=""/>
    <s v="33010000"/>
    <s v="3317"/>
    <s v="331703"/>
    <s v="02"/>
    <x v="12"/>
    <x v="93"/>
  </r>
  <r>
    <n v="5322"/>
    <n v="37"/>
    <n v="302"/>
    <n v="4"/>
    <s v="71"/>
    <s v="ธีระเดช  พันธ์แก่น"/>
    <s v="0087507"/>
    <s v="นาง ศศิมา พันธ์แก่น"/>
    <s v="1"/>
    <n v="9"/>
    <n v="10"/>
    <n v="19"/>
    <s v="1"/>
    <s v="1"/>
    <s v="0"/>
    <n v="6"/>
    <s v="124 บ.ไพรพัฒนา"/>
    <s v="33170703"/>
    <s v="2"/>
    <s v="3"/>
    <s v="1"/>
    <s v="1"/>
    <s v="33170100"/>
    <s v="0"/>
    <s v=""/>
    <x v="178"/>
    <d v="2018-01-22T00:00:00"/>
    <m/>
    <d v="2018-01-22T00:00:00"/>
    <d v="2018-01-22T00:00:00"/>
    <b v="0"/>
    <s v=""/>
    <s v=""/>
    <s v=""/>
    <s v=""/>
    <s v="33010000"/>
    <s v="3317"/>
    <s v="331707"/>
    <s v="03"/>
    <x v="12"/>
    <x v="97"/>
  </r>
  <r>
    <n v="97156"/>
    <n v="727"/>
    <n v="4774"/>
    <n v="62"/>
    <s v="71"/>
    <s v="อัษฏาวุธ  สมรัตน์"/>
    <s v="0092647"/>
    <s v="น.ส. ณัฐริกา ไชยนะรา"/>
    <s v="1"/>
    <n v="1"/>
    <n v="5"/>
    <n v="7"/>
    <s v="1"/>
    <s v="1"/>
    <s v="0"/>
    <n v="11"/>
    <s v="9  บ้านตาไกรพัฒนา"/>
    <s v="33170411"/>
    <s v="2"/>
    <s v="3"/>
    <s v="1"/>
    <s v="1"/>
    <s v="33170100"/>
    <s v="0"/>
    <s v=""/>
    <x v="179"/>
    <d v="2018-10-28T00:00:00"/>
    <m/>
    <d v="2018-10-29T00:00:00"/>
    <d v="2018-10-29T00:00:00"/>
    <b v="0"/>
    <s v=""/>
    <s v=""/>
    <s v=""/>
    <s v=""/>
    <s v="33010000"/>
    <s v="3317"/>
    <s v="331704"/>
    <s v="11"/>
    <x v="12"/>
    <x v="98"/>
  </r>
  <r>
    <n v="79318"/>
    <n v="437"/>
    <n v="3979"/>
    <n v="41"/>
    <s v="71"/>
    <s v="ธนากร  พรมโคตร"/>
    <s v="0093982"/>
    <s v="น.ส. ลำดวน ไขรัมย์"/>
    <s v="1"/>
    <n v="1"/>
    <n v="8"/>
    <n v="28"/>
    <s v="1"/>
    <s v="1"/>
    <s v="0"/>
    <n v="11"/>
    <s v="158  บ.กลาง"/>
    <s v="33170605"/>
    <s v="2"/>
    <s v="3"/>
    <s v="1"/>
    <s v="1"/>
    <s v="33170100"/>
    <s v="0"/>
    <s v=""/>
    <x v="57"/>
    <d v="2018-08-29T00:00:00"/>
    <m/>
    <d v="2018-08-31T00:00:00"/>
    <d v="2018-08-31T00:00:00"/>
    <b v="0"/>
    <s v=""/>
    <s v=""/>
    <s v=""/>
    <s v=""/>
    <s v="33010000"/>
    <s v="3317"/>
    <s v="331706"/>
    <s v="05"/>
    <x v="12"/>
    <x v="94"/>
  </r>
  <r>
    <n v="77773"/>
    <n v="414"/>
    <n v="3952"/>
    <n v="37"/>
    <s v="71"/>
    <s v="พศิน  เทพวงษ์"/>
    <s v="0089423"/>
    <s v="น.ส. จิตภัสสร พงษ์ธนูอภิชัย"/>
    <s v="1"/>
    <n v="2"/>
    <n v="6"/>
    <n v="28"/>
    <s v="1"/>
    <s v="1"/>
    <s v="0"/>
    <n v="11"/>
    <s v="109 บ.โพธิ์เงิน"/>
    <s v="33170407"/>
    <s v="2"/>
    <s v="3"/>
    <s v="1"/>
    <s v="1"/>
    <s v="33170100"/>
    <s v="0"/>
    <s v=""/>
    <x v="56"/>
    <d v="2018-08-28T00:00:00"/>
    <m/>
    <d v="2018-08-28T00:00:00"/>
    <d v="2018-08-28T00:00:00"/>
    <b v="0"/>
    <s v=""/>
    <s v=""/>
    <s v=""/>
    <s v=""/>
    <s v="33010000"/>
    <s v="3317"/>
    <s v="331704"/>
    <s v="07"/>
    <x v="12"/>
    <x v="98"/>
  </r>
  <r>
    <n v="97155"/>
    <n v="726"/>
    <n v="4766"/>
    <n v="61"/>
    <s v="71"/>
    <s v="คณินทร์คุณ  วงษ์พินิจ"/>
    <s v="0092288"/>
    <s v="น.ส. รุ่งนภา  ในทอง"/>
    <s v="1"/>
    <n v="1"/>
    <n v="6"/>
    <n v="16"/>
    <s v="1"/>
    <s v="1"/>
    <s v="0"/>
    <n v="11"/>
    <s v="16 บ.ตาไกรพัฒนา"/>
    <s v="33170411"/>
    <s v="2"/>
    <s v="3"/>
    <s v="1"/>
    <s v="1"/>
    <s v="33170100"/>
    <s v="0"/>
    <s v=""/>
    <x v="180"/>
    <d v="2018-10-27T00:00:00"/>
    <m/>
    <d v="2018-10-29T00:00:00"/>
    <d v="2018-10-29T00:00:00"/>
    <b v="0"/>
    <s v=""/>
    <s v=""/>
    <s v=""/>
    <s v=""/>
    <s v="33010000"/>
    <s v="3317"/>
    <s v="331704"/>
    <s v="11"/>
    <x v="12"/>
    <x v="98"/>
  </r>
  <r>
    <n v="85124"/>
    <n v="560"/>
    <n v="4208"/>
    <n v="53"/>
    <s v="71"/>
    <s v="ทิพวรรณ  พิมูลชาติ"/>
    <s v="0089746"/>
    <s v="น.ส. ประทุมทอง พงษ์ธนู"/>
    <s v="2"/>
    <n v="2"/>
    <n v="3"/>
    <n v="25"/>
    <s v="1"/>
    <s v="1"/>
    <s v="0"/>
    <n v="11"/>
    <s v="155 บ.โพธิ์คำ"/>
    <s v="33170316"/>
    <s v="1"/>
    <s v="3"/>
    <s v="1"/>
    <s v="1"/>
    <s v="33170100"/>
    <s v="0"/>
    <s v=""/>
    <x v="20"/>
    <d v="2018-09-16T00:00:00"/>
    <m/>
    <d v="2018-09-17T00:00:00"/>
    <d v="2018-09-17T00:00:00"/>
    <b v="0"/>
    <s v=""/>
    <s v=""/>
    <s v=""/>
    <s v=""/>
    <s v="33010000"/>
    <s v="3317"/>
    <s v="331703"/>
    <s v="16"/>
    <x v="12"/>
    <x v="93"/>
  </r>
  <r>
    <n v="64618"/>
    <n v="282"/>
    <n v="3487"/>
    <n v="21"/>
    <s v="71"/>
    <s v="ปนัดดา  สมอรัตน์"/>
    <s v="0094989"/>
    <s v="นาง ฮันนี่ สมอรัตน์"/>
    <s v="2"/>
    <n v="1"/>
    <n v="4"/>
    <n v="18"/>
    <s v="1"/>
    <s v="1"/>
    <s v="0"/>
    <n v="11"/>
    <s v="63"/>
    <s v="33170604"/>
    <s v="2"/>
    <s v="3"/>
    <s v="1"/>
    <s v="1"/>
    <s v="33170100"/>
    <s v="0"/>
    <s v=""/>
    <x v="26"/>
    <d v="2018-07-31T00:00:00"/>
    <m/>
    <d v="2018-07-31T00:00:00"/>
    <d v="2018-07-31T00:00:00"/>
    <b v="0"/>
    <s v=""/>
    <s v=""/>
    <s v=""/>
    <s v=""/>
    <s v="33010000"/>
    <s v="3317"/>
    <s v="331706"/>
    <s v="04"/>
    <x v="12"/>
    <x v="94"/>
  </r>
  <r>
    <n v="74915"/>
    <n v="369"/>
    <n v="3814"/>
    <n v="31"/>
    <s v="71"/>
    <s v="พิชญะ  จันดาชาติ"/>
    <s v="0091800"/>
    <s v="น.ส. ภัทราวดี ศรีสิงห์"/>
    <s v="1"/>
    <n v="1"/>
    <n v="6"/>
    <n v="9"/>
    <s v="1"/>
    <s v="1"/>
    <s v="0"/>
    <n v="11"/>
    <s v="76 บ.โนนจำปา"/>
    <s v="33170607"/>
    <s v="2"/>
    <s v="3"/>
    <s v="1"/>
    <s v="1"/>
    <s v="33170100"/>
    <s v="0"/>
    <s v=""/>
    <x v="84"/>
    <d v="2018-08-20T00:00:00"/>
    <m/>
    <d v="2018-08-20T00:00:00"/>
    <d v="2018-08-20T00:00:00"/>
    <b v="0"/>
    <s v=""/>
    <s v=""/>
    <s v=""/>
    <s v=""/>
    <s v="33010000"/>
    <s v="3317"/>
    <s v="331706"/>
    <s v="07"/>
    <x v="12"/>
    <x v="94"/>
  </r>
  <r>
    <n v="96684"/>
    <n v="719"/>
    <n v="4752"/>
    <n v="59"/>
    <s v="71"/>
    <s v="พัชรมัย  มองเพชร"/>
    <s v="0078254"/>
    <s v="นาง รัตติยากร มองเพชร"/>
    <s v="2"/>
    <n v="5"/>
    <n v="11"/>
    <n v="7"/>
    <s v="1"/>
    <s v="1"/>
    <s v="0"/>
    <n v="11"/>
    <s v="23  บ้านโคกตาลกลาง"/>
    <s v="33170110"/>
    <s v="2"/>
    <s v="3"/>
    <s v="1"/>
    <s v="1"/>
    <s v="33170100"/>
    <s v="0"/>
    <s v=""/>
    <x v="107"/>
    <d v="2018-10-26T00:00:00"/>
    <m/>
    <d v="2018-10-26T00:00:00"/>
    <d v="2018-10-26T00:00:00"/>
    <b v="0"/>
    <s v=""/>
    <s v=""/>
    <s v=""/>
    <s v=""/>
    <s v="33010000"/>
    <s v="3317"/>
    <s v="331701"/>
    <s v="10"/>
    <x v="12"/>
    <x v="96"/>
  </r>
  <r>
    <n v="20689"/>
    <n v="83"/>
    <n v="862"/>
    <n v="6"/>
    <s v="71"/>
    <s v="กฤษฎิ์  ถาวร"/>
    <s v="0092827"/>
    <s v="น.ส. สาลินี มะโนชาติ"/>
    <s v="1"/>
    <n v="0"/>
    <n v="8"/>
    <n v="11"/>
    <s v="1"/>
    <s v="1"/>
    <s v="0"/>
    <n v="11"/>
    <s v="144  บ้านโคกใหญ่"/>
    <s v="33170303"/>
    <s v="1"/>
    <s v="3"/>
    <s v="1"/>
    <s v="1"/>
    <s v="33170100"/>
    <s v="0"/>
    <s v=""/>
    <x v="37"/>
    <d v="2018-02-25T00:00:00"/>
    <m/>
    <d v="2018-02-26T00:00:00"/>
    <d v="2018-02-27T00:00:00"/>
    <b v="0"/>
    <s v=""/>
    <s v=""/>
    <s v=""/>
    <s v=""/>
    <s v="33010000"/>
    <s v="3317"/>
    <s v="331703"/>
    <s v="03"/>
    <x v="12"/>
    <x v="93"/>
  </r>
  <r>
    <n v="67834"/>
    <n v="323"/>
    <n v="3618"/>
    <n v="26"/>
    <s v="71"/>
    <s v="กัญจน์  คำแก้ว"/>
    <s v="0095961"/>
    <s v="นาง พัชชา คำแก้ว"/>
    <s v="1"/>
    <n v="1"/>
    <n v="10"/>
    <n v="7"/>
    <s v="1"/>
    <s v="1"/>
    <s v="0"/>
    <n v="11"/>
    <s v="11/1"/>
    <s v="33170706"/>
    <s v="2"/>
    <s v="3"/>
    <s v="1"/>
    <s v="1"/>
    <s v="33170100"/>
    <s v="0"/>
    <s v=""/>
    <x v="143"/>
    <d v="2018-08-08T00:00:00"/>
    <m/>
    <d v="2018-08-08T00:00:00"/>
    <d v="2018-08-08T00:00:00"/>
    <b v="0"/>
    <s v=""/>
    <s v=""/>
    <s v=""/>
    <s v=""/>
    <s v="33010000"/>
    <s v="3317"/>
    <s v="331707"/>
    <s v="06"/>
    <x v="12"/>
    <x v="97"/>
  </r>
  <r>
    <n v="67824"/>
    <n v="322"/>
    <n v="3604"/>
    <n v="25"/>
    <s v="71"/>
    <s v="กมลรักษ์  สุธรรมมา"/>
    <s v="0093027"/>
    <s v="นาง พรพงษ์ สุธรรมมา"/>
    <s v="2"/>
    <n v="1"/>
    <n v="6"/>
    <n v="25"/>
    <s v="1"/>
    <s v="1"/>
    <s v="0"/>
    <n v="11"/>
    <s v="314"/>
    <s v="33170605"/>
    <s v="2"/>
    <s v="3"/>
    <s v="1"/>
    <s v="1"/>
    <s v="33170100"/>
    <s v="0"/>
    <s v=""/>
    <x v="55"/>
    <d v="2018-08-06T00:00:00"/>
    <m/>
    <d v="2018-08-08T00:00:00"/>
    <d v="2018-08-08T00:00:00"/>
    <b v="0"/>
    <s v=""/>
    <s v=""/>
    <s v=""/>
    <s v=""/>
    <s v="33010000"/>
    <s v="3317"/>
    <s v="331706"/>
    <s v="05"/>
    <x v="12"/>
    <x v="94"/>
  </r>
  <r>
    <n v="72945"/>
    <n v="349"/>
    <n v="3694"/>
    <n v="30"/>
    <s v="71"/>
    <s v="ณธิดา  ต่างสี"/>
    <s v="0092534"/>
    <s v="น.ส. ศรีประไพ ต่างสี"/>
    <s v="2"/>
    <n v="1"/>
    <n v="3"/>
    <n v="3"/>
    <s v="1"/>
    <s v="1"/>
    <s v="0"/>
    <n v="11"/>
    <s v="139 บ.ตาเม็ง"/>
    <s v="33170305"/>
    <s v="1"/>
    <s v="3"/>
    <s v="1"/>
    <s v="1"/>
    <s v="33170100"/>
    <s v="0"/>
    <s v=""/>
    <x v="133"/>
    <d v="2018-08-13T00:00:00"/>
    <m/>
    <d v="2018-08-14T00:00:00"/>
    <d v="2018-08-14T00:00:00"/>
    <b v="0"/>
    <s v=""/>
    <s v=""/>
    <s v=""/>
    <s v=""/>
    <s v="33010000"/>
    <s v="3317"/>
    <s v="331703"/>
    <s v="05"/>
    <x v="12"/>
    <x v="93"/>
  </r>
  <r>
    <n v="77181"/>
    <n v="400"/>
    <n v="3919"/>
    <n v="35"/>
    <s v="71"/>
    <s v="สินชัย  ไชยโคตร"/>
    <s v="0084385"/>
    <s v="นาง บุญชู ไชยโคตร"/>
    <s v="1"/>
    <n v="4"/>
    <n v="6"/>
    <n v="24"/>
    <s v="1"/>
    <s v="1"/>
    <s v="0"/>
    <n v="11"/>
    <s v="125 บ้านจำปานวง"/>
    <s v="33170603"/>
    <s v="2"/>
    <s v="3"/>
    <s v="1"/>
    <s v="1"/>
    <s v="33170100"/>
    <s v="0"/>
    <s v=""/>
    <x v="4"/>
    <d v="2018-08-26T00:00:00"/>
    <m/>
    <d v="2018-08-27T00:00:00"/>
    <d v="2018-08-27T00:00:00"/>
    <b v="0"/>
    <s v=""/>
    <s v=""/>
    <s v=""/>
    <s v=""/>
    <s v="33010000"/>
    <s v="3317"/>
    <s v="331706"/>
    <s v="03"/>
    <x v="12"/>
    <x v="94"/>
  </r>
  <r>
    <n v="40097"/>
    <n v="126"/>
    <n v="2228"/>
    <n v="7"/>
    <s v="71"/>
    <s v="นิพพิชฌน์  เกิดป้อม"/>
    <s v="0093105"/>
    <s v="น.ส. พิฐชญาณ์   รัศมีมินิธิวรา"/>
    <s v="1"/>
    <n v="0"/>
    <n v="9"/>
    <n v="20"/>
    <s v="1"/>
    <s v="1"/>
    <s v="0"/>
    <n v="11"/>
    <s v="36/1 บ้านวนาสรรค์"/>
    <s v="33170705"/>
    <s v="2"/>
    <s v="3"/>
    <s v="1"/>
    <s v="1"/>
    <s v="33170100"/>
    <s v="0"/>
    <s v=""/>
    <x v="165"/>
    <d v="2018-05-13T00:00:00"/>
    <m/>
    <d v="2018-05-15T00:00:00"/>
    <d v="2018-05-15T00:00:00"/>
    <b v="0"/>
    <s v=""/>
    <s v=""/>
    <s v=""/>
    <s v=""/>
    <s v="33010000"/>
    <s v="3317"/>
    <s v="331707"/>
    <s v="05"/>
    <x v="12"/>
    <x v="97"/>
  </r>
  <r>
    <n v="60793"/>
    <n v="247"/>
    <n v="3272"/>
    <n v="16"/>
    <s v="71"/>
    <s v="ณัฐณิชา  ไชยโชติ"/>
    <s v="0092073"/>
    <s v="น.ส. สุวรรณี ประทุม"/>
    <s v="2"/>
    <n v="1"/>
    <n v="4"/>
    <n v="1"/>
    <s v="1"/>
    <s v="1"/>
    <s v="0"/>
    <n v="11"/>
    <s v="45 บ.โอปังโกว์"/>
    <s v="33170706"/>
    <s v="2"/>
    <s v="3"/>
    <s v="1"/>
    <s v="1"/>
    <s v="33170100"/>
    <s v="0"/>
    <s v=""/>
    <x v="51"/>
    <d v="2018-07-20T00:00:00"/>
    <m/>
    <d v="2018-07-20T00:00:00"/>
    <d v="2018-07-20T00:00:00"/>
    <b v="0"/>
    <s v=""/>
    <s v=""/>
    <s v=""/>
    <s v=""/>
    <s v="33010000"/>
    <s v="3317"/>
    <s v="331707"/>
    <s v="06"/>
    <x v="12"/>
    <x v="97"/>
  </r>
  <r>
    <n v="6142"/>
    <n v="41"/>
    <n v="360"/>
    <n v="5"/>
    <s v="71"/>
    <s v="อัครพนธ์  สมพงษ์"/>
    <s v="0086950"/>
    <s v="น.ส. สุนันทา หอขุนทด"/>
    <s v="1"/>
    <n v="2"/>
    <n v="7"/>
    <n v="9"/>
    <s v="1"/>
    <s v="1"/>
    <s v="0"/>
    <n v="11"/>
    <s v="57 บ.พนมชัย"/>
    <s v="33170205"/>
    <s v="2"/>
    <s v="3"/>
    <s v="1"/>
    <s v="1"/>
    <s v="33170100"/>
    <s v="0"/>
    <s v=""/>
    <x v="181"/>
    <d v="2018-01-26T00:00:00"/>
    <m/>
    <d v="2018-01-26T00:00:00"/>
    <d v="2018-01-26T00:00:00"/>
    <b v="0"/>
    <s v=""/>
    <s v=""/>
    <s v=""/>
    <s v=""/>
    <s v="33010000"/>
    <s v="3317"/>
    <s v="331702"/>
    <s v="05"/>
    <x v="12"/>
    <x v="95"/>
  </r>
  <r>
    <n v="100029"/>
    <n v="758"/>
    <n v="4901"/>
    <n v="64"/>
    <s v="71"/>
    <s v="ภัทรเดช  ธรรมพร"/>
    <s v="0085442"/>
    <s v="น.ส. ทองใส ปราบเสียง"/>
    <s v="1"/>
    <n v="3"/>
    <n v="11"/>
    <n v="16"/>
    <s v="1"/>
    <s v="1"/>
    <s v="0"/>
    <n v="11"/>
    <s v="7/2  บ้านคลองแก้ว"/>
    <s v="33170103"/>
    <s v="2"/>
    <s v="3"/>
    <s v="1"/>
    <s v="1"/>
    <s v="33170100"/>
    <s v="0"/>
    <s v=""/>
    <x v="16"/>
    <d v="2018-11-11T00:00:00"/>
    <m/>
    <d v="2018-11-12T00:00:00"/>
    <d v="2018-11-13T00:00:00"/>
    <b v="0"/>
    <s v=""/>
    <s v=""/>
    <s v=""/>
    <s v=""/>
    <s v="33010000"/>
    <s v="3317"/>
    <s v="331701"/>
    <s v="03"/>
    <x v="12"/>
    <x v="96"/>
  </r>
  <r>
    <n v="94326"/>
    <n v="684"/>
    <n v="4636"/>
    <n v="58"/>
    <s v="71"/>
    <s v="ภูมิชาย  พรหมวาที"/>
    <s v="0095097"/>
    <s v="นาง แพรรัตน์ พรหมวาที"/>
    <s v="1"/>
    <n v="1"/>
    <n v="0"/>
    <n v="30"/>
    <s v="1"/>
    <s v="1"/>
    <s v="0"/>
    <n v="11"/>
    <s v="11"/>
    <s v="33170110"/>
    <s v="2"/>
    <s v="3"/>
    <s v="1"/>
    <s v="1"/>
    <s v="33170100"/>
    <s v="0"/>
    <s v=""/>
    <x v="0"/>
    <d v="2018-10-16T00:00:00"/>
    <m/>
    <d v="2018-10-16T00:00:00"/>
    <d v="2018-10-16T00:00:00"/>
    <b v="0"/>
    <s v=""/>
    <s v=""/>
    <s v=""/>
    <s v=""/>
    <s v="33010000"/>
    <s v="3317"/>
    <s v="331701"/>
    <s v="10"/>
    <x v="12"/>
    <x v="96"/>
  </r>
  <r>
    <n v="88904"/>
    <n v="626"/>
    <n v="4365"/>
    <n v="56"/>
    <s v="71"/>
    <s v="กฤตานนท์  บุญเหลือ"/>
    <s v="0092082"/>
    <s v="น.ส. กัลยาณี วรรณทวี"/>
    <s v="1"/>
    <n v="1"/>
    <n v="7"/>
    <n v="11"/>
    <s v="1"/>
    <s v="1"/>
    <s v="0"/>
    <n v="11"/>
    <s v="65 บ้านตะแบง"/>
    <s v="33170301"/>
    <s v="1"/>
    <s v="3"/>
    <s v="1"/>
    <s v="1"/>
    <s v="33170100"/>
    <s v="0"/>
    <s v=""/>
    <x v="93"/>
    <d v="2018-09-26T00:00:00"/>
    <m/>
    <d v="2018-09-28T00:00:00"/>
    <d v="2018-09-28T00:00:00"/>
    <b v="0"/>
    <s v=""/>
    <s v=""/>
    <s v=""/>
    <s v=""/>
    <s v="33010000"/>
    <s v="3317"/>
    <s v="331703"/>
    <s v="01"/>
    <x v="12"/>
    <x v="93"/>
  </r>
  <r>
    <n v="59070"/>
    <n v="225"/>
    <n v="3208"/>
    <n v="14"/>
    <s v="71"/>
    <s v="พรักพริ้ง  ปัชราวุฒ"/>
    <s v="0090109"/>
    <s v="น.ส. พรรณิษา สีสัน"/>
    <s v="2"/>
    <n v="2"/>
    <n v="0"/>
    <n v="1"/>
    <s v="1"/>
    <s v="1"/>
    <s v="0"/>
    <n v="11"/>
    <s v="70 บ้านกลาง"/>
    <s v="33170605"/>
    <s v="2"/>
    <s v="3"/>
    <s v="1"/>
    <s v="1"/>
    <s v="33170100"/>
    <s v="0"/>
    <s v=""/>
    <x v="70"/>
    <d v="2018-07-15T00:00:00"/>
    <m/>
    <d v="2018-07-15T00:00:00"/>
    <d v="2018-07-15T00:00:00"/>
    <b v="0"/>
    <s v=""/>
    <s v=""/>
    <s v=""/>
    <s v=""/>
    <s v="33010000"/>
    <s v="3317"/>
    <s v="331706"/>
    <s v="05"/>
    <x v="12"/>
    <x v="94"/>
  </r>
  <r>
    <n v="4224"/>
    <n v="27"/>
    <n v="215"/>
    <n v="2"/>
    <s v="71"/>
    <s v="ณัฐธิดา  แหวนเพชร"/>
    <s v="0091667"/>
    <s v="น.ส. ขนิษฐา ต้นศิริ"/>
    <s v="2"/>
    <n v="1"/>
    <n v="0"/>
    <n v="30"/>
    <s v="1"/>
    <s v="1"/>
    <s v="0"/>
    <n v="11"/>
    <s v="67"/>
    <s v="33170703"/>
    <s v="2"/>
    <s v="3"/>
    <s v="1"/>
    <s v="1"/>
    <s v="33170100"/>
    <s v="0"/>
    <s v=""/>
    <x v="146"/>
    <d v="2018-01-16T00:00:00"/>
    <m/>
    <d v="2018-01-17T00:00:00"/>
    <d v="2018-01-18T00:00:00"/>
    <b v="0"/>
    <s v=""/>
    <s v=""/>
    <s v=""/>
    <s v=""/>
    <s v="33010000"/>
    <s v="3317"/>
    <s v="331707"/>
    <s v="03"/>
    <x v="12"/>
    <x v="97"/>
  </r>
  <r>
    <n v="72052"/>
    <n v="335"/>
    <n v="3664"/>
    <n v="27"/>
    <s v="71"/>
    <s v="ธนกร  พรมประดิษฐ์"/>
    <s v="0085553"/>
    <s v="น.ส. ปัทมา นวนหอม"/>
    <s v="1"/>
    <n v="3"/>
    <n v="7"/>
    <n v="27"/>
    <s v="1"/>
    <s v="1"/>
    <s v="0"/>
    <n v="11"/>
    <s v="60 บ.พนมชัย"/>
    <s v="33170205"/>
    <s v="2"/>
    <s v="3"/>
    <s v="1"/>
    <s v="1"/>
    <s v="33170100"/>
    <s v="0"/>
    <s v=""/>
    <x v="8"/>
    <d v="2018-08-11T00:00:00"/>
    <m/>
    <d v="2018-08-11T00:00:00"/>
    <d v="2018-08-11T00:00:00"/>
    <b v="0"/>
    <s v=""/>
    <s v=""/>
    <s v=""/>
    <s v=""/>
    <s v="33010000"/>
    <s v="3317"/>
    <s v="331702"/>
    <s v="05"/>
    <x v="12"/>
    <x v="95"/>
  </r>
  <r>
    <n v="80702"/>
    <n v="458"/>
    <n v="4045"/>
    <n v="48"/>
    <s v="71"/>
    <s v="ธนกฤติ  สันทาลุนัย"/>
    <s v="0092784"/>
    <s v="นาง โสภา สันทาลุนัย"/>
    <s v="1"/>
    <n v="1"/>
    <n v="4"/>
    <n v="26"/>
    <s v="1"/>
    <s v="1"/>
    <s v="0"/>
    <n v="11"/>
    <s v="107 บ.โพธิ์เงิน"/>
    <s v="33170407"/>
    <s v="2"/>
    <s v="3"/>
    <s v="1"/>
    <s v="1"/>
    <s v="33170100"/>
    <s v="0"/>
    <s v=""/>
    <x v="131"/>
    <d v="2018-09-03T00:00:00"/>
    <m/>
    <d v="2018-09-04T00:00:00"/>
    <d v="2018-09-04T00:00:00"/>
    <b v="0"/>
    <s v=""/>
    <s v=""/>
    <s v=""/>
    <s v=""/>
    <s v="33010000"/>
    <s v="3317"/>
    <s v="331704"/>
    <s v="07"/>
    <x v="12"/>
    <x v="98"/>
  </r>
  <r>
    <n v="76323"/>
    <n v="389"/>
    <n v="3888"/>
    <n v="33"/>
    <s v="71"/>
    <s v="จันทร์ธิดา  บุญมา"/>
    <s v="0088058"/>
    <s v="น.ส. นันทนา จันทรเพ็ง"/>
    <s v="2"/>
    <n v="3"/>
    <n v="1"/>
    <n v="1"/>
    <s v="1"/>
    <s v="1"/>
    <s v="0"/>
    <n v="11"/>
    <s v="98 บ.พรหมทอง"/>
    <s v="33170405"/>
    <s v="2"/>
    <s v="3"/>
    <s v="1"/>
    <s v="1"/>
    <s v="33170100"/>
    <s v="0"/>
    <s v=""/>
    <x v="138"/>
    <d v="2018-08-24T00:00:00"/>
    <m/>
    <d v="2018-08-24T00:00:00"/>
    <d v="2018-08-24T00:00:00"/>
    <b v="0"/>
    <s v=""/>
    <s v=""/>
    <s v=""/>
    <s v=""/>
    <s v="33010000"/>
    <s v="3317"/>
    <s v="331704"/>
    <s v="05"/>
    <x v="12"/>
    <x v="98"/>
  </r>
  <r>
    <n v="51396"/>
    <n v="163"/>
    <n v="2840"/>
    <n v="10"/>
    <s v="71"/>
    <s v="ศศิวิมล  เสาสิริ"/>
    <s v="0093411"/>
    <s v="น.ส. สร้อยสุดา คำศรี"/>
    <s v="2"/>
    <n v="2"/>
    <n v="6"/>
    <n v="3"/>
    <s v="1"/>
    <s v="1"/>
    <s v="0"/>
    <n v="11"/>
    <s v="34"/>
    <s v="33170207"/>
    <s v="2"/>
    <s v="3"/>
    <s v="1"/>
    <s v="1"/>
    <s v="33170100"/>
    <s v="0"/>
    <s v=""/>
    <x v="182"/>
    <d v="2018-06-22T00:00:00"/>
    <m/>
    <d v="2018-06-22T00:00:00"/>
    <d v="2018-06-22T00:00:00"/>
    <b v="0"/>
    <s v=""/>
    <s v=""/>
    <s v=""/>
    <s v=""/>
    <s v="33010000"/>
    <s v="3317"/>
    <s v="331702"/>
    <s v="07"/>
    <x v="12"/>
    <x v="95"/>
  </r>
  <r>
    <n v="79324"/>
    <n v="438"/>
    <n v="3987"/>
    <n v="42"/>
    <s v="71"/>
    <s v="ณัฐกิตดิ์  สายทรัพย์"/>
    <s v="0096133"/>
    <s v="นาง อรวรรณ สุพรรณ"/>
    <s v="1"/>
    <n v="2"/>
    <n v="1"/>
    <n v="15"/>
    <s v="1"/>
    <s v="1"/>
    <s v="0"/>
    <n v="11"/>
    <s v="146"/>
    <s v="33170410"/>
    <s v="2"/>
    <s v="3"/>
    <s v="1"/>
    <s v="1"/>
    <s v="33170100"/>
    <s v="0"/>
    <s v=""/>
    <x v="151"/>
    <d v="2018-08-30T00:00:00"/>
    <m/>
    <d v="2018-08-31T00:00:00"/>
    <d v="2018-08-31T00:00:00"/>
    <b v="0"/>
    <s v=""/>
    <s v=""/>
    <s v=""/>
    <s v=""/>
    <s v="33010000"/>
    <s v="3317"/>
    <s v="331704"/>
    <s v="10"/>
    <x v="12"/>
    <x v="98"/>
  </r>
  <r>
    <n v="82544"/>
    <n v="498"/>
    <n v="4103"/>
    <n v="51"/>
    <s v="71"/>
    <s v="ธีรภัทร์  ไชยสิทธิ์"/>
    <s v="0086903"/>
    <s v="นาง เยาวภา ไชยสิทธิ์"/>
    <s v="1"/>
    <n v="3"/>
    <n v="2"/>
    <n v="25"/>
    <s v="1"/>
    <s v="1"/>
    <s v="0"/>
    <n v="11"/>
    <s v="114 บ้านเขาแดง"/>
    <s v="33170112"/>
    <s v="2"/>
    <s v="3"/>
    <s v="1"/>
    <s v="1"/>
    <s v="33170100"/>
    <s v="0"/>
    <s v=""/>
    <x v="83"/>
    <d v="2018-09-08T00:00:00"/>
    <m/>
    <d v="2018-09-10T00:00:00"/>
    <d v="2018-09-10T00:00:00"/>
    <b v="0"/>
    <s v=""/>
    <s v=""/>
    <s v=""/>
    <s v=""/>
    <s v="33010000"/>
    <s v="3317"/>
    <s v="331701"/>
    <s v="12"/>
    <x v="12"/>
    <x v="96"/>
  </r>
  <r>
    <n v="57010"/>
    <n v="207"/>
    <n v="3086"/>
    <n v="13"/>
    <s v="71"/>
    <s v="ธีรวัฒน์  สารีย์"/>
    <s v="0093243"/>
    <s v="น.ส. อันดามัน แสงสว่าง"/>
    <s v="1"/>
    <n v="0"/>
    <n v="10"/>
    <n v="27"/>
    <s v="1"/>
    <s v="1"/>
    <s v="0"/>
    <n v="11"/>
    <s v="83 บ.คูสี่แจ"/>
    <s v="33170604"/>
    <s v="2"/>
    <s v="3"/>
    <s v="1"/>
    <s v="1"/>
    <s v="33170100"/>
    <s v="0"/>
    <s v=""/>
    <x v="183"/>
    <d v="2018-07-08T00:00:00"/>
    <m/>
    <d v="2018-07-09T00:00:00"/>
    <d v="2018-07-09T00:00:00"/>
    <b v="0"/>
    <s v=""/>
    <s v=""/>
    <s v=""/>
    <s v=""/>
    <s v="33010000"/>
    <s v="3317"/>
    <s v="331706"/>
    <s v="04"/>
    <x v="12"/>
    <x v="94"/>
  </r>
  <r>
    <n v="79334"/>
    <n v="439"/>
    <n v="3997"/>
    <n v="43"/>
    <s v="71"/>
    <s v="ปิยธิดา  ไชยนะรา"/>
    <s v="0091865"/>
    <s v="น.ส. วรัทยา วงนุริน"/>
    <s v="2"/>
    <n v="2"/>
    <n v="0"/>
    <n v="28"/>
    <s v="1"/>
    <s v="1"/>
    <s v="0"/>
    <n v="11"/>
    <s v="90 บ้านธาตุทอง"/>
    <s v="33170408"/>
    <s v="2"/>
    <s v="3"/>
    <s v="1"/>
    <s v="1"/>
    <s v="33170100"/>
    <s v="0"/>
    <s v=""/>
    <x v="34"/>
    <d v="2018-08-31T00:00:00"/>
    <m/>
    <d v="2018-08-31T00:00:00"/>
    <d v="2018-08-31T00:00:00"/>
    <b v="0"/>
    <s v=""/>
    <s v=""/>
    <s v=""/>
    <s v=""/>
    <s v="33010000"/>
    <s v="3317"/>
    <s v="331704"/>
    <s v="08"/>
    <x v="12"/>
    <x v="98"/>
  </r>
  <r>
    <n v="87452"/>
    <n v="601"/>
    <n v="7879"/>
    <n v="34"/>
    <s v="71"/>
    <s v="ณัฐนิชา  พิมศร"/>
    <s v="0168811"/>
    <s v="นาง ดวงเนตร พิมศร"/>
    <s v="2"/>
    <n v="2"/>
    <n v="11"/>
    <n v="7"/>
    <s v="1"/>
    <s v="1"/>
    <s v="0"/>
    <n v="11"/>
    <s v="113 บ.โพธิ์ทอง"/>
    <s v="33170302"/>
    <s v="2"/>
    <s v="3"/>
    <s v="1"/>
    <s v="1"/>
    <s v="33080100"/>
    <s v="0"/>
    <s v=""/>
    <x v="30"/>
    <d v="2018-09-23T00:00:00"/>
    <m/>
    <d v="2018-09-24T00:00:00"/>
    <d v="2018-09-25T00:00:00"/>
    <b v="0"/>
    <s v=""/>
    <s v=""/>
    <s v=""/>
    <s v=""/>
    <s v="33010000"/>
    <s v="3317"/>
    <s v="331703"/>
    <s v="02"/>
    <x v="12"/>
    <x v="93"/>
  </r>
  <r>
    <n v="80692"/>
    <n v="457"/>
    <n v="4034"/>
    <n v="47"/>
    <s v="71"/>
    <s v="ศุภรัตน์  บุตราช"/>
    <s v="0092591"/>
    <s v="นาง มณีรัตร์ บุตรราช"/>
    <s v="2"/>
    <n v="1"/>
    <n v="5"/>
    <n v="0"/>
    <s v="1"/>
    <s v="1"/>
    <s v="0"/>
    <n v="11"/>
    <s v="118"/>
    <s v="33170410"/>
    <s v="2"/>
    <s v="3"/>
    <s v="1"/>
    <s v="1"/>
    <s v="33170100"/>
    <s v="0"/>
    <s v=""/>
    <x v="80"/>
    <d v="2018-09-02T00:00:00"/>
    <m/>
    <d v="2018-09-04T00:00:00"/>
    <d v="2018-09-04T00:00:00"/>
    <b v="0"/>
    <s v=""/>
    <s v=""/>
    <s v=""/>
    <s v=""/>
    <s v="33010000"/>
    <s v="3317"/>
    <s v="331704"/>
    <s v="10"/>
    <x v="12"/>
    <x v="98"/>
  </r>
  <r>
    <n v="57009"/>
    <n v="206"/>
    <n v="3085"/>
    <n v="12"/>
    <s v="71"/>
    <s v="ชนัญญา  ปรือปรัง"/>
    <s v="0091458"/>
    <s v="น.ส. เยาวพา ปรือปรัง"/>
    <s v="2"/>
    <n v="1"/>
    <n v="6"/>
    <n v="20"/>
    <s v="1"/>
    <s v="1"/>
    <s v="0"/>
    <n v="11"/>
    <s v="60 บ.กลาง"/>
    <s v="33170503"/>
    <s v="2"/>
    <s v="3"/>
    <s v="1"/>
    <s v="1"/>
    <s v="33170100"/>
    <s v="0"/>
    <s v=""/>
    <x v="183"/>
    <d v="2018-07-08T00:00:00"/>
    <m/>
    <d v="2018-07-09T00:00:00"/>
    <d v="2018-07-09T00:00:00"/>
    <b v="0"/>
    <s v=""/>
    <s v=""/>
    <s v=""/>
    <s v=""/>
    <s v="33010000"/>
    <s v="3317"/>
    <s v="331705"/>
    <s v="03"/>
    <x v="12"/>
    <x v="99"/>
  </r>
  <r>
    <n v="97856"/>
    <n v="734"/>
    <n v="4794"/>
    <n v="63"/>
    <s v="71"/>
    <s v="ปริมญาดา  ธรรมบรรเทิง"/>
    <s v="0093377"/>
    <s v="น.ส. ณัฐกานดา พงละคร"/>
    <s v="2"/>
    <n v="1"/>
    <n v="2"/>
    <n v="14"/>
    <s v="1"/>
    <s v="1"/>
    <s v="0"/>
    <n v="11"/>
    <s v="99"/>
    <s v="33170412"/>
    <s v="2"/>
    <s v="3"/>
    <s v="1"/>
    <s v="1"/>
    <s v="33170100"/>
    <s v="0"/>
    <s v=""/>
    <x v="159"/>
    <d v="2018-10-30T00:00:00"/>
    <m/>
    <d v="2018-11-02T00:00:00"/>
    <d v="2018-11-03T00:00:00"/>
    <b v="0"/>
    <s v=""/>
    <s v=""/>
    <s v=""/>
    <s v=""/>
    <s v="33010000"/>
    <s v="3317"/>
    <s v="331704"/>
    <s v="12"/>
    <x v="12"/>
    <x v="98"/>
  </r>
  <r>
    <n v="66461"/>
    <n v="308"/>
    <n v="3590"/>
    <n v="23"/>
    <s v="71"/>
    <s v="ปริญรดา  แก้วจุลศรี"/>
    <s v="0089202"/>
    <s v="น.ส. เนตรนภา กาลพันธ์"/>
    <s v="2"/>
    <n v="2"/>
    <n v="6"/>
    <n v="5"/>
    <s v="1"/>
    <s v="1"/>
    <s v="0"/>
    <n v="11"/>
    <s v="19/4  บ้านแซร์สะโบว์"/>
    <s v="33170606"/>
    <s v="2"/>
    <s v="3"/>
    <s v="1"/>
    <s v="1"/>
    <s v="33170100"/>
    <s v="0"/>
    <s v=""/>
    <x v="55"/>
    <d v="2018-08-06T00:00:00"/>
    <m/>
    <d v="2018-08-06T00:00:00"/>
    <d v="2018-08-06T00:00:00"/>
    <b v="0"/>
    <s v=""/>
    <s v=""/>
    <s v=""/>
    <s v=""/>
    <s v="33010000"/>
    <s v="3317"/>
    <s v="331706"/>
    <s v="06"/>
    <x v="12"/>
    <x v="94"/>
  </r>
  <r>
    <n v="100933"/>
    <n v="775"/>
    <n v="4932"/>
    <n v="65"/>
    <s v="71"/>
    <s v="เมษา  พรหมประดิษฐ"/>
    <s v="0092961"/>
    <s v="น.ส. วิววาส พรหมประดิษฐ"/>
    <s v="2"/>
    <n v="1"/>
    <n v="6"/>
    <n v="25"/>
    <s v="1"/>
    <s v="1"/>
    <s v="0"/>
    <n v="11"/>
    <s v="182"/>
    <s v="33170607"/>
    <s v="2"/>
    <s v="3"/>
    <s v="1"/>
    <s v="1"/>
    <s v="33170100"/>
    <s v="0"/>
    <s v=""/>
    <x v="184"/>
    <d v="2018-11-14T00:00:00"/>
    <m/>
    <d v="2018-11-15T00:00:00"/>
    <d v="2018-11-16T00:00:00"/>
    <b v="0"/>
    <s v=""/>
    <s v=""/>
    <s v=""/>
    <s v=""/>
    <s v="33170100"/>
    <s v="3317"/>
    <s v="331706"/>
    <s v="07"/>
    <x v="12"/>
    <x v="94"/>
  </r>
  <r>
    <n v="32"/>
    <n v="2"/>
    <n v="16"/>
    <n v="1"/>
    <s v="71"/>
    <s v="ณัฐวรรธณ์  แหวนวงษ์"/>
    <s v="0101618"/>
    <s v="น.ส. นิตติยา แก้วชัย"/>
    <s v="1"/>
    <n v="2"/>
    <n v="8"/>
    <n v="27"/>
    <s v="1"/>
    <s v="1"/>
    <s v="0"/>
    <n v="11"/>
    <s v="3 บ้านขยูง"/>
    <s v="33170210"/>
    <s v="2"/>
    <s v="3"/>
    <s v="1"/>
    <s v="1"/>
    <s v="33070100"/>
    <s v="0"/>
    <s v=""/>
    <x v="185"/>
    <d v="2018-01-01T00:00:00"/>
    <m/>
    <d v="2018-01-03T00:00:00"/>
    <d v="2018-01-03T00:00:00"/>
    <b v="0"/>
    <s v=""/>
    <s v=""/>
    <s v=""/>
    <s v=""/>
    <s v="33010000"/>
    <s v="3317"/>
    <s v="331702"/>
    <s v="10"/>
    <x v="12"/>
    <x v="95"/>
  </r>
  <r>
    <n v="61464"/>
    <n v="252"/>
    <n v="3289"/>
    <n v="17"/>
    <s v="71"/>
    <s v="พิชญาดา  บุญทะสิม"/>
    <s v="0088816"/>
    <s v="นาง อภิญญา แสงใสย์"/>
    <s v="2"/>
    <n v="3"/>
    <n v="6"/>
    <n v="12"/>
    <s v="1"/>
    <s v="1"/>
    <s v="0"/>
    <n v="11"/>
    <s v="6 บ.คูสี่แจ"/>
    <s v="33170604"/>
    <s v="2"/>
    <s v="3"/>
    <s v="1"/>
    <s v="1"/>
    <s v="33170100"/>
    <s v="0"/>
    <s v=""/>
    <x v="51"/>
    <d v="2018-07-20T00:00:00"/>
    <m/>
    <d v="2018-07-23T00:00:00"/>
    <d v="2018-07-23T00:00:00"/>
    <b v="0"/>
    <s v=""/>
    <s v=""/>
    <s v=""/>
    <s v=""/>
    <s v="33010000"/>
    <s v="3317"/>
    <s v="331706"/>
    <s v="04"/>
    <x v="12"/>
    <x v="94"/>
  </r>
  <r>
    <n v="84487"/>
    <n v="539"/>
    <n v="13743"/>
    <n v="103"/>
    <s v="71"/>
    <s v="ปุณยนุช  เสนาะ"/>
    <s v="000963439"/>
    <s v="น.ส. สุดารัตน์ เสนาะ"/>
    <s v="2"/>
    <n v="1"/>
    <n v="1"/>
    <n v="30"/>
    <s v="1"/>
    <s v="1"/>
    <s v="0"/>
    <n v="11"/>
    <s v="53 วัคซีนนอกเขต 1100"/>
    <s v="33012308"/>
    <s v="2"/>
    <s v="2"/>
    <s v="1"/>
    <s v="1"/>
    <s v="33010120"/>
    <s v="0"/>
    <s v=""/>
    <x v="83"/>
    <d v="2018-09-10T00:00:00"/>
    <m/>
    <d v="2018-09-17T00:00:00"/>
    <d v="2018-09-17T00:00:00"/>
    <b v="0"/>
    <s v=""/>
    <s v=""/>
    <s v=""/>
    <s v=""/>
    <s v="33010000"/>
    <s v="3301"/>
    <s v="330123"/>
    <s v="08"/>
    <x v="13"/>
    <x v="62"/>
  </r>
  <r>
    <n v="82439"/>
    <n v="494"/>
    <n v="13564"/>
    <n v="95"/>
    <s v="71"/>
    <s v="ปิยวัฒน์  วงค์ละคร"/>
    <s v="000918405"/>
    <s v="น.ส. ปัทมา ฮุยน้อย"/>
    <s v="1"/>
    <n v="2"/>
    <n v="3"/>
    <n v="9"/>
    <s v="1"/>
    <s v="1"/>
    <s v="0"/>
    <n v="11"/>
    <s v="25  บ้านแดง"/>
    <s v="33010510"/>
    <s v="2"/>
    <s v="2"/>
    <s v="1"/>
    <s v="1"/>
    <s v="33010120"/>
    <s v="0"/>
    <s v=""/>
    <x v="33"/>
    <d v="2018-09-07T00:00:00"/>
    <m/>
    <d v="2018-09-10T00:00:00"/>
    <d v="2018-09-10T00:00:00"/>
    <b v="0"/>
    <s v=""/>
    <s v=""/>
    <s v=""/>
    <s v=""/>
    <s v="33010000"/>
    <s v="3301"/>
    <s v="330105"/>
    <s v="10"/>
    <x v="13"/>
    <x v="27"/>
  </r>
  <r>
    <n v="241"/>
    <n v="5"/>
    <n v="41"/>
    <n v="261"/>
    <s v="71"/>
    <s v="ธนัตถ์กรณ์  ศิรินันท์ธนกุล"/>
    <s v="000678111"/>
    <s v="นาง รัชดาวัลย์ ศิรินันท์ธนกุล"/>
    <s v="1"/>
    <n v="7"/>
    <n v="8"/>
    <n v="29"/>
    <s v="1"/>
    <s v="1"/>
    <s v="0"/>
    <n v="6"/>
    <s v="143/1 บ้านหนองยาง"/>
    <s v="33010706"/>
    <s v="2"/>
    <s v="2"/>
    <s v="1"/>
    <s v="1"/>
    <s v="33010120"/>
    <s v="0"/>
    <s v=""/>
    <x v="10"/>
    <d v="2018-01-02T00:00:00"/>
    <m/>
    <d v="2018-01-03T00:00:00"/>
    <d v="2018-01-03T00:00:00"/>
    <b v="0"/>
    <s v=""/>
    <s v=""/>
    <s v=""/>
    <s v=""/>
    <s v="33010000"/>
    <s v="3301"/>
    <s v="330107"/>
    <s v="06"/>
    <x v="13"/>
    <x v="100"/>
  </r>
  <r>
    <n v="86205"/>
    <n v="580"/>
    <n v="35713"/>
    <n v="0"/>
    <s v="71"/>
    <s v="ธนดล  ดารากร"/>
    <s v="0230162"/>
    <s v="น.ส. เจนจิรา ทองบาง"/>
    <s v="1"/>
    <n v="1"/>
    <n v="2"/>
    <n v="23"/>
    <s v="1"/>
    <s v="1"/>
    <s v="0"/>
    <n v="11"/>
    <s v="193"/>
    <s v="33010404"/>
    <s v="2"/>
    <s v="3"/>
    <s v="2"/>
    <s v="3"/>
    <s v="33010100"/>
    <s v="0"/>
    <s v=""/>
    <x v="53"/>
    <d v="2018-09-12T00:00:00"/>
    <m/>
    <d v="2018-09-21T00:00:00"/>
    <d v="2018-09-21T00:00:00"/>
    <b v="0"/>
    <s v=""/>
    <s v="33"/>
    <s v=""/>
    <s v=""/>
    <s v="33010000"/>
    <s v="3301"/>
    <s v="330104"/>
    <s v="04"/>
    <x v="13"/>
    <x v="101"/>
  </r>
  <r>
    <n v="78723"/>
    <n v="426"/>
    <n v="12714"/>
    <n v="78"/>
    <s v="71"/>
    <s v="พีรวัฒน์  หนองม่วง"/>
    <s v="000865317"/>
    <s v="นาง อรอนงค์ กะตะศิลา"/>
    <s v="1"/>
    <n v="3"/>
    <n v="6"/>
    <n v="24"/>
    <s v="1"/>
    <s v="1"/>
    <s v="0"/>
    <n v="11"/>
    <s v="76 บ้านพัฒนา"/>
    <s v="33012708"/>
    <s v="2"/>
    <s v="2"/>
    <s v="1"/>
    <s v="3"/>
    <s v="33010120"/>
    <s v="0"/>
    <s v=""/>
    <x v="141"/>
    <d v="2018-08-25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84488"/>
    <n v="540"/>
    <n v="13744"/>
    <n v="104"/>
    <s v="71"/>
    <s v="กรวิชญ์  ชัยสิม"/>
    <s v="000964521"/>
    <s v="นาง นภา ชัยสิม"/>
    <s v="1"/>
    <n v="1"/>
    <n v="1"/>
    <n v="21"/>
    <s v="1"/>
    <s v="1"/>
    <s v="0"/>
    <n v="11"/>
    <s v="5  บ้านขมิ้น"/>
    <s v="33011809"/>
    <s v="2"/>
    <s v="2"/>
    <s v="1"/>
    <s v="1"/>
    <s v="33010120"/>
    <s v="0"/>
    <s v=""/>
    <x v="83"/>
    <d v="2018-09-10T00:00:00"/>
    <m/>
    <d v="2018-09-17T00:00:00"/>
    <d v="2018-09-17T00:00:00"/>
    <b v="0"/>
    <s v=""/>
    <s v=""/>
    <s v=""/>
    <s v=""/>
    <s v="33010000"/>
    <s v="3301"/>
    <s v="330118"/>
    <s v="09"/>
    <x v="13"/>
    <x v="102"/>
  </r>
  <r>
    <n v="78764"/>
    <n v="428"/>
    <n v="12755"/>
    <n v="80"/>
    <s v="71"/>
    <s v="ธัญวรัตน์  ทองบุญ"/>
    <s v="000824684"/>
    <s v="นาง รัชุดา พิรานรัมย์"/>
    <s v="2"/>
    <n v="6"/>
    <n v="1"/>
    <n v="2"/>
    <s v="1"/>
    <s v="1"/>
    <s v="0"/>
    <n v="6"/>
    <s v="41 บ้านพัฒนา"/>
    <s v="33012708"/>
    <s v="2"/>
    <s v="2"/>
    <s v="1"/>
    <s v="1"/>
    <s v="33010120"/>
    <s v="0"/>
    <s v=""/>
    <x v="138"/>
    <d v="2018-08-26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67245"/>
    <n v="317"/>
    <n v="11223"/>
    <n v="56"/>
    <s v="71"/>
    <s v="สิริรัต  บุญจิตร"/>
    <s v="000944205"/>
    <s v="นาง อรุณนี แสงสกุล"/>
    <s v="2"/>
    <n v="1"/>
    <n v="6"/>
    <n v="17"/>
    <s v="1"/>
    <s v="1"/>
    <s v="0"/>
    <n v="11"/>
    <s v="75   บ้านนาสูง"/>
    <s v="33010603"/>
    <s v="2"/>
    <s v="2"/>
    <s v="2"/>
    <s v="3"/>
    <s v="33010120"/>
    <s v="0"/>
    <s v=""/>
    <x v="9"/>
    <d v="2018-08-04T00:00:00"/>
    <m/>
    <d v="2018-08-07T00:00:00"/>
    <d v="2018-08-07T00:00:00"/>
    <b v="0"/>
    <s v=""/>
    <s v=""/>
    <s v=""/>
    <s v=""/>
    <s v="33010000"/>
    <s v="3301"/>
    <s v="330106"/>
    <s v="03"/>
    <x v="13"/>
    <x v="103"/>
  </r>
  <r>
    <n v="217"/>
    <n v="4"/>
    <n v="17"/>
    <n v="260"/>
    <s v="71"/>
    <s v="พิชญธิดา  พรมชาติ"/>
    <s v="000901794"/>
    <s v="น.ส. นิชิตา โคษา"/>
    <s v="2"/>
    <n v="2"/>
    <n v="0"/>
    <n v="5"/>
    <s v="1"/>
    <s v="1"/>
    <s v="0"/>
    <n v="11"/>
    <s v="101 บ้านแดง"/>
    <s v="33010303"/>
    <s v="2"/>
    <s v="2"/>
    <s v="1"/>
    <s v="1"/>
    <s v="33010120"/>
    <s v="0"/>
    <s v=""/>
    <x v="185"/>
    <d v="2018-01-01T00:00:00"/>
    <m/>
    <d v="2018-01-03T00:00:00"/>
    <d v="2018-01-03T00:00:00"/>
    <b v="0"/>
    <s v=""/>
    <s v=""/>
    <s v=""/>
    <s v=""/>
    <s v="33010000"/>
    <s v="3301"/>
    <s v="330103"/>
    <s v="03"/>
    <x v="13"/>
    <x v="104"/>
  </r>
  <r>
    <n v="67353"/>
    <n v="318"/>
    <n v="11331"/>
    <n v="57"/>
    <s v="71"/>
    <s v="ฐิติรัตน์  ไกรวิชญ์ชนาพร"/>
    <s v="000873465"/>
    <s v="นางสาว หัทยา ไกรวิชญ์ชนาพร"/>
    <s v="2"/>
    <n v="3"/>
    <n v="3"/>
    <n v="15"/>
    <s v="1"/>
    <s v="1"/>
    <s v="0"/>
    <n v="11"/>
    <s v="289/13"/>
    <s v="33012309"/>
    <s v="2"/>
    <s v="2"/>
    <s v="1"/>
    <s v="1"/>
    <s v="33010120"/>
    <s v="0"/>
    <s v=""/>
    <x v="55"/>
    <d v="2018-08-06T00:00:00"/>
    <m/>
    <d v="2018-08-07T00:00:00"/>
    <d v="2018-08-07T00:00:00"/>
    <b v="0"/>
    <s v=""/>
    <s v=""/>
    <s v=""/>
    <s v=""/>
    <s v="33010000"/>
    <s v="3301"/>
    <s v="330123"/>
    <s v="09"/>
    <x v="13"/>
    <x v="62"/>
  </r>
  <r>
    <n v="78961"/>
    <n v="433"/>
    <n v="12952"/>
    <n v="85"/>
    <s v="71"/>
    <s v="ชฎารัตน์  โสพัฒน์"/>
    <s v="000979001"/>
    <s v="น.ส. ดวงเดือน ภู่เรือน"/>
    <s v="2"/>
    <n v="0"/>
    <n v="8"/>
    <n v="24"/>
    <s v="1"/>
    <s v="1"/>
    <s v="0"/>
    <n v="11"/>
    <s v="124"/>
    <s v="33012701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1"/>
    <s v="330127"/>
    <s v="01"/>
    <x v="13"/>
    <x v="22"/>
  </r>
  <r>
    <n v="67799"/>
    <n v="321"/>
    <n v="301"/>
    <n v="5"/>
    <s v="71"/>
    <s v="ชยกร  แสงใส"/>
    <s v="0016080"/>
    <s v="นาง สมหวัง แสงใส"/>
    <s v="1"/>
    <n v="2"/>
    <n v="6"/>
    <n v="29"/>
    <s v="1"/>
    <s v="1"/>
    <s v="0"/>
    <n v="11"/>
    <s v="1004/1"/>
    <s v="33011506"/>
    <s v="2"/>
    <s v="3"/>
    <s v="1"/>
    <s v="1"/>
    <s v="33210100"/>
    <s v="0"/>
    <s v=""/>
    <x v="143"/>
    <d v="2018-08-08T00:00:00"/>
    <m/>
    <d v="2018-08-08T00:00:00"/>
    <d v="2018-08-08T00:00:00"/>
    <b v="0"/>
    <s v=""/>
    <s v=""/>
    <s v=""/>
    <s v=""/>
    <s v="33010000"/>
    <s v="3301"/>
    <s v="330115"/>
    <s v="06"/>
    <x v="13"/>
    <x v="105"/>
  </r>
  <r>
    <n v="79054"/>
    <n v="435"/>
    <n v="13045"/>
    <n v="87"/>
    <s v="71"/>
    <s v="ธนวัฒน์  อภัยพงษ์"/>
    <s v="000965364"/>
    <s v="น.ส. ธนัชชา อภัยพงษ์"/>
    <s v="1"/>
    <n v="1"/>
    <n v="0"/>
    <n v="26"/>
    <s v="1"/>
    <s v="1"/>
    <s v="0"/>
    <n v="11"/>
    <s v="38 บ้านพัฒนา"/>
    <s v="33012708"/>
    <s v="2"/>
    <s v="2"/>
    <s v="1"/>
    <s v="1"/>
    <s v="33010120"/>
    <s v="0"/>
    <s v=""/>
    <x v="151"/>
    <d v="2018-08-30T00:00:00"/>
    <m/>
    <d v="2018-08-31T00:00:00"/>
    <d v="2018-08-31T00:00:00"/>
    <b v="0"/>
    <s v=""/>
    <s v=""/>
    <s v=""/>
    <s v=""/>
    <s v="33010000"/>
    <s v="3301"/>
    <s v="330127"/>
    <s v="08"/>
    <x v="13"/>
    <x v="22"/>
  </r>
  <r>
    <n v="87176"/>
    <n v="598"/>
    <n v="14443"/>
    <n v="128"/>
    <s v="71"/>
    <s v="วิลาสินีย์  ชูวงศ์"/>
    <s v="000955177"/>
    <s v="นาง สุนิสา ศรีอินทร์"/>
    <s v="2"/>
    <n v="1"/>
    <n v="4"/>
    <n v="23"/>
    <s v="1"/>
    <s v="1"/>
    <s v="0"/>
    <n v="11"/>
    <s v="14 บ้านตำแย"/>
    <s v="33012702"/>
    <s v="2"/>
    <s v="2"/>
    <s v="1"/>
    <s v="1"/>
    <s v="33010120"/>
    <s v="0"/>
    <s v=""/>
    <x v="81"/>
    <d v="2018-09-21T00:00:00"/>
    <m/>
    <d v="2018-09-24T00:00:00"/>
    <d v="2018-09-24T00:00:00"/>
    <b v="0"/>
    <s v=""/>
    <s v=""/>
    <s v=""/>
    <s v=""/>
    <s v="33010000"/>
    <s v="3301"/>
    <s v="330127"/>
    <s v="02"/>
    <x v="13"/>
    <x v="22"/>
  </r>
  <r>
    <n v="68375"/>
    <n v="327"/>
    <n v="11492"/>
    <n v="60"/>
    <s v="71"/>
    <s v="ประกฤษฎิ์  เสริมไธสง"/>
    <s v="000904915"/>
    <s v="น.ส. มลมณีย์ ศรีพล"/>
    <s v="1"/>
    <n v="2"/>
    <n v="6"/>
    <n v="11"/>
    <s v="1"/>
    <s v="1"/>
    <s v="0"/>
    <n v="11"/>
    <s v="250 บ้านโนน"/>
    <s v="33012208"/>
    <s v="2"/>
    <s v="2"/>
    <s v="1"/>
    <s v="1"/>
    <s v="33010120"/>
    <s v="0"/>
    <s v=""/>
    <x v="55"/>
    <d v="2018-08-08T00:00:00"/>
    <m/>
    <d v="2018-08-09T00:00:00"/>
    <d v="2018-08-10T00:00:00"/>
    <b v="0"/>
    <s v=""/>
    <s v=""/>
    <s v=""/>
    <s v=""/>
    <s v="33010000"/>
    <s v="3301"/>
    <s v="330122"/>
    <s v="08"/>
    <x v="13"/>
    <x v="106"/>
  </r>
  <r>
    <n v="68379"/>
    <n v="328"/>
    <n v="11496"/>
    <n v="61"/>
    <s v="71"/>
    <s v="ปภาดา  เจริญชัย"/>
    <s v="000946440"/>
    <s v="นางสาว พัชรินทร์ พลับเพลิง"/>
    <s v="2"/>
    <n v="1"/>
    <n v="5"/>
    <n v="27"/>
    <s v="1"/>
    <s v="1"/>
    <s v="0"/>
    <n v="11"/>
    <s v="206 บ้านบก"/>
    <s v="33011109"/>
    <s v="2"/>
    <s v="2"/>
    <s v="1"/>
    <s v="1"/>
    <s v="33010120"/>
    <s v="0"/>
    <s v=""/>
    <x v="142"/>
    <d v="2018-08-08T00:00:00"/>
    <m/>
    <d v="2018-08-09T00:00:00"/>
    <d v="2018-08-10T00:00:00"/>
    <b v="0"/>
    <s v=""/>
    <s v=""/>
    <s v=""/>
    <s v=""/>
    <s v="33010000"/>
    <s v="3301"/>
    <s v="330111"/>
    <s v="09"/>
    <x v="13"/>
    <x v="107"/>
  </r>
  <r>
    <n v="68464"/>
    <n v="329"/>
    <n v="11581"/>
    <n v="62"/>
    <s v="71"/>
    <s v="เกรียงศักดิ์  กัณหา"/>
    <s v="000885590"/>
    <s v="น.ส. สุปราณี กัณหา"/>
    <s v="1"/>
    <n v="3"/>
    <n v="0"/>
    <n v="0"/>
    <s v="1"/>
    <s v="1"/>
    <s v="0"/>
    <n v="11"/>
    <s v="233 บ้านหญ้าปล้อง"/>
    <s v="33011601"/>
    <s v="2"/>
    <s v="2"/>
    <s v="1"/>
    <s v="1"/>
    <s v="33010120"/>
    <s v="0"/>
    <s v=""/>
    <x v="142"/>
    <d v="2018-08-09T00:00:00"/>
    <m/>
    <d v="2018-08-10T00:00:00"/>
    <d v="2018-08-10T00:00:00"/>
    <b v="0"/>
    <s v=""/>
    <s v=""/>
    <s v=""/>
    <s v=""/>
    <s v="33010000"/>
    <s v="3301"/>
    <s v="330116"/>
    <s v="01"/>
    <x v="13"/>
    <x v="108"/>
  </r>
  <r>
    <n v="68471"/>
    <n v="330"/>
    <n v="11588"/>
    <n v="63"/>
    <s v="71"/>
    <s v="ณัฐชาวดี  พันธัย"/>
    <s v="000945317"/>
    <s v="น.ส. เพ็ญศรี ทุมพันธ์"/>
    <s v="2"/>
    <n v="1"/>
    <n v="6"/>
    <n v="8"/>
    <s v="1"/>
    <s v="1"/>
    <s v="0"/>
    <n v="11"/>
    <s v="48 บ้านหนองครก"/>
    <s v="33010705"/>
    <s v="2"/>
    <s v="2"/>
    <s v="1"/>
    <s v="1"/>
    <s v="33010120"/>
    <s v="0"/>
    <s v=""/>
    <x v="163"/>
    <d v="2018-08-09T00:00:00"/>
    <m/>
    <d v="2018-08-10T00:00:00"/>
    <d v="2018-08-10T00:00:00"/>
    <b v="0"/>
    <s v=""/>
    <s v=""/>
    <s v=""/>
    <s v=""/>
    <s v="33010000"/>
    <s v="3301"/>
    <s v="330107"/>
    <s v="05"/>
    <x v="13"/>
    <x v="100"/>
  </r>
  <r>
    <n v="46827"/>
    <n v="145"/>
    <n v="8372"/>
    <n v="33"/>
    <s v="71"/>
    <s v="ชนะศักดิ์  อุตถะศรี"/>
    <s v="000780694"/>
    <s v="นาง วนิดา ศรีนวล"/>
    <s v="1"/>
    <n v="5"/>
    <n v="5"/>
    <n v="7"/>
    <s v="1"/>
    <s v="1"/>
    <s v="0"/>
    <n v="6"/>
    <s v="116 บ้านโพธิ์"/>
    <s v="33012301"/>
    <s v="2"/>
    <s v="2"/>
    <s v="1"/>
    <s v="1"/>
    <s v="33010120"/>
    <s v="0"/>
    <s v=""/>
    <x v="140"/>
    <d v="2018-06-07T00:00:00"/>
    <m/>
    <d v="2018-06-09T00:00:00"/>
    <d v="2018-06-09T00:00:00"/>
    <b v="0"/>
    <s v=""/>
    <s v=""/>
    <s v=""/>
    <s v=""/>
    <s v="33010000"/>
    <s v="3301"/>
    <s v="330123"/>
    <s v="01"/>
    <x v="13"/>
    <x v="62"/>
  </r>
  <r>
    <n v="46820"/>
    <n v="144"/>
    <n v="8365"/>
    <n v="32"/>
    <s v="71"/>
    <s v="ศุภกานต์  อุตถะศรี"/>
    <s v="000702892"/>
    <s v="นาง วนิดา ศรีนวล"/>
    <s v="2"/>
    <n v="7"/>
    <n v="6"/>
    <n v="4"/>
    <s v="1"/>
    <s v="1"/>
    <s v="0"/>
    <n v="6"/>
    <s v="116  บ้านโพธิ์"/>
    <s v="33012301"/>
    <s v="2"/>
    <s v="2"/>
    <s v="1"/>
    <s v="1"/>
    <s v="33010120"/>
    <s v="0"/>
    <s v=""/>
    <x v="119"/>
    <d v="2018-06-07T00:00:00"/>
    <m/>
    <d v="2018-06-09T00:00:00"/>
    <d v="2018-06-09T00:00:00"/>
    <b v="0"/>
    <s v=""/>
    <s v=""/>
    <s v=""/>
    <s v=""/>
    <s v="33010000"/>
    <s v="3301"/>
    <s v="330123"/>
    <s v="01"/>
    <x v="13"/>
    <x v="62"/>
  </r>
  <r>
    <n v="6329"/>
    <n v="43"/>
    <n v="445"/>
    <n v="4"/>
    <s v="71"/>
    <s v="ชนาภัทร  บัวลีวัน"/>
    <s v="0262254"/>
    <s v="น.ส. อาธิติญา บัวลีวัน"/>
    <s v="1"/>
    <n v="1"/>
    <n v="3"/>
    <n v="16"/>
    <s v="1"/>
    <s v="1"/>
    <s v="0"/>
    <n v="11"/>
    <s v="114/170"/>
    <s v="33011600"/>
    <s v="1"/>
    <s v="3"/>
    <s v="1"/>
    <s v="1"/>
    <s v="33100100"/>
    <s v="0"/>
    <s v=""/>
    <x v="186"/>
    <d v="2018-01-27T00:00:00"/>
    <m/>
    <d v="2018-01-27T00:00:00"/>
    <d v="2018-01-27T00:00:00"/>
    <b v="0"/>
    <s v=""/>
    <s v=""/>
    <s v=""/>
    <s v=""/>
    <s v="33010000"/>
    <s v="3301"/>
    <s v="330116"/>
    <s v="00"/>
    <x v="13"/>
    <x v="108"/>
  </r>
  <r>
    <n v="45910"/>
    <n v="142"/>
    <n v="8219"/>
    <n v="31"/>
    <s v="71"/>
    <s v="ธนัญชนก  อินทะโส"/>
    <s v="000855389"/>
    <s v="นางสาว สุพรรษา อินทะโส"/>
    <s v="2"/>
    <n v="3"/>
    <n v="7"/>
    <n v="2"/>
    <s v="1"/>
    <s v="1"/>
    <s v="0"/>
    <n v="11"/>
    <s v="228     วัคซีนนอกเขต"/>
    <s v="33010702"/>
    <s v="2"/>
    <s v="2"/>
    <s v="1"/>
    <s v="1"/>
    <s v="33010120"/>
    <s v="0"/>
    <s v=""/>
    <x v="187"/>
    <d v="2018-06-05T00:00:00"/>
    <m/>
    <d v="2018-06-06T00:00:00"/>
    <d v="2018-06-06T00:00:00"/>
    <b v="0"/>
    <s v=""/>
    <s v=""/>
    <s v=""/>
    <s v=""/>
    <s v="33010000"/>
    <s v="3301"/>
    <s v="330107"/>
    <s v="02"/>
    <x v="13"/>
    <x v="100"/>
  </r>
  <r>
    <n v="82363"/>
    <n v="492"/>
    <n v="13488"/>
    <n v="93"/>
    <s v="71"/>
    <s v="ณัฏฐกิตติ์  เพ็ชรแอน"/>
    <s v="000927587"/>
    <s v="น.ส. วิลาวรรณ์ อินทร์สุข"/>
    <s v="1"/>
    <n v="3"/>
    <n v="3"/>
    <n v="0"/>
    <s v="1"/>
    <s v="1"/>
    <s v="0"/>
    <n v="11"/>
    <s v="94 บ้านหนองเทา"/>
    <s v="33010605"/>
    <s v="2"/>
    <s v="2"/>
    <s v="1"/>
    <s v="1"/>
    <s v="33010120"/>
    <s v="0"/>
    <s v=""/>
    <x v="122"/>
    <d v="2018-09-06T00:00:00"/>
    <m/>
    <d v="2018-09-10T00:00:00"/>
    <d v="2018-09-10T00:00:00"/>
    <b v="0"/>
    <s v=""/>
    <s v=""/>
    <s v=""/>
    <s v=""/>
    <s v="33010000"/>
    <s v="3301"/>
    <s v="330106"/>
    <s v="05"/>
    <x v="13"/>
    <x v="103"/>
  </r>
  <r>
    <n v="68308"/>
    <n v="326"/>
    <n v="11425"/>
    <n v="59"/>
    <s v="71"/>
    <s v="กิตติคุณ  ขวัญเมือง"/>
    <s v="000945671"/>
    <s v="น.ส. บังอร สุขเกษม"/>
    <s v="1"/>
    <n v="1"/>
    <n v="6"/>
    <n v="5"/>
    <s v="2"/>
    <s v="1"/>
    <s v="0"/>
    <n v="11"/>
    <s v="49"/>
    <s v="33010405"/>
    <s v="2"/>
    <s v="2"/>
    <s v="1"/>
    <s v="1"/>
    <s v="33010120"/>
    <s v="0"/>
    <s v=""/>
    <x v="55"/>
    <d v="2018-08-07T00:00:00"/>
    <m/>
    <d v="2018-08-08T00:00:00"/>
    <d v="2018-08-08T00:00:00"/>
    <b v="0"/>
    <s v=""/>
    <s v=""/>
    <s v=""/>
    <s v=""/>
    <s v="33010000"/>
    <s v="3301"/>
    <s v="330104"/>
    <s v="05"/>
    <x v="13"/>
    <x v="101"/>
  </r>
  <r>
    <n v="62190"/>
    <n v="261"/>
    <n v="10383"/>
    <n v="48"/>
    <s v="71"/>
    <s v="พงศกร  รุ่งแสง"/>
    <s v="000919873"/>
    <s v="น.ส. เกศศรา เกษทอง"/>
    <s v="1"/>
    <n v="2"/>
    <n v="1"/>
    <n v="11"/>
    <s v="1"/>
    <s v="1"/>
    <s v="0"/>
    <n v="11"/>
    <s v="60  วัคซีนนอกเขต 949"/>
    <s v="33012307"/>
    <s v="2"/>
    <s v="2"/>
    <s v="1"/>
    <s v="1"/>
    <s v="33010120"/>
    <s v="0"/>
    <s v=""/>
    <x v="14"/>
    <d v="2018-07-19T00:00:00"/>
    <m/>
    <d v="2018-07-25T00:00:00"/>
    <d v="2018-07-25T00:00:00"/>
    <b v="0"/>
    <s v=""/>
    <s v=""/>
    <s v=""/>
    <s v=""/>
    <s v="33010000"/>
    <s v="3301"/>
    <s v="330123"/>
    <s v="07"/>
    <x v="13"/>
    <x v="62"/>
  </r>
  <r>
    <n v="215"/>
    <n v="3"/>
    <n v="15"/>
    <n v="259"/>
    <s v="71"/>
    <s v="สุธิพงษ์  ทองอินทร์"/>
    <s v="000850130"/>
    <s v="น.ส. จรรยา จันทร์ดวงศรี"/>
    <s v="1"/>
    <n v="3"/>
    <n v="3"/>
    <n v="14"/>
    <s v="1"/>
    <s v="1"/>
    <s v="0"/>
    <n v="11"/>
    <s v="62 บ้านโพธิ์"/>
    <s v="33012301"/>
    <s v="2"/>
    <s v="2"/>
    <s v="1"/>
    <s v="1"/>
    <s v="33010120"/>
    <s v="0"/>
    <s v=""/>
    <x v="185"/>
    <d v="2018-01-01T00:00:00"/>
    <m/>
    <d v="2018-01-03T00:00:00"/>
    <d v="2018-01-03T00:00:00"/>
    <b v="0"/>
    <s v=""/>
    <s v=""/>
    <s v=""/>
    <s v=""/>
    <s v="33010000"/>
    <s v="3301"/>
    <s v="330123"/>
    <s v="01"/>
    <x v="13"/>
    <x v="62"/>
  </r>
  <r>
    <n v="55345"/>
    <n v="196"/>
    <n v="9489"/>
    <n v="40"/>
    <s v="71"/>
    <s v="วุฒิชัย จันบุญธรรม"/>
    <s v="000961723"/>
    <s v="น.ส. วิไลวรรณ คำโสภา"/>
    <s v="1"/>
    <n v="0"/>
    <n v="11"/>
    <n v="0"/>
    <s v="1"/>
    <s v="1"/>
    <s v="0"/>
    <n v="11"/>
    <s v="188 บ้านโนน"/>
    <s v="33012208"/>
    <s v="2"/>
    <s v="2"/>
    <s v="1"/>
    <s v="1"/>
    <s v="33010120"/>
    <s v="0"/>
    <s v=""/>
    <x v="153"/>
    <d v="2018-06-30T00:00:00"/>
    <m/>
    <d v="2018-07-01T00:00:00"/>
    <d v="2018-07-04T00:00:00"/>
    <b v="0"/>
    <s v=""/>
    <s v=""/>
    <s v=""/>
    <s v=""/>
    <s v="33010000"/>
    <s v="3301"/>
    <s v="330122"/>
    <s v="08"/>
    <x v="13"/>
    <x v="106"/>
  </r>
  <r>
    <n v="83917"/>
    <n v="525"/>
    <n v="475"/>
    <n v="20"/>
    <s v="71"/>
    <s v="นพรัตน์  สิงห์รักษา"/>
    <s v="0032824"/>
    <s v="น.ส. ณัฐสุดา สิงห์รักษา"/>
    <s v="1"/>
    <n v="1"/>
    <n v="11"/>
    <n v="18"/>
    <s v="1"/>
    <s v="1"/>
    <s v="0"/>
    <n v="11"/>
    <s v="9 บ.บาก"/>
    <s v="33010503"/>
    <s v="2"/>
    <s v="3"/>
    <s v="1"/>
    <s v="1"/>
    <s v="33200100"/>
    <s v="0"/>
    <s v=""/>
    <x v="19"/>
    <d v="2018-09-11T00:00:00"/>
    <m/>
    <d v="2018-09-14T00:00:00"/>
    <d v="2018-09-14T00:00:00"/>
    <b v="0"/>
    <s v=""/>
    <s v=""/>
    <s v=""/>
    <s v=""/>
    <s v="33010000"/>
    <s v="3301"/>
    <s v="330105"/>
    <s v="03"/>
    <x v="13"/>
    <x v="27"/>
  </r>
  <r>
    <n v="86988"/>
    <n v="591"/>
    <n v="14255"/>
    <n v="121"/>
    <s v="71"/>
    <s v="ชาญชัย  มูลตระกูล"/>
    <s v="000893364"/>
    <s v="น.ส. ปิ่นพลอย เพชรดา"/>
    <s v="1"/>
    <n v="2"/>
    <n v="11"/>
    <n v="11"/>
    <s v="1"/>
    <s v="1"/>
    <s v="0"/>
    <n v="11"/>
    <s v="55  บ้านโนน"/>
    <s v="33011105"/>
    <s v="2"/>
    <s v="2"/>
    <s v="1"/>
    <s v="1"/>
    <s v="33010120"/>
    <s v="0"/>
    <s v=""/>
    <x v="88"/>
    <d v="2018-09-19T00:00:00"/>
    <m/>
    <d v="2018-09-24T00:00:00"/>
    <d v="2018-09-24T00:00:00"/>
    <b v="0"/>
    <s v=""/>
    <s v=""/>
    <s v=""/>
    <s v=""/>
    <s v="33010000"/>
    <s v="3301"/>
    <s v="330111"/>
    <s v="05"/>
    <x v="13"/>
    <x v="107"/>
  </r>
  <r>
    <n v="86993"/>
    <n v="593"/>
    <n v="14260"/>
    <n v="123"/>
    <s v="71"/>
    <s v="ลภัสรดา  เกษี"/>
    <s v="000938355"/>
    <s v="น.ส. ชนัญชิดา แพงเพ็ชร"/>
    <s v="2"/>
    <n v="1"/>
    <n v="10"/>
    <n v="0"/>
    <s v="1"/>
    <s v="1"/>
    <s v="0"/>
    <n v="11"/>
    <s v="91  บ้านหลุบ"/>
    <s v="33010403"/>
    <s v="2"/>
    <s v="2"/>
    <s v="1"/>
    <s v="1"/>
    <s v="33010120"/>
    <s v="0"/>
    <s v=""/>
    <x v="88"/>
    <d v="2018-09-19T00:00:00"/>
    <m/>
    <d v="2018-09-24T00:00:00"/>
    <d v="2018-09-24T00:00:00"/>
    <b v="0"/>
    <s v=""/>
    <s v=""/>
    <s v=""/>
    <s v=""/>
    <s v="33010000"/>
    <s v="3301"/>
    <s v="330104"/>
    <s v="03"/>
    <x v="13"/>
    <x v="101"/>
  </r>
  <r>
    <n v="62522"/>
    <n v="264"/>
    <n v="1819"/>
    <n v="25"/>
    <s v="71"/>
    <s v="พีชญาดา  ห่อเจริญ"/>
    <s v="0178340"/>
    <s v="นาง วรรณิษา ห่อเจริญ"/>
    <s v="2"/>
    <n v="3"/>
    <n v="8"/>
    <n v="13"/>
    <s v="1"/>
    <s v="1"/>
    <s v="0"/>
    <n v="11"/>
    <s v="300/259"/>
    <s v="33010501"/>
    <s v="2"/>
    <s v="3"/>
    <s v="1"/>
    <s v="1"/>
    <s v="33090100"/>
    <s v="0"/>
    <s v=""/>
    <x v="51"/>
    <d v="2018-07-25T00:00:00"/>
    <m/>
    <d v="2018-07-25T00:00:00"/>
    <d v="2018-07-25T00:00:00"/>
    <b v="0"/>
    <s v=""/>
    <s v=""/>
    <s v=""/>
    <s v=""/>
    <s v="33010000"/>
    <s v="3301"/>
    <s v="330105"/>
    <s v="01"/>
    <x v="13"/>
    <x v="27"/>
  </r>
  <r>
    <n v="86224"/>
    <n v="582"/>
    <n v="35715"/>
    <n v="0"/>
    <s v="71"/>
    <s v="ธนาธิป  เป้งทอง"/>
    <s v="0230227"/>
    <s v="นาง มลฤดี เป้งทอง"/>
    <s v="1"/>
    <n v="1"/>
    <n v="1"/>
    <n v="26"/>
    <s v="1"/>
    <s v="1"/>
    <s v="0"/>
    <n v="11"/>
    <s v="71"/>
    <s v="33012210"/>
    <s v="2"/>
    <s v="3"/>
    <s v="1"/>
    <s v="1"/>
    <s v="33010100"/>
    <s v="0"/>
    <s v=""/>
    <x v="23"/>
    <d v="2018-09-13T00:00:00"/>
    <m/>
    <d v="2018-09-21T00:00:00"/>
    <d v="2018-09-21T00:00:00"/>
    <b v="0"/>
    <s v=""/>
    <s v="33"/>
    <s v=""/>
    <s v=""/>
    <s v="33010000"/>
    <s v="3301"/>
    <s v="330122"/>
    <s v="10"/>
    <x v="13"/>
    <x v="106"/>
  </r>
  <r>
    <n v="62264"/>
    <n v="262"/>
    <n v="10457"/>
    <n v="49"/>
    <s v="71"/>
    <s v="ธันยพร  มังสาลี"/>
    <s v="000949546"/>
    <s v="น.ส. พรทินันท์ ธิเดช"/>
    <s v="2"/>
    <n v="1"/>
    <n v="4"/>
    <n v="12"/>
    <s v="1"/>
    <s v="1"/>
    <s v="0"/>
    <n v="11"/>
    <s v="13  บ้านโนนแย้"/>
    <s v="33011607"/>
    <s v="2"/>
    <s v="2"/>
    <s v="1"/>
    <s v="1"/>
    <s v="33010120"/>
    <s v="0"/>
    <s v=""/>
    <x v="51"/>
    <d v="2018-07-20T00:00:00"/>
    <m/>
    <d v="2018-07-25T00:00:00"/>
    <d v="2018-07-25T00:00:00"/>
    <b v="0"/>
    <s v=""/>
    <s v=""/>
    <s v=""/>
    <s v=""/>
    <s v="33010000"/>
    <s v="3301"/>
    <s v="330116"/>
    <s v="07"/>
    <x v="13"/>
    <x v="108"/>
  </r>
  <r>
    <n v="54000"/>
    <n v="183"/>
    <n v="9451"/>
    <n v="37"/>
    <s v="71"/>
    <s v="ปิยวัฒน์ วิจักษณ์พุทธมา"/>
    <s v="000895979"/>
    <s v="น.ส. สุนันท์พิชญ์ สิงห์ทอง"/>
    <s v="1"/>
    <n v="2"/>
    <n v="7"/>
    <n v="0"/>
    <s v="1"/>
    <s v="1"/>
    <s v="0"/>
    <n v="11"/>
    <s v="67 บ้านโนนแย้     วั"/>
    <s v="33011607"/>
    <s v="2"/>
    <s v="2"/>
    <s v="1"/>
    <s v="1"/>
    <s v="33010120"/>
    <s v="0"/>
    <s v=""/>
    <x v="170"/>
    <d v="2018-06-29T00:00:00"/>
    <m/>
    <d v="2018-06-30T00:00:00"/>
    <d v="2018-06-30T00:00:00"/>
    <b v="0"/>
    <s v=""/>
    <s v=""/>
    <s v=""/>
    <s v=""/>
    <s v="33010000"/>
    <s v="3301"/>
    <s v="330116"/>
    <s v="07"/>
    <x v="13"/>
    <x v="108"/>
  </r>
  <r>
    <n v="58058"/>
    <n v="218"/>
    <n v="9860"/>
    <n v="41"/>
    <s v="71"/>
    <s v="ณัฐรดา  ศรเพ็ชร"/>
    <s v="000962753"/>
    <s v="นางสาว ณฐพร ฉายสันต์"/>
    <s v="2"/>
    <n v="1"/>
    <n v="0"/>
    <n v="0"/>
    <s v="1"/>
    <s v="1"/>
    <s v="0"/>
    <n v="11"/>
    <s v="66/1 บ้านใหม่ดอนจันท"/>
    <s v="33012201"/>
    <s v="2"/>
    <s v="2"/>
    <s v="1"/>
    <s v="1"/>
    <s v="33010120"/>
    <s v="0"/>
    <s v=""/>
    <x v="124"/>
    <d v="2018-07-09T00:00:00"/>
    <m/>
    <d v="2018-07-12T00:00:00"/>
    <d v="2018-07-12T00:00:00"/>
    <b v="0"/>
    <s v=""/>
    <s v=""/>
    <s v=""/>
    <s v=""/>
    <s v="33010000"/>
    <s v="3301"/>
    <s v="330122"/>
    <s v="01"/>
    <x v="13"/>
    <x v="106"/>
  </r>
  <r>
    <n v="87174"/>
    <n v="597"/>
    <n v="14441"/>
    <n v="127"/>
    <s v="71"/>
    <s v="พลอยชนก  เลิศสว่าง"/>
    <s v="000945064"/>
    <s v="น.ส. กมลนก คำรักษ์"/>
    <s v="2"/>
    <n v="1"/>
    <n v="7"/>
    <n v="24"/>
    <s v="1"/>
    <s v="1"/>
    <s v="0"/>
    <n v="11"/>
    <s v="202/3"/>
    <s v="33010701"/>
    <s v="2"/>
    <s v="2"/>
    <s v="1"/>
    <s v="1"/>
    <s v="33010120"/>
    <s v="0"/>
    <s v=""/>
    <x v="81"/>
    <d v="2018-09-21T00:00:00"/>
    <m/>
    <d v="2018-09-24T00:00:00"/>
    <d v="2018-09-24T00:00:00"/>
    <b v="0"/>
    <s v=""/>
    <s v=""/>
    <s v=""/>
    <s v=""/>
    <s v="33010000"/>
    <s v="3301"/>
    <s v="330107"/>
    <s v="01"/>
    <x v="13"/>
    <x v="100"/>
  </r>
  <r>
    <n v="100419"/>
    <n v="766"/>
    <n v="17152"/>
    <n v="161"/>
    <s v="71"/>
    <s v="ศิริกานต์  พันธมา"/>
    <s v="000986342"/>
    <s v="นาง ปรารถนา สังข์ชุม"/>
    <s v="2"/>
    <n v="3"/>
    <n v="3"/>
    <n v="18"/>
    <s v="1"/>
    <s v="1"/>
    <s v="0"/>
    <n v="11"/>
    <s v="74 บ.โนนสำนัก"/>
    <s v="33011608"/>
    <s v="2"/>
    <s v="2"/>
    <s v="1"/>
    <s v="1"/>
    <s v="33010120"/>
    <s v="0"/>
    <s v=""/>
    <x v="110"/>
    <d v="2018-11-12T00:00:00"/>
    <m/>
    <d v="2018-11-14T00:00:00"/>
    <d v="2018-11-14T00:00:00"/>
    <b v="0"/>
    <s v=""/>
    <s v=""/>
    <s v=""/>
    <s v=""/>
    <s v="33010000"/>
    <s v="3301"/>
    <s v="330116"/>
    <s v="08"/>
    <x v="13"/>
    <x v="108"/>
  </r>
  <r>
    <n v="98413"/>
    <n v="737"/>
    <n v="16649"/>
    <n v="155"/>
    <s v="71"/>
    <s v="ณัฏฐณิชา  บุญมา"/>
    <s v="000987024"/>
    <s v="น.ส. กรรณิการ์ สมสะอาด"/>
    <s v="2"/>
    <n v="0"/>
    <n v="8"/>
    <n v="12"/>
    <s v="1"/>
    <s v="1"/>
    <s v="0"/>
    <n v="11"/>
    <s v="77 บ้านนิคมห้วยคล้า"/>
    <s v="33012407"/>
    <s v="2"/>
    <s v="2"/>
    <s v="1"/>
    <s v="1"/>
    <s v="33010120"/>
    <s v="0"/>
    <s v=""/>
    <x v="188"/>
    <d v="2018-11-01T00:00:00"/>
    <m/>
    <d v="2018-11-05T00:00:00"/>
    <d v="2018-11-05T00:00:00"/>
    <b v="0"/>
    <s v=""/>
    <s v=""/>
    <s v=""/>
    <s v=""/>
    <s v="33010000"/>
    <s v="3301"/>
    <s v="330124"/>
    <s v="07"/>
    <x v="13"/>
    <x v="109"/>
  </r>
  <r>
    <n v="87097"/>
    <n v="595"/>
    <n v="14364"/>
    <n v="125"/>
    <s v="71"/>
    <s v="อธิชา  หินเหล็ก"/>
    <s v="000964250"/>
    <s v="น.ส. ยุพิน พิลาทอน"/>
    <s v="2"/>
    <n v="1"/>
    <n v="1"/>
    <n v="30"/>
    <s v="1"/>
    <s v="1"/>
    <s v="0"/>
    <n v="11"/>
    <s v="84 บ้านบัวเตย"/>
    <s v="33012105"/>
    <s v="2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1"/>
    <s v="330121"/>
    <s v="05"/>
    <x v="13"/>
    <x v="26"/>
  </r>
  <r>
    <n v="60612"/>
    <n v="241"/>
    <n v="375"/>
    <n v="10"/>
    <s v="71"/>
    <s v="ธัญสินี  อรุณไชย"/>
    <s v="0032752"/>
    <s v="น.ส. ธันย์ชนก อรุณไชย"/>
    <s v="2"/>
    <n v="1"/>
    <n v="0"/>
    <n v="26"/>
    <s v="1"/>
    <s v="1"/>
    <s v="0"/>
    <n v="11"/>
    <s v="13 บ.บาก"/>
    <s v="33010503"/>
    <s v="2"/>
    <s v="3"/>
    <s v="1"/>
    <s v="1"/>
    <s v="33200100"/>
    <s v="0"/>
    <s v=""/>
    <x v="51"/>
    <d v="2018-07-20T00:00:00"/>
    <m/>
    <d v="2018-07-20T00:00:00"/>
    <d v="2018-07-20T00:00:00"/>
    <b v="0"/>
    <s v=""/>
    <s v=""/>
    <s v=""/>
    <s v=""/>
    <s v="33010000"/>
    <s v="3301"/>
    <s v="330105"/>
    <s v="03"/>
    <x v="13"/>
    <x v="27"/>
  </r>
  <r>
    <n v="88294"/>
    <n v="614"/>
    <n v="14659"/>
    <n v="132"/>
    <s v="71"/>
    <s v="จิราภรณ์  ไชยกาล"/>
    <s v="000931257"/>
    <s v="น.ส. จิระวดี ไชยกาล"/>
    <s v="2"/>
    <n v="2"/>
    <n v="0"/>
    <n v="6"/>
    <s v="1"/>
    <s v="1"/>
    <s v="0"/>
    <n v="11"/>
    <s v="44"/>
    <s v="33010706"/>
    <s v="2"/>
    <s v="2"/>
    <s v="1"/>
    <s v="1"/>
    <s v="33010120"/>
    <s v="0"/>
    <s v=""/>
    <x v="30"/>
    <d v="2018-09-25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65301"/>
    <n v="292"/>
    <n v="11047"/>
    <n v="52"/>
    <s v="71"/>
    <s v="รุ่งรภา  ผลบุญ"/>
    <s v="000889807"/>
    <s v="น.ส. อุไรวรรณ คิงคำ"/>
    <s v="2"/>
    <n v="2"/>
    <n v="10"/>
    <n v="19"/>
    <s v="1"/>
    <s v="1"/>
    <s v="0"/>
    <n v="11"/>
    <s v="88 บ้านหนอกครก"/>
    <s v="33010701"/>
    <s v="2"/>
    <s v="2"/>
    <s v="1"/>
    <s v="1"/>
    <s v="33010120"/>
    <s v="0"/>
    <s v=""/>
    <x v="26"/>
    <d v="2018-07-31T00:00:00"/>
    <m/>
    <d v="2018-08-02T00:00:00"/>
    <d v="2018-08-02T00:00:00"/>
    <b v="0"/>
    <s v=""/>
    <s v=""/>
    <s v=""/>
    <s v=""/>
    <s v="33010000"/>
    <s v="3301"/>
    <s v="330107"/>
    <s v="01"/>
    <x v="13"/>
    <x v="100"/>
  </r>
  <r>
    <n v="65992"/>
    <n v="301"/>
    <n v="392"/>
    <n v="13"/>
    <s v="71"/>
    <s v="วิชญาพร  เสนาะ"/>
    <s v="0035081"/>
    <s v="น.ส. นิตยา พละ"/>
    <s v="2"/>
    <n v="5"/>
    <n v="0"/>
    <n v="19"/>
    <s v="1"/>
    <s v="1"/>
    <s v=""/>
    <n v="1"/>
    <s v="57 บ.บาก"/>
    <s v="33010503"/>
    <s v="2"/>
    <s v="3"/>
    <s v="1"/>
    <s v="1"/>
    <s v="33200100"/>
    <s v="0"/>
    <s v=""/>
    <x v="157"/>
    <d v="2018-07-28T00:00:00"/>
    <m/>
    <d v="2018-08-03T00:00:00"/>
    <d v="2018-08-03T00:00:00"/>
    <b v="0"/>
    <s v=""/>
    <s v=""/>
    <s v=""/>
    <s v=""/>
    <s v="33010000"/>
    <s v="3301"/>
    <s v="330105"/>
    <s v="03"/>
    <x v="13"/>
    <x v="27"/>
  </r>
  <r>
    <n v="51899"/>
    <n v="165"/>
    <n v="9054"/>
    <n v="35"/>
    <s v="71"/>
    <s v="เมฆขลา  ตามบุญ"/>
    <s v="000889257"/>
    <s v="น.ส. กนกวรรณ วรรณทวี"/>
    <s v="2"/>
    <n v="2"/>
    <n v="9"/>
    <n v="15"/>
    <s v="1"/>
    <s v="1"/>
    <s v="0"/>
    <n v="11"/>
    <s v="41 บ้านโพนเขวา"/>
    <s v="33011502"/>
    <s v="2"/>
    <s v="2"/>
    <s v="1"/>
    <s v="1"/>
    <s v="33010120"/>
    <s v="0"/>
    <s v=""/>
    <x v="189"/>
    <d v="2018-06-23T00:00:00"/>
    <m/>
    <d v="2018-06-24T00:00:00"/>
    <d v="2018-06-24T00:00:00"/>
    <b v="0"/>
    <s v=""/>
    <s v=""/>
    <s v=""/>
    <s v=""/>
    <s v="33010000"/>
    <s v="3301"/>
    <s v="330115"/>
    <s v="02"/>
    <x v="13"/>
    <x v="105"/>
  </r>
  <r>
    <n v="84482"/>
    <n v="537"/>
    <n v="13738"/>
    <n v="101"/>
    <s v="71"/>
    <s v="กชกร  ทองพิละ"/>
    <s v="000909836"/>
    <s v="นาง กิตติยา ทองพิละ"/>
    <s v="2"/>
    <n v="3"/>
    <n v="7"/>
    <n v="21"/>
    <s v="1"/>
    <s v="1"/>
    <s v="0"/>
    <n v="11"/>
    <s v="31 บ้านหนองเทา"/>
    <s v="33010605"/>
    <s v="2"/>
    <s v="2"/>
    <s v="1"/>
    <s v="1"/>
    <s v="33010120"/>
    <s v="0"/>
    <s v=""/>
    <x v="60"/>
    <d v="2018-09-10T00:00:00"/>
    <m/>
    <d v="2018-09-17T00:00:00"/>
    <d v="2018-09-17T00:00:00"/>
    <b v="0"/>
    <s v=""/>
    <s v=""/>
    <s v=""/>
    <s v=""/>
    <s v="33010000"/>
    <s v="3301"/>
    <s v="330106"/>
    <s v="05"/>
    <x v="13"/>
    <x v="103"/>
  </r>
  <r>
    <n v="95299"/>
    <n v="703"/>
    <n v="15886"/>
    <n v="150"/>
    <s v="71"/>
    <s v="ศราวุฒิ  พิลา"/>
    <s v="000852623"/>
    <s v="นางสาว ฤทัย งามรูป"/>
    <s v="1"/>
    <n v="4"/>
    <n v="0"/>
    <n v="12"/>
    <s v="1"/>
    <s v="1"/>
    <s v="0"/>
    <n v="11"/>
    <s v="106/7 ชุมชนหนองเม็ก"/>
    <s v="33012309"/>
    <s v="2"/>
    <s v="2"/>
    <s v="1"/>
    <s v="1"/>
    <s v="33010120"/>
    <s v="0"/>
    <s v=""/>
    <x v="99"/>
    <d v="2018-10-17T00:00:00"/>
    <m/>
    <d v="2018-10-22T00:00:00"/>
    <d v="2018-10-22T00:00:00"/>
    <b v="0"/>
    <s v=""/>
    <s v=""/>
    <s v=""/>
    <s v=""/>
    <s v="33010000"/>
    <s v="3301"/>
    <s v="330123"/>
    <s v="09"/>
    <x v="13"/>
    <x v="62"/>
  </r>
  <r>
    <n v="95523"/>
    <n v="704"/>
    <n v="16110"/>
    <n v="151"/>
    <s v="71"/>
    <s v="ณัฐธิชา  หวังพิทักษ์"/>
    <s v="001012653"/>
    <s v="น.ส. รุ้งนภาภร กันสีชา"/>
    <s v="2"/>
    <n v="3"/>
    <n v="7"/>
    <n v="21"/>
    <s v="1"/>
    <s v="1"/>
    <s v="0"/>
    <n v="11"/>
    <s v="183 บ.โนนสวนป่า"/>
    <s v="33012208"/>
    <s v="2"/>
    <s v="2"/>
    <s v="1"/>
    <s v="1"/>
    <s v="33010120"/>
    <s v="0"/>
    <s v=""/>
    <x v="97"/>
    <d v="2018-10-21T00:00:00"/>
    <m/>
    <d v="2018-10-22T00:00:00"/>
    <d v="2018-10-22T00:00:00"/>
    <b v="0"/>
    <s v=""/>
    <s v=""/>
    <s v=""/>
    <s v=""/>
    <s v="33010000"/>
    <s v="3301"/>
    <s v="330122"/>
    <s v="08"/>
    <x v="13"/>
    <x v="106"/>
  </r>
  <r>
    <n v="78614"/>
    <n v="423"/>
    <n v="12655"/>
    <n v="75"/>
    <s v="71"/>
    <s v="กันต์กวี  เจริญธรรม"/>
    <s v="000929105"/>
    <s v="น.ส. พัทธ์ธีรา เจริญธรรม"/>
    <s v="1"/>
    <n v="1"/>
    <n v="11"/>
    <n v="26"/>
    <s v="1"/>
    <s v="1"/>
    <s v="0"/>
    <n v="11"/>
    <s v="158 บ้านหนองไผ่"/>
    <s v="33012710"/>
    <s v="2"/>
    <s v="2"/>
    <s v="1"/>
    <s v="1"/>
    <s v="33010120"/>
    <s v="0"/>
    <s v=""/>
    <x v="190"/>
    <d v="2018-08-24T00:00:00"/>
    <m/>
    <d v="2018-08-31T00:00:00"/>
    <d v="2018-08-31T00:00:00"/>
    <b v="0"/>
    <s v=""/>
    <s v=""/>
    <s v=""/>
    <s v=""/>
    <s v="33010000"/>
    <s v="3301"/>
    <s v="330127"/>
    <s v="10"/>
    <x v="13"/>
    <x v="22"/>
  </r>
  <r>
    <n v="97061"/>
    <n v="725"/>
    <n v="16370"/>
    <n v="154"/>
    <s v="71"/>
    <s v="ชัยวัฒน์  กึ่งวงษ์"/>
    <s v="000993826"/>
    <s v="น.ส. นิญา เหล่าบัว"/>
    <s v="1"/>
    <n v="0"/>
    <n v="5"/>
    <n v="29"/>
    <s v="1"/>
    <s v="1"/>
    <s v="0"/>
    <n v="11"/>
    <s v="139  บ้านหนองโน"/>
    <s v="33012203"/>
    <s v="2"/>
    <s v="2"/>
    <s v="1"/>
    <s v="1"/>
    <s v="33010120"/>
    <s v="0"/>
    <s v=""/>
    <x v="97"/>
    <d v="2018-10-26T00:00:00"/>
    <m/>
    <d v="2018-10-29T00:00:00"/>
    <d v="2018-10-29T00:00:00"/>
    <b v="0"/>
    <s v=""/>
    <s v=""/>
    <s v=""/>
    <s v=""/>
    <s v="33010000"/>
    <s v="3301"/>
    <s v="330122"/>
    <s v="03"/>
    <x v="13"/>
    <x v="106"/>
  </r>
  <r>
    <n v="95882"/>
    <n v="712"/>
    <n v="16131"/>
    <n v="152"/>
    <s v="71"/>
    <s v="จตุภัทร  เพ็ชรินทร์"/>
    <s v="000947027"/>
    <s v="น.ส. เกวริญ นุ่มนวน"/>
    <s v="1"/>
    <n v="1"/>
    <n v="8"/>
    <n v="6"/>
    <s v="1"/>
    <s v="1"/>
    <s v="0"/>
    <n v="11"/>
    <s v="6  บ้านโนน"/>
    <s v="33012208"/>
    <s v="2"/>
    <s v="2"/>
    <s v="1"/>
    <s v="1"/>
    <s v="33010120"/>
    <s v="0"/>
    <s v=""/>
    <x v="104"/>
    <d v="2018-10-23T00:00:00"/>
    <m/>
    <d v="2018-10-24T00:00:00"/>
    <d v="2018-10-24T00:00:00"/>
    <b v="0"/>
    <s v=""/>
    <s v=""/>
    <s v=""/>
    <s v=""/>
    <s v="33010000"/>
    <s v="3301"/>
    <s v="330122"/>
    <s v="08"/>
    <x v="13"/>
    <x v="106"/>
  </r>
  <r>
    <n v="54002"/>
    <n v="184"/>
    <n v="9453"/>
    <n v="38"/>
    <s v="71"/>
    <s v="ณัฐณิชา  วรามิตร"/>
    <s v="000912617"/>
    <s v="น.ส. รัชนีวรรณ วรามิตร"/>
    <s v="2"/>
    <n v="2"/>
    <n v="2"/>
    <n v="21"/>
    <s v="1"/>
    <s v="1"/>
    <s v="0"/>
    <n v="11"/>
    <s v="338/1 ถ.ศรีมงคล"/>
    <s v="33010705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01"/>
    <s v="330107"/>
    <s v="05"/>
    <x v="13"/>
    <x v="100"/>
  </r>
  <r>
    <n v="60593"/>
    <n v="240"/>
    <n v="1269"/>
    <n v="2"/>
    <s v="71"/>
    <s v="พฤกษา วรรยาโน"/>
    <s v="0041029"/>
    <s v="นาง ละอองศรี วรรยาโน"/>
    <s v="2"/>
    <n v="1"/>
    <n v="10"/>
    <n v="21"/>
    <s v="1"/>
    <s v="1"/>
    <s v="0"/>
    <n v="11"/>
    <s v="173/61"/>
    <s v="33010903"/>
    <s v="2"/>
    <s v="3"/>
    <s v="1"/>
    <s v="3"/>
    <s v="33180100"/>
    <s v="0"/>
    <s v=""/>
    <x v="173"/>
    <d v="2018-07-18T00:00:00"/>
    <m/>
    <d v="2018-07-19T00:00:00"/>
    <d v="2018-07-20T00:00:00"/>
    <b v="0"/>
    <s v=""/>
    <s v=""/>
    <s v=""/>
    <s v=""/>
    <s v="33010000"/>
    <s v="3301"/>
    <s v="330109"/>
    <s v="03"/>
    <x v="13"/>
    <x v="22"/>
  </r>
  <r>
    <n v="84480"/>
    <n v="536"/>
    <n v="13736"/>
    <n v="100"/>
    <s v="71"/>
    <s v="ชญานนท์  การะเมฆ"/>
    <s v="000893014"/>
    <s v="น.ส. มลิกา หูประโคน"/>
    <s v="1"/>
    <n v="2"/>
    <n v="11"/>
    <n v="6"/>
    <s v="1"/>
    <s v="1"/>
    <s v="0"/>
    <n v="11"/>
    <s v="74 บ้านละเนาะ     วั"/>
    <s v="33010509"/>
    <s v="2"/>
    <s v="2"/>
    <s v="1"/>
    <s v="1"/>
    <s v="33010120"/>
    <s v="0"/>
    <s v=""/>
    <x v="53"/>
    <d v="2018-09-10T00:00:00"/>
    <m/>
    <d v="2018-09-17T00:00:00"/>
    <d v="2018-09-17T00:00:00"/>
    <b v="0"/>
    <s v=""/>
    <s v=""/>
    <s v=""/>
    <s v=""/>
    <s v="33010000"/>
    <s v="3301"/>
    <s v="330105"/>
    <s v="09"/>
    <x v="13"/>
    <x v="27"/>
  </r>
  <r>
    <n v="96440"/>
    <n v="718"/>
    <n v="16189"/>
    <n v="153"/>
    <s v="71"/>
    <s v="อุดมศักดิ์  ชัยพิมล"/>
    <s v="000987995"/>
    <s v="น.ส. วรรณา บุดดาวงค์"/>
    <s v="1"/>
    <n v="0"/>
    <n v="7"/>
    <n v="22"/>
    <s v="1"/>
    <s v="1"/>
    <s v="0"/>
    <n v="11"/>
    <s v="186 บ้านโนนแย้"/>
    <s v="33011607"/>
    <s v="2"/>
    <s v="2"/>
    <s v="1"/>
    <s v="1"/>
    <s v="33010120"/>
    <s v="0"/>
    <s v=""/>
    <x v="107"/>
    <d v="2018-10-24T00:00:00"/>
    <m/>
    <d v="2018-10-26T00:00:00"/>
    <d v="2018-10-26T00:00:00"/>
    <b v="0"/>
    <s v=""/>
    <s v=""/>
    <s v=""/>
    <s v=""/>
    <s v="33010000"/>
    <s v="3301"/>
    <s v="330116"/>
    <s v="07"/>
    <x v="13"/>
    <x v="108"/>
  </r>
  <r>
    <n v="82360"/>
    <n v="491"/>
    <n v="13485"/>
    <n v="92"/>
    <s v="71"/>
    <s v="ชาญยุทธ์  ไชยสมคุณ"/>
    <s v="000909830"/>
    <s v="น.ส. จันทกานติ์ เทพขันธ์"/>
    <s v="1"/>
    <n v="2"/>
    <n v="5"/>
    <n v="26"/>
    <s v="1"/>
    <s v="1"/>
    <s v="0"/>
    <n v="11"/>
    <s v="44  บ้านโพนค้อ"/>
    <s v="33011201"/>
    <s v="2"/>
    <s v="2"/>
    <s v="1"/>
    <s v="1"/>
    <s v="33010120"/>
    <s v="0"/>
    <s v=""/>
    <x v="191"/>
    <d v="2018-09-06T00:00:00"/>
    <m/>
    <d v="2018-09-10T00:00:00"/>
    <d v="2018-09-10T00:00:00"/>
    <b v="0"/>
    <s v=""/>
    <s v=""/>
    <s v=""/>
    <s v=""/>
    <s v="33010000"/>
    <s v="3301"/>
    <s v="330112"/>
    <s v="01"/>
    <x v="13"/>
    <x v="110"/>
  </r>
  <r>
    <n v="87220"/>
    <n v="599"/>
    <n v="14487"/>
    <n v="129"/>
    <s v="71"/>
    <s v="วรวุฒิ  รพิพรอาภา"/>
    <s v="000869761"/>
    <s v="นาง อรณิชา ไชยสนาม"/>
    <s v="1"/>
    <n v="4"/>
    <n v="11"/>
    <n v="15"/>
    <s v="1"/>
    <s v="1"/>
    <s v="0"/>
    <n v="11"/>
    <s v="413 บ้านหนองครก"/>
    <s v="33010709"/>
    <s v="2"/>
    <s v="2"/>
    <s v="1"/>
    <s v="1"/>
    <s v="33010120"/>
    <s v="0"/>
    <s v=""/>
    <x v="40"/>
    <d v="2018-09-22T00:00:00"/>
    <m/>
    <d v="2018-09-24T00:00:00"/>
    <d v="2018-09-24T00:00:00"/>
    <b v="0"/>
    <s v=""/>
    <s v=""/>
    <s v=""/>
    <s v=""/>
    <s v="33010000"/>
    <s v="3301"/>
    <s v="330107"/>
    <s v="09"/>
    <x v="13"/>
    <x v="100"/>
  </r>
  <r>
    <n v="53999"/>
    <n v="182"/>
    <n v="9450"/>
    <n v="36"/>
    <s v="71"/>
    <s v="พิชญาภา  อาธิวงค์"/>
    <s v="000894582"/>
    <s v="น.ส. รุ่งนภา หวังกุล"/>
    <s v="2"/>
    <n v="2"/>
    <n v="8"/>
    <n v="8"/>
    <s v="1"/>
    <s v="1"/>
    <s v="0"/>
    <n v="11"/>
    <s v="53 บ้านน้ำคำ"/>
    <s v="33012206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01"/>
    <s v="330122"/>
    <s v="06"/>
    <x v="13"/>
    <x v="106"/>
  </r>
  <r>
    <n v="78615"/>
    <n v="424"/>
    <n v="12656"/>
    <n v="76"/>
    <s v="71"/>
    <s v="เหมือนฝัน  ระยับศรี"/>
    <s v="000932439"/>
    <s v="นางสาว ปนัทดา ระยับศรี"/>
    <s v="2"/>
    <n v="1"/>
    <n v="11"/>
    <n v="30"/>
    <s v="1"/>
    <s v="1"/>
    <s v="0"/>
    <n v="11"/>
    <s v="24  บ้านสะเดา"/>
    <s v="33012704"/>
    <s v="2"/>
    <s v="2"/>
    <s v="1"/>
    <s v="1"/>
    <s v="33010120"/>
    <s v="0"/>
    <s v=""/>
    <x v="190"/>
    <d v="2018-08-24T00:00:00"/>
    <m/>
    <d v="2018-08-31T00:00:00"/>
    <d v="2018-08-31T00:00:00"/>
    <b v="0"/>
    <s v=""/>
    <s v=""/>
    <s v=""/>
    <s v=""/>
    <s v="33010000"/>
    <s v="3301"/>
    <s v="330127"/>
    <s v="04"/>
    <x v="13"/>
    <x v="22"/>
  </r>
  <r>
    <n v="76060"/>
    <n v="387"/>
    <n v="12362"/>
    <n v="74"/>
    <s v="71"/>
    <s v="ชนัด  ผลอุดมทวีฟู"/>
    <s v="000912875"/>
    <s v="นาง ชลิดา ผลอุดมทวีฟู"/>
    <s v="2"/>
    <n v="2"/>
    <n v="4"/>
    <n v="12"/>
    <s v="1"/>
    <s v="1"/>
    <s v="0"/>
    <n v="11"/>
    <s v="1 บ้านพัฒนา"/>
    <s v="33012708"/>
    <s v="2"/>
    <s v="2"/>
    <s v="1"/>
    <s v="1"/>
    <s v="33010120"/>
    <s v="0"/>
    <s v=""/>
    <x v="156"/>
    <d v="2018-08-21T00:00:00"/>
    <m/>
    <d v="2018-08-24T00:00:00"/>
    <d v="2018-08-24T00:00:00"/>
    <b v="0"/>
    <s v=""/>
    <s v=""/>
    <s v=""/>
    <s v=""/>
    <s v="33010000"/>
    <s v="3301"/>
    <s v="330127"/>
    <s v="08"/>
    <x v="13"/>
    <x v="22"/>
  </r>
  <r>
    <n v="20205"/>
    <n v="80"/>
    <n v="3422"/>
    <n v="14"/>
    <s v="71"/>
    <s v="ธนา  ชาแสน"/>
    <s v="000896983"/>
    <s v="น.ส. ปณิดา จันเทพา"/>
    <s v="1"/>
    <n v="2"/>
    <n v="3"/>
    <n v="24"/>
    <s v="1"/>
    <s v="1"/>
    <s v="0"/>
    <n v="11"/>
    <s v="67"/>
    <s v="33012407"/>
    <s v="2"/>
    <s v="2"/>
    <s v="1"/>
    <s v="1"/>
    <s v="33010120"/>
    <s v="0"/>
    <s v=""/>
    <x v="192"/>
    <d v="2018-03-06T00:00:00"/>
    <m/>
    <d v="2018-03-08T00:00:00"/>
    <d v="2018-03-08T00:00:00"/>
    <b v="0"/>
    <s v=""/>
    <s v=""/>
    <s v=""/>
    <s v=""/>
    <s v="33010000"/>
    <s v="3301"/>
    <s v="330124"/>
    <s v="07"/>
    <x v="13"/>
    <x v="109"/>
  </r>
  <r>
    <n v="84632"/>
    <n v="549"/>
    <n v="13901"/>
    <n v="113"/>
    <s v="71"/>
    <s v="พชรพล  เทพวงศ์"/>
    <s v="000896530"/>
    <s v="น.ส. น้ำทิพย์ โตมร"/>
    <s v="1"/>
    <n v="2"/>
    <n v="10"/>
    <n v="8"/>
    <s v="1"/>
    <s v="1"/>
    <s v="0"/>
    <n v="11"/>
    <s v="186 บ้านกุดโง้ง"/>
    <s v="33011107"/>
    <s v="2"/>
    <s v="2"/>
    <s v="1"/>
    <s v="1"/>
    <s v="33010120"/>
    <s v="0"/>
    <s v=""/>
    <x v="21"/>
    <d v="2018-09-12T00:00:00"/>
    <m/>
    <d v="2018-09-17T00:00:00"/>
    <d v="2018-09-17T00:00:00"/>
    <b v="0"/>
    <s v=""/>
    <s v=""/>
    <s v=""/>
    <s v=""/>
    <s v="33010000"/>
    <s v="3301"/>
    <s v="330111"/>
    <s v="07"/>
    <x v="13"/>
    <x v="107"/>
  </r>
  <r>
    <n v="78875"/>
    <n v="430"/>
    <n v="12866"/>
    <n v="82"/>
    <s v="71"/>
    <s v="อัครวิทย์  จิตสม"/>
    <s v="000964730"/>
    <s v="น.ส. สุปราณี วงศ์เจริญ"/>
    <s v="1"/>
    <n v="1"/>
    <n v="1"/>
    <n v="0"/>
    <s v="1"/>
    <s v="1"/>
    <s v="0"/>
    <n v="11"/>
    <s v="53"/>
    <s v="33012402"/>
    <s v="2"/>
    <s v="2"/>
    <s v="1"/>
    <s v="1"/>
    <s v="33010120"/>
    <s v="0"/>
    <s v=""/>
    <x v="56"/>
    <d v="2018-08-28T00:00:00"/>
    <m/>
    <d v="2018-08-31T00:00:00"/>
    <d v="2018-08-31T00:00:00"/>
    <b v="0"/>
    <s v=""/>
    <s v=""/>
    <s v=""/>
    <s v=""/>
    <s v="33010000"/>
    <s v="3301"/>
    <s v="330124"/>
    <s v="02"/>
    <x v="13"/>
    <x v="109"/>
  </r>
  <r>
    <n v="88493"/>
    <n v="617"/>
    <n v="35797"/>
    <n v="0"/>
    <s v="71"/>
    <s v="ปัณณวิชย์  อังคสกุลเกียรติ"/>
    <s v="0176585"/>
    <s v="นาง ศรัณย์รัตน์ อังคสกุลเกียรต"/>
    <s v="1"/>
    <n v="4"/>
    <n v="7"/>
    <n v="9"/>
    <s v="1"/>
    <s v="1"/>
    <s v="0"/>
    <n v="11"/>
    <s v="118/9"/>
    <s v="33010706"/>
    <s v="2"/>
    <s v="3"/>
    <s v="1"/>
    <s v="1"/>
    <s v="33010100"/>
    <s v="0"/>
    <s v=""/>
    <x v="52"/>
    <d v="2018-09-24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78757"/>
    <n v="427"/>
    <n v="12748"/>
    <n v="79"/>
    <s v="71"/>
    <s v="ดาราณี  สำแดงฤทธิ์"/>
    <s v="000728866"/>
    <s v="นาง ศิริรัตน์ สำแดงฤทธิ์"/>
    <s v="2"/>
    <n v="8"/>
    <n v="2"/>
    <n v="16"/>
    <s v="1"/>
    <s v="1"/>
    <s v="0"/>
    <n v="6"/>
    <s v="7 บ้านตะดอบ"/>
    <s v="33010601"/>
    <s v="2"/>
    <s v="2"/>
    <s v="1"/>
    <s v="1"/>
    <s v="33010120"/>
    <s v="0"/>
    <s v=""/>
    <x v="4"/>
    <d v="2018-08-26T00:00:00"/>
    <m/>
    <d v="2018-08-31T00:00:00"/>
    <d v="2018-08-31T00:00:00"/>
    <b v="0"/>
    <s v=""/>
    <s v=""/>
    <s v=""/>
    <s v=""/>
    <s v="33010000"/>
    <s v="3301"/>
    <s v="330106"/>
    <s v="01"/>
    <x v="13"/>
    <x v="103"/>
  </r>
  <r>
    <n v="81674"/>
    <n v="476"/>
    <n v="472"/>
    <n v="20"/>
    <s v="71"/>
    <s v="พิชญธิดา  ไวยสนาม"/>
    <s v="0032422"/>
    <s v="น.ส. นันทิยา พรหมชาติ"/>
    <s v="2"/>
    <n v="1"/>
    <n v="8"/>
    <n v="19"/>
    <s v="1"/>
    <s v="1"/>
    <s v="0"/>
    <n v="11"/>
    <s v="34 บ.บาก"/>
    <s v="33010503"/>
    <s v="2"/>
    <s v="3"/>
    <s v="1"/>
    <s v="1"/>
    <s v="33200100"/>
    <s v="0"/>
    <s v=""/>
    <x v="191"/>
    <d v="2018-09-06T00:00:00"/>
    <m/>
    <d v="2018-09-07T00:00:00"/>
    <d v="2018-09-07T00:00:00"/>
    <b v="0"/>
    <s v=""/>
    <s v=""/>
    <s v=""/>
    <s v=""/>
    <s v="33010000"/>
    <s v="3301"/>
    <s v="330105"/>
    <s v="03"/>
    <x v="13"/>
    <x v="27"/>
  </r>
  <r>
    <n v="74691"/>
    <n v="368"/>
    <n v="12128"/>
    <n v="72"/>
    <s v="71"/>
    <s v="ธัชชัย  เหลืองอ่อน"/>
    <s v="000963683"/>
    <s v="น.ส. ฉัตรประภา อุ่นคำ"/>
    <s v="1"/>
    <n v="1"/>
    <n v="1"/>
    <n v="24"/>
    <s v="1"/>
    <s v="1"/>
    <s v="0"/>
    <n v="11"/>
    <s v="1182  ถนนเดชอุดม"/>
    <s v="33010100"/>
    <s v="2"/>
    <s v="2"/>
    <s v="2"/>
    <s v="3"/>
    <s v="33010120"/>
    <s v="0"/>
    <s v=""/>
    <x v="128"/>
    <d v="2018-08-17T00:00:00"/>
    <m/>
    <d v="2018-08-20T00:00:00"/>
    <d v="2018-08-20T00:00:00"/>
    <b v="0"/>
    <s v=""/>
    <s v=""/>
    <s v=""/>
    <s v=""/>
    <s v="33010000"/>
    <s v="3301"/>
    <s v="330101"/>
    <s v="00"/>
    <x v="13"/>
    <x v="111"/>
  </r>
  <r>
    <n v="90800"/>
    <n v="646"/>
    <n v="15076"/>
    <n v="138"/>
    <s v="71"/>
    <s v="กัญญารัตน์  ไชยดำ"/>
    <s v="000970544"/>
    <s v="น.ส. สุทธิมา สาริมาน"/>
    <s v="2"/>
    <n v="1"/>
    <n v="0"/>
    <n v="13"/>
    <s v="1"/>
    <s v="1"/>
    <s v="0"/>
    <n v="11"/>
    <s v="138 บ้านหนองตะเคียน"/>
    <s v="33010509"/>
    <s v="2"/>
    <s v="2"/>
    <s v="1"/>
    <s v="1"/>
    <s v="33010120"/>
    <s v="0"/>
    <s v=""/>
    <x v="164"/>
    <d v="2018-10-01T00:00:00"/>
    <m/>
    <d v="2018-10-04T00:00:00"/>
    <d v="2018-10-04T00:00:00"/>
    <b v="0"/>
    <s v=""/>
    <s v=""/>
    <s v=""/>
    <s v=""/>
    <s v="33010000"/>
    <s v="3301"/>
    <s v="330105"/>
    <s v="09"/>
    <x v="13"/>
    <x v="27"/>
  </r>
  <r>
    <n v="90852"/>
    <n v="647"/>
    <n v="15128"/>
    <n v="139"/>
    <s v="71"/>
    <s v="ชลธิชา  พวงแก้ว"/>
    <s v="000852065"/>
    <s v="นางสาว เกษร เป้าไทยสงค์"/>
    <s v="2"/>
    <n v="3"/>
    <n v="11"/>
    <n v="28"/>
    <s v="1"/>
    <s v="1"/>
    <s v="0"/>
    <n v="11"/>
    <s v="33  บ้านเจริญพัฒนา"/>
    <s v="33011108"/>
    <s v="2"/>
    <s v="2"/>
    <s v="1"/>
    <s v="1"/>
    <s v="33010120"/>
    <s v="0"/>
    <s v=""/>
    <x v="3"/>
    <d v="2018-10-02T00:00:00"/>
    <m/>
    <d v="2018-10-04T00:00:00"/>
    <d v="2018-10-04T00:00:00"/>
    <b v="0"/>
    <s v=""/>
    <s v=""/>
    <s v=""/>
    <s v=""/>
    <s v="33010000"/>
    <s v="3301"/>
    <s v="330111"/>
    <s v="08"/>
    <x v="13"/>
    <x v="107"/>
  </r>
  <r>
    <n v="88494"/>
    <n v="618"/>
    <n v="35798"/>
    <n v="0"/>
    <s v="71"/>
    <s v="ปริญญวัฒน์  อังคสกุลเกียรติ"/>
    <s v="0185501"/>
    <s v="นาง ศรัณรัตน์ อังคสกุลเกียรติ"/>
    <s v="1"/>
    <n v="3"/>
    <n v="0"/>
    <n v="9"/>
    <s v="1"/>
    <s v="1"/>
    <s v="0"/>
    <n v="11"/>
    <s v="118/9"/>
    <s v="33010706"/>
    <s v="2"/>
    <s v="3"/>
    <s v="1"/>
    <s v="1"/>
    <s v="33010100"/>
    <s v="0"/>
    <s v=""/>
    <x v="52"/>
    <d v="2018-09-24T00:00:00"/>
    <m/>
    <d v="2018-09-27T00:00:00"/>
    <d v="2018-09-27T00:00:00"/>
    <b v="0"/>
    <s v=""/>
    <s v=""/>
    <s v=""/>
    <s v=""/>
    <s v="33010000"/>
    <s v="3301"/>
    <s v="330107"/>
    <s v="06"/>
    <x v="13"/>
    <x v="100"/>
  </r>
  <r>
    <n v="84920"/>
    <n v="556"/>
    <n v="14189"/>
    <n v="120"/>
    <s v="71"/>
    <s v="ฐิติกร  เกษอุบล"/>
    <s v="000878117"/>
    <s v="นาง บังอร เกษอุบล"/>
    <s v="1"/>
    <n v="3"/>
    <n v="3"/>
    <n v="14"/>
    <s v="1"/>
    <s v="1"/>
    <s v="0"/>
    <n v="11"/>
    <s v="69 บ้านป่าสะแบง"/>
    <s v="33010407"/>
    <s v="2"/>
    <s v="2"/>
    <s v="1"/>
    <s v="1"/>
    <s v="33010120"/>
    <s v="0"/>
    <s v=""/>
    <x v="20"/>
    <d v="2018-09-16T00:00:00"/>
    <m/>
    <d v="2018-09-17T00:00:00"/>
    <d v="2018-09-17T00:00:00"/>
    <b v="0"/>
    <s v=""/>
    <s v=""/>
    <s v=""/>
    <s v=""/>
    <s v="33010000"/>
    <s v="3301"/>
    <s v="330104"/>
    <s v="07"/>
    <x v="13"/>
    <x v="101"/>
  </r>
  <r>
    <n v="82443"/>
    <n v="495"/>
    <n v="13568"/>
    <n v="96"/>
    <s v="71"/>
    <s v="เอริกา  บุญอาษา"/>
    <s v="000944598"/>
    <s v="น.ส. สายฝน เจตโพธิ์"/>
    <s v="2"/>
    <n v="1"/>
    <n v="11"/>
    <n v="2"/>
    <s v="1"/>
    <s v="1"/>
    <s v="0"/>
    <n v="11"/>
    <s v="1441/2 ชช. วัดหลวง ว"/>
    <s v="33010200"/>
    <s v="1"/>
    <s v="2"/>
    <s v="1"/>
    <s v="1"/>
    <s v="33010120"/>
    <s v="0"/>
    <s v=""/>
    <x v="33"/>
    <d v="2018-09-07T00:00:00"/>
    <m/>
    <d v="2018-09-10T00:00:00"/>
    <d v="2018-09-10T00:00:00"/>
    <b v="0"/>
    <s v=""/>
    <s v=""/>
    <s v=""/>
    <s v=""/>
    <s v="33010000"/>
    <s v="3301"/>
    <s v="330102"/>
    <s v="00"/>
    <x v="13"/>
    <x v="112"/>
  </r>
  <r>
    <n v="20269"/>
    <n v="82"/>
    <n v="3490"/>
    <n v="16"/>
    <s v="71"/>
    <s v="ปัณฑิตา  ศรีพระนา"/>
    <s v="000976251"/>
    <s v="น.ส. จันทกานติ์ จันทรทัย"/>
    <s v="2"/>
    <n v="0"/>
    <n v="3"/>
    <n v="26"/>
    <s v="1"/>
    <s v="1"/>
    <s v="0"/>
    <n v="11"/>
    <s v="162  บ้านขมิ้น"/>
    <s v="33011809"/>
    <s v="2"/>
    <s v="2"/>
    <s v="1"/>
    <s v="1"/>
    <s v="33010120"/>
    <s v="0"/>
    <s v=""/>
    <x v="193"/>
    <d v="2018-03-07T00:00:00"/>
    <m/>
    <d v="2018-03-08T00:00:00"/>
    <d v="2018-03-08T00:00:00"/>
    <b v="0"/>
    <s v=""/>
    <s v=""/>
    <s v=""/>
    <s v=""/>
    <s v="33010000"/>
    <s v="3301"/>
    <s v="330118"/>
    <s v="09"/>
    <x v="13"/>
    <x v="102"/>
  </r>
  <r>
    <n v="84762"/>
    <n v="553"/>
    <n v="14031"/>
    <n v="117"/>
    <s v="71"/>
    <s v="ปภาพิชญ์  เสาร์ทอง"/>
    <s v="000961988"/>
    <s v="น.ส. ฉันทนา อ่อนสา"/>
    <s v="2"/>
    <n v="1"/>
    <n v="2"/>
    <n v="13"/>
    <s v="1"/>
    <s v="1"/>
    <s v="0"/>
    <n v="11"/>
    <s v="104"/>
    <s v="33011502"/>
    <s v="2"/>
    <s v="2"/>
    <s v="1"/>
    <s v="1"/>
    <s v="33010120"/>
    <s v="0"/>
    <s v=""/>
    <x v="23"/>
    <d v="2018-09-13T00:00:00"/>
    <m/>
    <d v="2018-09-17T00:00:00"/>
    <d v="2018-09-17T00:00:00"/>
    <b v="0"/>
    <s v=""/>
    <s v=""/>
    <s v=""/>
    <s v=""/>
    <s v="33010000"/>
    <s v="3301"/>
    <s v="330115"/>
    <s v="02"/>
    <x v="13"/>
    <x v="105"/>
  </r>
  <r>
    <n v="72944"/>
    <n v="348"/>
    <n v="3693"/>
    <n v="29"/>
    <s v="71"/>
    <s v="วรัชญ์ชญา  แก้วดี"/>
    <s v="0091724"/>
    <s v="นาง อาภา แก้วดี"/>
    <s v="2"/>
    <n v="1"/>
    <n v="6"/>
    <n v="17"/>
    <s v="1"/>
    <s v="1"/>
    <s v="0"/>
    <n v="11"/>
    <s v="106"/>
    <s v="33010320"/>
    <s v="2"/>
    <s v="3"/>
    <s v="2"/>
    <s v="3"/>
    <s v="33170100"/>
    <s v="0"/>
    <s v=""/>
    <x v="194"/>
    <d v="2018-08-13T00:00:00"/>
    <m/>
    <d v="2018-08-14T00:00:00"/>
    <d v="2018-08-14T00:00:00"/>
    <b v="0"/>
    <s v=""/>
    <s v=""/>
    <s v=""/>
    <s v=""/>
    <s v="33010000"/>
    <s v="3301"/>
    <s v="330103"/>
    <s v="20"/>
    <x v="13"/>
    <x v="104"/>
  </r>
  <r>
    <n v="22290"/>
    <n v="86"/>
    <n v="3708"/>
    <n v="17"/>
    <s v="71"/>
    <s v="ประยุทธ์  คณาสิงห์"/>
    <s v="000776078"/>
    <s v="นาง กวิสรา พรมสิทธิ์"/>
    <s v="1"/>
    <n v="5"/>
    <n v="6"/>
    <n v="3"/>
    <s v="1"/>
    <s v="1"/>
    <s v="0"/>
    <n v="6"/>
    <s v="14 บ้านโนนดั่ง"/>
    <s v="33012107"/>
    <s v="2"/>
    <s v="2"/>
    <s v="1"/>
    <s v="1"/>
    <s v="33010120"/>
    <s v="0"/>
    <s v=""/>
    <x v="195"/>
    <d v="2018-03-11T00:00:00"/>
    <m/>
    <d v="2018-03-14T00:00:00"/>
    <d v="2018-03-14T00:00:00"/>
    <b v="0"/>
    <s v=""/>
    <s v=""/>
    <s v=""/>
    <s v=""/>
    <s v="33010000"/>
    <s v="3301"/>
    <s v="330121"/>
    <s v="07"/>
    <x v="13"/>
    <x v="26"/>
  </r>
  <r>
    <n v="82228"/>
    <n v="488"/>
    <n v="13625"/>
    <n v="98"/>
    <s v="71"/>
    <s v="วิภาภรณ์  จรสรชัย"/>
    <s v="000924081"/>
    <s v="น.ส. วิไลวรรณ สายโยธา"/>
    <s v="2"/>
    <n v="2"/>
    <n v="1"/>
    <n v="20"/>
    <s v="1"/>
    <s v="1"/>
    <s v="0"/>
    <n v="11"/>
    <s v="16"/>
    <s v="33010702"/>
    <s v="2"/>
    <s v="2"/>
    <s v="1"/>
    <s v="1"/>
    <s v="33010120"/>
    <s v="0"/>
    <s v=""/>
    <x v="60"/>
    <d v="2018-09-08T00:00:00"/>
    <m/>
    <d v="2018-09-10T00:00:00"/>
    <d v="2018-09-10T00:00:00"/>
    <b v="0"/>
    <s v=""/>
    <s v=""/>
    <s v=""/>
    <s v=""/>
    <s v="33010000"/>
    <s v="3301"/>
    <s v="330107"/>
    <s v="02"/>
    <x v="13"/>
    <x v="100"/>
  </r>
  <r>
    <n v="84759"/>
    <n v="552"/>
    <n v="14028"/>
    <n v="116"/>
    <s v="71"/>
    <s v="ปัญญากร  สมคะเณย์"/>
    <s v="000941583"/>
    <s v="น.ส. ทับทิม โคตรวงศ์"/>
    <s v="2"/>
    <n v="3"/>
    <n v="4"/>
    <n v="25"/>
    <s v="1"/>
    <s v="1"/>
    <s v="0"/>
    <n v="11"/>
    <s v="03 บ้านโนนอีปัง"/>
    <s v="33012112"/>
    <s v="2"/>
    <s v="2"/>
    <s v="1"/>
    <s v="1"/>
    <s v="33010120"/>
    <s v="0"/>
    <s v=""/>
    <x v="53"/>
    <d v="2018-09-13T00:00:00"/>
    <m/>
    <d v="2018-09-17T00:00:00"/>
    <d v="2018-09-17T00:00:00"/>
    <b v="0"/>
    <s v=""/>
    <s v=""/>
    <s v=""/>
    <s v=""/>
    <s v="33010000"/>
    <s v="3301"/>
    <s v="330121"/>
    <s v="12"/>
    <x v="13"/>
    <x v="26"/>
  </r>
  <r>
    <n v="6895"/>
    <n v="46"/>
    <n v="1021"/>
    <n v="5"/>
    <s v="71"/>
    <s v="ณัฏฐากร  สมดอกแก้ว"/>
    <s v="000864581"/>
    <s v="นาง สุกานดา วงค์ละคร"/>
    <s v="1"/>
    <n v="3"/>
    <n v="0"/>
    <n v="0"/>
    <s v="1"/>
    <s v="1"/>
    <s v="0"/>
    <n v="11"/>
    <s v="45  บ้านจั่น"/>
    <s v="33010414"/>
    <s v="2"/>
    <s v="2"/>
    <s v="1"/>
    <s v="1"/>
    <s v="33010120"/>
    <s v="0"/>
    <s v=""/>
    <x v="152"/>
    <d v="2018-01-24T00:00:00"/>
    <m/>
    <d v="2018-01-29T00:00:00"/>
    <d v="2018-01-29T00:00:00"/>
    <b v="0"/>
    <s v=""/>
    <s v=""/>
    <s v=""/>
    <s v=""/>
    <s v="33010000"/>
    <s v="3301"/>
    <s v="330104"/>
    <s v="14"/>
    <x v="13"/>
    <x v="101"/>
  </r>
  <r>
    <n v="84637"/>
    <n v="550"/>
    <n v="13906"/>
    <n v="114"/>
    <s v="71"/>
    <s v="ณวรา  ดวนใหญ่"/>
    <s v="000984316"/>
    <s v="น.ส. หนึ่งฤทัย หินซุย"/>
    <s v="2"/>
    <n v="0"/>
    <n v="7"/>
    <n v="16"/>
    <s v="1"/>
    <s v="1"/>
    <s v="0"/>
    <n v="11"/>
    <s v="85"/>
    <s v="33010701"/>
    <s v="2"/>
    <s v="2"/>
    <s v="1"/>
    <s v="1"/>
    <s v="33010120"/>
    <s v="0"/>
    <s v=""/>
    <x v="21"/>
    <d v="2018-09-12T00:00:00"/>
    <m/>
    <d v="2018-09-17T00:00:00"/>
    <d v="2018-09-17T00:00:00"/>
    <b v="0"/>
    <s v=""/>
    <s v=""/>
    <s v=""/>
    <s v=""/>
    <s v="33010000"/>
    <s v="3301"/>
    <s v="330107"/>
    <s v="01"/>
    <x v="13"/>
    <x v="100"/>
  </r>
  <r>
    <n v="73264"/>
    <n v="352"/>
    <n v="2855"/>
    <n v="20"/>
    <s v="71"/>
    <s v="ณวินธิดา  สีหาพงษ์"/>
    <s v="0068514"/>
    <s v="น.ส. วรรณิศา กิ่งมาลา"/>
    <s v="2"/>
    <n v="1"/>
    <n v="4"/>
    <n v="18"/>
    <s v="1"/>
    <s v="1"/>
    <s v="0"/>
    <n v="11"/>
    <s v="609"/>
    <s v="33010100"/>
    <s v="2"/>
    <s v="3"/>
    <s v="1"/>
    <s v="1"/>
    <s v="33130100"/>
    <s v="0"/>
    <s v=""/>
    <x v="137"/>
    <d v="2018-08-14T00:00:00"/>
    <m/>
    <d v="2018-08-15T00:00:00"/>
    <d v="2018-08-15T00:00:00"/>
    <b v="0"/>
    <s v=""/>
    <s v=""/>
    <s v=""/>
    <s v=""/>
    <s v="33010000"/>
    <s v="3301"/>
    <s v="330101"/>
    <s v="00"/>
    <x v="13"/>
    <x v="111"/>
  </r>
  <r>
    <n v="1102"/>
    <n v="10"/>
    <n v="17069"/>
    <n v="263"/>
    <s v="71"/>
    <s v="กฤติเดช  ไชยมาตร์"/>
    <s v="000958769"/>
    <s v="น.ส. พัชรีย์ ทรงงาม"/>
    <s v="1"/>
    <n v="0"/>
    <n v="7"/>
    <n v="1"/>
    <s v="1"/>
    <s v="1"/>
    <s v="0"/>
    <n v="11"/>
    <s v="45 บ้านวังไฮ"/>
    <s v="33011604"/>
    <s v="2"/>
    <s v="2"/>
    <s v="1"/>
    <s v="1"/>
    <s v="33010120"/>
    <s v="0"/>
    <s v=""/>
    <x v="196"/>
    <d v="2018-01-06T00:00:00"/>
    <m/>
    <d v="2018-01-08T00:00:00"/>
    <d v="2018-01-08T00:00:00"/>
    <b v="0"/>
    <s v=""/>
    <s v=""/>
    <s v=""/>
    <s v=""/>
    <s v="33010000"/>
    <s v="3301"/>
    <s v="330116"/>
    <s v="04"/>
    <x v="13"/>
    <x v="108"/>
  </r>
  <r>
    <n v="6977"/>
    <n v="47"/>
    <n v="927"/>
    <n v="4"/>
    <s v="71"/>
    <s v="ทัศนียวรรณ  มูลจิต"/>
    <s v="000940452"/>
    <s v="น.ส. นันทิดา มูลจิต"/>
    <s v="2"/>
    <n v="1"/>
    <n v="1"/>
    <n v="16"/>
    <s v="1"/>
    <s v="1"/>
    <s v="0"/>
    <n v="11"/>
    <s v="164"/>
    <s v="33010601"/>
    <s v="2"/>
    <s v="2"/>
    <s v="1"/>
    <s v="1"/>
    <s v="33010120"/>
    <s v="0"/>
    <s v=""/>
    <x v="160"/>
    <d v="2018-01-22T00:00:00"/>
    <m/>
    <d v="2018-01-29T00:00:00"/>
    <d v="2018-01-29T00:00:00"/>
    <b v="0"/>
    <s v=""/>
    <s v=""/>
    <s v=""/>
    <s v=""/>
    <s v="33010000"/>
    <s v="3301"/>
    <s v="330106"/>
    <s v="01"/>
    <x v="13"/>
    <x v="103"/>
  </r>
  <r>
    <n v="81313"/>
    <n v="469"/>
    <n v="13259"/>
    <n v="90"/>
    <s v="71"/>
    <s v="ธนโชติ  สุริเตอร์"/>
    <s v="000918742"/>
    <s v="น.ส. รัตนาพร อินพรม"/>
    <s v="1"/>
    <n v="2"/>
    <n v="3"/>
    <n v="3"/>
    <s v="1"/>
    <s v="1"/>
    <s v="0"/>
    <n v="11"/>
    <s v="27 บ้านหนองเทา"/>
    <s v="33010605"/>
    <s v="2"/>
    <s v="2"/>
    <s v="1"/>
    <s v="1"/>
    <s v="33010120"/>
    <s v="0"/>
    <s v=""/>
    <x v="34"/>
    <d v="2018-09-03T00:00:00"/>
    <m/>
    <d v="2018-09-06T00:00:00"/>
    <d v="2018-09-06T00:00:00"/>
    <b v="0"/>
    <s v=""/>
    <s v=""/>
    <s v=""/>
    <s v=""/>
    <s v="33010000"/>
    <s v="3301"/>
    <s v="330106"/>
    <s v="05"/>
    <x v="13"/>
    <x v="103"/>
  </r>
  <r>
    <n v="7050"/>
    <n v="48"/>
    <n v="1204"/>
    <n v="6"/>
    <s v="71"/>
    <s v="พีระวัฒน์  แสงประยูร"/>
    <s v="000934829"/>
    <s v="น.ส. วีรยา เรืองขำ"/>
    <s v="1"/>
    <n v="1"/>
    <n v="3"/>
    <n v="9"/>
    <s v="1"/>
    <s v="1"/>
    <s v="0"/>
    <n v="11"/>
    <s v="23 บ้านใหม่"/>
    <s v="33012201"/>
    <s v="2"/>
    <s v="2"/>
    <s v="1"/>
    <s v="3"/>
    <s v="33010120"/>
    <s v="0"/>
    <s v=""/>
    <x v="181"/>
    <d v="2018-01-26T00:00:00"/>
    <m/>
    <d v="2018-01-29T00:00:00"/>
    <d v="2018-01-29T00:00:00"/>
    <b v="0"/>
    <s v=""/>
    <s v=""/>
    <s v=""/>
    <s v=""/>
    <s v="33010000"/>
    <s v="3301"/>
    <s v="330122"/>
    <s v="01"/>
    <x v="13"/>
    <x v="106"/>
  </r>
  <r>
    <n v="7084"/>
    <n v="49"/>
    <n v="1238"/>
    <n v="7"/>
    <s v="71"/>
    <s v="จิรายุ  ประจำถิ่น"/>
    <s v="000951630"/>
    <s v="น.ส. เอี่ยมพร เถาว์พรม"/>
    <s v="1"/>
    <n v="0"/>
    <n v="9"/>
    <n v="30"/>
    <s v="1"/>
    <s v="1"/>
    <s v="0"/>
    <n v="11"/>
    <s v="66 บ้านเพียนาม"/>
    <s v="33012709"/>
    <s v="2"/>
    <s v="2"/>
    <s v="1"/>
    <s v="1"/>
    <s v="33010120"/>
    <s v="0"/>
    <s v=""/>
    <x v="24"/>
    <d v="2018-01-27T00:00:00"/>
    <m/>
    <d v="2018-01-29T00:00:00"/>
    <d v="2018-01-29T00:00:00"/>
    <b v="0"/>
    <s v=""/>
    <s v=""/>
    <s v=""/>
    <s v=""/>
    <s v="33010000"/>
    <s v="3301"/>
    <s v="330127"/>
    <s v="09"/>
    <x v="13"/>
    <x v="22"/>
  </r>
  <r>
    <n v="89647"/>
    <n v="628"/>
    <n v="14921"/>
    <n v="134"/>
    <s v="71"/>
    <s v="แก้วกัลยา  พงษ์สุระ"/>
    <s v="000890253"/>
    <s v="นาง สุทธิดา สาริมาน"/>
    <s v="2"/>
    <n v="3"/>
    <n v="0"/>
    <n v="15"/>
    <s v="1"/>
    <s v="1"/>
    <s v="0"/>
    <n v="11"/>
    <s v="138 บ้านหนองตะเคียน"/>
    <s v="33010509"/>
    <s v="2"/>
    <s v="2"/>
    <s v="1"/>
    <s v="1"/>
    <s v="33010120"/>
    <s v="0"/>
    <s v=""/>
    <x v="93"/>
    <d v="2018-09-28T00:00:00"/>
    <m/>
    <d v="2018-10-01T00:00:00"/>
    <d v="2018-10-01T00:00:00"/>
    <b v="0"/>
    <s v=""/>
    <s v=""/>
    <s v=""/>
    <s v=""/>
    <s v="33010000"/>
    <s v="3301"/>
    <s v="330105"/>
    <s v="09"/>
    <x v="13"/>
    <x v="27"/>
  </r>
  <r>
    <n v="2639"/>
    <n v="18"/>
    <n v="301"/>
    <n v="2"/>
    <s v="71"/>
    <s v="ณัฐชา  คำโสภา"/>
    <s v="000851564"/>
    <s v="นางสาว นิลวรรณ วิมาลา"/>
    <s v="2"/>
    <n v="3"/>
    <n v="3"/>
    <n v="13"/>
    <s v="1"/>
    <s v="1"/>
    <s v="0"/>
    <n v="11"/>
    <s v="162  บ้านพันทา"/>
    <s v="33012308"/>
    <s v="2"/>
    <s v="2"/>
    <s v="1"/>
    <s v="1"/>
    <s v="33010120"/>
    <s v="0"/>
    <s v=""/>
    <x v="28"/>
    <d v="2018-01-11T00:00:00"/>
    <m/>
    <d v="2018-01-14T00:00:00"/>
    <d v="2018-01-14T00:00:00"/>
    <b v="0"/>
    <s v=""/>
    <s v=""/>
    <s v=""/>
    <s v=""/>
    <s v="33010000"/>
    <s v="3301"/>
    <s v="330123"/>
    <s v="08"/>
    <x v="13"/>
    <x v="62"/>
  </r>
  <r>
    <n v="100784"/>
    <n v="772"/>
    <n v="17275"/>
    <n v="162"/>
    <s v="71"/>
    <s v="กมลทิพย์  พันธสีมา"/>
    <s v="000995471"/>
    <s v="นาง สุภา พันธสีมา"/>
    <s v="2"/>
    <n v="3"/>
    <n v="0"/>
    <n v="8"/>
    <s v="1"/>
    <s v="1"/>
    <s v="0"/>
    <n v="11"/>
    <s v="1242  ถนนวิจิตรนคร"/>
    <s v="33010100"/>
    <s v="2"/>
    <s v="2"/>
    <s v="1"/>
    <s v="1"/>
    <s v="33010120"/>
    <s v="0"/>
    <s v=""/>
    <x v="110"/>
    <d v="2018-11-14T00:00:00"/>
    <m/>
    <d v="2018-11-15T00:00:00"/>
    <d v="2018-11-15T00:00:00"/>
    <b v="0"/>
    <s v=""/>
    <s v=""/>
    <s v=""/>
    <s v=""/>
    <s v="33010000"/>
    <s v="3301"/>
    <s v="330101"/>
    <s v="00"/>
    <x v="13"/>
    <x v="111"/>
  </r>
  <r>
    <n v="100416"/>
    <n v="765"/>
    <n v="17149"/>
    <n v="160"/>
    <s v="71"/>
    <s v="ชลธี  พันธมา"/>
    <s v="000971966"/>
    <s v="นาง ปรารถนา สังข์ชุม"/>
    <s v="1"/>
    <n v="2"/>
    <n v="0"/>
    <n v="27"/>
    <s v="1"/>
    <s v="1"/>
    <s v="0"/>
    <n v="11"/>
    <s v="92/3"/>
    <s v="33011213"/>
    <s v="2"/>
    <s v="2"/>
    <s v="1"/>
    <s v="1"/>
    <s v="33010120"/>
    <s v="0"/>
    <s v=""/>
    <x v="110"/>
    <d v="2018-11-12T00:00:00"/>
    <m/>
    <d v="2018-11-14T00:00:00"/>
    <d v="2018-11-14T00:00:00"/>
    <b v="0"/>
    <s v=""/>
    <s v=""/>
    <s v=""/>
    <s v=""/>
    <s v="33010000"/>
    <s v="3301"/>
    <s v="330112"/>
    <s v="13"/>
    <x v="13"/>
    <x v="110"/>
  </r>
  <r>
    <n v="78949"/>
    <n v="432"/>
    <n v="12940"/>
    <n v="84"/>
    <s v="71"/>
    <s v="พัสกร  จันทร์ดวงศรี"/>
    <s v="000874443"/>
    <s v="นาง วีรยา จันทร์ดวงศรี"/>
    <s v="1"/>
    <n v="3"/>
    <n v="4"/>
    <n v="1"/>
    <s v="1"/>
    <s v="1"/>
    <s v="0"/>
    <n v="11"/>
    <s v="16  บ้านบาก"/>
    <s v="33010503"/>
    <s v="2"/>
    <s v="2"/>
    <s v="1"/>
    <s v="1"/>
    <s v="33010120"/>
    <s v="0"/>
    <s v=""/>
    <x v="57"/>
    <d v="2018-08-29T00:00:00"/>
    <m/>
    <d v="2018-08-31T00:00:00"/>
    <d v="2018-08-31T00:00:00"/>
    <b v="0"/>
    <s v=""/>
    <s v=""/>
    <s v=""/>
    <s v=""/>
    <s v="33010000"/>
    <s v="3301"/>
    <s v="330105"/>
    <s v="03"/>
    <x v="13"/>
    <x v="27"/>
  </r>
  <r>
    <n v="89704"/>
    <n v="631"/>
    <n v="14978"/>
    <n v="137"/>
    <s v="71"/>
    <s v="เด็กซ์เตอร์   ตามบุญ ฮาร์ดิ้ง"/>
    <s v="001010303"/>
    <s v="น.ส. จันทวรรณ ตามบุญ"/>
    <s v="1"/>
    <n v="10"/>
    <n v="4"/>
    <n v="13"/>
    <s v="1"/>
    <s v="1"/>
    <s v="0"/>
    <n v="6"/>
    <s v="44"/>
    <s v="33011511"/>
    <s v="2"/>
    <s v="2"/>
    <s v="1"/>
    <s v="1"/>
    <s v="33010120"/>
    <s v="0"/>
    <s v=""/>
    <x v="164"/>
    <d v="2018-09-29T00:00:00"/>
    <m/>
    <d v="2018-10-01T00:00:00"/>
    <d v="2018-10-01T00:00:00"/>
    <b v="0"/>
    <s v=""/>
    <s v=""/>
    <s v=""/>
    <s v=""/>
    <s v="33010000"/>
    <s v="3301"/>
    <s v="330115"/>
    <s v="11"/>
    <x v="13"/>
    <x v="105"/>
  </r>
  <r>
    <n v="25165"/>
    <n v="90"/>
    <n v="4135"/>
    <n v="18"/>
    <s v="71"/>
    <s v="พีระวัส  สุภาพ"/>
    <s v="000928375"/>
    <s v="น.ส. เจนจิรา ใจเงิน"/>
    <s v="1"/>
    <n v="1"/>
    <n v="6"/>
    <n v="22"/>
    <s v="1"/>
    <s v="1"/>
    <s v="0"/>
    <n v="11"/>
    <s v="16  บ้านหนองแวง"/>
    <s v="33010307"/>
    <s v="2"/>
    <s v="2"/>
    <s v="1"/>
    <s v="1"/>
    <s v="33010120"/>
    <s v="0"/>
    <s v=""/>
    <x v="197"/>
    <d v="2018-03-19T00:00:00"/>
    <m/>
    <d v="2018-03-20T00:00:00"/>
    <d v="2018-03-20T00:00:00"/>
    <b v="0"/>
    <s v=""/>
    <s v=""/>
    <s v=""/>
    <s v=""/>
    <s v="33010000"/>
    <s v="3301"/>
    <s v="330103"/>
    <s v="07"/>
    <x v="13"/>
    <x v="104"/>
  </r>
  <r>
    <n v="90929"/>
    <n v="652"/>
    <n v="15205"/>
    <n v="144"/>
    <s v="71"/>
    <s v="ศิริขวัญ  ใหลอุดี"/>
    <s v="001002707"/>
    <s v="นาง วาสนา ทองมันปู"/>
    <s v="2"/>
    <n v="1"/>
    <n v="0"/>
    <n v="4"/>
    <s v="1"/>
    <s v="1"/>
    <s v="0"/>
    <n v="11"/>
    <s v="57  บ้านหนองแข้"/>
    <s v="33010413"/>
    <s v="2"/>
    <s v="2"/>
    <s v="1"/>
    <s v="1"/>
    <s v="33010120"/>
    <s v="0"/>
    <s v=""/>
    <x v="74"/>
    <d v="2018-10-03T00:00:00"/>
    <m/>
    <d v="2018-10-04T00:00:00"/>
    <d v="2018-10-04T00:00:00"/>
    <b v="0"/>
    <s v=""/>
    <s v=""/>
    <s v=""/>
    <s v=""/>
    <s v="33010000"/>
    <s v="3301"/>
    <s v="330104"/>
    <s v="13"/>
    <x v="13"/>
    <x v="101"/>
  </r>
  <r>
    <n v="90728"/>
    <n v="645"/>
    <n v="35877"/>
    <n v="0"/>
    <s v="71"/>
    <s v="พลอยศิระ  ชาติมนตรี"/>
    <s v="0203201"/>
    <s v="นาง ชิดนภางค์ ชาติมนตรี"/>
    <s v="2"/>
    <n v="6"/>
    <n v="4"/>
    <n v="9"/>
    <s v="1"/>
    <s v="1"/>
    <s v="0"/>
    <n v="6"/>
    <s v="32/9 ถ.หลักเมือง"/>
    <s v="33010100"/>
    <s v="2"/>
    <s v="3"/>
    <s v="1"/>
    <s v="1"/>
    <s v="33010100"/>
    <s v="0"/>
    <s v=""/>
    <x v="2"/>
    <d v="2018-10-01T00:00:00"/>
    <m/>
    <d v="2018-10-04T00:00:00"/>
    <d v="2018-10-04T00:00:00"/>
    <b v="0"/>
    <s v=""/>
    <s v=""/>
    <s v=""/>
    <s v=""/>
    <s v="33010000"/>
    <s v="3301"/>
    <s v="330101"/>
    <s v="00"/>
    <x v="13"/>
    <x v="111"/>
  </r>
  <r>
    <n v="89658"/>
    <n v="630"/>
    <n v="14932"/>
    <n v="136"/>
    <s v="71"/>
    <s v="ภัทรพล  ทะนันชัย"/>
    <s v="000988356"/>
    <s v="น.ส. ยุรนันต์ แก้วกาหลง"/>
    <s v="1"/>
    <n v="0"/>
    <n v="8"/>
    <n v="1"/>
    <s v="1"/>
    <s v="1"/>
    <s v="0"/>
    <n v="11"/>
    <s v="73/3 ถ.สมเด็จ"/>
    <s v="33010100"/>
    <s v="2"/>
    <s v="2"/>
    <s v="1"/>
    <s v="1"/>
    <s v="33010120"/>
    <s v="0"/>
    <s v=""/>
    <x v="59"/>
    <d v="2018-09-28T00:00:00"/>
    <m/>
    <d v="2018-10-01T00:00:00"/>
    <d v="2018-10-01T00:00:00"/>
    <b v="0"/>
    <s v=""/>
    <s v=""/>
    <s v=""/>
    <s v=""/>
    <s v="33010000"/>
    <s v="3301"/>
    <s v="330101"/>
    <s v="00"/>
    <x v="13"/>
    <x v="111"/>
  </r>
  <r>
    <n v="89585"/>
    <n v="627"/>
    <n v="14834"/>
    <n v="133"/>
    <s v="71"/>
    <s v="ธนากร  ทองบุตร"/>
    <s v="000926530"/>
    <s v="น.ส. ธนัชชา รักษาศิริ"/>
    <s v="1"/>
    <n v="2"/>
    <n v="1"/>
    <n v="20"/>
    <s v="1"/>
    <s v="1"/>
    <s v="0"/>
    <n v="11"/>
    <s v="12/2"/>
    <s v="33011611"/>
    <s v="2"/>
    <s v="2"/>
    <s v="1"/>
    <s v="1"/>
    <s v="33010120"/>
    <s v="0"/>
    <s v=""/>
    <x v="31"/>
    <d v="2018-09-27T00:00:00"/>
    <m/>
    <d v="2018-10-01T00:00:00"/>
    <d v="2018-10-01T00:00:00"/>
    <b v="0"/>
    <s v=""/>
    <s v=""/>
    <s v=""/>
    <s v=""/>
    <s v="33010000"/>
    <s v="3301"/>
    <s v="330116"/>
    <s v="11"/>
    <x v="13"/>
    <x v="108"/>
  </r>
  <r>
    <n v="87121"/>
    <n v="596"/>
    <n v="14388"/>
    <n v="126"/>
    <s v="71"/>
    <s v="ณิชาภัทร  ลิ้มประเสริฐ"/>
    <s v="001009369"/>
    <s v="นาง สุวรรณา ลิ้มประเสริฐ"/>
    <s v="2"/>
    <n v="4"/>
    <n v="4"/>
    <n v="5"/>
    <s v="1"/>
    <s v="1"/>
    <s v="0"/>
    <n v="11"/>
    <s v="880/3"/>
    <s v="33010200"/>
    <s v="1"/>
    <s v="2"/>
    <s v="1"/>
    <s v="1"/>
    <s v="33010120"/>
    <s v="0"/>
    <s v=""/>
    <x v="29"/>
    <d v="2018-09-20T00:00:00"/>
    <m/>
    <d v="2018-09-24T00:00:00"/>
    <d v="2018-09-24T00:00:00"/>
    <b v="0"/>
    <s v=""/>
    <s v=""/>
    <s v=""/>
    <s v=""/>
    <s v="33010000"/>
    <s v="3301"/>
    <s v="330102"/>
    <s v="00"/>
    <x v="13"/>
    <x v="112"/>
  </r>
  <r>
    <n v="84836"/>
    <n v="554"/>
    <n v="14105"/>
    <n v="118"/>
    <s v="71"/>
    <s v="พิชญดา  พันธสีมา"/>
    <s v="000934200"/>
    <s v="น.ส. พัชราพรรณ ไพรอนันต์"/>
    <s v="2"/>
    <n v="1"/>
    <n v="11"/>
    <n v="1"/>
    <s v="1"/>
    <s v="1"/>
    <s v="0"/>
    <n v="11"/>
    <s v="1622/31 ถ.รอบเมืองใต"/>
    <s v="33010200"/>
    <s v="1"/>
    <s v="2"/>
    <s v="1"/>
    <s v="1"/>
    <s v="33010120"/>
    <s v="0"/>
    <s v=""/>
    <x v="198"/>
    <d v="2018-09-14T00:00:00"/>
    <m/>
    <d v="2018-09-17T00:00:00"/>
    <d v="2018-09-17T00:00:00"/>
    <b v="0"/>
    <s v=""/>
    <s v=""/>
    <s v=""/>
    <s v=""/>
    <s v="33010000"/>
    <s v="3301"/>
    <s v="330102"/>
    <s v="00"/>
    <x v="13"/>
    <x v="112"/>
  </r>
  <r>
    <n v="14267"/>
    <n v="66"/>
    <n v="2710"/>
    <n v="12"/>
    <s v="71"/>
    <s v="ธนกฤต  บัวภาเรือง"/>
    <s v="000944457"/>
    <s v="น.ส. มิรัญตรี ขันชัย"/>
    <s v="1"/>
    <n v="1"/>
    <n v="0"/>
    <n v="29"/>
    <s v="1"/>
    <s v="1"/>
    <s v="0"/>
    <n v="11"/>
    <s v="1  บ้านหนองคู"/>
    <s v="33010505"/>
    <s v="2"/>
    <s v="2"/>
    <s v="1"/>
    <s v="1"/>
    <s v="33010120"/>
    <s v="0"/>
    <s v=""/>
    <x v="161"/>
    <d v="2018-02-21T00:00:00"/>
    <m/>
    <d v="2018-02-22T00:00:00"/>
    <d v="2018-02-22T00:00:00"/>
    <b v="0"/>
    <s v=""/>
    <s v=""/>
    <s v=""/>
    <s v=""/>
    <s v="33010000"/>
    <s v="3301"/>
    <s v="330105"/>
    <s v="05"/>
    <x v="13"/>
    <x v="27"/>
  </r>
  <r>
    <n v="84540"/>
    <n v="542"/>
    <n v="13809"/>
    <n v="106"/>
    <s v="71"/>
    <s v="วริศรา  อยู่สุข"/>
    <s v="000862556"/>
    <s v="นางสาว พัชราภรณ์ ไพรอนันต์"/>
    <s v="2"/>
    <n v="3"/>
    <n v="8"/>
    <n v="6"/>
    <s v="1"/>
    <s v="1"/>
    <s v="0"/>
    <n v="11"/>
    <s v="1622/3 ถนนรอบเมืองใต"/>
    <s v="33010200"/>
    <s v="1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1"/>
    <s v="330102"/>
    <s v="00"/>
    <x v="13"/>
    <x v="112"/>
  </r>
  <r>
    <n v="89653"/>
    <n v="629"/>
    <n v="14927"/>
    <n v="135"/>
    <s v="71"/>
    <s v="กนกวัลย์  นาคภูมิ"/>
    <s v="000949365"/>
    <s v="นาง อรุณวัลย์ ชุมจันทร์"/>
    <s v="2"/>
    <n v="1"/>
    <n v="6"/>
    <n v="22"/>
    <s v="1"/>
    <s v="1"/>
    <s v="0"/>
    <n v="11"/>
    <s v="163  บ้านโนน"/>
    <s v="33011205"/>
    <s v="2"/>
    <s v="2"/>
    <s v="1"/>
    <s v="1"/>
    <s v="33010120"/>
    <s v="0"/>
    <s v=""/>
    <x v="59"/>
    <d v="2018-09-28T00:00:00"/>
    <m/>
    <d v="2018-10-01T00:00:00"/>
    <d v="2018-10-01T00:00:00"/>
    <b v="0"/>
    <s v=""/>
    <s v=""/>
    <s v=""/>
    <s v=""/>
    <s v="33010000"/>
    <s v="3301"/>
    <s v="330112"/>
    <s v="05"/>
    <x v="13"/>
    <x v="110"/>
  </r>
  <r>
    <n v="246"/>
    <n v="6"/>
    <n v="46"/>
    <n v="262"/>
    <s v="71"/>
    <s v="วัชรพล  สมใจ"/>
    <s v="000908915"/>
    <s v="นางสาว สุธาสินี ศรีอินทร์"/>
    <s v="1"/>
    <n v="1"/>
    <n v="9"/>
    <n v="27"/>
    <s v="1"/>
    <s v="1"/>
    <s v="0"/>
    <n v="11"/>
    <s v="45 บ้านเปือยใหม่"/>
    <s v="33010310"/>
    <s v="2"/>
    <s v="2"/>
    <s v="1"/>
    <s v="1"/>
    <s v="33010120"/>
    <s v="0"/>
    <s v=""/>
    <x v="199"/>
    <d v="2018-01-02T00:00:00"/>
    <m/>
    <d v="2018-01-03T00:00:00"/>
    <d v="2018-01-03T00:00:00"/>
    <b v="0"/>
    <s v=""/>
    <s v=""/>
    <s v=""/>
    <s v=""/>
    <s v="33010000"/>
    <s v="3301"/>
    <s v="330103"/>
    <s v="10"/>
    <x v="13"/>
    <x v="104"/>
  </r>
  <r>
    <n v="92425"/>
    <n v="668"/>
    <n v="15384"/>
    <n v="146"/>
    <s v="71"/>
    <s v="เกวรินทร์  สุริยเลิศ"/>
    <s v="000966164"/>
    <s v="น.ส. ไพรินทร์ สุริยเลิศ"/>
    <s v="2"/>
    <n v="1"/>
    <n v="1"/>
    <n v="27"/>
    <s v="1"/>
    <s v="1"/>
    <s v="0"/>
    <n v="11"/>
    <s v="23"/>
    <s v="33010303"/>
    <s v="2"/>
    <s v="2"/>
    <s v="1"/>
    <s v="1"/>
    <s v="33010120"/>
    <s v="0"/>
    <s v=""/>
    <x v="89"/>
    <d v="2018-10-06T00:00:00"/>
    <m/>
    <d v="2018-10-09T00:00:00"/>
    <d v="2018-10-09T00:00:00"/>
    <b v="0"/>
    <s v=""/>
    <s v=""/>
    <s v=""/>
    <s v=""/>
    <s v="33010000"/>
    <s v="3301"/>
    <s v="330103"/>
    <s v="03"/>
    <x v="13"/>
    <x v="104"/>
  </r>
  <r>
    <n v="28920"/>
    <n v="110"/>
    <n v="190"/>
    <n v="8"/>
    <s v="71"/>
    <s v="ภารวี  แก้วบุญคำ"/>
    <s v="0031744"/>
    <s v="น.ส. ชนัญชิดา วิเชียร"/>
    <s v="1"/>
    <n v="3"/>
    <n v="7"/>
    <n v="15"/>
    <s v="1"/>
    <s v="1"/>
    <s v="0"/>
    <n v="11"/>
    <s v="80 บ.โคกเลาะ"/>
    <s v="33010508"/>
    <s v="2"/>
    <s v="3"/>
    <s v="1"/>
    <s v="1"/>
    <s v="33200100"/>
    <s v="0"/>
    <s v=""/>
    <x v="200"/>
    <d v="2018-03-14T00:00:00"/>
    <m/>
    <d v="2018-03-29T00:00:00"/>
    <d v="2018-03-30T00:00:00"/>
    <b v="0"/>
    <s v=""/>
    <s v=""/>
    <s v=""/>
    <s v=""/>
    <s v="33010000"/>
    <s v="3301"/>
    <s v="330105"/>
    <s v="08"/>
    <x v="13"/>
    <x v="27"/>
  </r>
  <r>
    <n v="25612"/>
    <n v="93"/>
    <n v="120"/>
    <n v="3"/>
    <s v="71"/>
    <s v="นิภาพร  สารโท"/>
    <s v="0092684"/>
    <s v="นาง นิตยา เสาเวียง"/>
    <s v="2"/>
    <n v="1"/>
    <n v="11"/>
    <n v="17"/>
    <s v="1"/>
    <s v="1"/>
    <s v="0"/>
    <n v="11"/>
    <s v="164 บ้านโนนจาน"/>
    <s v="33012303"/>
    <s v="2"/>
    <s v="3"/>
    <s v="1"/>
    <s v="1"/>
    <s v="33160100"/>
    <s v="0"/>
    <s v=""/>
    <x v="76"/>
    <d v="2018-01-19T00:00:00"/>
    <m/>
    <d v="2018-01-19T00:00:00"/>
    <d v="2018-01-19T00:00:00"/>
    <b v="0"/>
    <s v=""/>
    <s v=""/>
    <s v=""/>
    <s v=""/>
    <s v="33010000"/>
    <s v="3301"/>
    <s v="330123"/>
    <s v="03"/>
    <x v="13"/>
    <x v="62"/>
  </r>
  <r>
    <n v="74629"/>
    <n v="366"/>
    <n v="12066"/>
    <n v="70"/>
    <s v="71"/>
    <s v="จินพิรา  สะใบ"/>
    <s v="000993542"/>
    <s v="น.ส. อุไร เตยขาว"/>
    <s v="2"/>
    <n v="0"/>
    <n v="3"/>
    <n v="23"/>
    <s v="1"/>
    <s v="1"/>
    <s v="0"/>
    <n v="11"/>
    <s v="52  บ้านหนองหัวลิง"/>
    <s v="33012402"/>
    <s v="2"/>
    <s v="2"/>
    <s v="1"/>
    <s v="1"/>
    <s v="33010120"/>
    <s v="0"/>
    <s v=""/>
    <x v="155"/>
    <d v="2018-08-16T00:00:00"/>
    <m/>
    <d v="2018-08-20T00:00:00"/>
    <d v="2018-08-20T00:00:00"/>
    <b v="0"/>
    <s v=""/>
    <s v=""/>
    <s v=""/>
    <s v=""/>
    <s v="33010000"/>
    <s v="3301"/>
    <s v="330124"/>
    <s v="02"/>
    <x v="13"/>
    <x v="109"/>
  </r>
  <r>
    <n v="90859"/>
    <n v="648"/>
    <n v="15135"/>
    <n v="140"/>
    <s v="71"/>
    <s v="นธกฤต  ชะนะโพธิ"/>
    <s v="000929802"/>
    <s v="น.ส. ธนานันท์ มณีสอน"/>
    <s v="1"/>
    <n v="2"/>
    <n v="11"/>
    <n v="30"/>
    <s v="1"/>
    <s v="1"/>
    <s v="0"/>
    <n v="11"/>
    <s v="90 บ้านดงบัง วัคซีนน"/>
    <s v="33010507"/>
    <s v="2"/>
    <s v="2"/>
    <s v="1"/>
    <s v="1"/>
    <s v="33010120"/>
    <s v="0"/>
    <s v=""/>
    <x v="3"/>
    <d v="2018-10-02T00:00:00"/>
    <m/>
    <d v="2018-10-04T00:00:00"/>
    <d v="2018-10-04T00:00:00"/>
    <b v="0"/>
    <s v=""/>
    <s v=""/>
    <s v=""/>
    <s v=""/>
    <s v="33010000"/>
    <s v="3301"/>
    <s v="330105"/>
    <s v="07"/>
    <x v="13"/>
    <x v="27"/>
  </r>
  <r>
    <n v="74508"/>
    <n v="365"/>
    <n v="11945"/>
    <n v="69"/>
    <s v="71"/>
    <s v="วิชญ์พล  ต่วนเทศ"/>
    <s v="000924374"/>
    <s v="นาง วิจิตรา ต่วนเทศ"/>
    <s v="1"/>
    <n v="3"/>
    <n v="8"/>
    <n v="8"/>
    <s v="1"/>
    <s v="1"/>
    <s v="0"/>
    <n v="11"/>
    <s v="1 บ้านโนนบัว"/>
    <s v="33011805"/>
    <s v="2"/>
    <s v="2"/>
    <s v="1"/>
    <s v="1"/>
    <s v="33010120"/>
    <s v="0"/>
    <s v=""/>
    <x v="91"/>
    <d v="2018-08-15T00:00:00"/>
    <m/>
    <d v="2018-08-20T00:00:00"/>
    <d v="2018-08-20T00:00:00"/>
    <b v="0"/>
    <s v=""/>
    <s v=""/>
    <s v=""/>
    <s v=""/>
    <s v="33010000"/>
    <s v="3301"/>
    <s v="330118"/>
    <s v="05"/>
    <x v="13"/>
    <x v="102"/>
  </r>
  <r>
    <n v="74499"/>
    <n v="364"/>
    <n v="11936"/>
    <n v="68"/>
    <s v="71"/>
    <s v="ชัยวรินทร์  ศรีจำปา"/>
    <s v="000843688"/>
    <s v="นางสาว วรุณนภา วิจิตร"/>
    <s v="1"/>
    <n v="4"/>
    <n v="0"/>
    <n v="23"/>
    <s v="1"/>
    <s v="1"/>
    <s v="0"/>
    <n v="11"/>
    <s v="159/1  บ้านเอก"/>
    <s v="33011605"/>
    <s v="2"/>
    <s v="2"/>
    <s v="1"/>
    <s v="1"/>
    <s v="33010120"/>
    <s v="0"/>
    <s v=""/>
    <x v="194"/>
    <d v="2018-08-15T00:00:00"/>
    <m/>
    <d v="2018-08-20T00:00:00"/>
    <d v="2018-08-20T00:00:00"/>
    <b v="0"/>
    <s v=""/>
    <s v=""/>
    <s v=""/>
    <s v=""/>
    <s v="33010000"/>
    <s v="3301"/>
    <s v="330116"/>
    <s v="05"/>
    <x v="13"/>
    <x v="108"/>
  </r>
  <r>
    <n v="28916"/>
    <n v="109"/>
    <n v="186"/>
    <n v="7"/>
    <s v="71"/>
    <s v="รินรดา  หวานแก้ว"/>
    <s v="0030621"/>
    <s v="น.ส. สุนีย์ ใจเรือง"/>
    <s v="2"/>
    <n v="1"/>
    <n v="7"/>
    <n v="24"/>
    <s v="1"/>
    <s v="1"/>
    <s v="0"/>
    <n v="11"/>
    <s v="84 บ.โคกเลาะ"/>
    <s v="33010508"/>
    <s v="2"/>
    <s v="3"/>
    <s v="1"/>
    <s v="1"/>
    <s v="33200100"/>
    <s v="0"/>
    <s v=""/>
    <x v="201"/>
    <d v="2018-03-12T00:00:00"/>
    <m/>
    <d v="2018-03-29T00:00:00"/>
    <d v="2018-03-30T00:00:00"/>
    <b v="0"/>
    <s v=""/>
    <s v=""/>
    <s v=""/>
    <s v=""/>
    <s v="33010000"/>
    <s v="3301"/>
    <s v="330105"/>
    <s v="08"/>
    <x v="13"/>
    <x v="27"/>
  </r>
  <r>
    <n v="35947"/>
    <n v="122"/>
    <n v="6005"/>
    <n v="20"/>
    <s v="71"/>
    <s v="อโนชา  กันทา"/>
    <s v="000898012"/>
    <s v="นาง กรรณิกา กันทา"/>
    <s v="2"/>
    <n v="5"/>
    <n v="4"/>
    <n v="8"/>
    <s v="1"/>
    <s v="1"/>
    <s v="0"/>
    <n v="6"/>
    <s v="151 บ้านดอนจันทร์"/>
    <s v="33012212"/>
    <s v="2"/>
    <s v="2"/>
    <s v="1"/>
    <s v="1"/>
    <s v="33010120"/>
    <s v="0"/>
    <s v=""/>
    <x v="202"/>
    <d v="2018-04-24T00:00:00"/>
    <m/>
    <d v="2018-04-26T00:00:00"/>
    <d v="2018-04-26T00:00:00"/>
    <b v="0"/>
    <s v=""/>
    <s v=""/>
    <s v=""/>
    <s v=""/>
    <s v="33010000"/>
    <s v="3301"/>
    <s v="330122"/>
    <s v="12"/>
    <x v="13"/>
    <x v="106"/>
  </r>
  <r>
    <n v="84551"/>
    <n v="546"/>
    <n v="13820"/>
    <n v="110"/>
    <s v="71"/>
    <s v="พชระ  จันผิว"/>
    <s v="000918881"/>
    <s v="นาง พลอย ขันทอง"/>
    <s v="1"/>
    <n v="2"/>
    <n v="3"/>
    <n v="12"/>
    <s v="1"/>
    <s v="1"/>
    <s v="0"/>
    <n v="11"/>
    <s v="202"/>
    <s v="33010404"/>
    <s v="2"/>
    <s v="2"/>
    <s v="2"/>
    <s v="3"/>
    <s v="33010120"/>
    <s v="0"/>
    <s v=""/>
    <x v="60"/>
    <d v="2018-09-11T00:00:00"/>
    <m/>
    <d v="2018-09-17T00:00:00"/>
    <d v="2018-09-17T00:00:00"/>
    <b v="0"/>
    <s v=""/>
    <s v=""/>
    <s v=""/>
    <s v=""/>
    <s v="33010000"/>
    <s v="3301"/>
    <s v="330104"/>
    <s v="04"/>
    <x v="13"/>
    <x v="101"/>
  </r>
  <r>
    <n v="41649"/>
    <n v="132"/>
    <n v="7382"/>
    <n v="25"/>
    <s v="71"/>
    <s v="วิวัฒน์ชัย  แก้วพา"/>
    <s v="000955199"/>
    <s v="น.ส. เพชรรัตน์ เกษมสวัสดิ์"/>
    <s v="1"/>
    <n v="1"/>
    <n v="0"/>
    <n v="18"/>
    <s v="1"/>
    <s v="1"/>
    <s v="0"/>
    <n v="11"/>
    <s v="157/119"/>
    <s v="33012306"/>
    <s v="2"/>
    <s v="2"/>
    <s v="1"/>
    <s v="1"/>
    <s v="33010120"/>
    <s v="0"/>
    <s v=""/>
    <x v="203"/>
    <d v="2018-05-19T00:00:00"/>
    <m/>
    <d v="2018-05-21T00:00:00"/>
    <d v="2018-05-21T00:00:00"/>
    <b v="0"/>
    <s v=""/>
    <s v=""/>
    <s v=""/>
    <s v=""/>
    <s v="33010000"/>
    <s v="3301"/>
    <s v="330123"/>
    <s v="06"/>
    <x v="13"/>
    <x v="62"/>
  </r>
  <r>
    <n v="42232"/>
    <n v="133"/>
    <n v="7493"/>
    <n v="26"/>
    <s v="71"/>
    <s v="นิญากรณ์  ตาไธสง"/>
    <s v="000945086"/>
    <s v="น.ส. วราภรณ์ เพชรผา"/>
    <s v="2"/>
    <n v="1"/>
    <n v="3"/>
    <n v="22"/>
    <s v="1"/>
    <s v="1"/>
    <s v="0"/>
    <n v="11"/>
    <s v="16 บ้านหญ้าปล้อง"/>
    <s v="33011601"/>
    <s v="2"/>
    <s v="2"/>
    <s v="1"/>
    <s v="1"/>
    <s v="33010120"/>
    <s v="0"/>
    <s v=""/>
    <x v="204"/>
    <d v="2018-05-22T00:00:00"/>
    <m/>
    <d v="2018-05-23T00:00:00"/>
    <d v="2018-05-23T00:00:00"/>
    <b v="0"/>
    <s v=""/>
    <s v=""/>
    <s v=""/>
    <s v=""/>
    <s v="33010000"/>
    <s v="3301"/>
    <s v="330116"/>
    <s v="01"/>
    <x v="13"/>
    <x v="108"/>
  </r>
  <r>
    <n v="38370"/>
    <n v="123"/>
    <n v="6590"/>
    <n v="22"/>
    <s v="71"/>
    <s v="อิสริยาภรณ์  แพอุดมสมบูรณ์"/>
    <s v="000944831"/>
    <s v="นาง บุษบา แพอุดมสมบูรณ์"/>
    <s v="2"/>
    <n v="1"/>
    <n v="3"/>
    <n v="9"/>
    <s v="1"/>
    <s v="1"/>
    <s v="0"/>
    <n v="11"/>
    <s v="1453/7 ถ.ศรีสุมังค์"/>
    <s v="33010200"/>
    <s v="1"/>
    <s v="2"/>
    <s v="1"/>
    <s v="1"/>
    <s v="33010120"/>
    <s v="0"/>
    <s v=""/>
    <x v="205"/>
    <d v="2018-05-05T00:00:00"/>
    <m/>
    <d v="2018-05-07T00:00:00"/>
    <d v="2018-05-07T00:00:00"/>
    <b v="0"/>
    <s v=""/>
    <s v=""/>
    <s v=""/>
    <s v=""/>
    <s v="33010000"/>
    <s v="3301"/>
    <s v="330102"/>
    <s v="00"/>
    <x v="13"/>
    <x v="112"/>
  </r>
  <r>
    <n v="99903"/>
    <n v="756"/>
    <n v="17071"/>
    <n v="156"/>
    <s v="71"/>
    <s v="ขวัญชนก  นามวงษ์"/>
    <s v="000909570"/>
    <s v="น.ส. แจ่มจันทร์ นามวงษ์"/>
    <s v="2"/>
    <n v="2"/>
    <n v="7"/>
    <n v="0"/>
    <s v="1"/>
    <s v="1"/>
    <s v="0"/>
    <n v="11"/>
    <s v="74 บ้านโนนเจริญ"/>
    <s v="33010403"/>
    <s v="2"/>
    <s v="2"/>
    <s v="1"/>
    <s v="1"/>
    <s v="33010120"/>
    <s v="0"/>
    <s v=""/>
    <x v="112"/>
    <d v="2018-11-10T00:00:00"/>
    <m/>
    <d v="2018-11-12T00:00:00"/>
    <d v="2018-11-12T00:00:00"/>
    <b v="0"/>
    <s v=""/>
    <s v=""/>
    <s v=""/>
    <s v=""/>
    <s v="33010000"/>
    <s v="3301"/>
    <s v="330104"/>
    <s v="03"/>
    <x v="13"/>
    <x v="101"/>
  </r>
  <r>
    <n v="20242"/>
    <n v="81"/>
    <n v="3462"/>
    <n v="15"/>
    <s v="71"/>
    <s v="สมรัก  พารุ่งโรจน์"/>
    <s v="000481305"/>
    <s v=""/>
    <s v="1"/>
    <n v="62"/>
    <n v="7"/>
    <n v="3"/>
    <s v="2"/>
    <s v="1"/>
    <s v="0"/>
    <n v="4"/>
    <s v="54/23 ถ.ศรีวิเศษ"/>
    <s v="33010100"/>
    <s v="2"/>
    <s v="2"/>
    <s v="1"/>
    <s v="1"/>
    <s v="33010120"/>
    <s v="0"/>
    <s v=""/>
    <x v="193"/>
    <d v="2018-03-07T00:00:00"/>
    <m/>
    <d v="2018-03-08T00:00:00"/>
    <d v="2018-03-08T00:00:00"/>
    <b v="0"/>
    <s v=""/>
    <s v=""/>
    <s v=""/>
    <s v=""/>
    <s v="33010000"/>
    <s v="3301"/>
    <s v="330101"/>
    <s v="00"/>
    <x v="13"/>
    <x v="111"/>
  </r>
  <r>
    <n v="44400"/>
    <n v="139"/>
    <n v="7897"/>
    <n v="30"/>
    <s v="71"/>
    <s v="ณภัทร  พรหมสิทธิ์"/>
    <s v="000966377"/>
    <s v="น.ส. วินัดดา จงรักษ์"/>
    <s v="1"/>
    <n v="0"/>
    <n v="9"/>
    <n v="15"/>
    <s v="1"/>
    <s v="1"/>
    <s v="0"/>
    <n v="11"/>
    <s v="46  บ้านหนองแวง"/>
    <s v="33011507"/>
    <s v="2"/>
    <s v="2"/>
    <s v="1"/>
    <s v="1"/>
    <s v="33010120"/>
    <s v="0"/>
    <s v=""/>
    <x v="169"/>
    <d v="2018-05-30T00:00:00"/>
    <m/>
    <d v="2018-05-31T00:00:00"/>
    <d v="2018-05-31T00:00:00"/>
    <b v="0"/>
    <s v=""/>
    <s v=""/>
    <s v=""/>
    <s v=""/>
    <s v="33010000"/>
    <s v="3301"/>
    <s v="330115"/>
    <s v="07"/>
    <x v="13"/>
    <x v="105"/>
  </r>
  <r>
    <n v="11574"/>
    <n v="64"/>
    <n v="2044"/>
    <n v="11"/>
    <s v="71"/>
    <s v="คณพศ  มะยุลา"/>
    <s v="000935575"/>
    <s v="นาง กาญจนา อินทนา"/>
    <s v="1"/>
    <n v="1"/>
    <n v="3"/>
    <n v="17"/>
    <s v="1"/>
    <s v="1"/>
    <s v="0"/>
    <n v="11"/>
    <s v="76 วัคซีนนอกเขต 955"/>
    <s v="33010413"/>
    <s v="2"/>
    <s v="2"/>
    <s v="1"/>
    <s v="1"/>
    <s v="33010120"/>
    <s v="0"/>
    <s v=""/>
    <x v="206"/>
    <d v="2018-02-11T00:00:00"/>
    <m/>
    <d v="2018-02-13T00:00:00"/>
    <d v="2018-02-14T00:00:00"/>
    <b v="0"/>
    <s v=""/>
    <s v=""/>
    <s v=""/>
    <s v=""/>
    <s v="33010000"/>
    <s v="3301"/>
    <s v="330104"/>
    <s v="13"/>
    <x v="13"/>
    <x v="101"/>
  </r>
  <r>
    <n v="92426"/>
    <n v="669"/>
    <n v="15272"/>
    <n v="145"/>
    <s v="71"/>
    <s v="ณัฏฐนนท์  ภูมิผล"/>
    <s v="000811381"/>
    <s v="นาง จิตรนาถ ปัชชาบุตร"/>
    <s v="1"/>
    <n v="4"/>
    <n v="11"/>
    <n v="25"/>
    <s v="1"/>
    <s v="1"/>
    <s v="0"/>
    <n v="11"/>
    <s v="367/66  ถนนโชติพันธ์"/>
    <s v="33010705"/>
    <s v="2"/>
    <s v="2"/>
    <s v="1"/>
    <s v="1"/>
    <s v="33010120"/>
    <s v="0"/>
    <s v=""/>
    <x v="6"/>
    <d v="2018-10-04T00:00:00"/>
    <m/>
    <d v="2018-10-09T00:00:00"/>
    <d v="2018-10-09T00:00:00"/>
    <b v="0"/>
    <s v=""/>
    <s v=""/>
    <s v=""/>
    <s v=""/>
    <s v="33010000"/>
    <s v="3301"/>
    <s v="330107"/>
    <s v="05"/>
    <x v="13"/>
    <x v="100"/>
  </r>
  <r>
    <n v="90918"/>
    <n v="650"/>
    <n v="15194"/>
    <n v="142"/>
    <s v="71"/>
    <s v="สงกรานต์  จันบุญธรรม"/>
    <s v="000953183"/>
    <s v="น.ส. ปัญจวรรณ์ เสวะนา"/>
    <s v="1"/>
    <n v="1"/>
    <n v="5"/>
    <n v="21"/>
    <s v="1"/>
    <s v="1"/>
    <s v="0"/>
    <n v="11"/>
    <s v="155/3  บ้านโนนสมบูรณ"/>
    <s v="33012309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9"/>
    <x v="13"/>
    <x v="62"/>
  </r>
  <r>
    <n v="1869"/>
    <n v="15"/>
    <n v="217"/>
    <n v="1"/>
    <s v="71"/>
    <s v="อังคณา  คูโนรัมย์"/>
    <s v="000931758"/>
    <s v="น.ส. เกษรินทร์ กันทะรัด"/>
    <s v="2"/>
    <n v="1"/>
    <n v="3"/>
    <n v="16"/>
    <s v="1"/>
    <s v="1"/>
    <s v="0"/>
    <n v="11"/>
    <s v="29"/>
    <s v="33012107"/>
    <s v="2"/>
    <s v="2"/>
    <s v="1"/>
    <s v="1"/>
    <s v="33010120"/>
    <s v="0"/>
    <s v=""/>
    <x v="28"/>
    <d v="2018-01-10T00:00:00"/>
    <m/>
    <d v="2018-01-11T00:00:00"/>
    <d v="2018-01-11T00:00:00"/>
    <b v="0"/>
    <s v=""/>
    <s v=""/>
    <s v=""/>
    <s v=""/>
    <s v="33010000"/>
    <s v="3301"/>
    <s v="330121"/>
    <s v="07"/>
    <x v="13"/>
    <x v="26"/>
  </r>
  <r>
    <n v="90915"/>
    <n v="649"/>
    <n v="15191"/>
    <n v="141"/>
    <s v="71"/>
    <s v="วุฒิชัย  เทพทัศน์"/>
    <s v="000937574"/>
    <s v="น.ส. เกษแก้ว ไชยสัจ"/>
    <s v="1"/>
    <n v="1"/>
    <n v="10"/>
    <n v="18"/>
    <s v="1"/>
    <s v="1"/>
    <s v="0"/>
    <n v="11"/>
    <s v="139/2"/>
    <s v="33012309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9"/>
    <x v="13"/>
    <x v="62"/>
  </r>
  <r>
    <n v="59333"/>
    <n v="230"/>
    <n v="10145"/>
    <n v="45"/>
    <s v="71"/>
    <s v="วรวัช  มีบุญ(แฝดพี่)"/>
    <s v="000940634"/>
    <s v="น.ส. ธีรวรรณ สีหะวงษ์"/>
    <s v="1"/>
    <n v="1"/>
    <n v="7"/>
    <n v="30"/>
    <s v="1"/>
    <s v="1"/>
    <s v="0"/>
    <n v="11"/>
    <s v="1589/3 ถนนศรีสุมังค์"/>
    <s v="33010200"/>
    <s v="1"/>
    <s v="2"/>
    <s v="1"/>
    <s v="1"/>
    <s v="33010120"/>
    <s v="0"/>
    <s v=""/>
    <x v="70"/>
    <d v="2018-07-15T00:00:00"/>
    <m/>
    <d v="2018-07-16T00:00:00"/>
    <d v="2018-07-16T00:00:00"/>
    <b v="0"/>
    <s v=""/>
    <s v=""/>
    <s v=""/>
    <s v=""/>
    <s v="33010000"/>
    <s v="3301"/>
    <s v="330102"/>
    <s v="00"/>
    <x v="13"/>
    <x v="112"/>
  </r>
  <r>
    <n v="90919"/>
    <n v="651"/>
    <n v="15195"/>
    <n v="143"/>
    <s v="71"/>
    <s v="อมรชัย  แซ่จึง"/>
    <s v="000953448"/>
    <s v="น.ส. มณี ภูมิ"/>
    <s v="1"/>
    <n v="1"/>
    <n v="5"/>
    <n v="16"/>
    <s v="1"/>
    <s v="1"/>
    <s v="0"/>
    <n v="11"/>
    <s v="13281  (หนองตะมะ) วั"/>
    <s v="33012307"/>
    <s v="2"/>
    <s v="2"/>
    <s v="1"/>
    <s v="1"/>
    <s v="33010120"/>
    <s v="0"/>
    <s v=""/>
    <x v="207"/>
    <d v="2018-10-03T00:00:00"/>
    <m/>
    <d v="2018-10-04T00:00:00"/>
    <d v="2018-10-04T00:00:00"/>
    <b v="0"/>
    <s v=""/>
    <s v=""/>
    <s v=""/>
    <s v=""/>
    <s v="33010000"/>
    <s v="3301"/>
    <s v="330123"/>
    <s v="07"/>
    <x v="13"/>
    <x v="62"/>
  </r>
  <r>
    <n v="75976"/>
    <n v="386"/>
    <n v="12278"/>
    <n v="73"/>
    <s v="71"/>
    <s v="กมลชนก  พวงเกษ"/>
    <s v="000931869"/>
    <s v="น.ส. อริสรา จำปาบุรี"/>
    <s v="2"/>
    <n v="1"/>
    <n v="10"/>
    <n v="27"/>
    <s v="1"/>
    <s v="1"/>
    <s v="0"/>
    <n v="11"/>
    <s v="50 บ้านเอก"/>
    <s v="33011605"/>
    <s v="2"/>
    <s v="2"/>
    <s v="1"/>
    <s v="1"/>
    <s v="33010120"/>
    <s v="0"/>
    <s v=""/>
    <x v="84"/>
    <d v="2018-08-20T00:00:00"/>
    <m/>
    <d v="2018-08-24T00:00:00"/>
    <d v="2018-08-24T00:00:00"/>
    <b v="0"/>
    <s v=""/>
    <s v=""/>
    <s v=""/>
    <s v=""/>
    <s v="33010000"/>
    <s v="3301"/>
    <s v="330116"/>
    <s v="05"/>
    <x v="13"/>
    <x v="108"/>
  </r>
  <r>
    <n v="84631"/>
    <n v="548"/>
    <n v="13900"/>
    <n v="112"/>
    <s v="71"/>
    <s v="กัญญาณัฐ  ศรบุญทอง"/>
    <s v="000890457"/>
    <s v="น.ส. พิกุลทอง ศรบุญทอง"/>
    <s v="2"/>
    <n v="2"/>
    <n v="11"/>
    <n v="29"/>
    <s v="1"/>
    <s v="1"/>
    <s v="0"/>
    <n v="11"/>
    <s v="498"/>
    <s v="33010607"/>
    <s v="2"/>
    <s v="2"/>
    <s v="1"/>
    <s v="1"/>
    <s v="33010120"/>
    <s v="0"/>
    <s v=""/>
    <x v="53"/>
    <d v="2018-09-12T00:00:00"/>
    <m/>
    <d v="2018-09-17T00:00:00"/>
    <d v="2018-09-17T00:00:00"/>
    <b v="0"/>
    <s v=""/>
    <s v=""/>
    <s v=""/>
    <s v=""/>
    <s v="33010000"/>
    <s v="3301"/>
    <s v="330106"/>
    <s v="07"/>
    <x v="13"/>
    <x v="103"/>
  </r>
  <r>
    <n v="65353"/>
    <n v="293"/>
    <n v="11101"/>
    <n v="53"/>
    <s v="71"/>
    <s v="วีรภัทร  ศรีสะอาด"/>
    <s v="000811684"/>
    <s v="นาง สุพาภรณ์ ศรีสะอาด"/>
    <s v="1"/>
    <n v="4"/>
    <n v="9"/>
    <n v="17"/>
    <s v="1"/>
    <s v="1"/>
    <s v="0"/>
    <n v="11"/>
    <s v="990/27 ถนนกวงเฮง"/>
    <s v="33010200"/>
    <s v="1"/>
    <s v="2"/>
    <s v="1"/>
    <s v="1"/>
    <s v="33010120"/>
    <s v="0"/>
    <s v=""/>
    <x v="105"/>
    <d v="2018-08-01T00:00:00"/>
    <m/>
    <d v="2018-08-02T00:00:00"/>
    <d v="2018-08-02T00:00:00"/>
    <b v="0"/>
    <s v=""/>
    <s v=""/>
    <s v=""/>
    <s v=""/>
    <s v="33010000"/>
    <s v="3301"/>
    <s v="330102"/>
    <s v="00"/>
    <x v="13"/>
    <x v="112"/>
  </r>
  <r>
    <n v="28856"/>
    <n v="103"/>
    <n v="34"/>
    <n v="1"/>
    <s v="71"/>
    <s v="ชินาธิป ศรีโนนม่วง"/>
    <s v="0039001"/>
    <s v="น.ส. สวิชญา บุตรเพชร"/>
    <s v="1"/>
    <n v="1"/>
    <n v="11"/>
    <n v="18"/>
    <s v="1"/>
    <s v="1"/>
    <s v="0"/>
    <n v="11"/>
    <s v="51 บ.โคก"/>
    <s v="33180105"/>
    <s v="1"/>
    <s v="3"/>
    <s v="1"/>
    <s v="1"/>
    <s v="33180100"/>
    <s v="0"/>
    <s v=""/>
    <x v="149"/>
    <d v="2018-03-05T00:00:00"/>
    <m/>
    <d v="2018-03-06T00:00:00"/>
    <d v="2018-03-30T00:00:00"/>
    <b v="0"/>
    <s v=""/>
    <s v=""/>
    <s v=""/>
    <s v=""/>
    <s v="33010000"/>
    <s v="3318"/>
    <s v="331801"/>
    <s v="05"/>
    <x v="14"/>
    <x v="113"/>
  </r>
  <r>
    <n v="81495"/>
    <n v="471"/>
    <n v="3444"/>
    <n v="30"/>
    <s v="71"/>
    <s v="บุญชู  โลนุตร"/>
    <s v="0150020"/>
    <s v=""/>
    <s v="1"/>
    <n v="16"/>
    <n v="8"/>
    <n v="19"/>
    <s v="1"/>
    <s v="1"/>
    <s v="0"/>
    <n v="11"/>
    <s v="40 บ.สวัสดี"/>
    <s v="33180103"/>
    <s v="2"/>
    <s v="3"/>
    <s v="1"/>
    <s v="1"/>
    <s v="33100100"/>
    <s v="0"/>
    <s v=""/>
    <x v="33"/>
    <d v="2018-09-05T00:00:00"/>
    <m/>
    <d v="2018-09-06T00:00:00"/>
    <d v="2018-09-06T00:00:00"/>
    <b v="0"/>
    <s v=""/>
    <s v=""/>
    <s v=""/>
    <s v=""/>
    <s v="33010000"/>
    <s v="3318"/>
    <s v="331801"/>
    <s v="03"/>
    <x v="14"/>
    <x v="113"/>
  </r>
  <r>
    <n v="72535"/>
    <n v="346"/>
    <n v="2215"/>
    <n v="25"/>
    <s v="71"/>
    <s v="มุกดารัศมิ์ ปัชชาแปลง"/>
    <s v="0039578"/>
    <s v="น.ส. บุปผา ปัชชาแปลง"/>
    <s v="2"/>
    <n v="1"/>
    <n v="10"/>
    <n v="29"/>
    <s v="1"/>
    <s v="1"/>
    <s v="0"/>
    <n v="11"/>
    <s v="41 บ.หนองหว้า"/>
    <s v="33180111"/>
    <s v="1"/>
    <s v="3"/>
    <s v="1"/>
    <s v="1"/>
    <s v="33180100"/>
    <s v="0"/>
    <s v=""/>
    <x v="194"/>
    <d v="2018-08-13T00:00:00"/>
    <m/>
    <d v="2018-08-14T00:00:00"/>
    <d v="2018-08-14T00:00:00"/>
    <b v="0"/>
    <s v=""/>
    <s v=""/>
    <s v=""/>
    <s v=""/>
    <s v="33010000"/>
    <s v="3318"/>
    <s v="331801"/>
    <s v="11"/>
    <x v="14"/>
    <x v="113"/>
  </r>
  <r>
    <n v="84542"/>
    <n v="543"/>
    <n v="13811"/>
    <n v="107"/>
    <s v="71"/>
    <s v="ฐณะณัฏฐ์  วรคุณทิพย์"/>
    <s v="000868151"/>
    <s v="นางสาว เจนจิรา ควนวิไล"/>
    <s v="1"/>
    <n v="3"/>
    <n v="6"/>
    <n v="14"/>
    <s v="1"/>
    <s v="1"/>
    <s v="0"/>
    <n v="11"/>
    <s v="88  บ้านหนองใหญ่"/>
    <s v="33180310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18"/>
    <s v="331803"/>
    <s v="10"/>
    <x v="14"/>
    <x v="114"/>
  </r>
  <r>
    <n v="28857"/>
    <n v="104"/>
    <n v="200"/>
    <n v="34"/>
    <s v="71"/>
    <s v="ณฤดี เมืองจันทร์"/>
    <s v="0031616"/>
    <s v="นาง บังอร เมืองจันทร์"/>
    <s v="2"/>
    <n v="11"/>
    <n v="1"/>
    <n v="0"/>
    <s v="1"/>
    <s v="1"/>
    <s v="0"/>
    <n v="6"/>
    <s v="16 บ้านหนองว้า"/>
    <s v="33180111"/>
    <s v="1"/>
    <s v="3"/>
    <s v="1"/>
    <s v="1"/>
    <s v="33180100"/>
    <s v="0"/>
    <s v=""/>
    <x v="197"/>
    <d v="2018-03-19T00:00:00"/>
    <m/>
    <d v="2018-03-20T00:00:00"/>
    <d v="2018-03-30T00:00:00"/>
    <b v="0"/>
    <s v=""/>
    <s v=""/>
    <s v=""/>
    <s v=""/>
    <s v="33010000"/>
    <s v="3318"/>
    <s v="331801"/>
    <s v="11"/>
    <x v="14"/>
    <x v="113"/>
  </r>
  <r>
    <n v="28859"/>
    <n v="106"/>
    <n v="195"/>
    <n v="27"/>
    <s v="71"/>
    <s v="วัชระ ขันติวงศ์"/>
    <s v="0039362"/>
    <s v="น.ส. สิราวรรณ ศรีดาชาติ"/>
    <s v="1"/>
    <n v="1"/>
    <n v="4"/>
    <n v="28"/>
    <s v="1"/>
    <s v="1"/>
    <s v="0"/>
    <n v="11"/>
    <s v="53 บ.โคก"/>
    <s v="33180105"/>
    <s v="1"/>
    <s v="3"/>
    <s v="1"/>
    <s v="1"/>
    <s v="33180100"/>
    <s v="0"/>
    <s v=""/>
    <x v="200"/>
    <d v="2018-03-14T00:00:00"/>
    <m/>
    <d v="2018-03-15T00:00:00"/>
    <d v="2018-03-30T00:00:00"/>
    <b v="0"/>
    <s v=""/>
    <s v=""/>
    <s v=""/>
    <s v=""/>
    <s v="33010000"/>
    <s v="3318"/>
    <s v="331801"/>
    <s v="05"/>
    <x v="14"/>
    <x v="113"/>
  </r>
  <r>
    <n v="28860"/>
    <n v="107"/>
    <n v="105"/>
    <n v="11"/>
    <s v="71"/>
    <s v="สุภาวิณีย์ พรมจันทร์"/>
    <s v="0038780"/>
    <s v="น.ส. วิภารัตน์ ขันติวงศ์"/>
    <s v="2"/>
    <n v="3"/>
    <n v="7"/>
    <n v="22"/>
    <s v="1"/>
    <s v="1"/>
    <s v="0"/>
    <n v="11"/>
    <s v="128 บ.หนองเรือ"/>
    <s v="33180125"/>
    <s v="1"/>
    <s v="3"/>
    <s v="1"/>
    <s v="1"/>
    <s v="33180100"/>
    <s v="0"/>
    <s v=""/>
    <x v="208"/>
    <d v="2018-03-08T00:00:00"/>
    <m/>
    <d v="2018-03-09T00:00:00"/>
    <d v="2018-03-30T00:00:00"/>
    <b v="0"/>
    <s v=""/>
    <s v=""/>
    <s v=""/>
    <s v=""/>
    <s v="33010000"/>
    <s v="3318"/>
    <s v="331801"/>
    <s v="25"/>
    <x v="14"/>
    <x v="113"/>
  </r>
  <r>
    <n v="83527"/>
    <n v="508"/>
    <n v="3004"/>
    <n v="27"/>
    <s v="71"/>
    <s v="ณิชานันท์ หนองกก"/>
    <s v="0038668"/>
    <s v="น.ส. น้ำค้าง บัวไข"/>
    <s v="2"/>
    <n v="2"/>
    <n v="6"/>
    <n v="0"/>
    <s v="1"/>
    <s v="1"/>
    <s v="0"/>
    <n v="11"/>
    <s v="106 บ.ทุ่ม"/>
    <s v="33180108"/>
    <s v="1"/>
    <s v="3"/>
    <s v="1"/>
    <s v="1"/>
    <s v="33180100"/>
    <s v="0"/>
    <s v=""/>
    <x v="19"/>
    <d v="2018-09-11T00:00:00"/>
    <m/>
    <d v="2018-09-13T00:00:00"/>
    <d v="2018-09-13T00:00:00"/>
    <b v="0"/>
    <s v=""/>
    <s v=""/>
    <s v=""/>
    <s v=""/>
    <s v="33010000"/>
    <s v="3318"/>
    <s v="331801"/>
    <s v="08"/>
    <x v="14"/>
    <x v="113"/>
  </r>
  <r>
    <n v="28858"/>
    <n v="105"/>
    <n v="106"/>
    <n v="19"/>
    <s v="71"/>
    <s v="เดช(แฝดพี่) แก้วจันทร์"/>
    <s v="0039467"/>
    <s v="น.ส. ดาว โวอ่อนศรี"/>
    <s v="1"/>
    <n v="3"/>
    <n v="5"/>
    <n v="30"/>
    <s v="1"/>
    <s v="1"/>
    <s v="0"/>
    <n v="11"/>
    <s v="9"/>
    <s v="33180105"/>
    <s v="1"/>
    <s v="3"/>
    <s v="1"/>
    <s v="1"/>
    <s v="33180100"/>
    <s v="0"/>
    <s v=""/>
    <x v="208"/>
    <d v="2018-03-08T00:00:00"/>
    <m/>
    <d v="2018-03-09T00:00:00"/>
    <d v="2018-03-30T00:00:00"/>
    <b v="0"/>
    <s v=""/>
    <s v=""/>
    <s v=""/>
    <s v=""/>
    <s v="33010000"/>
    <s v="3318"/>
    <s v="331801"/>
    <s v="05"/>
    <x v="14"/>
    <x v="113"/>
  </r>
  <r>
    <n v="40134"/>
    <n v="127"/>
    <n v="749"/>
    <n v="3"/>
    <s v="71"/>
    <s v="นาราภัทร  คำโสภา"/>
    <s v="0010319"/>
    <s v="น.ส. นินระวัน คำศรี"/>
    <s v="2"/>
    <n v="2"/>
    <n v="10"/>
    <n v="11"/>
    <s v="1"/>
    <s v="1"/>
    <s v=""/>
    <n v="11"/>
    <s v="64"/>
    <s v="33020205"/>
    <s v="2"/>
    <s v="5"/>
    <s v="1"/>
    <s v="1"/>
    <s v="33020201"/>
    <s v="0"/>
    <s v=""/>
    <x v="202"/>
    <d v="2018-04-24T00:00:00"/>
    <m/>
    <d v="2018-05-11T00:00:00"/>
    <d v="2018-05-15T00:00:00"/>
    <b v="0"/>
    <s v=""/>
    <s v=""/>
    <s v=""/>
    <s v=""/>
    <s v="33010000"/>
    <s v="3302"/>
    <s v="330202"/>
    <s v="05"/>
    <x v="15"/>
    <x v="115"/>
  </r>
  <r>
    <n v="84552"/>
    <n v="547"/>
    <n v="13821"/>
    <n v="111"/>
    <s v="71"/>
    <s v="กัญญาภัทร  นาคะปักษิณ"/>
    <s v="000945042"/>
    <s v="น.ส. รัชนี ชิณวงศ์"/>
    <s v="2"/>
    <n v="1"/>
    <n v="7"/>
    <n v="17"/>
    <s v="1"/>
    <s v="1"/>
    <s v="0"/>
    <n v="11"/>
    <s v="49/2 บ้านลิ้นฟ้า"/>
    <s v="33020202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2"/>
    <s v="330202"/>
    <s v="02"/>
    <x v="15"/>
    <x v="115"/>
  </r>
  <r>
    <n v="95015"/>
    <n v="697"/>
    <n v="2032"/>
    <n v="46"/>
    <s v="71"/>
    <s v="วรัญญา  สีหะวงษ์"/>
    <s v="000078144"/>
    <s v="น.ส. วาสิตา ทองมนต์"/>
    <s v="2"/>
    <n v="0"/>
    <n v="9"/>
    <n v="25"/>
    <s v="2"/>
    <s v="1"/>
    <s v="0"/>
    <n v="11"/>
    <s v="56"/>
    <s v="33020313"/>
    <s v="2"/>
    <s v="3"/>
    <s v="1"/>
    <s v="1"/>
    <s v="33020100"/>
    <s v="0"/>
    <s v=""/>
    <x v="100"/>
    <d v="2018-10-19T00:00:00"/>
    <m/>
    <d v="2018-10-20T00:00:00"/>
    <d v="2018-10-20T00:00:00"/>
    <b v="0"/>
    <s v=""/>
    <s v=""/>
    <s v=""/>
    <s v=""/>
    <s v="33010000"/>
    <s v="3302"/>
    <s v="330203"/>
    <s v="13"/>
    <x v="15"/>
    <x v="116"/>
  </r>
  <r>
    <n v="84547"/>
    <n v="544"/>
    <n v="13816"/>
    <n v="108"/>
    <s v="71"/>
    <s v="ธิวา  แก้วพวง"/>
    <s v="000889213"/>
    <s v="น.ส. อัญชิษฐา แก้วพวง"/>
    <s v="1"/>
    <n v="3"/>
    <n v="0"/>
    <n v="9"/>
    <s v="1"/>
    <s v="1"/>
    <s v="0"/>
    <n v="11"/>
    <s v="19/2 บ้านลิ้นฟ้า"/>
    <s v="33020204"/>
    <s v="2"/>
    <s v="2"/>
    <s v="1"/>
    <s v="1"/>
    <s v="33010120"/>
    <s v="0"/>
    <s v=""/>
    <x v="83"/>
    <d v="2018-09-11T00:00:00"/>
    <m/>
    <d v="2018-09-17T00:00:00"/>
    <d v="2018-09-17T00:00:00"/>
    <b v="0"/>
    <s v=""/>
    <s v=""/>
    <s v=""/>
    <s v=""/>
    <s v="33010000"/>
    <s v="3302"/>
    <s v="330202"/>
    <s v="04"/>
    <x v="15"/>
    <x v="115"/>
  </r>
  <r>
    <n v="84067"/>
    <n v="527"/>
    <n v="1755"/>
    <n v="40"/>
    <s v="71"/>
    <s v="ธีรภัทร  แก้วพวง"/>
    <s v="000077980"/>
    <s v="น.ส. พิมพ์พิทักษ์ แก้วพวง"/>
    <s v="1"/>
    <n v="2"/>
    <n v="5"/>
    <n v="17"/>
    <s v="1"/>
    <s v="1"/>
    <s v="0"/>
    <n v="11"/>
    <s v="26/2 บ.ลิ้นฟ้า"/>
    <s v="33020204"/>
    <s v="2"/>
    <s v="3"/>
    <s v="1"/>
    <s v="1"/>
    <s v="33020100"/>
    <s v="0"/>
    <s v=""/>
    <x v="21"/>
    <d v="2018-09-12T00:00:00"/>
    <m/>
    <d v="2018-09-14T00:00:00"/>
    <d v="2018-09-15T00:00:00"/>
    <b v="0"/>
    <s v=""/>
    <s v=""/>
    <s v=""/>
    <s v=""/>
    <s v="33010000"/>
    <s v="3302"/>
    <s v="330202"/>
    <s v="04"/>
    <x v="15"/>
    <x v="115"/>
  </r>
  <r>
    <n v="84548"/>
    <n v="545"/>
    <n v="13817"/>
    <n v="109"/>
    <s v="71"/>
    <s v="ปภัสสรา  นาคะปักษิณ"/>
    <s v="000897492"/>
    <s v="น.ส. รัชนี ชิณวงศ์"/>
    <s v="2"/>
    <n v="2"/>
    <n v="10"/>
    <n v="0"/>
    <s v="1"/>
    <s v="1"/>
    <s v="0"/>
    <n v="11"/>
    <s v="49/2  บ้านลิ้นฟ้า"/>
    <s v="33020202"/>
    <s v="2"/>
    <s v="2"/>
    <s v="1"/>
    <s v="1"/>
    <s v="33010120"/>
    <s v="0"/>
    <s v=""/>
    <x v="19"/>
    <d v="2018-09-11T00:00:00"/>
    <m/>
    <d v="2018-09-17T00:00:00"/>
    <d v="2018-09-17T00:00:00"/>
    <b v="0"/>
    <s v=""/>
    <s v=""/>
    <s v=""/>
    <s v=""/>
    <s v="33010000"/>
    <s v="3302"/>
    <s v="330202"/>
    <s v="02"/>
    <x v="15"/>
    <x v="115"/>
  </r>
  <r>
    <n v="32307"/>
    <n v="120"/>
    <n v="585"/>
    <n v="2"/>
    <s v="71"/>
    <s v="ธีระศักดิ์ โสภี"/>
    <s v="000075559"/>
    <s v="นาง คำพันธ์ ชัยรัตน์"/>
    <s v="1"/>
    <n v="1"/>
    <n v="4"/>
    <n v="25"/>
    <s v="1"/>
    <s v="1"/>
    <s v="0"/>
    <n v="11"/>
    <s v="146  บ้านโนนคูณ"/>
    <s v="33020406"/>
    <s v="2"/>
    <s v="3"/>
    <s v="1"/>
    <s v="1"/>
    <s v="33020100"/>
    <s v="0"/>
    <s v=""/>
    <x v="209"/>
    <d v="2018-04-07T00:00:00"/>
    <m/>
    <d v="2018-04-09T00:00:00"/>
    <d v="2018-04-10T00:00:00"/>
    <b v="0"/>
    <s v=""/>
    <s v=""/>
    <s v=""/>
    <s v=""/>
    <s v="33010000"/>
    <s v="3302"/>
    <s v="330204"/>
    <s v="06"/>
    <x v="15"/>
    <x v="117"/>
  </r>
  <r>
    <n v="31146"/>
    <n v="119"/>
    <n v="562"/>
    <n v="1"/>
    <s v="71"/>
    <s v="ณัฐไชย  แก้วคำ"/>
    <s v="000071581"/>
    <s v="น.ส. พรทิพย์ จันทร์เทพ"/>
    <s v="1"/>
    <n v="3"/>
    <n v="1"/>
    <n v="20"/>
    <s v="1"/>
    <s v="1"/>
    <s v="0"/>
    <n v="11"/>
    <s v="72 บ้านโนนคูณ"/>
    <s v="33020401"/>
    <s v="2"/>
    <s v="3"/>
    <s v="1"/>
    <s v="1"/>
    <s v="33020100"/>
    <s v="0"/>
    <s v=""/>
    <x v="210"/>
    <d v="2018-04-04T00:00:00"/>
    <m/>
    <d v="2018-04-04T00:00:00"/>
    <d v="2018-04-04T00:00:00"/>
    <b v="0"/>
    <s v=""/>
    <s v=""/>
    <s v=""/>
    <s v=""/>
    <s v="33010000"/>
    <s v="3302"/>
    <s v="330204"/>
    <s v="01"/>
    <x v="15"/>
    <x v="117"/>
  </r>
  <r>
    <n v="84083"/>
    <n v="529"/>
    <n v="1771"/>
    <n v="42"/>
    <s v="71"/>
    <s v="ปณิธาน  พวงจันดา"/>
    <s v="000069172"/>
    <s v="น.ส. วนิดา ชิณวงษ์"/>
    <s v="1"/>
    <n v="4"/>
    <n v="11"/>
    <n v="0"/>
    <s v="1"/>
    <s v="1"/>
    <s v="0"/>
    <n v="11"/>
    <s v="22 บ้านลิ้นฟ้า"/>
    <s v="33020202"/>
    <s v="2"/>
    <s v="3"/>
    <s v="1"/>
    <s v="1"/>
    <s v="33020100"/>
    <s v="0"/>
    <s v=""/>
    <x v="198"/>
    <d v="2018-09-14T00:00:00"/>
    <m/>
    <d v="2018-09-14T00:00:00"/>
    <d v="2018-09-15T00:00:00"/>
    <b v="0"/>
    <s v=""/>
    <s v=""/>
    <s v=""/>
    <s v=""/>
    <s v="33010000"/>
    <s v="3302"/>
    <s v="330202"/>
    <s v="02"/>
    <x v="15"/>
    <x v="115"/>
  </r>
  <r>
    <n v="49872"/>
    <n v="152"/>
    <n v="944"/>
    <n v="4"/>
    <s v="71"/>
    <s v="กิตติศักดิ์  มณีวงษ์"/>
    <s v="000076470"/>
    <s v="นาง นุศรา คำวิเศษ"/>
    <s v="1"/>
    <n v="0"/>
    <n v="7"/>
    <n v="14"/>
    <s v="1"/>
    <s v="1"/>
    <s v="0"/>
    <n v="11"/>
    <s v="293 บ้านยางชุมน้อย"/>
    <s v="33020105"/>
    <s v="1"/>
    <s v="3"/>
    <s v="1"/>
    <s v="1"/>
    <s v="33020100"/>
    <s v="0"/>
    <s v=""/>
    <x v="211"/>
    <d v="2018-06-18T00:00:00"/>
    <m/>
    <d v="2018-06-18T00:00:00"/>
    <d v="2018-06-18T00:00:00"/>
    <b v="0"/>
    <s v=""/>
    <s v=""/>
    <s v=""/>
    <s v=""/>
    <s v="33010000"/>
    <s v="3302"/>
    <s v="330201"/>
    <s v="05"/>
    <x v="15"/>
    <x v="118"/>
  </r>
  <r>
    <n v="84075"/>
    <n v="528"/>
    <n v="1763"/>
    <n v="41"/>
    <s v="71"/>
    <s v="ณัฐพล  แซ่ลิ้ม"/>
    <s v="000065528"/>
    <s v="น.ส. วรรณศิริ รักษาถิ่น"/>
    <s v="1"/>
    <n v="5"/>
    <n v="11"/>
    <n v="17"/>
    <s v="1"/>
    <s v="1"/>
    <s v="0"/>
    <n v="11"/>
    <s v="152/4 บ้านยางชุมน้อย"/>
    <s v="33020103"/>
    <s v="1"/>
    <s v="3"/>
    <s v="1"/>
    <s v="1"/>
    <s v="33020100"/>
    <s v="0"/>
    <s v=""/>
    <x v="23"/>
    <d v="2018-09-13T00:00:00"/>
    <m/>
    <d v="2018-09-14T00:00:00"/>
    <d v="2018-09-15T00:00:00"/>
    <b v="0"/>
    <s v=""/>
    <s v=""/>
    <s v=""/>
    <s v=""/>
    <s v="33010000"/>
    <s v="3302"/>
    <s v="330201"/>
    <s v="03"/>
    <x v="15"/>
    <x v="118"/>
  </r>
  <r>
    <n v="77478"/>
    <n v="411"/>
    <n v="1615"/>
    <n v="28"/>
    <s v="71"/>
    <s v="กันตพงษ์  สีหะวงษ์"/>
    <s v="000072891"/>
    <s v="นาง สุรีย์ สีหะวงษ์"/>
    <s v="1"/>
    <n v="3"/>
    <n v="0"/>
    <n v="15"/>
    <s v="1"/>
    <s v="1"/>
    <s v="0"/>
    <n v="11"/>
    <s v="292 ยางชุมน้อย"/>
    <s v="33020110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10"/>
    <x v="15"/>
    <x v="118"/>
  </r>
  <r>
    <n v="92428"/>
    <n v="671"/>
    <n v="15480"/>
    <n v="148"/>
    <s v="71"/>
    <s v="วัชริศร์  กรรณแก้ว"/>
    <s v="001001384"/>
    <s v="น.ส. สายชล ยอดชีวิต"/>
    <s v="1"/>
    <n v="2"/>
    <n v="6"/>
    <n v="13"/>
    <s v="1"/>
    <s v="1"/>
    <s v="0"/>
    <n v="11"/>
    <s v="6/3"/>
    <s v="33020912"/>
    <s v="2"/>
    <s v="2"/>
    <s v="1"/>
    <s v="1"/>
    <s v="33010120"/>
    <s v="0"/>
    <s v=""/>
    <x v="111"/>
    <d v="2018-10-08T00:00:00"/>
    <m/>
    <d v="2018-10-09T00:00:00"/>
    <d v="2018-10-09T00:00:00"/>
    <b v="0"/>
    <s v=""/>
    <s v=""/>
    <s v=""/>
    <s v=""/>
    <s v="33010000"/>
    <s v="3302"/>
    <s v="330209"/>
    <s v="12"/>
    <x v="15"/>
    <x v="22"/>
  </r>
  <r>
    <n v="73629"/>
    <n v="354"/>
    <n v="1520"/>
    <n v="13"/>
    <s v="71"/>
    <s v="กนกวรรณ  ปัทมะ"/>
    <s v="000074431"/>
    <s v="น.ส. ทานตะวัน ปัทมะ"/>
    <s v="2"/>
    <n v="2"/>
    <n v="1"/>
    <n v="23"/>
    <s v="1"/>
    <s v="1"/>
    <s v="0"/>
    <n v="11"/>
    <s v="2 บ้านหอย"/>
    <s v="33020403"/>
    <s v="2"/>
    <s v="3"/>
    <s v="1"/>
    <s v="1"/>
    <s v="33020100"/>
    <s v="0"/>
    <s v=""/>
    <x v="91"/>
    <d v="2018-08-15T00:00:00"/>
    <m/>
    <d v="2018-08-16T00:00:00"/>
    <d v="2018-08-16T00:00:00"/>
    <b v="0"/>
    <s v=""/>
    <s v=""/>
    <s v=""/>
    <s v=""/>
    <s v="33010000"/>
    <s v="3302"/>
    <s v="330204"/>
    <s v="03"/>
    <x v="15"/>
    <x v="117"/>
  </r>
  <r>
    <n v="87475"/>
    <n v="603"/>
    <n v="1874"/>
    <n v="43"/>
    <s v="71"/>
    <s v="สุตาพันธ์  พิมโคตร"/>
    <s v="000069013"/>
    <s v="น.ส. สุพัฒศร พิมโคตร"/>
    <s v="2"/>
    <n v="4"/>
    <n v="11"/>
    <n v="17"/>
    <s v="1"/>
    <s v="1"/>
    <s v="0"/>
    <n v="11"/>
    <s v="136 บ้านบอน"/>
    <s v="33020602"/>
    <s v="2"/>
    <s v="3"/>
    <s v="1"/>
    <s v="1"/>
    <s v="33020100"/>
    <s v="0"/>
    <s v=""/>
    <x v="52"/>
    <d v="2018-09-24T00:00:00"/>
    <m/>
    <d v="2018-09-24T00:00:00"/>
    <d v="2018-09-25T00:00:00"/>
    <b v="0"/>
    <s v=""/>
    <s v=""/>
    <s v=""/>
    <s v=""/>
    <s v="33010000"/>
    <s v="3302"/>
    <s v="330206"/>
    <s v="02"/>
    <x v="15"/>
    <x v="119"/>
  </r>
  <r>
    <n v="76739"/>
    <n v="392"/>
    <n v="1575"/>
    <n v="19"/>
    <s v="71"/>
    <s v="ธนพล  กองทอง"/>
    <s v="000059395"/>
    <s v="นาง สุนิสา แก้วนิล"/>
    <s v="1"/>
    <n v="10"/>
    <n v="0"/>
    <n v="12"/>
    <s v="1"/>
    <s v="1"/>
    <s v="0"/>
    <n v="6"/>
    <s v="9/2 บ้านคอนกาม"/>
    <s v="33020312"/>
    <s v="2"/>
    <s v="3"/>
    <s v="1"/>
    <s v="1"/>
    <s v="33020100"/>
    <s v="0"/>
    <s v=""/>
    <x v="64"/>
    <d v="2018-08-23T00:00:00"/>
    <m/>
    <d v="2018-08-24T00:00:00"/>
    <d v="2018-08-25T00:00:00"/>
    <b v="0"/>
    <s v=""/>
    <s v=""/>
    <s v=""/>
    <s v=""/>
    <s v="33010000"/>
    <s v="3302"/>
    <s v="330203"/>
    <s v="12"/>
    <x v="15"/>
    <x v="116"/>
  </r>
  <r>
    <n v="75728"/>
    <n v="383"/>
    <n v="1564"/>
    <n v="18"/>
    <s v="71"/>
    <s v="ชัญญนุช  ชินวงค์"/>
    <s v="000072179"/>
    <s v="น.ส. สิรินธร ธรรมคุณ"/>
    <s v="2"/>
    <n v="3"/>
    <n v="4"/>
    <n v="12"/>
    <s v="1"/>
    <s v="1"/>
    <s v="0"/>
    <n v="11"/>
    <s v="85 บ้านยางชุมน้อย"/>
    <s v="33020103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3"/>
    <x v="15"/>
    <x v="118"/>
  </r>
  <r>
    <n v="75727"/>
    <n v="382"/>
    <n v="1563"/>
    <n v="17"/>
    <s v="71"/>
    <s v="จุลินทิพย์  น้อยวงศ์"/>
    <s v="000071616"/>
    <s v="น.ส. นาระดา สุนทรา"/>
    <s v="2"/>
    <n v="3"/>
    <n v="7"/>
    <n v="15"/>
    <s v="1"/>
    <s v="1"/>
    <s v="0"/>
    <n v="11"/>
    <s v="158/2  บ้านยางชุมน้อ"/>
    <s v="33020106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6"/>
    <x v="15"/>
    <x v="118"/>
  </r>
  <r>
    <n v="75726"/>
    <n v="381"/>
    <n v="1562"/>
    <n v="16"/>
    <s v="71"/>
    <s v="ภูริพัฒน์  ฉลาดแหลม"/>
    <s v="000066508"/>
    <s v="นาง ดรุณี ฉลาดแหลม"/>
    <s v="1"/>
    <n v="5"/>
    <n v="7"/>
    <n v="3"/>
    <s v="1"/>
    <s v="1"/>
    <s v="0"/>
    <n v="11"/>
    <s v="45 บ้านยางชุมน้อย"/>
    <s v="33020108"/>
    <s v="1"/>
    <s v="3"/>
    <s v="1"/>
    <s v="1"/>
    <s v="33020100"/>
    <s v="0"/>
    <s v=""/>
    <x v="190"/>
    <d v="2018-08-22T00:00:00"/>
    <m/>
    <d v="2018-08-22T00:00:00"/>
    <d v="2018-08-23T00:00:00"/>
    <b v="0"/>
    <s v=""/>
    <s v=""/>
    <s v=""/>
    <s v=""/>
    <s v="33010000"/>
    <s v="3302"/>
    <s v="330201"/>
    <s v="08"/>
    <x v="15"/>
    <x v="118"/>
  </r>
  <r>
    <n v="81854"/>
    <n v="483"/>
    <n v="1713"/>
    <n v="36"/>
    <s v="71"/>
    <s v="วชิรญาณ์  ทองอินทร์"/>
    <s v="000075343"/>
    <s v="นาง ธมนวรรณ ทองอินทร์"/>
    <s v="2"/>
    <n v="1"/>
    <n v="5"/>
    <n v="0"/>
    <s v="1"/>
    <s v="1"/>
    <s v="0"/>
    <n v="11"/>
    <s v="83 บ้านยางชุมน้อย"/>
    <s v="33020104"/>
    <s v="1"/>
    <s v="3"/>
    <s v="1"/>
    <s v="1"/>
    <s v="33020100"/>
    <s v="0"/>
    <s v=""/>
    <x v="33"/>
    <d v="2018-09-05T00:00:00"/>
    <m/>
    <d v="2018-09-07T00:00:00"/>
    <d v="2018-09-07T00:00:00"/>
    <b v="0"/>
    <s v=""/>
    <s v=""/>
    <s v=""/>
    <s v=""/>
    <s v="33010000"/>
    <s v="3302"/>
    <s v="330201"/>
    <s v="04"/>
    <x v="15"/>
    <x v="118"/>
  </r>
  <r>
    <n v="63336"/>
    <n v="271"/>
    <n v="1340"/>
    <n v="5"/>
    <s v="71"/>
    <s v="เตชิน  แจ่มใสย"/>
    <s v="000077752"/>
    <s v="น.ส. บุษบา สุนารักษ์"/>
    <s v="1"/>
    <n v="1"/>
    <n v="3"/>
    <n v="7"/>
    <s v="1"/>
    <s v="1"/>
    <s v="0"/>
    <n v="11"/>
    <s v="34/4 บ้านดอนสมัด"/>
    <s v="33020401"/>
    <s v="2"/>
    <s v="3"/>
    <s v="1"/>
    <s v="1"/>
    <s v="33020100"/>
    <s v="0"/>
    <s v=""/>
    <x v="98"/>
    <d v="2018-07-27T00:00:00"/>
    <m/>
    <d v="2018-07-27T00:00:00"/>
    <d v="2018-07-28T00:00:00"/>
    <b v="0"/>
    <s v=""/>
    <s v=""/>
    <s v=""/>
    <s v=""/>
    <s v="33010000"/>
    <s v="3302"/>
    <s v="330204"/>
    <s v="01"/>
    <x v="15"/>
    <x v="117"/>
  </r>
  <r>
    <n v="81862"/>
    <n v="484"/>
    <n v="1721"/>
    <n v="37"/>
    <s v="71"/>
    <s v="จินตภา  พิมโคตร"/>
    <s v="000073935"/>
    <s v="นาง นงค์คราญ อังคุระษี"/>
    <s v="2"/>
    <n v="3"/>
    <n v="1"/>
    <n v="3"/>
    <s v="1"/>
    <s v="1"/>
    <s v="0"/>
    <n v="11"/>
    <s v="1 บ้านบอน"/>
    <s v="33020611"/>
    <s v="2"/>
    <s v="3"/>
    <s v="1"/>
    <s v="1"/>
    <s v="33020100"/>
    <s v="0"/>
    <s v=""/>
    <x v="191"/>
    <d v="2018-09-06T00:00:00"/>
    <m/>
    <d v="2018-09-07T00:00:00"/>
    <d v="2018-09-07T00:00:00"/>
    <b v="0"/>
    <s v=""/>
    <s v=""/>
    <s v=""/>
    <s v=""/>
    <s v="33010000"/>
    <s v="3302"/>
    <s v="330206"/>
    <s v="11"/>
    <x v="15"/>
    <x v="119"/>
  </r>
  <r>
    <n v="91296"/>
    <n v="657"/>
    <n v="1956"/>
    <n v="45"/>
    <s v="71"/>
    <s v="ธนภรณ์  บุตรวงษ์"/>
    <s v="000075759"/>
    <s v="น.ส. ธิดารัตน์ สีหะวงษ์"/>
    <s v="2"/>
    <n v="1"/>
    <n v="4"/>
    <n v="0"/>
    <s v="1"/>
    <s v="1"/>
    <s v="0"/>
    <n v="11"/>
    <s v="156 บ้านคอนกาม"/>
    <s v="33020304"/>
    <s v="2"/>
    <s v="3"/>
    <s v="1"/>
    <s v="1"/>
    <s v="33020100"/>
    <s v="0"/>
    <s v=""/>
    <x v="86"/>
    <d v="2018-10-05T00:00:00"/>
    <m/>
    <d v="2018-10-05T00:00:00"/>
    <d v="2018-10-05T00:00:00"/>
    <b v="0"/>
    <s v=""/>
    <s v=""/>
    <s v=""/>
    <s v=""/>
    <s v="33010000"/>
    <s v="3302"/>
    <s v="330203"/>
    <s v="04"/>
    <x v="15"/>
    <x v="116"/>
  </r>
  <r>
    <n v="74128"/>
    <n v="359"/>
    <n v="1532"/>
    <n v="15"/>
    <s v="71"/>
    <s v="กฤษณพล  แก้วคำ"/>
    <s v="000074494"/>
    <s v="น.ส. พัชนิดา คำนึง"/>
    <s v="1"/>
    <n v="2"/>
    <n v="6"/>
    <n v="8"/>
    <s v="1"/>
    <s v="1"/>
    <s v="0"/>
    <n v="11"/>
    <s v="1 บ้านดอนขะยอม"/>
    <s v="33020407"/>
    <s v="2"/>
    <s v="3"/>
    <s v="1"/>
    <s v="1"/>
    <s v="33020100"/>
    <s v="0"/>
    <s v=""/>
    <x v="128"/>
    <d v="2018-08-17T00:00:00"/>
    <m/>
    <d v="2018-08-18T00:00:00"/>
    <d v="2018-08-18T00:00:00"/>
    <b v="0"/>
    <s v=""/>
    <s v=""/>
    <s v=""/>
    <s v=""/>
    <s v="33010000"/>
    <s v="3302"/>
    <s v="330204"/>
    <s v="07"/>
    <x v="15"/>
    <x v="117"/>
  </r>
  <r>
    <n v="77448"/>
    <n v="403"/>
    <n v="1585"/>
    <n v="20"/>
    <s v="71"/>
    <s v="นันทพัทธ์  เนตรวงษ์"/>
    <s v="000070741"/>
    <s v="นาง พัชราพร ชาลี"/>
    <s v="1"/>
    <n v="4"/>
    <n v="0"/>
    <n v="30"/>
    <s v="1"/>
    <s v="1"/>
    <s v="0"/>
    <n v="11"/>
    <s v="52 บ้านยางชุมน้อย"/>
    <s v="33020103"/>
    <s v="1"/>
    <s v="3"/>
    <s v="1"/>
    <s v="1"/>
    <s v="33020100"/>
    <s v="0"/>
    <s v=""/>
    <x v="138"/>
    <d v="2018-08-24T00:00:00"/>
    <m/>
    <d v="2018-08-27T00:00:00"/>
    <d v="2018-08-27T00:00:00"/>
    <b v="0"/>
    <s v=""/>
    <s v=""/>
    <s v=""/>
    <s v=""/>
    <s v="33010000"/>
    <s v="3302"/>
    <s v="330201"/>
    <s v="03"/>
    <x v="15"/>
    <x v="118"/>
  </r>
  <r>
    <n v="73634"/>
    <n v="355"/>
    <n v="1525"/>
    <n v="14"/>
    <s v="71"/>
    <s v="สุทธิพล  เสาร์หงษ์"/>
    <s v="000069385"/>
    <s v="นาง บุษบา นาชัยคำ"/>
    <s v="1"/>
    <n v="4"/>
    <n v="11"/>
    <n v="8"/>
    <s v="1"/>
    <s v="1"/>
    <s v="0"/>
    <n v="11"/>
    <s v="32/1 บ้านดอนขะยอม"/>
    <s v="33020407"/>
    <s v="2"/>
    <s v="3"/>
    <s v="1"/>
    <s v="1"/>
    <s v="33020100"/>
    <s v="0"/>
    <s v=""/>
    <x v="155"/>
    <d v="2018-08-16T00:00:00"/>
    <m/>
    <d v="2018-08-16T00:00:00"/>
    <d v="2018-08-16T00:00:00"/>
    <b v="0"/>
    <s v=""/>
    <s v=""/>
    <s v=""/>
    <s v=""/>
    <s v="33010000"/>
    <s v="3302"/>
    <s v="330204"/>
    <s v="07"/>
    <x v="15"/>
    <x v="117"/>
  </r>
  <r>
    <n v="81842"/>
    <n v="482"/>
    <n v="1701"/>
    <n v="35"/>
    <s v="71"/>
    <s v="ปัทมา  เหมือนโลวงษ์"/>
    <s v="000072472"/>
    <s v="นาง จันทิมา สุภอุดร"/>
    <s v="2"/>
    <n v="6"/>
    <n v="9"/>
    <n v="29"/>
    <s v="1"/>
    <s v="1"/>
    <s v="0"/>
    <n v="6"/>
    <s v="1 บ้านยางชุมน้อย"/>
    <s v="33020107"/>
    <s v="1"/>
    <s v="3"/>
    <s v="1"/>
    <s v="1"/>
    <s v="33020100"/>
    <s v="0"/>
    <s v=""/>
    <x v="122"/>
    <d v="2018-09-04T00:00:00"/>
    <m/>
    <d v="2018-09-07T00:00:00"/>
    <d v="2018-09-07T00:00:00"/>
    <b v="0"/>
    <s v=""/>
    <s v=""/>
    <s v=""/>
    <s v=""/>
    <s v="33010000"/>
    <s v="3302"/>
    <s v="330201"/>
    <s v="07"/>
    <x v="15"/>
    <x v="118"/>
  </r>
  <r>
    <n v="73153"/>
    <n v="351"/>
    <n v="1503"/>
    <n v="12"/>
    <s v="71"/>
    <s v="ศุภานัน  สุขชื่นฤดี"/>
    <s v="000074871"/>
    <s v="น.ส. ศิริวรรณ์ นามโคตร"/>
    <s v="2"/>
    <n v="2"/>
    <n v="4"/>
    <n v="12"/>
    <s v="1"/>
    <s v="1"/>
    <s v="0"/>
    <n v="11"/>
    <s v="93 บ้านหอย"/>
    <s v="33020408"/>
    <s v="2"/>
    <s v="3"/>
    <s v="1"/>
    <s v="1"/>
    <s v="33020100"/>
    <s v="0"/>
    <s v=""/>
    <x v="194"/>
    <d v="2018-08-13T00:00:00"/>
    <m/>
    <d v="2018-08-14T00:00:00"/>
    <d v="2018-08-15T00:00:00"/>
    <b v="0"/>
    <s v=""/>
    <s v=""/>
    <s v=""/>
    <s v=""/>
    <s v="33010000"/>
    <s v="3302"/>
    <s v="330204"/>
    <s v="08"/>
    <x v="15"/>
    <x v="117"/>
  </r>
  <r>
    <n v="72516"/>
    <n v="345"/>
    <n v="2140"/>
    <n v="18"/>
    <s v="71"/>
    <s v="กนกพร ชัยอินทร์"/>
    <s v="0041098"/>
    <s v="น.ส. แสงสุรีย์ เกษศิริ"/>
    <s v="2"/>
    <n v="0"/>
    <n v="10"/>
    <n v="0"/>
    <s v="1"/>
    <s v="1"/>
    <s v="0"/>
    <n v="11"/>
    <s v="19"/>
    <s v="33020606"/>
    <s v="2"/>
    <s v="3"/>
    <s v="1"/>
    <s v="1"/>
    <s v="33180100"/>
    <s v="0"/>
    <s v=""/>
    <x v="142"/>
    <d v="2018-08-11T00:00:00"/>
    <m/>
    <d v="2018-08-12T00:00:00"/>
    <d v="2018-08-14T00:00:00"/>
    <b v="0"/>
    <s v=""/>
    <s v=""/>
    <s v=""/>
    <s v=""/>
    <s v="33010000"/>
    <s v="3302"/>
    <s v="330206"/>
    <s v="06"/>
    <x v="15"/>
    <x v="119"/>
  </r>
  <r>
    <n v="64971"/>
    <n v="286"/>
    <n v="1380"/>
    <n v="6"/>
    <s v="71"/>
    <s v="เตชิต  ชาลี"/>
    <s v="000071489"/>
    <s v="นาง สุนิสา พงษ์ธนู"/>
    <s v="1"/>
    <n v="3"/>
    <n v="10"/>
    <n v="11"/>
    <s v="1"/>
    <s v="1"/>
    <s v="0"/>
    <n v="11"/>
    <s v="150/7 บ้านโนนสูง"/>
    <s v="33020610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6"/>
    <s v="10"/>
    <x v="15"/>
    <x v="119"/>
  </r>
  <r>
    <n v="64972"/>
    <n v="287"/>
    <n v="1381"/>
    <n v="7"/>
    <s v="71"/>
    <s v="วุฒิภัทร  ชอบใจ"/>
    <s v="000075318"/>
    <s v="นาง ยุพิน ชัยรัตน์"/>
    <s v="1"/>
    <n v="2"/>
    <n v="1"/>
    <n v="18"/>
    <s v="1"/>
    <s v="1"/>
    <s v="0"/>
    <n v="11"/>
    <s v="212 บ้านโนนคูณ"/>
    <s v="33020413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4"/>
    <s v="13"/>
    <x v="15"/>
    <x v="117"/>
  </r>
  <r>
    <n v="64974"/>
    <n v="288"/>
    <n v="1383"/>
    <n v="8"/>
    <s v="71"/>
    <s v="อารียา  วุฒิยา"/>
    <s v="000077778"/>
    <s v="นาง นารี คำแท่ง"/>
    <s v="2"/>
    <n v="1"/>
    <n v="1"/>
    <n v="19"/>
    <s v="1"/>
    <s v="1"/>
    <s v="0"/>
    <n v="11"/>
    <s v="118 บ้านโนนคูณ"/>
    <s v="33020413"/>
    <s v="2"/>
    <s v="3"/>
    <s v="1"/>
    <s v="1"/>
    <s v="33020100"/>
    <s v="0"/>
    <s v=""/>
    <x v="105"/>
    <d v="2018-08-01T00:00:00"/>
    <m/>
    <d v="2018-08-01T00:00:00"/>
    <d v="2018-08-01T00:00:00"/>
    <b v="0"/>
    <s v=""/>
    <s v=""/>
    <s v=""/>
    <s v=""/>
    <s v="33010000"/>
    <s v="3302"/>
    <s v="330204"/>
    <s v="13"/>
    <x v="15"/>
    <x v="117"/>
  </r>
  <r>
    <n v="96384"/>
    <n v="717"/>
    <n v="2046"/>
    <n v="47"/>
    <s v="71"/>
    <s v="ศรศักดิ์  บุญเพ็ง"/>
    <s v="000076870"/>
    <s v="นาง ภาริดา พวงพอก"/>
    <s v="1"/>
    <n v="0"/>
    <n v="9"/>
    <n v="13"/>
    <s v="1"/>
    <s v="1"/>
    <s v="0"/>
    <n v="11"/>
    <s v="45  บ้านยางชุมน้อย"/>
    <s v="33020105"/>
    <s v="1"/>
    <s v="3"/>
    <s v="1"/>
    <s v="1"/>
    <s v="33020100"/>
    <s v="0"/>
    <s v=""/>
    <x v="107"/>
    <d v="2018-10-24T00:00:00"/>
    <m/>
    <d v="2018-10-25T00:00:00"/>
    <d v="2018-10-25T00:00:00"/>
    <b v="0"/>
    <s v=""/>
    <s v=""/>
    <s v=""/>
    <s v=""/>
    <s v="33010000"/>
    <s v="3302"/>
    <s v="330201"/>
    <s v="05"/>
    <x v="15"/>
    <x v="118"/>
  </r>
  <r>
    <n v="71922"/>
    <n v="334"/>
    <n v="1474"/>
    <n v="11"/>
    <s v="71"/>
    <s v="เมลดา  นามบุญเรือง"/>
    <s v="000077832"/>
    <s v="น.ส. เดือนเพ็ญ บุญไทย"/>
    <s v="2"/>
    <n v="1"/>
    <n v="4"/>
    <n v="0"/>
    <s v="1"/>
    <s v="1"/>
    <s v="0"/>
    <n v="11"/>
    <s v="93 บ้านหอย"/>
    <s v="33020403"/>
    <s v="2"/>
    <s v="3"/>
    <s v="1"/>
    <s v="1"/>
    <s v="33020100"/>
    <s v="0"/>
    <s v=""/>
    <x v="163"/>
    <d v="2018-08-09T00:00:00"/>
    <m/>
    <d v="2018-08-10T00:00:00"/>
    <d v="2018-08-10T00:00:00"/>
    <b v="0"/>
    <s v=""/>
    <s v=""/>
    <s v=""/>
    <s v=""/>
    <s v="33010000"/>
    <s v="3302"/>
    <s v="330204"/>
    <s v="03"/>
    <x v="15"/>
    <x v="117"/>
  </r>
  <r>
    <n v="66763"/>
    <n v="316"/>
    <n v="1440"/>
    <n v="10"/>
    <s v="71"/>
    <s v="ภานุพงษ์  ธะปัญญา"/>
    <s v="000076205"/>
    <s v="น.ส. ศรัญญา เนื้อทอง"/>
    <s v="1"/>
    <n v="0"/>
    <n v="10"/>
    <n v="28"/>
    <s v="1"/>
    <s v="1"/>
    <s v="0"/>
    <n v="11"/>
    <s v="213 บ้านโนนคูณ"/>
    <s v="33020413"/>
    <s v="2"/>
    <s v="3"/>
    <s v="1"/>
    <s v="1"/>
    <s v="33020100"/>
    <s v="0"/>
    <s v=""/>
    <x v="132"/>
    <d v="2018-08-05T00:00:00"/>
    <m/>
    <d v="2018-08-06T00:00:00"/>
    <d v="2018-08-06T00:00:00"/>
    <b v="0"/>
    <s v=""/>
    <s v=""/>
    <s v=""/>
    <s v=""/>
    <s v="33010000"/>
    <s v="3302"/>
    <s v="330204"/>
    <s v="13"/>
    <x v="15"/>
    <x v="117"/>
  </r>
  <r>
    <n v="66742"/>
    <n v="315"/>
    <n v="1419"/>
    <n v="9"/>
    <s v="71"/>
    <s v="กัญญพัชร  ชมบุญ"/>
    <s v="000076431"/>
    <s v="น.ส. นงค์นุช พรมทอง"/>
    <s v="2"/>
    <n v="1"/>
    <n v="6"/>
    <n v="28"/>
    <s v="1"/>
    <s v="1"/>
    <s v="0"/>
    <n v="11"/>
    <s v="246"/>
    <s v="33020409"/>
    <s v="2"/>
    <s v="3"/>
    <s v="1"/>
    <s v="1"/>
    <s v="33020100"/>
    <s v="0"/>
    <s v=""/>
    <x v="115"/>
    <d v="2018-08-03T00:00:00"/>
    <m/>
    <d v="2018-08-06T00:00:00"/>
    <d v="2018-08-06T00:00:00"/>
    <b v="0"/>
    <s v=""/>
    <s v=""/>
    <s v=""/>
    <s v=""/>
    <s v="33010000"/>
    <s v="3302"/>
    <s v="330204"/>
    <s v="09"/>
    <x v="15"/>
    <x v="117"/>
  </r>
  <r>
    <n v="82779"/>
    <n v="501"/>
    <n v="1728"/>
    <n v="38"/>
    <s v="71"/>
    <s v="ธนพัฒน์  อินธิ์จักร"/>
    <s v="000071638"/>
    <s v="นาง วิไลวรรณ อินธิ์จักร"/>
    <s v="1"/>
    <n v="3"/>
    <n v="6"/>
    <n v="15"/>
    <s v="1"/>
    <s v="1"/>
    <s v="0"/>
    <n v="11"/>
    <s v="5 บ้านเหมือดแอ่"/>
    <s v="33020507"/>
    <s v="2"/>
    <s v="3"/>
    <s v="1"/>
    <s v="1"/>
    <s v="33020100"/>
    <s v="0"/>
    <s v=""/>
    <x v="60"/>
    <d v="2018-09-07T00:00:00"/>
    <m/>
    <d v="2018-09-10T00:00:00"/>
    <d v="2018-09-10T00:00:00"/>
    <b v="0"/>
    <s v=""/>
    <s v=""/>
    <s v=""/>
    <s v=""/>
    <s v="33010000"/>
    <s v="3302"/>
    <s v="330205"/>
    <s v="07"/>
    <x v="15"/>
    <x v="120"/>
  </r>
  <r>
    <n v="83500"/>
    <n v="507"/>
    <n v="1748"/>
    <n v="39"/>
    <s v="71"/>
    <s v="ชฎาภรณ์  พูลชนะ"/>
    <s v="000075514"/>
    <s v="นาง พัชราภรณ์ แก้วพวง"/>
    <s v="2"/>
    <n v="1"/>
    <n v="4"/>
    <n v="25"/>
    <s v="1"/>
    <s v="1"/>
    <s v="0"/>
    <n v="11"/>
    <s v="67 บ้านลิ้นฟ้า"/>
    <s v="33020204"/>
    <s v="2"/>
    <s v="3"/>
    <s v="1"/>
    <s v="1"/>
    <s v="33020100"/>
    <s v="0"/>
    <s v=""/>
    <x v="19"/>
    <d v="2018-09-11T00:00:00"/>
    <m/>
    <d v="2018-09-12T00:00:00"/>
    <d v="2018-09-12T00:00:00"/>
    <b v="0"/>
    <s v=""/>
    <s v=""/>
    <s v=""/>
    <s v=""/>
    <s v="33010000"/>
    <s v="3302"/>
    <s v="330202"/>
    <s v="04"/>
    <x v="15"/>
    <x v="115"/>
  </r>
  <r>
    <n v="98585"/>
    <n v="738"/>
    <n v="2098"/>
    <n v="48"/>
    <s v="71"/>
    <s v="ปพิชญา  ศรพรหม"/>
    <s v="000074934"/>
    <s v="น.ส. ทัศนีย์ มณีวงษ์"/>
    <s v="2"/>
    <n v="4"/>
    <n v="0"/>
    <n v="20"/>
    <s v="1"/>
    <s v="1"/>
    <s v="0"/>
    <n v="11"/>
    <s v="187 บ้านคอนกาม"/>
    <s v="33020301"/>
    <s v="2"/>
    <s v="3"/>
    <s v="2"/>
    <s v="3"/>
    <s v="33020100"/>
    <s v="0"/>
    <s v=""/>
    <x v="109"/>
    <d v="2018-11-03T00:00:00"/>
    <m/>
    <d v="2018-11-05T00:00:00"/>
    <d v="2018-11-05T00:00:00"/>
    <b v="0"/>
    <s v=""/>
    <s v=""/>
    <s v=""/>
    <s v=""/>
    <s v="33010000"/>
    <s v="3302"/>
    <s v="330203"/>
    <s v="01"/>
    <x v="15"/>
    <x v="116"/>
  </r>
  <r>
    <n v="80248"/>
    <n v="455"/>
    <n v="1694"/>
    <n v="34"/>
    <s v="71"/>
    <s v="ปัญณวิชญ์  สีหะวงษ์"/>
    <s v="000066742"/>
    <s v="นาง เกศสุดา สีหะวงษ์"/>
    <s v="1"/>
    <n v="5"/>
    <n v="4"/>
    <n v="1"/>
    <s v="1"/>
    <s v="1"/>
    <s v="0"/>
    <n v="11"/>
    <s v="307/1 บ้านยางชุมน้อย"/>
    <s v="33020103"/>
    <s v="1"/>
    <s v="3"/>
    <s v="1"/>
    <s v="1"/>
    <s v="33020100"/>
    <s v="0"/>
    <s v=""/>
    <x v="131"/>
    <d v="2018-09-03T00:00:00"/>
    <m/>
    <d v="2018-09-03T00:00:00"/>
    <d v="2018-09-03T00:00:00"/>
    <b v="0"/>
    <s v=""/>
    <s v=""/>
    <s v=""/>
    <s v=""/>
    <s v="33010000"/>
    <s v="3302"/>
    <s v="330201"/>
    <s v="03"/>
    <x v="15"/>
    <x v="118"/>
  </r>
  <r>
    <n v="80239"/>
    <n v="454"/>
    <n v="1685"/>
    <n v="33"/>
    <s v="71"/>
    <s v="นลินน์ญาดา  ดวงมาลา"/>
    <s v="000076474"/>
    <s v="นาง นันท์นภัส ดวงมาลา"/>
    <s v="2"/>
    <n v="1"/>
    <n v="4"/>
    <n v="26"/>
    <s v="1"/>
    <s v="1"/>
    <s v="0"/>
    <n v="11"/>
    <s v="72  บ้านคอนกาม"/>
    <s v="33020302"/>
    <s v="2"/>
    <s v="3"/>
    <s v="1"/>
    <s v="1"/>
    <s v="33020100"/>
    <s v="0"/>
    <s v=""/>
    <x v="212"/>
    <d v="2018-09-01T00:00:00"/>
    <m/>
    <d v="2018-09-03T00:00:00"/>
    <d v="2018-09-03T00:00:00"/>
    <b v="0"/>
    <s v=""/>
    <s v=""/>
    <s v=""/>
    <s v=""/>
    <s v="33010000"/>
    <s v="3302"/>
    <s v="330203"/>
    <s v="02"/>
    <x v="15"/>
    <x v="116"/>
  </r>
  <r>
    <n v="89880"/>
    <n v="632"/>
    <n v="1931"/>
    <n v="44"/>
    <s v="71"/>
    <s v="บัณฑิตา  โมคศิริ"/>
    <s v="000070637"/>
    <s v="นาง กาญจนา เตียประเสรีฐ"/>
    <s v="2"/>
    <n v="4"/>
    <n v="1"/>
    <n v="12"/>
    <s v="1"/>
    <s v="1"/>
    <s v="0"/>
    <n v="11"/>
    <s v="116/2 บ้านบอน"/>
    <s v="33020602"/>
    <s v="2"/>
    <s v="3"/>
    <s v="1"/>
    <s v="1"/>
    <s v="33020100"/>
    <s v="0"/>
    <s v=""/>
    <x v="164"/>
    <d v="2018-09-29T00:00:00"/>
    <m/>
    <d v="2018-10-01T00:00:00"/>
    <d v="2018-10-01T00:00:00"/>
    <b v="0"/>
    <s v=""/>
    <s v=""/>
    <s v=""/>
    <s v=""/>
    <s v="33010000"/>
    <s v="3302"/>
    <s v="330206"/>
    <s v="02"/>
    <x v="15"/>
    <x v="119"/>
  </r>
  <r>
    <n v="79521"/>
    <n v="443"/>
    <n v="1675"/>
    <n v="32"/>
    <s v="71"/>
    <s v="กิตติวัฒน์  วิเศษพงษ์"/>
    <s v="000077918"/>
    <s v="น.ส. วิภาดา จันทะศิลา"/>
    <s v="1"/>
    <n v="1"/>
    <n v="7"/>
    <n v="19"/>
    <s v="1"/>
    <s v="1"/>
    <s v="0"/>
    <n v="11"/>
    <s v="1/1 บ้านโนนติ้ว"/>
    <s v="33020405"/>
    <s v="2"/>
    <s v="3"/>
    <s v="1"/>
    <s v="1"/>
    <s v="33020100"/>
    <s v="0"/>
    <s v=""/>
    <x v="151"/>
    <d v="2018-08-30T00:00:00"/>
    <m/>
    <d v="2018-08-31T00:00:00"/>
    <d v="2018-09-01T00:00:00"/>
    <b v="0"/>
    <s v=""/>
    <s v=""/>
    <s v=""/>
    <s v=""/>
    <s v="33010000"/>
    <s v="3302"/>
    <s v="330204"/>
    <s v="05"/>
    <x v="15"/>
    <x v="117"/>
  </r>
  <r>
    <n v="79514"/>
    <n v="442"/>
    <n v="1668"/>
    <n v="31"/>
    <s v="71"/>
    <s v="ชยพล  เล็กใบ"/>
    <s v="000075610"/>
    <s v="นาง ศิริจรรยา ชาติมนตรี"/>
    <s v="1"/>
    <n v="1"/>
    <n v="5"/>
    <n v="1"/>
    <s v="1"/>
    <s v="1"/>
    <s v="0"/>
    <n v="11"/>
    <s v="144  บ้านบอน"/>
    <s v="33020603"/>
    <s v="2"/>
    <s v="3"/>
    <s v="1"/>
    <s v="1"/>
    <s v="33020100"/>
    <s v="0"/>
    <s v=""/>
    <x v="57"/>
    <d v="2018-08-29T00:00:00"/>
    <m/>
    <d v="2018-08-31T00:00:00"/>
    <d v="2018-09-01T00:00:00"/>
    <b v="0"/>
    <s v=""/>
    <s v=""/>
    <s v=""/>
    <s v=""/>
    <s v="33010000"/>
    <s v="3302"/>
    <s v="330206"/>
    <s v="03"/>
    <x v="15"/>
    <x v="119"/>
  </r>
  <r>
    <n v="79502"/>
    <n v="441"/>
    <n v="1656"/>
    <n v="30"/>
    <s v="71"/>
    <s v="ณรงค์ศักดิ์  อุปสุข"/>
    <s v="000072288"/>
    <s v="น.ส. อนงค์นุช สีหะวงษ์"/>
    <s v="1"/>
    <n v="3"/>
    <n v="1"/>
    <n v="0"/>
    <s v="1"/>
    <s v="1"/>
    <s v="0"/>
    <n v="11"/>
    <s v="327 บ้านยางชุมน้อย"/>
    <s v="33020103"/>
    <s v="1"/>
    <s v="3"/>
    <s v="1"/>
    <s v="1"/>
    <s v="33020100"/>
    <s v="0"/>
    <s v=""/>
    <x v="56"/>
    <d v="2018-08-28T00:00:00"/>
    <m/>
    <d v="2018-08-31T00:00:00"/>
    <d v="2018-09-01T00:00:00"/>
    <b v="0"/>
    <s v=""/>
    <s v=""/>
    <s v=""/>
    <s v=""/>
    <s v="33010000"/>
    <s v="3302"/>
    <s v="330201"/>
    <s v="03"/>
    <x v="15"/>
    <x v="118"/>
  </r>
  <r>
    <n v="77457"/>
    <n v="404"/>
    <n v="1594"/>
    <n v="21"/>
    <s v="71"/>
    <s v="เพ็ญสุดา  บุษบงค์"/>
    <s v="000072363"/>
    <s v="นาง นันทิดา สีหะวงษ์"/>
    <s v="2"/>
    <n v="3"/>
    <n v="1"/>
    <n v="17"/>
    <s v="1"/>
    <s v="1"/>
    <s v="0"/>
    <n v="11"/>
    <s v="2 บ้านยางชุมน้อย"/>
    <s v="33020106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6"/>
    <x v="15"/>
    <x v="118"/>
  </r>
  <r>
    <n v="77479"/>
    <n v="412"/>
    <n v="1616"/>
    <n v="29"/>
    <s v="71"/>
    <s v="นันท์นภัส  สีหะวงษ์"/>
    <s v="000075662"/>
    <s v="นาง วชิรญาณ์ แก้วพวง"/>
    <s v="2"/>
    <n v="1"/>
    <n v="8"/>
    <n v="7"/>
    <s v="1"/>
    <s v="1"/>
    <s v="0"/>
    <n v="11"/>
    <s v="200 บ้านยางชุมน้อย"/>
    <s v="33020108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08"/>
    <x v="15"/>
    <x v="118"/>
  </r>
  <r>
    <n v="77476"/>
    <n v="410"/>
    <n v="1613"/>
    <n v="27"/>
    <s v="71"/>
    <s v="นฤบดินทร์  จันทร์เทศน์"/>
    <s v="000071480"/>
    <s v="นาง ไปริยา สีหะวงษ์"/>
    <s v="1"/>
    <n v="3"/>
    <n v="8"/>
    <n v="11"/>
    <s v="1"/>
    <s v="1"/>
    <s v="0"/>
    <n v="11"/>
    <s v="174 บ้านยางชุมน้อย"/>
    <s v="33020106"/>
    <s v="1"/>
    <s v="3"/>
    <s v="1"/>
    <s v="1"/>
    <s v="33020100"/>
    <s v="0"/>
    <s v=""/>
    <x v="121"/>
    <d v="2018-08-27T00:00:00"/>
    <m/>
    <d v="2018-08-27T00:00:00"/>
    <d v="2018-08-27T00:00:00"/>
    <b v="0"/>
    <s v=""/>
    <s v=""/>
    <s v=""/>
    <s v=""/>
    <s v="33010000"/>
    <s v="3302"/>
    <s v="330201"/>
    <s v="06"/>
    <x v="15"/>
    <x v="118"/>
  </r>
  <r>
    <n v="77468"/>
    <n v="409"/>
    <n v="1605"/>
    <n v="26"/>
    <s v="71"/>
    <s v="ปภาวรินทร์  ริมสหาย"/>
    <s v="000074592"/>
    <s v="น.ส. รุ่งราวรรณ บุษบงค์"/>
    <s v="2"/>
    <n v="3"/>
    <n v="3"/>
    <n v="29"/>
    <s v="1"/>
    <s v="1"/>
    <s v="0"/>
    <n v="11"/>
    <s v="143/3 บ้านยางชุมน้อย"/>
    <s v="33020105"/>
    <s v="1"/>
    <s v="3"/>
    <s v="1"/>
    <s v="1"/>
    <s v="33020100"/>
    <s v="0"/>
    <s v=""/>
    <x v="4"/>
    <d v="2018-08-26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7458"/>
    <n v="405"/>
    <n v="1595"/>
    <n v="22"/>
    <s v="71"/>
    <s v="งามจิตร  บุษบงก์"/>
    <s v="000072461"/>
    <s v="น.ส. กาญจนา พาดี"/>
    <s v="2"/>
    <n v="3"/>
    <n v="2"/>
    <n v="27"/>
    <s v="1"/>
    <s v="1"/>
    <s v="0"/>
    <n v="11"/>
    <s v="9809 บ้านยางชุมน้อย"/>
    <s v="33020103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3"/>
    <x v="15"/>
    <x v="118"/>
  </r>
  <r>
    <n v="77461"/>
    <n v="407"/>
    <n v="1598"/>
    <n v="24"/>
    <s v="71"/>
    <s v="ธนภัทร  สีหะวงษ์"/>
    <s v="000074336"/>
    <s v="นาง ประภาศิริ สีหะวงษ์"/>
    <s v="1"/>
    <n v="2"/>
    <n v="5"/>
    <n v="1"/>
    <s v="1"/>
    <s v="1"/>
    <s v="0"/>
    <n v="11"/>
    <s v="219 บ้านยางชุมน้อย"/>
    <s v="33020107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7"/>
    <x v="15"/>
    <x v="118"/>
  </r>
  <r>
    <n v="77467"/>
    <n v="408"/>
    <n v="1604"/>
    <n v="25"/>
    <s v="71"/>
    <s v="พลอยชมพู  ทองอินทร์"/>
    <s v="000072039"/>
    <s v="นาง ธิดารัตน์ มณีวงษ์"/>
    <s v="2"/>
    <n v="3"/>
    <n v="3"/>
    <n v="13"/>
    <s v="1"/>
    <s v="1"/>
    <s v="0"/>
    <n v="11"/>
    <s v="284/2 บ้านยางชุมน้อย"/>
    <s v="33020105"/>
    <s v="1"/>
    <s v="3"/>
    <s v="1"/>
    <s v="1"/>
    <s v="33020100"/>
    <s v="0"/>
    <s v=""/>
    <x v="4"/>
    <d v="2018-08-26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7459"/>
    <n v="406"/>
    <n v="1596"/>
    <n v="23"/>
    <s v="71"/>
    <s v="ธัญธิดา  บุษบงก์"/>
    <s v="000073367"/>
    <s v="น.ส. พะเยาว์ ชมภูโกฎ"/>
    <s v="2"/>
    <n v="2"/>
    <n v="9"/>
    <n v="9"/>
    <s v="1"/>
    <s v="1"/>
    <s v="0"/>
    <n v="11"/>
    <s v="300/2 บ้านยางชุมน้อย"/>
    <s v="33020105"/>
    <s v="1"/>
    <s v="3"/>
    <s v="1"/>
    <s v="1"/>
    <s v="33020100"/>
    <s v="0"/>
    <s v=""/>
    <x v="141"/>
    <d v="2018-08-25T00:00:00"/>
    <m/>
    <d v="2018-08-27T00:00:00"/>
    <d v="2018-08-27T00:00:00"/>
    <b v="0"/>
    <s v=""/>
    <s v=""/>
    <s v=""/>
    <s v=""/>
    <s v="33010000"/>
    <s v="3302"/>
    <s v="330201"/>
    <s v="05"/>
    <x v="15"/>
    <x v="118"/>
  </r>
  <r>
    <n v="72451"/>
    <n v="342"/>
    <n v="735"/>
    <n v="7"/>
    <s v="71"/>
    <s v="ธนวรรธน์  แดนสงบ"/>
    <s v="0065379"/>
    <s v="น.ส. ศศิมา ปิยะวงษ์"/>
    <s v="1"/>
    <n v="10"/>
    <n v="3"/>
    <n v="15"/>
    <s v="1"/>
    <s v="1"/>
    <s v="0"/>
    <n v="6"/>
    <s v="75."/>
    <s v="33090209"/>
    <s v="2"/>
    <s v="3"/>
    <s v="1"/>
    <s v="1"/>
    <s v="33110100"/>
    <s v="0"/>
    <s v=""/>
    <x v="8"/>
    <d v="2018-08-11T00:00:00"/>
    <m/>
    <d v="2018-08-14T00:00:00"/>
    <d v="2018-08-14T00:00:00"/>
    <b v="0"/>
    <s v=""/>
    <s v=""/>
    <s v=""/>
    <s v=""/>
    <s v="33010000"/>
    <s v="3309"/>
    <s v="330902"/>
    <s v="09"/>
    <x v="16"/>
    <x v="121"/>
  </r>
  <r>
    <n v="88036"/>
    <n v="612"/>
    <n v="2671"/>
    <n v="55"/>
    <s v="71"/>
    <s v="นิชาดา  สุภาพ"/>
    <s v="0175550"/>
    <s v="นาง ขนิษฐา สุภาพ"/>
    <s v="2"/>
    <n v="3"/>
    <n v="7"/>
    <n v="19"/>
    <s v="1"/>
    <s v="1"/>
    <s v="0"/>
    <n v="11"/>
    <s v="35 บ้านมะฟัก"/>
    <s v="33090603"/>
    <s v="2"/>
    <s v="3"/>
    <s v="1"/>
    <s v="1"/>
    <s v="33090100"/>
    <s v="0"/>
    <s v=""/>
    <x v="30"/>
    <d v="2018-09-25T00:00:00"/>
    <m/>
    <d v="2018-09-26T00:00:00"/>
    <d v="2018-09-26T00:00:00"/>
    <b v="0"/>
    <s v=""/>
    <s v=""/>
    <s v=""/>
    <s v=""/>
    <s v="33010000"/>
    <s v="3309"/>
    <s v="330906"/>
    <s v="03"/>
    <x v="16"/>
    <x v="122"/>
  </r>
  <r>
    <n v="88034"/>
    <n v="611"/>
    <n v="2669"/>
    <n v="54"/>
    <s v="71"/>
    <s v="ปาณีเพชร  สมจิตร"/>
    <s v="0172210"/>
    <s v="น.ส. กาญจนา นวลวัน"/>
    <s v="2"/>
    <n v="3"/>
    <n v="5"/>
    <n v="4"/>
    <s v="1"/>
    <s v="1"/>
    <s v="0"/>
    <n v="11"/>
    <s v="30  บ.สระคาม"/>
    <s v="33090605"/>
    <s v="2"/>
    <s v="3"/>
    <s v="1"/>
    <s v="1"/>
    <s v="33090100"/>
    <s v="0"/>
    <s v=""/>
    <x v="52"/>
    <d v="2018-09-25T00:00:00"/>
    <m/>
    <d v="2018-09-26T00:00:00"/>
    <d v="2018-09-26T00:00:00"/>
    <b v="0"/>
    <s v=""/>
    <s v=""/>
    <s v=""/>
    <s v=""/>
    <s v="33010000"/>
    <s v="3309"/>
    <s v="330906"/>
    <s v="05"/>
    <x v="16"/>
    <x v="122"/>
  </r>
  <r>
    <n v="85917"/>
    <n v="575"/>
    <n v="2619"/>
    <n v="51"/>
    <s v="71"/>
    <s v="พัชรากร  เข็มทอง"/>
    <s v="0181786"/>
    <s v="น.ส. สุกัญญา แดงบุญเรือง"/>
    <s v="1"/>
    <n v="0"/>
    <n v="10"/>
    <n v="7"/>
    <s v="1"/>
    <s v="1"/>
    <s v="0"/>
    <n v="11"/>
    <s v="59/1  บ้านปลาขาว"/>
    <s v="33090302"/>
    <s v="2"/>
    <s v="3"/>
    <s v="1"/>
    <s v="1"/>
    <s v="33090100"/>
    <s v="0"/>
    <s v=""/>
    <x v="87"/>
    <d v="2018-09-19T00:00:00"/>
    <m/>
    <d v="2018-09-20T00:00:00"/>
    <d v="2018-09-20T00:00:00"/>
    <b v="0"/>
    <s v=""/>
    <s v=""/>
    <s v=""/>
    <s v=""/>
    <s v="33010000"/>
    <s v="3309"/>
    <s v="330903"/>
    <s v="02"/>
    <x v="16"/>
    <x v="123"/>
  </r>
  <r>
    <n v="60130"/>
    <n v="237"/>
    <n v="1722"/>
    <n v="23"/>
    <s v="71"/>
    <s v="อธิชา  สมพร"/>
    <s v="0180054"/>
    <s v="น.ส. ฐิติพร จันทพพันธ์"/>
    <s v="2"/>
    <n v="1"/>
    <n v="2"/>
    <n v="1"/>
    <s v="1"/>
    <s v="1"/>
    <s v="0"/>
    <n v="11"/>
    <s v="54บ.ดอนม่วง"/>
    <s v="33090802"/>
    <s v="2"/>
    <s v="3"/>
    <s v="1"/>
    <s v="1"/>
    <s v="33090100"/>
    <s v="0"/>
    <s v=""/>
    <x v="70"/>
    <d v="2018-07-17T00:00:00"/>
    <m/>
    <d v="2018-07-18T00:00:00"/>
    <d v="2018-07-18T00:00:00"/>
    <b v="0"/>
    <s v=""/>
    <s v=""/>
    <s v=""/>
    <s v=""/>
    <s v="33010000"/>
    <s v="3309"/>
    <s v="330908"/>
    <s v="02"/>
    <x v="16"/>
    <x v="18"/>
  </r>
  <r>
    <n v="79709"/>
    <n v="444"/>
    <n v="2391"/>
    <n v="45"/>
    <s v="71"/>
    <s v="นที  คงธนปัญญากุล"/>
    <s v="0172135"/>
    <s v="นส. นิรัญตรี แก้วใสย์"/>
    <s v="1"/>
    <n v="3"/>
    <n v="7"/>
    <n v="21"/>
    <s v="1"/>
    <s v="1"/>
    <s v="0"/>
    <n v="11"/>
    <s v="146 บ้านแสง"/>
    <s v="33090202"/>
    <s v="2"/>
    <s v="3"/>
    <s v="1"/>
    <s v="1"/>
    <s v="33090100"/>
    <s v="0"/>
    <s v=""/>
    <x v="212"/>
    <d v="2018-09-02T00:00:00"/>
    <m/>
    <d v="2018-09-03T00:00:00"/>
    <d v="2018-09-03T00:00:00"/>
    <b v="0"/>
    <s v=""/>
    <s v=""/>
    <s v=""/>
    <s v=""/>
    <s v="33010000"/>
    <s v="3309"/>
    <s v="330902"/>
    <s v="02"/>
    <x v="16"/>
    <x v="121"/>
  </r>
  <r>
    <n v="68060"/>
    <n v="325"/>
    <n v="2037"/>
    <n v="33"/>
    <s v="71"/>
    <s v="ทัศนันท์  นามพันธ์"/>
    <s v="0180042"/>
    <s v="นางสาว วิลาวัลย์ อ่อนศรี"/>
    <s v="1"/>
    <n v="1"/>
    <n v="2"/>
    <n v="23"/>
    <s v="1"/>
    <s v="1"/>
    <s v="0"/>
    <n v="11"/>
    <s v="32"/>
    <s v="33091317"/>
    <s v="2"/>
    <s v="3"/>
    <s v="2"/>
    <s v="3"/>
    <s v="33090100"/>
    <s v="0"/>
    <s v=""/>
    <x v="143"/>
    <d v="2018-08-08T00:00:00"/>
    <m/>
    <d v="2018-08-08T00:00:00"/>
    <d v="2018-08-08T00:00:00"/>
    <b v="0"/>
    <s v=""/>
    <s v=""/>
    <s v=""/>
    <s v=""/>
    <s v="33010000"/>
    <s v="3309"/>
    <s v="330913"/>
    <s v="17"/>
    <x v="16"/>
    <x v="124"/>
  </r>
  <r>
    <n v="68060"/>
    <n v="325"/>
    <n v="2037"/>
    <n v="33"/>
    <s v="71"/>
    <s v="ทัศนันท์  นามพันธ์"/>
    <s v="0180042"/>
    <s v="นางสาว วิลาวัลย์ อ่อนศรี"/>
    <s v="1"/>
    <n v="1"/>
    <n v="2"/>
    <n v="23"/>
    <s v="1"/>
    <s v="1"/>
    <s v="0"/>
    <n v="11"/>
    <s v="32"/>
    <s v="33091317"/>
    <s v="2"/>
    <s v="3"/>
    <s v="2"/>
    <s v="3"/>
    <s v="33090100"/>
    <s v="0"/>
    <s v=""/>
    <x v="143"/>
    <d v="2018-08-08T00:00:00"/>
    <m/>
    <d v="2018-08-08T00:00:00"/>
    <d v="2018-08-08T00:00:00"/>
    <b v="0"/>
    <s v=""/>
    <s v=""/>
    <s v=""/>
    <s v=""/>
    <s v="33010000"/>
    <s v="3309"/>
    <s v="330913"/>
    <s v="17"/>
    <x v="16"/>
    <x v="124"/>
  </r>
  <r>
    <n v="67472"/>
    <n v="320"/>
    <n v="2024"/>
    <n v="32"/>
    <s v="71"/>
    <s v="ณัฐพัฒน์  แจ่มแจ้ง"/>
    <s v="0172048"/>
    <s v="นาง เกษร พาหา"/>
    <s v="1"/>
    <n v="3"/>
    <n v="3"/>
    <n v="27"/>
    <s v="1"/>
    <s v="1"/>
    <s v="0"/>
    <n v="11"/>
    <s v="95 บ้านคูสระน้อย"/>
    <s v="33091107"/>
    <s v="2"/>
    <s v="3"/>
    <s v="1"/>
    <s v="1"/>
    <s v="33090100"/>
    <s v="0"/>
    <s v=""/>
    <x v="132"/>
    <d v="2018-08-07T00:00:00"/>
    <m/>
    <d v="2018-08-07T00:00:00"/>
    <d v="2018-08-07T00:00:00"/>
    <b v="0"/>
    <s v=""/>
    <s v=""/>
    <s v=""/>
    <s v=""/>
    <s v="33010000"/>
    <s v="3309"/>
    <s v="330911"/>
    <s v="07"/>
    <x v="16"/>
    <x v="125"/>
  </r>
  <r>
    <n v="78428"/>
    <n v="421"/>
    <n v="2336"/>
    <n v="44"/>
    <s v="71"/>
    <s v="กฤตานนท์  จักรวรรณพร"/>
    <s v="0166805"/>
    <s v="นาง รัตติยาภรณ์ กะตะศิลา"/>
    <s v="1"/>
    <n v="4"/>
    <n v="8"/>
    <n v="16"/>
    <s v="1"/>
    <s v="1"/>
    <s v="0"/>
    <n v="11"/>
    <s v="57 บ้านกลาง"/>
    <s v="33090103"/>
    <s v="1"/>
    <s v="3"/>
    <s v="1"/>
    <s v="1"/>
    <s v="33090100"/>
    <s v="0"/>
    <s v=""/>
    <x v="56"/>
    <d v="2018-08-29T00:00:00"/>
    <m/>
    <d v="2018-08-30T00:00:00"/>
    <d v="2018-08-30T00:00:00"/>
    <b v="0"/>
    <s v=""/>
    <s v=""/>
    <s v=""/>
    <s v=""/>
    <s v="33010000"/>
    <s v="3309"/>
    <s v="330901"/>
    <s v="03"/>
    <x v="16"/>
    <x v="126"/>
  </r>
  <r>
    <n v="72466"/>
    <n v="343"/>
    <n v="2087"/>
    <n v="37"/>
    <s v="71"/>
    <s v="วันวิสา  สายสมาน"/>
    <s v="0173255"/>
    <s v="นาง วาสนา ฟองสันเทียะ"/>
    <s v="2"/>
    <n v="4"/>
    <n v="0"/>
    <n v="1"/>
    <s v="1"/>
    <s v="1"/>
    <s v="0"/>
    <n v="11"/>
    <s v="8 บ้านร่องอโศก"/>
    <s v="33090115"/>
    <s v="1"/>
    <s v="3"/>
    <s v="1"/>
    <s v="1"/>
    <s v="33090100"/>
    <s v="0"/>
    <s v=""/>
    <x v="163"/>
    <d v="2018-08-11T00:00:00"/>
    <m/>
    <d v="2018-08-14T00:00:00"/>
    <d v="2018-08-14T00:00:00"/>
    <b v="0"/>
    <s v=""/>
    <s v=""/>
    <s v=""/>
    <s v=""/>
    <s v="33010000"/>
    <s v="3309"/>
    <s v="330901"/>
    <s v="15"/>
    <x v="16"/>
    <x v="126"/>
  </r>
  <r>
    <n v="51321"/>
    <n v="160"/>
    <n v="1280"/>
    <n v="1"/>
    <s v="71"/>
    <s v="รุจิราพร  ศิริสวัสดิ์"/>
    <s v="0170949"/>
    <s v="นาง นิตยา รัตนวัน"/>
    <s v="2"/>
    <n v="3"/>
    <n v="6"/>
    <n v="30"/>
    <s v="1"/>
    <s v="1"/>
    <s v="0"/>
    <n v="11"/>
    <s v="14 หนองศาลา"/>
    <s v="33091508"/>
    <s v="2"/>
    <s v="3"/>
    <s v="1"/>
    <s v="1"/>
    <s v="33090100"/>
    <s v="0"/>
    <s v=""/>
    <x v="211"/>
    <d v="2018-06-21T00:00:00"/>
    <m/>
    <d v="2018-06-22T00:00:00"/>
    <d v="2018-06-22T00:00:00"/>
    <b v="0"/>
    <s v=""/>
    <s v=""/>
    <s v=""/>
    <s v=""/>
    <s v="33010000"/>
    <s v="3309"/>
    <s v="330915"/>
    <s v="08"/>
    <x v="16"/>
    <x v="127"/>
  </r>
  <r>
    <n v="71766"/>
    <n v="332"/>
    <n v="2071"/>
    <n v="36"/>
    <s v="71"/>
    <s v="ปกป้อง  ตันเจริญ"/>
    <s v="0175451"/>
    <s v="น.ส. พลอยไพริน ตันเจริญ"/>
    <s v="1"/>
    <n v="2"/>
    <n v="5"/>
    <n v="23"/>
    <s v="1"/>
    <s v="1"/>
    <s v="0"/>
    <n v="11"/>
    <s v="26 บ้านหนองหัวลิง"/>
    <s v="33090112"/>
    <s v="1"/>
    <s v="3"/>
    <s v="1"/>
    <s v="1"/>
    <s v="33090100"/>
    <s v="0"/>
    <s v=""/>
    <x v="172"/>
    <d v="2018-08-10T00:00:00"/>
    <m/>
    <d v="2018-08-10T00:00:00"/>
    <d v="2018-08-10T00:00:00"/>
    <b v="0"/>
    <s v=""/>
    <s v=""/>
    <s v=""/>
    <s v=""/>
    <s v="33010000"/>
    <s v="3309"/>
    <s v="330901"/>
    <s v="12"/>
    <x v="16"/>
    <x v="126"/>
  </r>
  <r>
    <n v="90323"/>
    <n v="638"/>
    <n v="2766"/>
    <n v="57"/>
    <s v="71"/>
    <s v="ทิตานัน  สุริยา"/>
    <s v="0160369"/>
    <s v="นาง อรจันทร์ คำเอี่ยม"/>
    <s v="2"/>
    <n v="6"/>
    <n v="2"/>
    <n v="29"/>
    <s v="1"/>
    <s v="1"/>
    <s v="0"/>
    <n v="6"/>
    <s v="16 บ้านนาเจริญ"/>
    <s v="33091312"/>
    <s v="2"/>
    <s v="3"/>
    <s v="1"/>
    <s v="1"/>
    <s v="33090100"/>
    <s v="0"/>
    <s v=""/>
    <x v="3"/>
    <d v="2018-10-02T00:00:00"/>
    <m/>
    <d v="2018-10-02T00:00:00"/>
    <d v="2018-10-02T00:00:00"/>
    <b v="0"/>
    <s v=""/>
    <s v=""/>
    <s v=""/>
    <s v=""/>
    <s v="33010000"/>
    <s v="3309"/>
    <s v="330913"/>
    <s v="12"/>
    <x v="16"/>
    <x v="124"/>
  </r>
  <r>
    <n v="72486"/>
    <n v="344"/>
    <n v="2120"/>
    <n v="38"/>
    <s v="71"/>
    <s v="วีระดา  ทับไธสง"/>
    <s v="0168217"/>
    <s v="น.ส. ศุภรัตน์ พาหา"/>
    <s v="2"/>
    <n v="4"/>
    <n v="3"/>
    <n v="25"/>
    <s v="1"/>
    <s v="1"/>
    <s v="0"/>
    <n v="11"/>
    <s v="26 บ้านเมืองแคน"/>
    <s v="33090201"/>
    <s v="2"/>
    <s v="3"/>
    <s v="1"/>
    <s v="1"/>
    <s v="33090100"/>
    <s v="0"/>
    <s v=""/>
    <x v="8"/>
    <d v="2018-08-13T00:00:00"/>
    <m/>
    <d v="2018-08-14T00:00:00"/>
    <d v="2018-08-14T00:00:00"/>
    <b v="0"/>
    <s v=""/>
    <s v=""/>
    <s v=""/>
    <s v=""/>
    <s v="33010000"/>
    <s v="3309"/>
    <s v="330902"/>
    <s v="01"/>
    <x v="16"/>
    <x v="121"/>
  </r>
  <r>
    <n v="51323"/>
    <n v="161"/>
    <n v="1282"/>
    <n v="2"/>
    <s v="71"/>
    <s v="พรลภัส  ศิริสวัสดิ์"/>
    <s v="0179448"/>
    <s v="น.ส. นิตยา รัตนวัน"/>
    <s v="2"/>
    <n v="1"/>
    <n v="3"/>
    <n v="5"/>
    <s v="1"/>
    <s v="1"/>
    <s v="0"/>
    <n v="11"/>
    <s v="14  หนองศาลา"/>
    <s v="33091508"/>
    <s v="2"/>
    <s v="3"/>
    <s v="1"/>
    <s v="1"/>
    <s v="33090100"/>
    <s v="0"/>
    <s v=""/>
    <x v="47"/>
    <d v="2018-06-21T00:00:00"/>
    <m/>
    <d v="2018-06-22T00:00:00"/>
    <d v="2018-06-22T00:00:00"/>
    <b v="0"/>
    <s v=""/>
    <s v=""/>
    <s v=""/>
    <s v=""/>
    <s v="33010000"/>
    <s v="3309"/>
    <s v="330915"/>
    <s v="08"/>
    <x v="16"/>
    <x v="127"/>
  </r>
  <r>
    <n v="75762"/>
    <n v="384"/>
    <n v="2256"/>
    <n v="43"/>
    <s v="71"/>
    <s v="ณัฐสิทธิ์  ดีเมืองปัก"/>
    <s v="0180785"/>
    <s v="ด.ญ. รุจิรา ปกลงรมย์"/>
    <s v="1"/>
    <n v="1"/>
    <n v="0"/>
    <n v="20"/>
    <s v="1"/>
    <s v="1"/>
    <s v="0"/>
    <n v="11"/>
    <s v="146  บ้านหนองแค"/>
    <s v="33090301"/>
    <s v="2"/>
    <s v="3"/>
    <s v="1"/>
    <s v="1"/>
    <s v="33090100"/>
    <s v="0"/>
    <s v=""/>
    <x v="190"/>
    <d v="2018-08-23T00:00:00"/>
    <m/>
    <d v="2018-08-23T00:00:00"/>
    <d v="2018-08-23T00:00:00"/>
    <b v="0"/>
    <s v=""/>
    <s v=""/>
    <s v=""/>
    <s v=""/>
    <s v="33010000"/>
    <s v="3309"/>
    <s v="330903"/>
    <s v="01"/>
    <x v="16"/>
    <x v="123"/>
  </r>
  <r>
    <n v="75531"/>
    <n v="379"/>
    <n v="2240"/>
    <n v="42"/>
    <s v="71"/>
    <s v="อนันตโชค  ช่วงโชติ"/>
    <s v="0167561"/>
    <s v="น.ส. วิลัยพร อ่อนศรี"/>
    <s v="1"/>
    <n v="4"/>
    <n v="6"/>
    <n v="0"/>
    <s v="1"/>
    <s v="1"/>
    <s v="0"/>
    <n v="11"/>
    <s v="136 บ้านโก"/>
    <s v="33091213"/>
    <s v="2"/>
    <s v="3"/>
    <s v="1"/>
    <s v="1"/>
    <s v="33090100"/>
    <s v="0"/>
    <s v=""/>
    <x v="156"/>
    <d v="2018-08-22T00:00:00"/>
    <m/>
    <d v="2018-08-22T00:00:00"/>
    <d v="2018-08-22T00:00:00"/>
    <b v="0"/>
    <s v=""/>
    <s v=""/>
    <s v=""/>
    <s v=""/>
    <s v="33010000"/>
    <s v="3309"/>
    <s v="330912"/>
    <s v="13"/>
    <x v="16"/>
    <x v="128"/>
  </r>
  <r>
    <n v="81556"/>
    <n v="474"/>
    <n v="2444"/>
    <n v="46"/>
    <s v="71"/>
    <s v="จิรายุ  เงินใบอ่อน"/>
    <s v="0182361"/>
    <s v="นาง รจริน แก้วใสย์"/>
    <s v="1"/>
    <n v="2"/>
    <n v="8"/>
    <n v="23"/>
    <s v="1"/>
    <s v="1"/>
    <s v="0"/>
    <n v="11"/>
    <s v="42 บ้านหนองปลาดุก"/>
    <s v="33090205"/>
    <s v="2"/>
    <s v="3"/>
    <s v="1"/>
    <s v="1"/>
    <s v="33090100"/>
    <s v="0"/>
    <s v=""/>
    <x v="122"/>
    <d v="2018-09-05T00:00:00"/>
    <m/>
    <d v="2018-09-06T00:00:00"/>
    <d v="2018-09-06T00:00:00"/>
    <b v="0"/>
    <s v=""/>
    <s v=""/>
    <s v=""/>
    <s v=""/>
    <s v="33010000"/>
    <s v="3309"/>
    <s v="330902"/>
    <s v="05"/>
    <x v="16"/>
    <x v="121"/>
  </r>
  <r>
    <n v="82030"/>
    <n v="486"/>
    <n v="2478"/>
    <n v="48"/>
    <s v="71"/>
    <s v="นัฐกรณ์  ยั่งยืน"/>
    <s v="0174675"/>
    <s v="นางสาว ระวิวรรณ รัตนวัน"/>
    <s v="1"/>
    <n v="2"/>
    <n v="9"/>
    <n v="6"/>
    <s v="1"/>
    <s v="1"/>
    <s v="0"/>
    <n v="11"/>
    <s v="34 บ้านแสง"/>
    <s v="33090209"/>
    <s v="2"/>
    <s v="3"/>
    <s v="1"/>
    <s v="1"/>
    <s v="33090100"/>
    <s v="0"/>
    <s v=""/>
    <x v="191"/>
    <d v="2018-09-07T00:00:00"/>
    <m/>
    <d v="2018-09-10T00:00:00"/>
    <d v="2018-09-10T00:00:00"/>
    <b v="0"/>
    <s v=""/>
    <s v=""/>
    <s v=""/>
    <s v=""/>
    <s v="33010000"/>
    <s v="3309"/>
    <s v="330902"/>
    <s v="09"/>
    <x v="16"/>
    <x v="121"/>
  </r>
  <r>
    <n v="81578"/>
    <n v="475"/>
    <n v="2466"/>
    <n v="47"/>
    <s v="71"/>
    <s v="ปิยาพร  เรียนไธสง"/>
    <s v="0174666"/>
    <s v="นาง พจนีย์ เรียนไธสง"/>
    <s v="2"/>
    <n v="2"/>
    <n v="9"/>
    <n v="4"/>
    <s v="1"/>
    <s v="1"/>
    <s v="0"/>
    <n v="11"/>
    <s v="64 บ.กระเดา"/>
    <s v="33090805"/>
    <s v="2"/>
    <s v="3"/>
    <s v="1"/>
    <s v="1"/>
    <s v="33090100"/>
    <s v="0"/>
    <s v=""/>
    <x v="131"/>
    <d v="2018-09-06T00:00:00"/>
    <m/>
    <d v="2018-09-07T00:00:00"/>
    <d v="2018-09-07T00:00:00"/>
    <b v="0"/>
    <s v=""/>
    <s v=""/>
    <s v=""/>
    <s v=""/>
    <s v="33010000"/>
    <s v="3309"/>
    <s v="330908"/>
    <s v="05"/>
    <x v="16"/>
    <x v="18"/>
  </r>
  <r>
    <n v="74286"/>
    <n v="360"/>
    <n v="2153"/>
    <n v="39"/>
    <s v="71"/>
    <s v="กัมปนาท  นวชาตโฆษิต"/>
    <s v="0169430"/>
    <s v="นาง กรวรรณ วิสุทธิ์วุฒิพงศ์"/>
    <s v="1"/>
    <n v="5"/>
    <n v="9"/>
    <n v="23"/>
    <s v="1"/>
    <s v="1"/>
    <s v="0"/>
    <n v="11"/>
    <s v="135  บ้านท่าโพธิ์"/>
    <s v="33090114"/>
    <s v="1"/>
    <s v="3"/>
    <s v="1"/>
    <s v="1"/>
    <s v="33090100"/>
    <s v="0"/>
    <s v=""/>
    <x v="133"/>
    <d v="2018-08-15T00:00:00"/>
    <m/>
    <d v="2018-08-20T00:00:00"/>
    <d v="2018-08-20T00:00:00"/>
    <b v="0"/>
    <s v=""/>
    <s v=""/>
    <s v=""/>
    <s v=""/>
    <s v="33010000"/>
    <s v="3309"/>
    <s v="330901"/>
    <s v="14"/>
    <x v="16"/>
    <x v="126"/>
  </r>
  <r>
    <n v="74288"/>
    <n v="361"/>
    <n v="2155"/>
    <n v="40"/>
    <s v="71"/>
    <s v="สิทธิพล  ตรงดี"/>
    <s v="0175404"/>
    <s v="น.ส. กาญจนา ขุลี"/>
    <s v="1"/>
    <n v="2"/>
    <n v="6"/>
    <n v="6"/>
    <s v="1"/>
    <s v="1"/>
    <s v="0"/>
    <n v="11"/>
    <s v="4 บ้านปลาขาว"/>
    <s v="33090302"/>
    <s v="2"/>
    <s v="3"/>
    <s v="1"/>
    <s v="1"/>
    <s v="33090100"/>
    <s v="0"/>
    <s v=""/>
    <x v="133"/>
    <d v="2018-08-15T00:00:00"/>
    <m/>
    <d v="2018-08-20T00:00:00"/>
    <d v="2018-08-20T00:00:00"/>
    <b v="0"/>
    <s v=""/>
    <s v=""/>
    <s v=""/>
    <s v=""/>
    <s v="33010000"/>
    <s v="3309"/>
    <s v="330903"/>
    <s v="02"/>
    <x v="16"/>
    <x v="123"/>
  </r>
  <r>
    <n v="74312"/>
    <n v="362"/>
    <n v="2179"/>
    <n v="41"/>
    <s v="71"/>
    <s v="ภานุวัตร  พิมศร"/>
    <s v="0171211"/>
    <s v="นางสาว ทัศนีย์ แก้วลี"/>
    <s v="1"/>
    <n v="3"/>
    <n v="7"/>
    <n v="5"/>
    <s v="1"/>
    <s v="1"/>
    <s v="0"/>
    <n v="11"/>
    <s v="52บ้านสวนสวรรค์"/>
    <s v="33090312"/>
    <s v="2"/>
    <s v="3"/>
    <s v="1"/>
    <s v="1"/>
    <s v="33090100"/>
    <s v="0"/>
    <s v=""/>
    <x v="155"/>
    <d v="2018-08-17T00:00:00"/>
    <m/>
    <d v="2018-08-20T00:00:00"/>
    <d v="2018-08-20T00:00:00"/>
    <b v="0"/>
    <s v=""/>
    <s v=""/>
    <s v=""/>
    <s v=""/>
    <s v="33010000"/>
    <s v="3309"/>
    <s v="330903"/>
    <s v="12"/>
    <x v="16"/>
    <x v="123"/>
  </r>
  <r>
    <n v="68628"/>
    <n v="331"/>
    <n v="2058"/>
    <n v="34"/>
    <s v="71"/>
    <s v="กัญญาพัชร  บุญนาค"/>
    <s v="0183553"/>
    <s v="น.ส. ดวงตา สมจิต"/>
    <s v="2"/>
    <n v="1"/>
    <n v="0"/>
    <n v="25"/>
    <s v="1"/>
    <s v="1"/>
    <s v="0"/>
    <n v="11"/>
    <s v="6 บ้านท่าบ่อ"/>
    <s v="33090806"/>
    <s v="2"/>
    <s v="3"/>
    <s v="1"/>
    <s v="1"/>
    <s v="33090100"/>
    <s v="0"/>
    <s v=""/>
    <x v="142"/>
    <d v="2018-08-09T00:00:00"/>
    <m/>
    <d v="2018-08-10T00:00:00"/>
    <d v="2018-08-10T00:00:00"/>
    <b v="0"/>
    <s v=""/>
    <s v=""/>
    <s v=""/>
    <s v=""/>
    <s v="33010000"/>
    <s v="3309"/>
    <s v="330908"/>
    <s v="06"/>
    <x v="16"/>
    <x v="18"/>
  </r>
  <r>
    <n v="85926"/>
    <n v="576"/>
    <n v="2628"/>
    <n v="52"/>
    <s v="71"/>
    <s v="ธนบูลย์  หารประชุม"/>
    <s v="0170402"/>
    <s v="นางสาว นวพร หารประชุม"/>
    <s v="1"/>
    <n v="3"/>
    <n v="10"/>
    <n v="24"/>
    <s v="1"/>
    <s v="1"/>
    <s v="0"/>
    <n v="11"/>
    <s v="17บ.สร้างปี่"/>
    <s v="33091512"/>
    <s v="2"/>
    <s v="3"/>
    <s v="1"/>
    <s v="1"/>
    <s v="33090100"/>
    <s v="0"/>
    <s v=""/>
    <x v="29"/>
    <d v="2018-09-20T00:00:00"/>
    <m/>
    <d v="2018-09-20T00:00:00"/>
    <d v="2018-09-20T00:00:00"/>
    <b v="0"/>
    <s v=""/>
    <s v=""/>
    <s v=""/>
    <s v=""/>
    <s v="33010000"/>
    <s v="3309"/>
    <s v="330915"/>
    <s v="12"/>
    <x v="16"/>
    <x v="127"/>
  </r>
  <r>
    <n v="85926"/>
    <n v="576"/>
    <n v="2628"/>
    <n v="52"/>
    <s v="71"/>
    <s v="ธนบูลย์  หารประชุม"/>
    <s v="0170402"/>
    <s v="นางสาว นวพร หารประชุม"/>
    <s v="1"/>
    <n v="3"/>
    <n v="10"/>
    <n v="24"/>
    <s v="1"/>
    <s v="1"/>
    <s v="0"/>
    <n v="11"/>
    <s v="17บ.สร้างปี่"/>
    <s v="33091512"/>
    <s v="2"/>
    <s v="3"/>
    <s v="1"/>
    <s v="1"/>
    <s v="33090100"/>
    <s v="0"/>
    <s v=""/>
    <x v="29"/>
    <d v="2018-09-20T00:00:00"/>
    <m/>
    <d v="2018-09-20T00:00:00"/>
    <d v="2018-09-20T00:00:00"/>
    <b v="0"/>
    <s v=""/>
    <s v=""/>
    <s v=""/>
    <s v=""/>
    <s v="33010000"/>
    <s v="3309"/>
    <s v="330915"/>
    <s v="12"/>
    <x v="16"/>
    <x v="127"/>
  </r>
  <r>
    <n v="90322"/>
    <n v="637"/>
    <n v="2765"/>
    <n v="56"/>
    <s v="71"/>
    <s v="ณชวัล  สุริยา"/>
    <s v="0160368"/>
    <s v="นาง อรจันทร์ คำเอี่ยม"/>
    <s v="2"/>
    <n v="6"/>
    <n v="2"/>
    <n v="29"/>
    <s v="1"/>
    <s v="1"/>
    <s v="0"/>
    <n v="6"/>
    <s v="16 บ้านนาเจริญ"/>
    <s v="33091312"/>
    <s v="2"/>
    <s v="3"/>
    <s v="1"/>
    <s v="1"/>
    <s v="33090100"/>
    <s v="0"/>
    <s v=""/>
    <x v="207"/>
    <d v="2018-10-02T00:00:00"/>
    <m/>
    <d v="2018-10-02T00:00:00"/>
    <d v="2018-10-02T00:00:00"/>
    <b v="0"/>
    <s v=""/>
    <s v=""/>
    <s v=""/>
    <s v=""/>
    <s v="33010000"/>
    <s v="3309"/>
    <s v="330913"/>
    <s v="12"/>
    <x v="16"/>
    <x v="124"/>
  </r>
  <r>
    <n v="63790"/>
    <n v="273"/>
    <n v="1876"/>
    <n v="27"/>
    <s v="71"/>
    <s v="นราวิชญ์  นิลวัน"/>
    <s v="0178168"/>
    <s v="นางสาว ดวงเดือน นิลวัน"/>
    <s v="1"/>
    <n v="1"/>
    <n v="9"/>
    <n v="0"/>
    <s v="1"/>
    <s v="1"/>
    <s v="0"/>
    <n v="11"/>
    <s v="10"/>
    <s v="33091406"/>
    <s v="2"/>
    <s v="3"/>
    <s v="1"/>
    <s v="1"/>
    <s v="33090100"/>
    <s v="0"/>
    <s v=""/>
    <x v="103"/>
    <d v="2018-07-28T00:00:00"/>
    <m/>
    <d v="2018-07-30T00:00:00"/>
    <d v="2018-07-30T00:00:00"/>
    <b v="0"/>
    <s v=""/>
    <s v=""/>
    <s v=""/>
    <s v=""/>
    <s v="33010000"/>
    <s v="3309"/>
    <s v="330914"/>
    <s v="06"/>
    <x v="16"/>
    <x v="129"/>
  </r>
  <r>
    <n v="56846"/>
    <n v="201"/>
    <n v="1530"/>
    <n v="20"/>
    <s v="71"/>
    <s v="ศิรวิชญ์  ชิดชม"/>
    <s v="0169352"/>
    <s v="นาง ศิริพรรณ ชิดชม"/>
    <s v="1"/>
    <n v="3"/>
    <n v="11"/>
    <n v="15"/>
    <s v="1"/>
    <s v="1"/>
    <s v="0"/>
    <n v="11"/>
    <s v="103 บ้านหนองบาก"/>
    <s v="33090113"/>
    <s v="1"/>
    <s v="3"/>
    <s v="1"/>
    <s v="1"/>
    <s v="33090100"/>
    <s v="0"/>
    <s v=""/>
    <x v="213"/>
    <d v="2018-07-06T00:00:00"/>
    <m/>
    <d v="2018-07-09T00:00:00"/>
    <d v="2018-07-09T00:00:00"/>
    <b v="0"/>
    <s v=""/>
    <s v=""/>
    <s v=""/>
    <s v=""/>
    <s v="33010000"/>
    <s v="3309"/>
    <s v="330901"/>
    <s v="13"/>
    <x v="16"/>
    <x v="126"/>
  </r>
  <r>
    <n v="57266"/>
    <n v="215"/>
    <n v="1506"/>
    <n v="18"/>
    <s v="71"/>
    <s v="ธนกร  พิศงาม"/>
    <s v="0175347"/>
    <s v="น.ส. กัลยา ศัตรูพ่าย"/>
    <s v="1"/>
    <n v="2"/>
    <n v="5"/>
    <n v="28"/>
    <s v="1"/>
    <s v="1"/>
    <s v="0"/>
    <n v="11"/>
    <s v="19 บ้านเชือก"/>
    <s v="33090601"/>
    <s v="2"/>
    <s v="3"/>
    <s v="1"/>
    <s v="1"/>
    <s v="33090100"/>
    <s v="0"/>
    <s v=""/>
    <x v="130"/>
    <d v="2018-07-05T00:00:00"/>
    <m/>
    <d v="2018-07-06T00:00:00"/>
    <d v="2018-07-10T00:00:00"/>
    <b v="0"/>
    <s v=""/>
    <s v=""/>
    <s v=""/>
    <s v=""/>
    <s v="33010000"/>
    <s v="3309"/>
    <s v="330906"/>
    <s v="01"/>
    <x v="16"/>
    <x v="122"/>
  </r>
  <r>
    <n v="57250"/>
    <n v="213"/>
    <n v="1490"/>
    <n v="16"/>
    <s v="71"/>
    <s v="ภัทรพงษ์  นวลอ่อน"/>
    <s v="0177877"/>
    <s v="น.ส. สุภาวรรณ สมพร"/>
    <s v="1"/>
    <n v="1"/>
    <n v="9"/>
    <n v="3"/>
    <s v="1"/>
    <s v="1"/>
    <s v="0"/>
    <n v="11"/>
    <s v="25 บ้านแตงแซง"/>
    <s v="33090808"/>
    <s v="2"/>
    <s v="3"/>
    <s v="1"/>
    <s v="1"/>
    <s v="33090100"/>
    <s v="0"/>
    <s v=""/>
    <x v="130"/>
    <d v="2018-07-04T00:00:00"/>
    <m/>
    <d v="2018-07-06T00:00:00"/>
    <d v="2018-07-10T00:00:00"/>
    <b v="0"/>
    <s v=""/>
    <s v=""/>
    <s v=""/>
    <s v=""/>
    <s v="33010000"/>
    <s v="3309"/>
    <s v="330908"/>
    <s v="08"/>
    <x v="16"/>
    <x v="18"/>
  </r>
  <r>
    <n v="57249"/>
    <n v="212"/>
    <n v="1489"/>
    <n v="15"/>
    <s v="71"/>
    <s v="สุพรรษา  ชันษา"/>
    <s v="0174269"/>
    <s v="นางสาว นพรดา นิยม"/>
    <s v="2"/>
    <n v="2"/>
    <n v="8"/>
    <n v="9"/>
    <s v="1"/>
    <s v="1"/>
    <s v="0"/>
    <n v="11"/>
    <s v="95 บ้านดู่"/>
    <s v="33090801"/>
    <s v="2"/>
    <s v="3"/>
    <s v="1"/>
    <s v="1"/>
    <s v="33090100"/>
    <s v="0"/>
    <s v=""/>
    <x v="154"/>
    <d v="2018-07-04T00:00:00"/>
    <m/>
    <d v="2018-07-06T00:00:00"/>
    <d v="2018-07-10T00:00:00"/>
    <b v="0"/>
    <s v=""/>
    <s v=""/>
    <s v=""/>
    <s v=""/>
    <s v="33010000"/>
    <s v="3309"/>
    <s v="330908"/>
    <s v="01"/>
    <x v="16"/>
    <x v="18"/>
  </r>
  <r>
    <n v="64551"/>
    <n v="281"/>
    <n v="1912"/>
    <n v="29"/>
    <s v="71"/>
    <s v="กิตติพงษ์  หงษ์อินทร์"/>
    <s v="0172463"/>
    <s v="นาง ปางมณี เทพปั้น"/>
    <s v="1"/>
    <n v="4"/>
    <n v="0"/>
    <n v="28"/>
    <s v="1"/>
    <s v="1"/>
    <s v="0"/>
    <n v="11"/>
    <s v="12 บ้านโง้ง"/>
    <s v="33091206"/>
    <s v="2"/>
    <s v="3"/>
    <s v="1"/>
    <s v="1"/>
    <s v="33090100"/>
    <s v="0"/>
    <s v=""/>
    <x v="98"/>
    <d v="2018-07-31T00:00:00"/>
    <m/>
    <d v="2018-07-31T00:00:00"/>
    <d v="2018-07-31T00:00:00"/>
    <b v="0"/>
    <s v=""/>
    <s v=""/>
    <s v=""/>
    <s v=""/>
    <s v="33010000"/>
    <s v="3309"/>
    <s v="330912"/>
    <s v="06"/>
    <x v="16"/>
    <x v="128"/>
  </r>
  <r>
    <n v="54365"/>
    <n v="189"/>
    <n v="1436"/>
    <n v="9"/>
    <s v="71"/>
    <s v="ธนดล  นราวงค์"/>
    <s v="0172710"/>
    <s v="น.ส. สุนิสา ช้างมาลี"/>
    <s v="1"/>
    <n v="3"/>
    <n v="0"/>
    <n v="22"/>
    <s v="1"/>
    <s v="1"/>
    <s v="0"/>
    <n v="11"/>
    <s v="10"/>
    <s v="33090813"/>
    <s v="2"/>
    <s v="3"/>
    <s v="1"/>
    <s v="1"/>
    <s v="33090100"/>
    <s v="0"/>
    <s v=""/>
    <x v="153"/>
    <d v="2018-07-01T00:00:00"/>
    <m/>
    <d v="2018-07-02T00:00:00"/>
    <d v="2018-07-02T00:00:00"/>
    <b v="0"/>
    <s v=""/>
    <s v=""/>
    <s v=""/>
    <s v=""/>
    <s v="33010000"/>
    <s v="3309"/>
    <s v="330908"/>
    <s v="13"/>
    <x v="16"/>
    <x v="18"/>
  </r>
  <r>
    <n v="57248"/>
    <n v="211"/>
    <n v="1488"/>
    <n v="14"/>
    <s v="71"/>
    <s v="สุภาวดี  นวลอ่อน"/>
    <s v="0169767"/>
    <s v="นาง สุภาวรรณ สมพร"/>
    <s v="2"/>
    <n v="3"/>
    <n v="10"/>
    <n v="2"/>
    <s v="1"/>
    <s v="1"/>
    <s v="0"/>
    <n v="11"/>
    <s v="25  บ้านแตงแซง"/>
    <s v="33090808"/>
    <s v="2"/>
    <s v="3"/>
    <s v="1"/>
    <s v="1"/>
    <s v="33090100"/>
    <s v="0"/>
    <s v=""/>
    <x v="130"/>
    <d v="2018-07-04T00:00:00"/>
    <m/>
    <d v="2018-07-06T00:00:00"/>
    <d v="2018-07-10T00:00:00"/>
    <b v="0"/>
    <s v=""/>
    <s v=""/>
    <s v=""/>
    <s v=""/>
    <s v="33010000"/>
    <s v="3309"/>
    <s v="330908"/>
    <s v="08"/>
    <x v="16"/>
    <x v="18"/>
  </r>
  <r>
    <n v="64904"/>
    <n v="285"/>
    <n v="1925"/>
    <n v="30"/>
    <s v="71"/>
    <s v="ปัญญาฤทธิ์  หงษ์อินทร์"/>
    <s v="0149271"/>
    <s v="นาง สมควร สาสังข์"/>
    <s v="1"/>
    <n v="10"/>
    <n v="4"/>
    <n v="17"/>
    <s v="1"/>
    <s v="1"/>
    <s v="0"/>
    <n v="6"/>
    <s v="12บ้านโง้ง"/>
    <s v="33091206"/>
    <s v="2"/>
    <s v="3"/>
    <s v="1"/>
    <s v="1"/>
    <s v="33090100"/>
    <s v="0"/>
    <s v=""/>
    <x v="105"/>
    <d v="2018-08-01T00:00:00"/>
    <m/>
    <d v="2018-08-01T00:00:00"/>
    <d v="2018-08-01T00:00:00"/>
    <b v="0"/>
    <s v=""/>
    <s v=""/>
    <s v=""/>
    <s v=""/>
    <s v="33010000"/>
    <s v="3309"/>
    <s v="330912"/>
    <s v="06"/>
    <x v="16"/>
    <x v="128"/>
  </r>
  <r>
    <n v="54377"/>
    <n v="190"/>
    <n v="1406"/>
    <n v="8"/>
    <s v="71"/>
    <s v="อดิศักดิ์  ไชยงาม"/>
    <s v="0174495"/>
    <s v="น.ส. จินตนา สองประโคน"/>
    <s v="1"/>
    <n v="2"/>
    <n v="7"/>
    <n v="14"/>
    <s v="1"/>
    <s v="1"/>
    <s v="0"/>
    <n v="11"/>
    <s v="23 บ้านโก"/>
    <s v="33091213"/>
    <s v="2"/>
    <s v="3"/>
    <s v="1"/>
    <s v="1"/>
    <s v="33090100"/>
    <s v="0"/>
    <s v=""/>
    <x v="145"/>
    <d v="2018-06-29T00:00:00"/>
    <m/>
    <d v="2018-07-02T00:00:00"/>
    <d v="2018-07-02T00:00:00"/>
    <b v="0"/>
    <s v=""/>
    <s v=""/>
    <s v=""/>
    <s v=""/>
    <s v="33010000"/>
    <s v="3309"/>
    <s v="330912"/>
    <s v="13"/>
    <x v="16"/>
    <x v="128"/>
  </r>
  <r>
    <n v="57268"/>
    <n v="216"/>
    <n v="1508"/>
    <n v="19"/>
    <s v="71"/>
    <s v="พรกมล  อยู่คง"/>
    <s v="0179504"/>
    <s v="น.ส. กาญจนา ประจง"/>
    <s v="2"/>
    <n v="1"/>
    <n v="3"/>
    <n v="11"/>
    <s v="1"/>
    <s v="1"/>
    <s v="0"/>
    <n v="11"/>
    <s v="68/1บ้านตัง"/>
    <s v="33090306"/>
    <s v="2"/>
    <s v="3"/>
    <s v="2"/>
    <s v="3"/>
    <s v="33090100"/>
    <s v="0"/>
    <s v=""/>
    <x v="213"/>
    <d v="2018-07-05T00:00:00"/>
    <m/>
    <d v="2018-07-06T00:00:00"/>
    <d v="2018-07-10T00:00:00"/>
    <b v="0"/>
    <s v=""/>
    <s v=""/>
    <s v=""/>
    <s v=""/>
    <s v="33010000"/>
    <s v="3309"/>
    <s v="330903"/>
    <s v="06"/>
    <x v="16"/>
    <x v="123"/>
  </r>
  <r>
    <n v="54763"/>
    <n v="192"/>
    <n v="1445"/>
    <n v="10"/>
    <s v="71"/>
    <s v="มุกดามณี  โคตรเจริญ"/>
    <s v="0174804"/>
    <s v="น.ส. พนิดา ธรรมวัตร"/>
    <s v="2"/>
    <n v="2"/>
    <n v="6"/>
    <n v="13"/>
    <s v="1"/>
    <s v="1"/>
    <s v="0"/>
    <n v="11"/>
    <s v="65 บ้านอุ่มแสง"/>
    <s v="33090807"/>
    <s v="2"/>
    <s v="3"/>
    <s v="1"/>
    <s v="1"/>
    <s v="33090100"/>
    <s v="0"/>
    <s v=""/>
    <x v="127"/>
    <d v="2018-07-02T00:00:00"/>
    <m/>
    <d v="2018-07-02T00:00:00"/>
    <d v="2018-07-03T00:00:00"/>
    <b v="0"/>
    <s v=""/>
    <s v=""/>
    <s v=""/>
    <s v=""/>
    <s v="33010000"/>
    <s v="3309"/>
    <s v="330908"/>
    <s v="07"/>
    <x v="16"/>
    <x v="18"/>
  </r>
  <r>
    <n v="54764"/>
    <n v="193"/>
    <n v="1446"/>
    <n v="11"/>
    <s v="71"/>
    <s v="ชญตว์  เครือแสง"/>
    <s v="0175742"/>
    <s v="นส. ทิพวรรณ เครือแสง"/>
    <s v="1"/>
    <n v="2"/>
    <n v="4"/>
    <n v="22"/>
    <s v="1"/>
    <s v="1"/>
    <s v="0"/>
    <n v="11"/>
    <s v="66บ.ดอนม่วง"/>
    <s v="33090809"/>
    <s v="2"/>
    <s v="3"/>
    <s v="1"/>
    <s v="1"/>
    <s v="33090100"/>
    <s v="0"/>
    <s v=""/>
    <x v="170"/>
    <d v="2018-07-02T00:00:00"/>
    <m/>
    <d v="2018-07-02T00:00:00"/>
    <d v="2018-07-03T00:00:00"/>
    <b v="0"/>
    <s v=""/>
    <s v=""/>
    <s v=""/>
    <s v=""/>
    <s v="33010000"/>
    <s v="3309"/>
    <s v="330908"/>
    <s v="09"/>
    <x v="16"/>
    <x v="18"/>
  </r>
  <r>
    <n v="71767"/>
    <n v="333"/>
    <n v="2070"/>
    <n v="35"/>
    <s v="71"/>
    <s v="ภูมินันท์  พรมพุ้ย"/>
    <s v="0162467"/>
    <s v="นางสาว สุกันยา ลาลุน"/>
    <s v="1"/>
    <n v="5"/>
    <n v="7"/>
    <n v="26"/>
    <s v="1"/>
    <s v="1"/>
    <s v="0"/>
    <n v="11"/>
    <s v="31บ.สวนสวรรค์"/>
    <s v="33090312"/>
    <s v="2"/>
    <s v="3"/>
    <s v="1"/>
    <s v="1"/>
    <s v="33090100"/>
    <s v="0"/>
    <s v=""/>
    <x v="142"/>
    <d v="2018-08-10T00:00:00"/>
    <m/>
    <d v="2018-08-10T00:00:00"/>
    <d v="2018-08-10T00:00:00"/>
    <b v="0"/>
    <s v=""/>
    <s v=""/>
    <s v=""/>
    <s v=""/>
    <s v="33010000"/>
    <s v="3309"/>
    <s v="330903"/>
    <s v="12"/>
    <x v="16"/>
    <x v="123"/>
  </r>
  <r>
    <n v="56897"/>
    <n v="203"/>
    <n v="1581"/>
    <n v="22"/>
    <s v="71"/>
    <s v="กนกพร  รัตนะวัน"/>
    <s v="0173675"/>
    <s v="นาง นันทวรรณ รัตนะวัน"/>
    <s v="2"/>
    <n v="2"/>
    <n v="10"/>
    <n v="2"/>
    <s v="1"/>
    <s v="1"/>
    <s v="0"/>
    <n v="11"/>
    <s v="9  บ้านหนองสวง"/>
    <s v="33091506"/>
    <s v="2"/>
    <s v="3"/>
    <s v="1"/>
    <s v="1"/>
    <s v="33090100"/>
    <s v="0"/>
    <s v=""/>
    <x v="183"/>
    <d v="2018-07-09T00:00:00"/>
    <m/>
    <d v="2018-07-09T00:00:00"/>
    <d v="2018-07-09T00:00:00"/>
    <b v="0"/>
    <s v=""/>
    <s v=""/>
    <s v=""/>
    <s v=""/>
    <s v="33010000"/>
    <s v="3309"/>
    <s v="330915"/>
    <s v="06"/>
    <x v="16"/>
    <x v="127"/>
  </r>
  <r>
    <n v="54765"/>
    <n v="194"/>
    <n v="1447"/>
    <n v="12"/>
    <s v="71"/>
    <s v="จารุกร  เครือแสง"/>
    <s v="0175944"/>
    <s v="นางสาว ดวงเดือน สิมงาม"/>
    <s v="2"/>
    <n v="3"/>
    <n v="6"/>
    <n v="6"/>
    <s v="1"/>
    <s v="1"/>
    <s v="0"/>
    <n v="11"/>
    <s v="12 บ้านกอย"/>
    <s v="33090813"/>
    <s v="2"/>
    <s v="3"/>
    <s v="1"/>
    <s v="1"/>
    <s v="33090100"/>
    <s v="0"/>
    <s v=""/>
    <x v="145"/>
    <d v="2018-07-02T00:00:00"/>
    <m/>
    <d v="2018-07-02T00:00:00"/>
    <d v="2018-07-03T00:00:00"/>
    <b v="0"/>
    <s v=""/>
    <s v=""/>
    <s v=""/>
    <s v=""/>
    <s v="33010000"/>
    <s v="3309"/>
    <s v="330908"/>
    <s v="13"/>
    <x v="16"/>
    <x v="18"/>
  </r>
  <r>
    <n v="56865"/>
    <n v="202"/>
    <n v="1549"/>
    <n v="21"/>
    <s v="71"/>
    <s v="ธีรสิทธิ์  รัตนวัน"/>
    <s v="0177635"/>
    <s v="นาง ปนัดดา พิศสระ"/>
    <s v="1"/>
    <n v="1"/>
    <n v="10"/>
    <n v="0"/>
    <s v="1"/>
    <s v="1"/>
    <s v="0"/>
    <n v="11"/>
    <s v="83 บ้านหนองศาลา"/>
    <s v="33091508"/>
    <s v="2"/>
    <s v="3"/>
    <s v="1"/>
    <s v="1"/>
    <s v="33090100"/>
    <s v="0"/>
    <s v=""/>
    <x v="214"/>
    <d v="2018-07-07T00:00:00"/>
    <m/>
    <d v="2018-07-09T00:00:00"/>
    <d v="2018-07-09T00:00:00"/>
    <b v="0"/>
    <s v=""/>
    <s v=""/>
    <s v=""/>
    <s v=""/>
    <s v="33010000"/>
    <s v="3309"/>
    <s v="330915"/>
    <s v="08"/>
    <x v="16"/>
    <x v="127"/>
  </r>
  <r>
    <n v="62864"/>
    <n v="270"/>
    <n v="1823"/>
    <n v="26"/>
    <s v="71"/>
    <s v="ธีรโชติ  พันธุ์งาม"/>
    <s v="0143157"/>
    <s v="นาง มะลิวัลย์ วรธรรม"/>
    <s v="1"/>
    <n v="9"/>
    <n v="10"/>
    <n v="8"/>
    <s v="1"/>
    <s v="1"/>
    <s v="0"/>
    <n v="6"/>
    <s v="17 บ้านบากเรือ"/>
    <s v="33090107"/>
    <s v="1"/>
    <s v="3"/>
    <s v="1"/>
    <s v="1"/>
    <s v="33090100"/>
    <s v="0"/>
    <s v=""/>
    <x v="177"/>
    <d v="2018-07-25T00:00:00"/>
    <m/>
    <d v="2018-07-26T00:00:00"/>
    <d v="2018-07-26T00:00:00"/>
    <b v="0"/>
    <s v=""/>
    <s v=""/>
    <s v=""/>
    <s v=""/>
    <s v="33010000"/>
    <s v="3309"/>
    <s v="330901"/>
    <s v="07"/>
    <x v="16"/>
    <x v="126"/>
  </r>
  <r>
    <n v="57226"/>
    <n v="210"/>
    <n v="1466"/>
    <n v="13"/>
    <s v="71"/>
    <s v="สุวรรณเดช  หลอมทอง"/>
    <s v="0179149"/>
    <s v="นาง บุญอนันต์ หลอมทอง"/>
    <s v="1"/>
    <n v="2"/>
    <n v="4"/>
    <n v="17"/>
    <s v="1"/>
    <s v="1"/>
    <s v="0"/>
    <n v="11"/>
    <s v="97 บ้านบึงหมอก"/>
    <s v="33091216"/>
    <s v="2"/>
    <s v="3"/>
    <s v="1"/>
    <s v="1"/>
    <s v="33090100"/>
    <s v="0"/>
    <s v=""/>
    <x v="130"/>
    <d v="2018-07-03T00:00:00"/>
    <m/>
    <d v="2018-07-06T00:00:00"/>
    <d v="2018-07-10T00:00:00"/>
    <b v="0"/>
    <s v=""/>
    <s v=""/>
    <s v=""/>
    <s v=""/>
    <s v="33010000"/>
    <s v="3309"/>
    <s v="330912"/>
    <s v="16"/>
    <x v="16"/>
    <x v="128"/>
  </r>
  <r>
    <n v="60133"/>
    <n v="238"/>
    <n v="1725"/>
    <n v="24"/>
    <s v="71"/>
    <s v="ดาวิกา  น้อยหมื่นไวย"/>
    <s v="0177987"/>
    <s v="นาง ธนพร บุญเนตร"/>
    <s v="2"/>
    <n v="2"/>
    <n v="5"/>
    <n v="16"/>
    <s v="1"/>
    <s v="1"/>
    <s v="0"/>
    <n v="11"/>
    <s v="21 บ้านหนองโง้ง"/>
    <s v="33091411"/>
    <s v="2"/>
    <s v="3"/>
    <s v="1"/>
    <s v="1"/>
    <s v="33090100"/>
    <s v="0"/>
    <s v=""/>
    <x v="173"/>
    <d v="2018-07-18T00:00:00"/>
    <m/>
    <d v="2018-07-18T00:00:00"/>
    <d v="2018-07-18T00:00:00"/>
    <b v="0"/>
    <s v=""/>
    <s v=""/>
    <s v=""/>
    <s v=""/>
    <s v="33010000"/>
    <s v="3309"/>
    <s v="330914"/>
    <s v="11"/>
    <x v="16"/>
    <x v="129"/>
  </r>
  <r>
    <n v="83776"/>
    <n v="517"/>
    <n v="2552"/>
    <n v="49"/>
    <s v="71"/>
    <s v="จันธิดา  นามพะธาย"/>
    <s v="0170028"/>
    <s v="นาง สร้อยฟ้า แก้วใสย์"/>
    <s v="2"/>
    <n v="4"/>
    <n v="0"/>
    <n v="20"/>
    <s v="1"/>
    <s v="1"/>
    <s v="0"/>
    <n v="11"/>
    <s v="59 บ้านแสง"/>
    <s v="33090209"/>
    <s v="2"/>
    <s v="3"/>
    <s v="1"/>
    <s v="1"/>
    <s v="33090100"/>
    <s v="0"/>
    <s v=""/>
    <x v="19"/>
    <d v="2018-09-12T00:00:00"/>
    <m/>
    <d v="2018-09-14T00:00:00"/>
    <d v="2018-09-14T00:00:00"/>
    <b v="0"/>
    <s v=""/>
    <s v=""/>
    <s v=""/>
    <s v=""/>
    <s v="33010000"/>
    <s v="3309"/>
    <s v="330902"/>
    <s v="09"/>
    <x v="16"/>
    <x v="121"/>
  </r>
  <r>
    <n v="52483"/>
    <n v="169"/>
    <n v="1328"/>
    <n v="4"/>
    <s v="71"/>
    <s v="อรวรรณ  วงค์คำตา"/>
    <s v="0169421"/>
    <s v="นางสาว ทักษ์ ขัตติยะวงศ์"/>
    <s v="2"/>
    <n v="3"/>
    <n v="10"/>
    <n v="20"/>
    <s v="1"/>
    <s v="1"/>
    <s v="0"/>
    <n v="11"/>
    <s v="77   บ้านหนองศาลา"/>
    <s v="33091508"/>
    <s v="2"/>
    <s v="3"/>
    <s v="1"/>
    <s v="1"/>
    <s v="33090100"/>
    <s v="0"/>
    <s v=""/>
    <x v="189"/>
    <d v="2018-06-25T00:00:00"/>
    <m/>
    <d v="2018-06-26T00:00:00"/>
    <d v="2018-06-26T00:00:00"/>
    <b v="0"/>
    <s v=""/>
    <s v=""/>
    <s v=""/>
    <s v=""/>
    <s v="33010000"/>
    <s v="3309"/>
    <s v="330915"/>
    <s v="08"/>
    <x v="16"/>
    <x v="127"/>
  </r>
  <r>
    <n v="53189"/>
    <n v="177"/>
    <n v="1374"/>
    <n v="7"/>
    <s v="71"/>
    <s v="ธนาศักดิ์  ธรรมวัตร"/>
    <s v="0171452"/>
    <s v="นางสาว อนงค์ นาชัยคำ"/>
    <s v="1"/>
    <n v="3"/>
    <n v="4"/>
    <n v="17"/>
    <s v="1"/>
    <s v="1"/>
    <s v="0"/>
    <n v="11"/>
    <s v="44 บ้านสร้างแก้ว"/>
    <s v="33091511"/>
    <s v="2"/>
    <s v="3"/>
    <s v="1"/>
    <s v="1"/>
    <s v="33090100"/>
    <s v="0"/>
    <s v=""/>
    <x v="182"/>
    <d v="2018-06-28T00:00:00"/>
    <m/>
    <d v="2018-06-28T00:00:00"/>
    <d v="2018-06-28T00:00:00"/>
    <b v="0"/>
    <s v=""/>
    <s v=""/>
    <s v=""/>
    <s v=""/>
    <s v="33010000"/>
    <s v="3309"/>
    <s v="330915"/>
    <s v="11"/>
    <x v="16"/>
    <x v="127"/>
  </r>
  <r>
    <n v="83786"/>
    <n v="518"/>
    <n v="2562"/>
    <n v="50"/>
    <s v="71"/>
    <s v="เอกมงคล  คำนึง"/>
    <s v="0178474"/>
    <s v="น.ส. สาวิตรี เชิดพานิช"/>
    <s v="1"/>
    <n v="1"/>
    <n v="9"/>
    <n v="12"/>
    <s v="1"/>
    <s v="1"/>
    <s v="0"/>
    <n v="11"/>
    <s v="64 บ.เห็ดผึ้ง"/>
    <s v="33091304"/>
    <s v="2"/>
    <s v="3"/>
    <s v="1"/>
    <s v="1"/>
    <s v="33090100"/>
    <s v="0"/>
    <s v=""/>
    <x v="19"/>
    <d v="2018-09-13T00:00:00"/>
    <m/>
    <d v="2018-09-14T00:00:00"/>
    <d v="2018-09-14T00:00:00"/>
    <b v="0"/>
    <s v=""/>
    <s v=""/>
    <s v=""/>
    <s v=""/>
    <s v="33010000"/>
    <s v="3309"/>
    <s v="330913"/>
    <s v="04"/>
    <x v="16"/>
    <x v="124"/>
  </r>
  <r>
    <n v="65620"/>
    <n v="296"/>
    <n v="1949"/>
    <n v="31"/>
    <s v="71"/>
    <s v="อภิษฎา  มรรคนา"/>
    <s v="0165369"/>
    <s v="นางสาว นฤมล นิลวัน"/>
    <s v="2"/>
    <n v="4"/>
    <n v="11"/>
    <n v="25"/>
    <s v="1"/>
    <s v="1"/>
    <s v="0"/>
    <n v="11"/>
    <s v="126"/>
    <s v="33090102"/>
    <s v="1"/>
    <s v="3"/>
    <s v="1"/>
    <s v="1"/>
    <s v="33090100"/>
    <s v="0"/>
    <s v=""/>
    <x v="26"/>
    <d v="2018-08-02T00:00:00"/>
    <m/>
    <d v="2018-08-03T00:00:00"/>
    <d v="2018-08-03T00:00:00"/>
    <b v="0"/>
    <s v=""/>
    <s v=""/>
    <s v=""/>
    <s v=""/>
    <s v="33010000"/>
    <s v="3309"/>
    <s v="330901"/>
    <s v="02"/>
    <x v="16"/>
    <x v="126"/>
  </r>
  <r>
    <n v="52926"/>
    <n v="174"/>
    <n v="1352"/>
    <n v="6"/>
    <s v="71"/>
    <s v="อนัญญา  สมสร้าง"/>
    <s v="0180325"/>
    <s v="น.ส. นุชจรี ลีลา"/>
    <s v="2"/>
    <n v="1"/>
    <n v="0"/>
    <n v="12"/>
    <s v="1"/>
    <s v="1"/>
    <s v="0"/>
    <n v="11"/>
    <s v="27บ้านหนองสรวง"/>
    <s v="33091506"/>
    <s v="2"/>
    <s v="3"/>
    <s v="1"/>
    <s v="1"/>
    <s v="33090100"/>
    <s v="0"/>
    <s v=""/>
    <x v="61"/>
    <d v="2018-06-27T00:00:00"/>
    <m/>
    <d v="2018-06-27T00:00:00"/>
    <d v="2018-06-27T00:00:00"/>
    <b v="0"/>
    <s v=""/>
    <s v=""/>
    <s v=""/>
    <s v=""/>
    <s v="33010000"/>
    <s v="3309"/>
    <s v="330915"/>
    <s v="06"/>
    <x v="16"/>
    <x v="127"/>
  </r>
  <r>
    <n v="58104"/>
    <n v="219"/>
    <n v="9906"/>
    <n v="42"/>
    <s v="71"/>
    <s v="ณัฐพัฒน์  ตั้งการกิจ"/>
    <s v="000826862"/>
    <s v="นาง พรลภัส ตั้งการกิจ"/>
    <s v="1"/>
    <n v="4"/>
    <n v="4"/>
    <n v="15"/>
    <s v="1"/>
    <s v="1"/>
    <s v="0"/>
    <n v="11"/>
    <s v="6 บ้านหนองปะอุน"/>
    <s v="33091404"/>
    <s v="2"/>
    <s v="2"/>
    <s v="1"/>
    <s v="1"/>
    <s v="33010120"/>
    <s v="0"/>
    <s v=""/>
    <x v="135"/>
    <d v="2018-07-10T00:00:00"/>
    <m/>
    <d v="2018-07-12T00:00:00"/>
    <d v="2018-07-12T00:00:00"/>
    <b v="0"/>
    <s v=""/>
    <s v=""/>
    <s v=""/>
    <s v=""/>
    <s v="33010000"/>
    <s v="3309"/>
    <s v="330914"/>
    <s v="04"/>
    <x v="16"/>
    <x v="129"/>
  </r>
  <r>
    <n v="87345"/>
    <n v="600"/>
    <n v="2652"/>
    <n v="53"/>
    <s v="71"/>
    <s v="วุฒิชัย  สมจิต"/>
    <s v="0177379"/>
    <s v="น.ส. ภัสชิราพร โคตรศิริ"/>
    <s v="1"/>
    <n v="2"/>
    <n v="1"/>
    <n v="8"/>
    <s v="1"/>
    <s v="1"/>
    <s v="0"/>
    <n v="11"/>
    <s v="8 บ.ดอนลิ้นฟ้า"/>
    <s v="33090313"/>
    <s v="2"/>
    <s v="3"/>
    <s v="1"/>
    <s v="1"/>
    <s v="33090100"/>
    <s v="0"/>
    <s v=""/>
    <x v="30"/>
    <d v="2018-09-24T00:00:00"/>
    <m/>
    <d v="2018-09-25T00:00:00"/>
    <d v="2018-09-25T00:00:00"/>
    <b v="0"/>
    <s v=""/>
    <s v=""/>
    <s v=""/>
    <s v=""/>
    <s v="33010000"/>
    <s v="3309"/>
    <s v="330903"/>
    <s v="13"/>
    <x v="16"/>
    <x v="123"/>
  </r>
  <r>
    <n v="52925"/>
    <n v="173"/>
    <n v="1351"/>
    <n v="5"/>
    <s v="71"/>
    <s v="ธนทรัพย์  สุขสำราญ"/>
    <s v="0179190"/>
    <s v="นาง อารียา ลีลา"/>
    <s v="1"/>
    <n v="1"/>
    <n v="4"/>
    <n v="11"/>
    <s v="1"/>
    <s v="1"/>
    <s v="0"/>
    <n v="11"/>
    <s v="69"/>
    <s v="33091506"/>
    <s v="2"/>
    <s v="3"/>
    <s v="1"/>
    <s v="1"/>
    <s v="33090100"/>
    <s v="0"/>
    <s v=""/>
    <x v="61"/>
    <d v="2018-06-27T00:00:00"/>
    <m/>
    <d v="2018-06-27T00:00:00"/>
    <d v="2018-06-27T00:00:00"/>
    <b v="0"/>
    <s v=""/>
    <s v=""/>
    <s v=""/>
    <s v=""/>
    <s v="33010000"/>
    <s v="3309"/>
    <s v="330915"/>
    <s v="06"/>
    <x v="16"/>
    <x v="127"/>
  </r>
  <r>
    <n v="52059"/>
    <n v="168"/>
    <n v="1302"/>
    <n v="3"/>
    <s v="71"/>
    <s v="ชนิกานต์  จำปาพันธ์"/>
    <s v="0178274"/>
    <s v="นาง วาสนา พะกะสี"/>
    <s v="2"/>
    <n v="4"/>
    <n v="10"/>
    <n v="1"/>
    <s v="1"/>
    <s v="1"/>
    <s v="0"/>
    <n v="11"/>
    <s v="47/1"/>
    <s v="33090310"/>
    <s v="2"/>
    <s v="3"/>
    <s v="1"/>
    <s v="1"/>
    <s v="33090100"/>
    <s v="0"/>
    <s v=""/>
    <x v="189"/>
    <d v="2018-06-23T00:00:00"/>
    <m/>
    <d v="2018-06-25T00:00:00"/>
    <d v="2018-06-25T00:00:00"/>
    <b v="0"/>
    <s v=""/>
    <s v=""/>
    <s v=""/>
    <s v=""/>
    <s v="33010000"/>
    <s v="3309"/>
    <s v="330903"/>
    <s v="10"/>
    <x v="16"/>
    <x v="123"/>
  </r>
  <r>
    <n v="99046"/>
    <n v="746"/>
    <n v="4985"/>
    <n v="46"/>
    <s v="71"/>
    <s v="ณิฃนันทน์  ทองเสี่ยน"/>
    <s v="0251514"/>
    <s v="น.ส. ณัฐพร ธรรมดา"/>
    <s v="2"/>
    <n v="2"/>
    <n v="10"/>
    <n v="1"/>
    <s v="1"/>
    <s v="1"/>
    <s v="0"/>
    <n v="11"/>
    <s v="177  บ.หัววัว"/>
    <s v="33160105"/>
    <s v="2"/>
    <s v="3"/>
    <s v="1"/>
    <s v="1"/>
    <s v="33100100"/>
    <s v="0"/>
    <s v=""/>
    <x v="15"/>
    <d v="2018-11-07T00:00:00"/>
    <m/>
    <d v="2018-11-07T00:00:00"/>
    <d v="2018-11-07T00:00:00"/>
    <b v="0"/>
    <s v=""/>
    <s v=""/>
    <s v=""/>
    <s v=""/>
    <s v="33010000"/>
    <s v="3316"/>
    <s v="331601"/>
    <s v="05"/>
    <x v="17"/>
    <x v="130"/>
  </r>
  <r>
    <n v="88563"/>
    <n v="619"/>
    <n v="2504"/>
    <n v="23"/>
    <s v="71"/>
    <s v="ภาณุวิชญ์  สิงห์เสนา"/>
    <s v="0097532"/>
    <s v="น.ส. ชลันดา เผ่าจันทึก"/>
    <s v="1"/>
    <n v="0"/>
    <n v="8"/>
    <n v="23"/>
    <s v="1"/>
    <s v="1"/>
    <s v="0"/>
    <n v="11"/>
    <s v="71  บ้านดงบัง"/>
    <s v="33160501"/>
    <s v="2"/>
    <s v="3"/>
    <s v="1"/>
    <s v="1"/>
    <s v="33160100"/>
    <s v="0"/>
    <s v=""/>
    <x v="93"/>
    <d v="2018-09-27T00:00:00"/>
    <m/>
    <d v="2018-09-28T00:00:00"/>
    <d v="2018-09-28T00:00:00"/>
    <b v="0"/>
    <s v=""/>
    <s v=""/>
    <s v=""/>
    <s v=""/>
    <s v="33010000"/>
    <s v="3316"/>
    <s v="331605"/>
    <s v="01"/>
    <x v="17"/>
    <x v="131"/>
  </r>
  <r>
    <n v="80809"/>
    <n v="462"/>
    <n v="2148"/>
    <n v="12"/>
    <s v="71"/>
    <s v="กันตพงษ์  จันทร์ธรรม"/>
    <s v="0097224"/>
    <s v="นาง ยุภา มั่งสูงเนิน"/>
    <s v="1"/>
    <n v="1"/>
    <n v="11"/>
    <n v="6"/>
    <s v="1"/>
    <s v="1"/>
    <s v="0"/>
    <n v="11"/>
    <s v="42  บ้านป่าใต้"/>
    <s v="33160111"/>
    <s v="1"/>
    <s v="3"/>
    <s v="1"/>
    <s v="3"/>
    <s v="33160100"/>
    <s v="0"/>
    <s v=""/>
    <x v="80"/>
    <d v="2018-09-03T00:00:00"/>
    <m/>
    <d v="2018-09-05T00:00:00"/>
    <d v="2018-09-05T00:00:00"/>
    <b v="0"/>
    <s v=""/>
    <s v=""/>
    <s v=""/>
    <s v=""/>
    <s v="33010000"/>
    <s v="3316"/>
    <s v="331601"/>
    <s v="11"/>
    <x v="17"/>
    <x v="130"/>
  </r>
  <r>
    <n v="80805"/>
    <n v="461"/>
    <n v="2144"/>
    <n v="11"/>
    <s v="71"/>
    <s v="พีรภัทรพงศ์  เชื้อทอง"/>
    <s v="0089935"/>
    <s v="นางสาว อนงค์รัตน์ กำจัด"/>
    <s v="1"/>
    <n v="3"/>
    <n v="5"/>
    <n v="27"/>
    <s v="1"/>
    <s v="1"/>
    <s v="0"/>
    <n v="11"/>
    <s v="28 บ้านสร้างบาก"/>
    <s v="33160701"/>
    <s v="2"/>
    <s v="3"/>
    <s v="1"/>
    <s v="1"/>
    <s v="33160100"/>
    <s v="0"/>
    <s v=""/>
    <x v="34"/>
    <d v="2018-09-03T00:00:00"/>
    <m/>
    <d v="2018-09-05T00:00:00"/>
    <d v="2018-09-05T00:00:00"/>
    <b v="0"/>
    <s v=""/>
    <s v=""/>
    <s v=""/>
    <s v=""/>
    <s v="33010000"/>
    <s v="3316"/>
    <s v="331607"/>
    <s v="01"/>
    <x v="17"/>
    <x v="132"/>
  </r>
  <r>
    <n v="28320"/>
    <n v="100"/>
    <n v="551"/>
    <n v="7"/>
    <s v="71"/>
    <s v="ภานุวัฒน์  ทัศนา"/>
    <s v="0092694"/>
    <s v="นาง นาที สมใชยา"/>
    <s v="1"/>
    <n v="1"/>
    <n v="11"/>
    <n v="2"/>
    <s v="1"/>
    <s v="1"/>
    <s v="0"/>
    <n v="11"/>
    <s v="47 บ้านหนองไผ่"/>
    <s v="33160704"/>
    <s v="2"/>
    <s v="3"/>
    <s v="1"/>
    <s v="1"/>
    <s v="33160100"/>
    <s v="0"/>
    <s v=""/>
    <x v="215"/>
    <d v="2018-03-27T00:00:00"/>
    <m/>
    <d v="2018-03-28T00:00:00"/>
    <d v="2018-03-28T00:00:00"/>
    <b v="0"/>
    <s v=""/>
    <s v=""/>
    <s v=""/>
    <s v=""/>
    <s v="33010000"/>
    <s v="3316"/>
    <s v="331607"/>
    <s v="04"/>
    <x v="17"/>
    <x v="132"/>
  </r>
  <r>
    <n v="28312"/>
    <n v="99"/>
    <n v="543"/>
    <n v="6"/>
    <s v="71"/>
    <s v="ศศิประภา  พงษ์ธนู"/>
    <s v="0092834"/>
    <s v="นางสาว มลธิชา บุญกอง"/>
    <s v="2"/>
    <n v="1"/>
    <n v="10"/>
    <n v="13"/>
    <s v="1"/>
    <s v="1"/>
    <s v="0"/>
    <n v="11"/>
    <s v="83 บ้านเห็นอ้ม"/>
    <s v="33160810"/>
    <s v="2"/>
    <s v="3"/>
    <s v="1"/>
    <s v="1"/>
    <s v="33160100"/>
    <s v="0"/>
    <s v=""/>
    <x v="216"/>
    <d v="2018-03-25T00:00:00"/>
    <m/>
    <d v="2018-03-28T00:00:00"/>
    <d v="2018-03-28T00:00:00"/>
    <b v="0"/>
    <s v=""/>
    <s v=""/>
    <s v=""/>
    <s v=""/>
    <s v="33010000"/>
    <s v="3316"/>
    <s v="331608"/>
    <s v="10"/>
    <x v="17"/>
    <x v="133"/>
  </r>
  <r>
    <n v="60021"/>
    <n v="234"/>
    <n v="1415"/>
    <n v="8"/>
    <s v="71"/>
    <s v="สิทธิศักดิ์  วงศ์ตา"/>
    <s v="0089304"/>
    <s v="น.ส. วาสนา สิมมา"/>
    <s v="1"/>
    <n v="3"/>
    <n v="7"/>
    <n v="23"/>
    <s v="1"/>
    <s v="1"/>
    <s v="0"/>
    <n v="11"/>
    <s v="33 บ้านสร้างกกเกษ"/>
    <s v="33160413"/>
    <s v="2"/>
    <s v="3"/>
    <s v="1"/>
    <s v="1"/>
    <s v="33160100"/>
    <s v="0"/>
    <s v=""/>
    <x v="171"/>
    <d v="2018-07-16T00:00:00"/>
    <m/>
    <d v="2018-07-18T00:00:00"/>
    <d v="2018-07-18T00:00:00"/>
    <b v="0"/>
    <s v=""/>
    <s v=""/>
    <s v=""/>
    <s v=""/>
    <s v="33010000"/>
    <s v="3316"/>
    <s v="331604"/>
    <s v="13"/>
    <x v="17"/>
    <x v="134"/>
  </r>
  <r>
    <n v="75850"/>
    <n v="385"/>
    <n v="1990"/>
    <n v="10"/>
    <s v="71"/>
    <s v="ปรัชญา  บุญตะโลก"/>
    <s v="0093818"/>
    <s v="น.ส. อรอนงค์ บุญตะโลก"/>
    <s v="1"/>
    <n v="1"/>
    <n v="11"/>
    <n v="0"/>
    <s v="1"/>
    <s v="1"/>
    <s v="0"/>
    <n v="11"/>
    <s v="48  บ้านหลักป้าย"/>
    <s v="33160707"/>
    <s v="2"/>
    <s v="3"/>
    <s v="1"/>
    <s v="1"/>
    <s v="33160100"/>
    <s v="0"/>
    <s v=""/>
    <x v="156"/>
    <d v="2018-08-22T00:00:00"/>
    <m/>
    <d v="2018-08-24T00:00:00"/>
    <d v="2018-08-24T00:00:00"/>
    <b v="0"/>
    <s v=""/>
    <s v=""/>
    <s v=""/>
    <s v=""/>
    <s v="33010000"/>
    <s v="3316"/>
    <s v="331607"/>
    <s v="07"/>
    <x v="17"/>
    <x v="132"/>
  </r>
  <r>
    <n v="86093"/>
    <n v="579"/>
    <n v="2390"/>
    <n v="19"/>
    <s v="71"/>
    <s v="ธนวิชญ์   นาจำปา"/>
    <s v="0090301"/>
    <s v="น.ส. พัชรีภรณ์ วิลัยเลิศ"/>
    <s v="1"/>
    <n v="3"/>
    <n v="4"/>
    <n v="12"/>
    <s v="1"/>
    <s v="1"/>
    <s v="0"/>
    <n v="11"/>
    <s v="17  บ้านโนนสูง"/>
    <s v="33160305"/>
    <s v="2"/>
    <s v="3"/>
    <s v="1"/>
    <s v="1"/>
    <s v="33160100"/>
    <s v="0"/>
    <s v=""/>
    <x v="12"/>
    <d v="2018-09-19T00:00:00"/>
    <m/>
    <d v="2018-09-21T00:00:00"/>
    <d v="2018-09-21T00:00:00"/>
    <b v="0"/>
    <s v=""/>
    <s v=""/>
    <s v=""/>
    <s v=""/>
    <s v="33010000"/>
    <s v="3316"/>
    <s v="331603"/>
    <s v="05"/>
    <x v="17"/>
    <x v="135"/>
  </r>
  <r>
    <n v="61331"/>
    <n v="251"/>
    <n v="1475"/>
    <n v="9"/>
    <s v="71"/>
    <s v="ธีระพล  พรรณา"/>
    <s v="0090143"/>
    <s v="นาง สุดาวัลย์ จันทนันต์"/>
    <s v="1"/>
    <n v="3"/>
    <n v="7"/>
    <n v="27"/>
    <s v="1"/>
    <s v="1"/>
    <s v="0"/>
    <n v="11"/>
    <s v="115   บ้านหนองคู"/>
    <s v="33160205"/>
    <s v="2"/>
    <s v="3"/>
    <s v="1"/>
    <s v="1"/>
    <s v="33160100"/>
    <s v="0"/>
    <s v=""/>
    <x v="51"/>
    <d v="2018-07-21T00:00:00"/>
    <m/>
    <d v="2018-07-23T00:00:00"/>
    <d v="2018-07-23T00:00:00"/>
    <b v="0"/>
    <s v=""/>
    <s v=""/>
    <s v=""/>
    <s v=""/>
    <s v="33010000"/>
    <s v="3316"/>
    <s v="331602"/>
    <s v="05"/>
    <x v="17"/>
    <x v="136"/>
  </r>
  <r>
    <n v="99932"/>
    <n v="757"/>
    <n v="17100"/>
    <n v="157"/>
    <s v="71"/>
    <s v="ปัญญาพล  ศรีหะโคตร์"/>
    <s v="000944246"/>
    <s v="น.ส. นุจรี สุธาตุ"/>
    <s v="1"/>
    <n v="1"/>
    <n v="9"/>
    <n v="21"/>
    <s v="1"/>
    <s v="1"/>
    <s v="0"/>
    <n v="11"/>
    <s v="43  บ้านทุ่งน้อย วัค"/>
    <s v="33160804"/>
    <s v="2"/>
    <s v="2"/>
    <s v="1"/>
    <s v="1"/>
    <s v="33010120"/>
    <s v="0"/>
    <s v=""/>
    <x v="16"/>
    <d v="2018-11-11T00:00:00"/>
    <m/>
    <d v="2018-11-12T00:00:00"/>
    <d v="2018-11-12T00:00:00"/>
    <b v="0"/>
    <s v=""/>
    <s v=""/>
    <s v=""/>
    <s v=""/>
    <s v="33010000"/>
    <s v="3316"/>
    <s v="331608"/>
    <s v="04"/>
    <x v="17"/>
    <x v="133"/>
  </r>
  <r>
    <n v="59252"/>
    <n v="228"/>
    <n v="10064"/>
    <n v="43"/>
    <s v="71"/>
    <s v="ณัฏฐณิชา  ทองดอนคำ"/>
    <s v="000996326"/>
    <s v="น.ส. นภาพร นามลนวล"/>
    <s v="2"/>
    <n v="0"/>
    <n v="1"/>
    <n v="22"/>
    <s v="1"/>
    <s v="1"/>
    <s v="0"/>
    <n v="11"/>
    <s v="9 บ้านป่าดู่"/>
    <s v="33160603"/>
    <s v="2"/>
    <s v="2"/>
    <s v="1"/>
    <s v="1"/>
    <s v="33010120"/>
    <s v="0"/>
    <s v=""/>
    <x v="136"/>
    <d v="2018-07-13T00:00:00"/>
    <m/>
    <d v="2018-07-16T00:00:00"/>
    <d v="2018-07-16T00:00:00"/>
    <b v="0"/>
    <s v=""/>
    <s v=""/>
    <s v=""/>
    <s v=""/>
    <s v="33010000"/>
    <s v="3316"/>
    <s v="331606"/>
    <s v="03"/>
    <x v="17"/>
    <x v="137"/>
  </r>
  <r>
    <n v="25903"/>
    <n v="95"/>
    <n v="435"/>
    <n v="5"/>
    <s v="71"/>
    <s v="พงศ์พันธ์ สาระวรรณ"/>
    <s v="0090809"/>
    <s v="นาง พิชชานันท์ ใสกระจ่าง"/>
    <s v="1"/>
    <n v="2"/>
    <n v="7"/>
    <n v="12"/>
    <s v="1"/>
    <s v="1"/>
    <s v="0"/>
    <n v="11"/>
    <s v="243  บ้านดวนใหญ่"/>
    <s v="33160302"/>
    <s v="2"/>
    <s v="3"/>
    <s v="1"/>
    <s v="1"/>
    <s v="33160100"/>
    <s v="0"/>
    <s v=""/>
    <x v="217"/>
    <d v="2018-03-06T00:00:00"/>
    <m/>
    <d v="2018-03-06T00:00:00"/>
    <d v="2018-03-21T00:00:00"/>
    <b v="0"/>
    <s v=""/>
    <s v=""/>
    <s v=""/>
    <s v=""/>
    <s v="33010000"/>
    <s v="3316"/>
    <s v="331603"/>
    <s v="02"/>
    <x v="17"/>
    <x v="135"/>
  </r>
  <r>
    <n v="82371"/>
    <n v="493"/>
    <n v="13496"/>
    <n v="94"/>
    <s v="71"/>
    <s v="จันทกานต์  ม่วงสอดศรี"/>
    <s v="000976342"/>
    <s v="น.ส. อรทัย สำเภา"/>
    <s v="2"/>
    <n v="0"/>
    <n v="10"/>
    <n v="30"/>
    <s v="1"/>
    <s v="1"/>
    <s v="0"/>
    <n v="11"/>
    <s v="39"/>
    <s v="33160119"/>
    <s v="2"/>
    <s v="2"/>
    <s v="1"/>
    <s v="1"/>
    <s v="33010120"/>
    <s v="0"/>
    <s v=""/>
    <x v="191"/>
    <d v="2018-09-06T00:00:00"/>
    <m/>
    <d v="2018-09-10T00:00:00"/>
    <d v="2018-09-10T00:00:00"/>
    <b v="0"/>
    <s v=""/>
    <s v=""/>
    <s v=""/>
    <s v=""/>
    <s v="33010000"/>
    <s v="3316"/>
    <s v="331601"/>
    <s v="19"/>
    <x v="17"/>
    <x v="130"/>
  </r>
  <r>
    <n v="83607"/>
    <n v="513"/>
    <n v="2261"/>
    <n v="17"/>
    <s v="71"/>
    <s v="จันทกานต์  บุรีวงค์"/>
    <s v="0098287"/>
    <s v="น.ส. เจนจิรา เสาแก้ว"/>
    <s v="2"/>
    <n v="0"/>
    <n v="8"/>
    <n v="13"/>
    <s v="1"/>
    <s v="1"/>
    <s v="0"/>
    <n v="11"/>
    <s v="20  บ้านหนองยวน"/>
    <s v="33160708"/>
    <s v="2"/>
    <s v="3"/>
    <s v="1"/>
    <s v="1"/>
    <s v="33160100"/>
    <s v="0"/>
    <s v=""/>
    <x v="83"/>
    <d v="2018-09-10T00:00:00"/>
    <m/>
    <d v="2018-09-13T00:00:00"/>
    <d v="2018-09-13T00:00:00"/>
    <b v="0"/>
    <s v=""/>
    <s v=""/>
    <s v=""/>
    <s v=""/>
    <s v="33010000"/>
    <s v="3316"/>
    <s v="331607"/>
    <s v="08"/>
    <x v="17"/>
    <x v="132"/>
  </r>
  <r>
    <n v="88001"/>
    <n v="610"/>
    <n v="2472"/>
    <n v="21"/>
    <s v="71"/>
    <s v="ธานิน  สมจันทร์"/>
    <s v="0095546"/>
    <s v="นาง ขวัญฤดี พลแสน"/>
    <s v="1"/>
    <n v="1"/>
    <n v="4"/>
    <n v="28"/>
    <s v="1"/>
    <s v="1"/>
    <s v="0"/>
    <n v="11"/>
    <s v="2 บ้านโพนเพ็ก"/>
    <s v="33160809"/>
    <s v="2"/>
    <s v="3"/>
    <s v="1"/>
    <s v="1"/>
    <s v="33160100"/>
    <s v="0"/>
    <s v=""/>
    <x v="30"/>
    <d v="2018-09-26T00:00:00"/>
    <m/>
    <d v="2018-09-26T00:00:00"/>
    <d v="2018-09-26T00:00:00"/>
    <b v="0"/>
    <s v=""/>
    <s v=""/>
    <s v=""/>
    <s v=""/>
    <s v="33010000"/>
    <s v="3316"/>
    <s v="331608"/>
    <s v="09"/>
    <x v="17"/>
    <x v="133"/>
  </r>
  <r>
    <n v="27171"/>
    <n v="97"/>
    <n v="1359"/>
    <n v="12"/>
    <s v="71"/>
    <s v="วชิรวิทย์  ทองโคตร"/>
    <s v="0262042"/>
    <s v="นาง สุพรรณี ทองโคตร"/>
    <s v="1"/>
    <n v="1"/>
    <n v="8"/>
    <n v="24"/>
    <s v="1"/>
    <s v="1"/>
    <s v="0"/>
    <n v="11"/>
    <s v="75 บ.สว่าง"/>
    <s v="33160606"/>
    <s v="2"/>
    <s v="3"/>
    <s v="1"/>
    <s v="1"/>
    <s v="33100100"/>
    <s v="0"/>
    <s v=""/>
    <x v="218"/>
    <d v="2018-03-23T00:00:00"/>
    <m/>
    <d v="2018-03-24T00:00:00"/>
    <d v="2018-03-24T00:00:00"/>
    <b v="0"/>
    <s v=""/>
    <s v=""/>
    <s v=""/>
    <s v=""/>
    <s v="33010000"/>
    <s v="3316"/>
    <s v="331606"/>
    <s v="06"/>
    <x v="17"/>
    <x v="137"/>
  </r>
  <r>
    <n v="82084"/>
    <n v="487"/>
    <n v="2233"/>
    <n v="16"/>
    <s v="71"/>
    <s v="ณวพล  ศรีโพนดวน"/>
    <s v="0097402"/>
    <s v="น.ส. สุภาวดี ลุผล"/>
    <s v="1"/>
    <n v="0"/>
    <n v="8"/>
    <n v="28"/>
    <s v="1"/>
    <s v="1"/>
    <s v="0"/>
    <n v="11"/>
    <s v="84  บ้านหนองนาโพธิ์"/>
    <s v="33160306"/>
    <s v="2"/>
    <s v="3"/>
    <s v="1"/>
    <s v="1"/>
    <s v="33160100"/>
    <s v="0"/>
    <s v=""/>
    <x v="60"/>
    <d v="2018-09-08T00:00:00"/>
    <m/>
    <d v="2018-09-10T00:00:00"/>
    <d v="2018-09-10T00:00:00"/>
    <b v="0"/>
    <s v=""/>
    <s v=""/>
    <s v=""/>
    <s v=""/>
    <s v="33010000"/>
    <s v="3316"/>
    <s v="331603"/>
    <s v="06"/>
    <x v="17"/>
    <x v="135"/>
  </r>
  <r>
    <n v="88295"/>
    <n v="615"/>
    <n v="14599"/>
    <n v="130"/>
    <s v="71"/>
    <s v="ณัฐดนัย  คำศรี"/>
    <s v="000941109"/>
    <s v="นาง พรเทวี คำศรี"/>
    <s v="1"/>
    <n v="2"/>
    <n v="2"/>
    <n v="17"/>
    <s v="1"/>
    <s v="1"/>
    <s v="0"/>
    <n v="11"/>
    <s v="20  บ้านหนองบก"/>
    <s v="33160406"/>
    <s v="2"/>
    <s v="2"/>
    <s v="1"/>
    <s v="1"/>
    <s v="33010120"/>
    <s v="0"/>
    <s v=""/>
    <x v="40"/>
    <d v="2018-09-24T00:00:00"/>
    <m/>
    <d v="2018-09-27T00:00:00"/>
    <d v="2018-09-27T00:00:00"/>
    <b v="0"/>
    <s v=""/>
    <s v=""/>
    <s v=""/>
    <s v=""/>
    <s v="33010000"/>
    <s v="3316"/>
    <s v="331604"/>
    <s v="06"/>
    <x v="17"/>
    <x v="134"/>
  </r>
  <r>
    <n v="30938"/>
    <n v="118"/>
    <n v="722"/>
    <n v="8"/>
    <s v="71"/>
    <s v="ภูธเนศ พิมพ์ทอง"/>
    <s v="10413"/>
    <s v="สมพงษ์"/>
    <s v="1"/>
    <n v="1"/>
    <n v="8"/>
    <n v="6"/>
    <s v="1"/>
    <s v="1"/>
    <s v=""/>
    <n v="11"/>
    <s v="53"/>
    <s v="33160204"/>
    <s v="2"/>
    <s v="5"/>
    <s v="1"/>
    <s v="3"/>
    <s v="33160201"/>
    <s v="0"/>
    <s v=""/>
    <x v="219"/>
    <d v="2018-04-02T00:00:00"/>
    <m/>
    <d v="2018-04-02T00:00:00"/>
    <d v="2018-04-03T00:00:00"/>
    <b v="0"/>
    <s v=""/>
    <s v=""/>
    <s v=""/>
    <s v=""/>
    <s v="33010000"/>
    <s v="3316"/>
    <s v="331602"/>
    <s v="04"/>
    <x v="17"/>
    <x v="136"/>
  </r>
  <r>
    <n v="65287"/>
    <n v="291"/>
    <n v="11033"/>
    <n v="51"/>
    <s v="71"/>
    <s v="ขวัญฤทัย  มีกุล"/>
    <s v="000645332"/>
    <s v="นาง ประภัสสร สุธารส"/>
    <s v="2"/>
    <n v="9"/>
    <n v="2"/>
    <n v="14"/>
    <s v="1"/>
    <s v="1"/>
    <s v="0"/>
    <n v="6"/>
    <s v="24   บ้านนิคม ซ.4"/>
    <s v="33160409"/>
    <s v="2"/>
    <s v="2"/>
    <s v="1"/>
    <s v="1"/>
    <s v="33010120"/>
    <s v="0"/>
    <s v=""/>
    <x v="26"/>
    <d v="2018-07-31T00:00:00"/>
    <m/>
    <d v="2018-08-02T00:00:00"/>
    <d v="2018-08-02T00:00:00"/>
    <b v="0"/>
    <s v=""/>
    <s v=""/>
    <s v=""/>
    <s v=""/>
    <s v="33010000"/>
    <s v="3316"/>
    <s v="331604"/>
    <s v="09"/>
    <x v="17"/>
    <x v="134"/>
  </r>
  <r>
    <n v="65367"/>
    <n v="295"/>
    <n v="11115"/>
    <n v="55"/>
    <s v="71"/>
    <s v="บูรณ์พิภพ  บุญคง"/>
    <s v="000946690"/>
    <s v="นาง จริยา บุญคง"/>
    <s v="1"/>
    <n v="1"/>
    <n v="5"/>
    <n v="16"/>
    <s v="1"/>
    <s v="1"/>
    <s v="0"/>
    <n v="11"/>
    <s v="106  บ้านหนองตาพรม"/>
    <s v="33160702"/>
    <s v="2"/>
    <s v="2"/>
    <s v="1"/>
    <s v="1"/>
    <s v="33010120"/>
    <s v="0"/>
    <s v=""/>
    <x v="157"/>
    <d v="2018-08-01T00:00:00"/>
    <m/>
    <d v="2018-08-02T00:00:00"/>
    <d v="2018-08-02T00:00:00"/>
    <b v="0"/>
    <s v=""/>
    <s v=""/>
    <s v=""/>
    <s v=""/>
    <s v="33010000"/>
    <s v="3316"/>
    <s v="331607"/>
    <s v="02"/>
    <x v="17"/>
    <x v="132"/>
  </r>
  <r>
    <n v="100720"/>
    <n v="770"/>
    <n v="6931"/>
    <n v="10"/>
    <s v="71"/>
    <s v="ณัฐธิดา สงโสด"/>
    <s v="0121129"/>
    <s v="น.ส. รจนา สายสังข์"/>
    <s v="2"/>
    <n v="4"/>
    <n v="2"/>
    <n v="0"/>
    <s v="1"/>
    <s v="1"/>
    <s v=""/>
    <n v="11"/>
    <s v="22  บ.กันจาน"/>
    <s v="33140310"/>
    <s v="2"/>
    <s v="3"/>
    <s v="1"/>
    <s v="1"/>
    <s v="33140100"/>
    <s v="0"/>
    <s v=""/>
    <x v="110"/>
    <d v="2018-11-12T00:00:00"/>
    <m/>
    <d v="2018-11-13T00:00:00"/>
    <d v="2018-11-15T00:00:00"/>
    <b v="0"/>
    <s v=""/>
    <s v=""/>
    <s v=""/>
    <s v=""/>
    <s v="33010000"/>
    <s v="3314"/>
    <s v="331403"/>
    <s v="10"/>
    <x v="18"/>
    <x v="138"/>
  </r>
  <r>
    <n v="90704"/>
    <n v="644"/>
    <n v="35876"/>
    <n v="0"/>
    <s v="71"/>
    <s v="กิตติกานต์  แก้วใส"/>
    <s v="0213361"/>
    <s v="นางสาว กัลยาณี โยธา"/>
    <s v="1"/>
    <n v="1"/>
    <n v="5"/>
    <n v="13"/>
    <s v="1"/>
    <s v="1"/>
    <s v="0"/>
    <n v="11"/>
    <s v="63"/>
    <s v="33140206"/>
    <s v="2"/>
    <s v="3"/>
    <s v="1"/>
    <s v="1"/>
    <s v="33010100"/>
    <s v="0"/>
    <s v=""/>
    <x v="164"/>
    <d v="2018-09-29T00:00:00"/>
    <m/>
    <d v="2018-10-04T00:00:00"/>
    <d v="2018-10-04T00:00:00"/>
    <b v="0"/>
    <s v=""/>
    <s v=""/>
    <s v=""/>
    <s v=""/>
    <s v="33010000"/>
    <s v="3314"/>
    <s v="331402"/>
    <s v="06"/>
    <x v="18"/>
    <x v="139"/>
  </r>
  <r>
    <n v="18625"/>
    <n v="77"/>
    <n v="0"/>
    <n v="0"/>
    <s v="71"/>
    <s v="คนิสสรา ศรภักดิ์"/>
    <s v="8612"/>
    <s v=""/>
    <s v="2"/>
    <n v="2"/>
    <n v="11"/>
    <n v="17"/>
    <s v="1"/>
    <s v="1"/>
    <s v=""/>
    <n v="11"/>
    <s v="112"/>
    <s v="33140602"/>
    <s v="2"/>
    <s v="5"/>
    <s v="1"/>
    <s v="3"/>
    <s v="33140601"/>
    <s v="1"/>
    <s v=""/>
    <x v="220"/>
    <d v="2018-02-12T00:00:00"/>
    <m/>
    <d v="2018-02-12T00:00:00"/>
    <d v="2018-03-06T00:00:00"/>
    <b v="0"/>
    <s v=""/>
    <s v=""/>
    <s v=""/>
    <s v=""/>
    <s v="33010000"/>
    <s v="3314"/>
    <s v="331406"/>
    <s v="02"/>
    <x v="18"/>
    <x v="140"/>
  </r>
  <r>
    <n v="92680"/>
    <n v="673"/>
    <n v="6148"/>
    <n v="5"/>
    <s v="71"/>
    <s v="ศรัทธิยา  นาคดี"/>
    <s v="0129152"/>
    <s v="นาง สุภาพร สายสังข์"/>
    <s v="2"/>
    <n v="2"/>
    <n v="7"/>
    <n v="20"/>
    <s v="1"/>
    <s v="1"/>
    <s v="0"/>
    <n v="11"/>
    <s v="12/4  บ. โนนงาม"/>
    <s v="33140601"/>
    <s v="2"/>
    <s v="3"/>
    <s v="1"/>
    <s v="1"/>
    <s v="33140100"/>
    <s v="0"/>
    <s v=""/>
    <x v="49"/>
    <d v="2018-10-09T00:00:00"/>
    <m/>
    <d v="2018-10-10T00:00:00"/>
    <d v="2018-10-10T00:00:00"/>
    <b v="0"/>
    <s v=""/>
    <s v=""/>
    <s v=""/>
    <s v=""/>
    <s v="33010000"/>
    <s v="3314"/>
    <s v="331406"/>
    <s v="01"/>
    <x v="18"/>
    <x v="140"/>
  </r>
  <r>
    <n v="98198"/>
    <n v="736"/>
    <n v="6742"/>
    <n v="9"/>
    <s v="71"/>
    <s v="กมลชนก  รัตนโสภา"/>
    <s v="0128488"/>
    <s v="น.ส. เสาวรัตน์ มณีจันทร์"/>
    <s v="2"/>
    <n v="2"/>
    <n v="9"/>
    <n v="0"/>
    <s v="1"/>
    <s v="1"/>
    <s v="0"/>
    <n v="11"/>
    <s v="41 บ.หนองโดน"/>
    <s v="33140311"/>
    <s v="2"/>
    <s v="3"/>
    <s v="1"/>
    <s v="1"/>
    <s v="33140100"/>
    <s v="0"/>
    <s v=""/>
    <x v="109"/>
    <d v="2018-11-02T00:00:00"/>
    <m/>
    <d v="2018-11-02T00:00:00"/>
    <d v="2018-11-05T00:00:00"/>
    <b v="0"/>
    <s v=""/>
    <s v=""/>
    <s v=""/>
    <s v=""/>
    <s v="33010000"/>
    <s v="3314"/>
    <s v="331403"/>
    <s v="11"/>
    <x v="18"/>
    <x v="138"/>
  </r>
  <r>
    <n v="77180"/>
    <n v="399"/>
    <n v="3920"/>
    <n v="36"/>
    <s v="71"/>
    <s v="จิรเมธ  ชื่นจันทร์"/>
    <s v="0089861"/>
    <s v="นาง สายฝน ชื่นจันทร์"/>
    <s v="1"/>
    <n v="4"/>
    <n v="1"/>
    <n v="0"/>
    <s v="1"/>
    <s v="1"/>
    <s v="0"/>
    <n v="11"/>
    <s v="18"/>
    <s v="33140106"/>
    <s v="2"/>
    <s v="3"/>
    <s v="1"/>
    <s v="1"/>
    <s v="33170100"/>
    <s v="0"/>
    <s v=""/>
    <x v="4"/>
    <d v="2018-08-26T00:00:00"/>
    <m/>
    <d v="2018-08-27T00:00:00"/>
    <d v="2018-08-27T00:00:00"/>
    <b v="0"/>
    <s v=""/>
    <s v=""/>
    <s v=""/>
    <s v=""/>
    <s v="33010000"/>
    <s v="3314"/>
    <s v="331401"/>
    <s v="06"/>
    <x v="18"/>
    <x v="141"/>
  </r>
  <r>
    <n v="94531"/>
    <n v="687"/>
    <n v="6164"/>
    <n v="6"/>
    <s v="71"/>
    <s v="กมลเนตร  พรหมประเสริฐ"/>
    <s v="0122350"/>
    <s v="น.ส. ไพลิน เทียนชัย"/>
    <s v="2"/>
    <n v="3"/>
    <n v="9"/>
    <n v="11"/>
    <s v="1"/>
    <s v="1"/>
    <s v=""/>
    <n v="11"/>
    <s v="82 บ.กล้วย"/>
    <s v="33140308"/>
    <s v="2"/>
    <s v="3"/>
    <s v="1"/>
    <s v="1"/>
    <s v="33140100"/>
    <s v="0"/>
    <s v=""/>
    <x v="67"/>
    <d v="2018-10-10T00:00:00"/>
    <m/>
    <d v="2018-10-17T00:00:00"/>
    <d v="2018-10-17T00:00:00"/>
    <b v="0"/>
    <s v=""/>
    <s v=""/>
    <s v=""/>
    <s v=""/>
    <s v="33010000"/>
    <s v="3314"/>
    <s v="331403"/>
    <s v="08"/>
    <x v="18"/>
    <x v="138"/>
  </r>
  <r>
    <n v="87702"/>
    <n v="605"/>
    <n v="6043"/>
    <n v="4"/>
    <s v="71"/>
    <s v="พิมพ์ลภัทร์  เครื่องจันทร์"/>
    <s v="0127823"/>
    <s v="น.ส กาญจนา พันธ์มะลี"/>
    <s v="2"/>
    <n v="2"/>
    <n v="4"/>
    <n v="29"/>
    <s v="1"/>
    <s v="1"/>
    <s v="0"/>
    <n v="11"/>
    <s v="89 บ.หนองสังข์"/>
    <s v="33140211"/>
    <s v="2"/>
    <s v="3"/>
    <s v="1"/>
    <s v="1"/>
    <s v="33140100"/>
    <s v="0"/>
    <s v=""/>
    <x v="31"/>
    <d v="2018-09-25T00:00:00"/>
    <m/>
    <d v="2018-09-25T00:00:00"/>
    <d v="2018-09-25T00:00:00"/>
    <b v="0"/>
    <s v=""/>
    <s v=""/>
    <s v=""/>
    <s v=""/>
    <s v="33010000"/>
    <s v="3314"/>
    <s v="331402"/>
    <s v="11"/>
    <x v="18"/>
    <x v="139"/>
  </r>
  <r>
    <n v="85632"/>
    <n v="569"/>
    <n v="6000"/>
    <n v="2"/>
    <s v="71"/>
    <s v="อิสริยาภรณ์  ทองปัญญา"/>
    <s v="0129543"/>
    <s v="น.ส. อุรัยรัตน์ นิจาย"/>
    <s v="2"/>
    <n v="1"/>
    <n v="10"/>
    <n v="12"/>
    <s v="1"/>
    <s v="1"/>
    <s v="0"/>
    <n v="11"/>
    <s v="99 บ.หนองรุง"/>
    <s v="33140609"/>
    <s v="2"/>
    <s v="3"/>
    <s v="1"/>
    <s v="1"/>
    <s v="33140100"/>
    <s v="0"/>
    <s v=""/>
    <x v="88"/>
    <d v="2018-09-19T00:00:00"/>
    <m/>
    <d v="2018-09-19T00:00:00"/>
    <d v="2018-09-19T00:00:00"/>
    <b v="0"/>
    <s v=""/>
    <s v=""/>
    <s v=""/>
    <s v=""/>
    <s v="33010000"/>
    <s v="3314"/>
    <s v="331406"/>
    <s v="09"/>
    <x v="18"/>
    <x v="140"/>
  </r>
  <r>
    <n v="94540"/>
    <n v="689"/>
    <n v="6182"/>
    <n v="8"/>
    <s v="71"/>
    <s v="ปิยวัฒน์  รุ่งแสง"/>
    <s v="0129496"/>
    <s v="น.ส. ขวัญนภา วงษ์แก้ว"/>
    <s v="1"/>
    <n v="1"/>
    <n v="7"/>
    <n v="12"/>
    <s v="1"/>
    <s v="1"/>
    <s v=""/>
    <n v="11"/>
    <s v="107"/>
    <s v="33140601"/>
    <s v="2"/>
    <s v="3"/>
    <s v="1"/>
    <s v="1"/>
    <s v="33140100"/>
    <s v="0"/>
    <s v=""/>
    <x v="73"/>
    <d v="2018-10-12T00:00:00"/>
    <m/>
    <d v="2018-10-17T00:00:00"/>
    <d v="2018-10-17T00:00:00"/>
    <b v="0"/>
    <s v=""/>
    <s v=""/>
    <s v=""/>
    <s v=""/>
    <s v="33010000"/>
    <s v="3314"/>
    <s v="331406"/>
    <s v="01"/>
    <x v="18"/>
    <x v="140"/>
  </r>
  <r>
    <n v="94536"/>
    <n v="688"/>
    <n v="6174"/>
    <n v="7"/>
    <s v="71"/>
    <s v="ปารมี  ทนทาน"/>
    <s v="0128062"/>
    <s v="น.ส. สุพัตรา จันดากรณ์"/>
    <s v="2"/>
    <n v="2"/>
    <n v="1"/>
    <n v="10"/>
    <s v="1"/>
    <s v="1"/>
    <s v=""/>
    <n v="11"/>
    <s v="40"/>
    <s v="33140602"/>
    <s v="2"/>
    <s v="3"/>
    <s v="1"/>
    <s v="1"/>
    <s v="33140100"/>
    <s v="0"/>
    <s v=""/>
    <x v="221"/>
    <d v="2018-10-11T00:00:00"/>
    <m/>
    <d v="2018-10-17T00:00:00"/>
    <d v="2018-10-17T00:00:00"/>
    <b v="0"/>
    <s v=""/>
    <s v=""/>
    <s v=""/>
    <s v=""/>
    <s v="33010000"/>
    <s v="3314"/>
    <s v="331406"/>
    <s v="02"/>
    <x v="18"/>
    <x v="140"/>
  </r>
  <r>
    <n v="100727"/>
    <n v="771"/>
    <n v="6957"/>
    <n v="18"/>
    <s v="71"/>
    <s v="อนุวรรตน์ สวัสชัย"/>
    <s v="0132601"/>
    <s v="น.ส. อาภาพร นางวงค์"/>
    <s v="1"/>
    <n v="0"/>
    <n v="7"/>
    <n v="0"/>
    <s v="1"/>
    <s v="1"/>
    <s v=""/>
    <n v="11"/>
    <s v="96 บ.หนองโดน"/>
    <s v="33140311"/>
    <s v="2"/>
    <s v="3"/>
    <s v="1"/>
    <s v="1"/>
    <s v="33140100"/>
    <s v="0"/>
    <s v=""/>
    <x v="17"/>
    <d v="2018-11-13T00:00:00"/>
    <m/>
    <d v="2018-11-15T00:00:00"/>
    <d v="2018-11-15T00:00:00"/>
    <b v="0"/>
    <s v=""/>
    <s v=""/>
    <s v=""/>
    <s v=""/>
    <s v="33010000"/>
    <s v="3314"/>
    <s v="331403"/>
    <s v="11"/>
    <x v="18"/>
    <x v="138"/>
  </r>
  <r>
    <n v="56967"/>
    <n v="205"/>
    <n v="428"/>
    <n v="2"/>
    <s v="71"/>
    <s v="รุณกานต์ ศรีจันทร์"/>
    <s v="0012814"/>
    <s v="นาง กานธิดา แหวนล่อ"/>
    <s v="1"/>
    <n v="3"/>
    <n v="5"/>
    <n v="14"/>
    <s v="1"/>
    <s v="1"/>
    <s v="0"/>
    <n v="11"/>
    <s v="56 บ้านโจดจิก"/>
    <s v="33220407"/>
    <s v="2"/>
    <s v="3"/>
    <s v="1"/>
    <s v="1"/>
    <s v="33220100"/>
    <s v="0"/>
    <s v=""/>
    <x v="214"/>
    <d v="2018-07-07T00:00:00"/>
    <m/>
    <d v="2018-07-08T00:00:00"/>
    <d v="2018-07-09T00:00:00"/>
    <b v="0"/>
    <s v=""/>
    <s v=""/>
    <s v=""/>
    <s v=""/>
    <s v="33010000"/>
    <s v="3322"/>
    <s v="332204"/>
    <s v="07"/>
    <x v="19"/>
    <x v="142"/>
  </r>
  <r>
    <n v="47797"/>
    <n v="149"/>
    <n v="313"/>
    <n v="1"/>
    <s v="71"/>
    <s v="ธนกฤต  สีระวัน"/>
    <s v="0013508"/>
    <s v="นาง กิตติมา นาห่อม"/>
    <s v="1"/>
    <n v="5"/>
    <n v="7"/>
    <n v="20"/>
    <s v="1"/>
    <s v="1"/>
    <s v="0"/>
    <n v="6"/>
    <s v="180"/>
    <s v="33220203"/>
    <s v="2"/>
    <s v="3"/>
    <s v="1"/>
    <s v="1"/>
    <s v="33220100"/>
    <s v="0"/>
    <s v=""/>
    <x v="65"/>
    <d v="2018-06-11T00:00:00"/>
    <m/>
    <d v="2018-06-11T00:00:00"/>
    <d v="2018-06-12T00:00:00"/>
    <b v="0"/>
    <s v=""/>
    <s v=""/>
    <s v=""/>
    <s v=""/>
    <s v="33010000"/>
    <s v="3322"/>
    <s v="332202"/>
    <s v="03"/>
    <x v="19"/>
    <x v="143"/>
  </r>
  <r>
    <n v="81201"/>
    <n v="467"/>
    <n v="642"/>
    <n v="3"/>
    <s v="71"/>
    <s v="ณัฐภัทร  ประสาร"/>
    <s v="0017082"/>
    <s v="นาง วลีทิพย์ ช่องไชยา"/>
    <s v="1"/>
    <n v="1"/>
    <n v="0"/>
    <n v="14"/>
    <s v="1"/>
    <s v="1"/>
    <s v="0"/>
    <n v="11"/>
    <s v="8"/>
    <s v="33220208"/>
    <s v="2"/>
    <s v="3"/>
    <s v="1"/>
    <s v="1"/>
    <s v="33220100"/>
    <s v="0"/>
    <s v=""/>
    <x v="131"/>
    <d v="2018-09-03T00:00:00"/>
    <m/>
    <d v="2018-09-05T00:00:00"/>
    <d v="2018-09-05T00:00:00"/>
    <b v="0"/>
    <s v=""/>
    <s v=""/>
    <s v=""/>
    <s v=""/>
    <s v="33010000"/>
    <s v="3322"/>
    <s v="332202"/>
    <s v="08"/>
    <x v="19"/>
    <x v="143"/>
  </r>
  <r>
    <n v="83757"/>
    <n v="516"/>
    <n v="687"/>
    <n v="4"/>
    <s v="71"/>
    <s v="อัญญา  สุนา"/>
    <s v="0015630"/>
    <s v="น.ส. อรพิน สุวรรณโคตร"/>
    <s v="1"/>
    <n v="1"/>
    <n v="9"/>
    <n v="8"/>
    <s v="1"/>
    <s v="1"/>
    <s v="0"/>
    <n v="11"/>
    <s v="24 บ้านโพธิ์"/>
    <s v="33220208"/>
    <s v="2"/>
    <s v="3"/>
    <s v="1"/>
    <s v="1"/>
    <s v="33220100"/>
    <s v="0"/>
    <s v=""/>
    <x v="21"/>
    <d v="2018-09-12T00:00:00"/>
    <m/>
    <d v="2018-09-13T00:00:00"/>
    <d v="2018-09-13T00:00:00"/>
    <b v="0"/>
    <s v=""/>
    <s v=""/>
    <s v=""/>
    <s v=""/>
    <s v="33010000"/>
    <s v="3322"/>
    <s v="332202"/>
    <s v="08"/>
    <x v="19"/>
    <x v="143"/>
  </r>
  <r>
    <n v="85294"/>
    <n v="563"/>
    <n v="1725"/>
    <n v="29"/>
    <s v="71"/>
    <s v="ธัญยธรณ์  สัมโย"/>
    <s v="0068478"/>
    <s v="นาง จันทรขจร บุระพา"/>
    <s v="1"/>
    <n v="5"/>
    <n v="11"/>
    <n v="15"/>
    <s v="1"/>
    <s v="1"/>
    <s v="0"/>
    <n v="11"/>
    <s v="65 บ้านพะเนา"/>
    <s v="33120609"/>
    <s v="2"/>
    <s v="3"/>
    <s v="1"/>
    <s v="3"/>
    <s v="33120100"/>
    <s v="0"/>
    <s v=""/>
    <x v="87"/>
    <d v="2018-09-17T00:00:00"/>
    <m/>
    <d v="2018-09-18T00:00:00"/>
    <d v="2018-09-18T00:00:00"/>
    <b v="0"/>
    <s v=""/>
    <s v=""/>
    <s v=""/>
    <s v=""/>
    <s v="33010000"/>
    <s v="3312"/>
    <s v="331206"/>
    <s v="09"/>
    <x v="20"/>
    <x v="144"/>
  </r>
  <r>
    <n v="79939"/>
    <n v="451"/>
    <n v="1612"/>
    <n v="25"/>
    <s v="71"/>
    <s v="อภัสรา  ทองปัญญา"/>
    <s v="0077330"/>
    <s v="น.ส. ปรียาภรณ์ คะหาร"/>
    <s v="2"/>
    <n v="1"/>
    <n v="2"/>
    <n v="18"/>
    <s v="1"/>
    <s v="1"/>
    <s v="0"/>
    <n v="11"/>
    <s v="60 บ้านหนองสิมน้อย"/>
    <s v="33120106"/>
    <s v="1"/>
    <s v="3"/>
    <s v="1"/>
    <s v="1"/>
    <s v="33120100"/>
    <s v="0"/>
    <s v=""/>
    <x v="80"/>
    <d v="2018-09-02T00:00:00"/>
    <m/>
    <d v="2018-09-03T00:00:00"/>
    <d v="2018-09-03T00:00:00"/>
    <b v="0"/>
    <s v=""/>
    <s v=""/>
    <s v=""/>
    <s v=""/>
    <s v="33010000"/>
    <s v="3312"/>
    <s v="331201"/>
    <s v="06"/>
    <x v="20"/>
    <x v="145"/>
  </r>
  <r>
    <n v="79938"/>
    <n v="450"/>
    <n v="1611"/>
    <n v="24"/>
    <s v="71"/>
    <s v="ธนกฤต  วงษ์เจริญ"/>
    <s v="0077183"/>
    <s v="น.ส. สายฝน บุญมาไสว"/>
    <s v="1"/>
    <n v="1"/>
    <n v="3"/>
    <n v="19"/>
    <s v="1"/>
    <s v="1"/>
    <s v="0"/>
    <n v="11"/>
    <s v="20/1 บ้านหนองสิมน้อย"/>
    <s v="33120106"/>
    <s v="1"/>
    <s v="3"/>
    <s v="1"/>
    <s v="1"/>
    <s v="33120100"/>
    <s v="0"/>
    <s v=""/>
    <x v="80"/>
    <d v="2018-09-02T00:00:00"/>
    <m/>
    <d v="2018-09-03T00:00:00"/>
    <d v="2018-09-03T00:00:00"/>
    <b v="0"/>
    <s v=""/>
    <s v=""/>
    <s v=""/>
    <s v=""/>
    <s v="33010000"/>
    <s v="3312"/>
    <s v="331201"/>
    <s v="06"/>
    <x v="20"/>
    <x v="145"/>
  </r>
  <r>
    <n v="60621"/>
    <n v="242"/>
    <n v="1182"/>
    <n v="11"/>
    <s v="71"/>
    <s v="ธีรภัทร  เดิมทำรัมย์"/>
    <s v="0072127"/>
    <s v="นาง ราตรี เดิมทำรัมย์"/>
    <s v="1"/>
    <n v="3"/>
    <n v="7"/>
    <n v="15"/>
    <s v="1"/>
    <s v="1"/>
    <s v="0"/>
    <n v="11"/>
    <s v="176 บ้านเมืองน้อย"/>
    <s v="33120206"/>
    <s v="2"/>
    <s v="3"/>
    <s v="1"/>
    <s v="1"/>
    <s v="33120100"/>
    <s v="0"/>
    <s v=""/>
    <x v="50"/>
    <d v="2018-07-19T00:00:00"/>
    <m/>
    <d v="2018-07-20T00:00:00"/>
    <d v="2018-07-20T00:00:00"/>
    <b v="0"/>
    <s v=""/>
    <s v=""/>
    <s v=""/>
    <s v=""/>
    <s v="33010000"/>
    <s v="3312"/>
    <s v="331202"/>
    <s v="06"/>
    <x v="20"/>
    <x v="146"/>
  </r>
  <r>
    <n v="60671"/>
    <n v="243"/>
    <n v="1172"/>
    <n v="10"/>
    <s v="71"/>
    <s v="ธนาวัฒน์  สวนจันทร์"/>
    <s v="0079075"/>
    <s v="นาง วัชรี สวนจันทร์"/>
    <s v="1"/>
    <n v="2"/>
    <n v="0"/>
    <n v="19"/>
    <s v="1"/>
    <s v="1"/>
    <s v="0"/>
    <n v="11"/>
    <s v="17 บ้านบกพอก"/>
    <s v="33120103"/>
    <s v="1"/>
    <s v="3"/>
    <s v="1"/>
    <s v="1"/>
    <s v="33120100"/>
    <s v="0"/>
    <s v=""/>
    <x v="173"/>
    <d v="2018-07-18T00:00:00"/>
    <m/>
    <d v="2018-07-20T00:00:00"/>
    <d v="2018-07-20T00:00:00"/>
    <b v="0"/>
    <s v=""/>
    <s v=""/>
    <s v=""/>
    <s v=""/>
    <s v="33010000"/>
    <s v="3312"/>
    <s v="331201"/>
    <s v="03"/>
    <x v="20"/>
    <x v="145"/>
  </r>
  <r>
    <n v="79920"/>
    <n v="449"/>
    <n v="1593"/>
    <n v="23"/>
    <s v="71"/>
    <s v="รัชชานนท์  โสดา"/>
    <s v="0075113"/>
    <s v="น.ส. สุรีรัตน์ ผามะณีย์"/>
    <s v="1"/>
    <n v="2"/>
    <n v="6"/>
    <n v="23"/>
    <s v="1"/>
    <s v="1"/>
    <s v="0"/>
    <n v="11"/>
    <s v="79 บ้านขะยูง"/>
    <s v="33120604"/>
    <s v="2"/>
    <s v="3"/>
    <s v="1"/>
    <s v="1"/>
    <s v="33120100"/>
    <s v="0"/>
    <s v=""/>
    <x v="34"/>
    <d v="2018-08-31T00:00:00"/>
    <m/>
    <d v="2018-08-31T00:00:00"/>
    <d v="2018-09-03T00:00:00"/>
    <b v="0"/>
    <s v=""/>
    <s v=""/>
    <s v=""/>
    <s v=""/>
    <s v="33010000"/>
    <s v="3312"/>
    <s v="331206"/>
    <s v="04"/>
    <x v="20"/>
    <x v="144"/>
  </r>
  <r>
    <n v="65954"/>
    <n v="299"/>
    <n v="1297"/>
    <n v="16"/>
    <s v="71"/>
    <s v="อิสระ  อินทศร"/>
    <s v="0056177"/>
    <s v="นาง พรพนา อินทศร"/>
    <s v="1"/>
    <n v="12"/>
    <n v="4"/>
    <n v="24"/>
    <s v="1"/>
    <s v="1"/>
    <s v="0"/>
    <n v="6"/>
    <s v="44 บ้านเตาเหล็ก"/>
    <s v="33120210"/>
    <s v="2"/>
    <s v="3"/>
    <s v="1"/>
    <s v="1"/>
    <s v="33120100"/>
    <s v="0"/>
    <s v=""/>
    <x v="222"/>
    <d v="2018-08-01T00:00:00"/>
    <m/>
    <d v="2018-08-03T00:00:00"/>
    <d v="2018-08-03T00:00:00"/>
    <b v="0"/>
    <s v=""/>
    <s v=""/>
    <s v=""/>
    <s v=""/>
    <s v="33010000"/>
    <s v="3312"/>
    <s v="331202"/>
    <s v="10"/>
    <x v="20"/>
    <x v="146"/>
  </r>
  <r>
    <n v="81083"/>
    <n v="466"/>
    <n v="1646"/>
    <n v="26"/>
    <s v="71"/>
    <s v="ธัญชนก  บุญมาก"/>
    <s v="0075891"/>
    <s v="น.ส. ชลดา จังอินทร์"/>
    <s v="1"/>
    <n v="1"/>
    <n v="11"/>
    <n v="22"/>
    <s v="1"/>
    <s v="1"/>
    <s v="0"/>
    <n v="11"/>
    <s v="55  บ้านหนองสิมน้อย"/>
    <s v="33120106"/>
    <s v="1"/>
    <s v="3"/>
    <s v="1"/>
    <s v="1"/>
    <s v="33120100"/>
    <s v="0"/>
    <s v=""/>
    <x v="33"/>
    <d v="2018-09-05T00:00:00"/>
    <m/>
    <d v="2018-09-05T00:00:00"/>
    <d v="2018-09-05T00:00:00"/>
    <b v="0"/>
    <s v=""/>
    <s v=""/>
    <s v=""/>
    <s v=""/>
    <s v="33010000"/>
    <s v="3312"/>
    <s v="331201"/>
    <s v="06"/>
    <x v="20"/>
    <x v="145"/>
  </r>
  <r>
    <n v="81794"/>
    <n v="480"/>
    <n v="1661"/>
    <n v="27"/>
    <s v="71"/>
    <s v="กิตติเชษฐ์  ไชยเสนา"/>
    <s v="0069441"/>
    <s v="นาง กมลรัตน์ ชมชื่น"/>
    <s v="1"/>
    <n v="5"/>
    <n v="0"/>
    <n v="18"/>
    <s v="1"/>
    <s v="1"/>
    <s v="0"/>
    <n v="11"/>
    <s v="56 บ้านกอเลา"/>
    <s v="33120602"/>
    <s v="2"/>
    <s v="3"/>
    <s v="1"/>
    <s v="1"/>
    <s v="33120100"/>
    <s v="0"/>
    <s v=""/>
    <x v="60"/>
    <d v="2018-09-07T00:00:00"/>
    <m/>
    <d v="2018-09-07T00:00:00"/>
    <d v="2018-09-07T00:00:00"/>
    <b v="0"/>
    <s v=""/>
    <s v=""/>
    <s v=""/>
    <s v=""/>
    <s v="33010000"/>
    <s v="3312"/>
    <s v="331206"/>
    <s v="02"/>
    <x v="20"/>
    <x v="144"/>
  </r>
  <r>
    <n v="83548"/>
    <n v="509"/>
    <n v="1702"/>
    <n v="28"/>
    <s v="71"/>
    <s v="พิระดา  จอมพุทรา"/>
    <s v="0076340"/>
    <s v="น.ส. พจนีย์ บุระพา"/>
    <s v="2"/>
    <n v="1"/>
    <n v="9"/>
    <n v="7"/>
    <s v="1"/>
    <s v="1"/>
    <s v="0"/>
    <n v="11"/>
    <s v="21/3  บ้านพะเนาว์"/>
    <s v="33120609"/>
    <s v="2"/>
    <s v="3"/>
    <s v="1"/>
    <s v="1"/>
    <s v="33120100"/>
    <s v="0"/>
    <s v=""/>
    <x v="21"/>
    <d v="2018-09-12T00:00:00"/>
    <m/>
    <d v="2018-09-13T00:00:00"/>
    <d v="2018-09-13T00:00:00"/>
    <b v="0"/>
    <s v=""/>
    <s v=""/>
    <s v=""/>
    <s v=""/>
    <s v="33010000"/>
    <s v="3312"/>
    <s v="331206"/>
    <s v="09"/>
    <x v="20"/>
    <x v="144"/>
  </r>
  <r>
    <n v="74960"/>
    <n v="370"/>
    <n v="1466"/>
    <n v="18"/>
    <s v="71"/>
    <s v="วิธาตา  ปิยะพุทธานนท์"/>
    <s v="0077496"/>
    <s v="น.ส. ขวัญทิพย์ วงศ์สุวรรณ"/>
    <s v="2"/>
    <n v="1"/>
    <n v="1"/>
    <n v="5"/>
    <s v="1"/>
    <s v="1"/>
    <s v="0"/>
    <n v="11"/>
    <s v="189 บ้านจานแสนไชย"/>
    <s v="33120507"/>
    <s v="2"/>
    <s v="3"/>
    <s v="1"/>
    <s v="1"/>
    <s v="33120100"/>
    <s v="0"/>
    <s v=""/>
    <x v="223"/>
    <d v="2018-08-18T00:00:00"/>
    <m/>
    <d v="2018-08-20T00:00:00"/>
    <d v="2018-08-20T00:00:00"/>
    <b v="0"/>
    <s v=""/>
    <s v=""/>
    <s v=""/>
    <s v=""/>
    <s v="33010000"/>
    <s v="3312"/>
    <s v="331205"/>
    <s v="07"/>
    <x v="20"/>
    <x v="147"/>
  </r>
  <r>
    <n v="30257"/>
    <n v="113"/>
    <n v="444"/>
    <n v="9"/>
    <s v="71"/>
    <s v="ธนาดล  ทวาอินทร์"/>
    <s v="0075062"/>
    <s v="นาง สุจินดา เวียน"/>
    <s v="1"/>
    <n v="2"/>
    <n v="8"/>
    <n v="13"/>
    <s v="1"/>
    <s v="1"/>
    <s v="0"/>
    <n v="11"/>
    <s v="9/1 บ้านกอเลา"/>
    <s v="33120602"/>
    <s v="2"/>
    <s v="3"/>
    <s v="1"/>
    <s v="1"/>
    <s v="33120100"/>
    <s v="0"/>
    <s v=""/>
    <x v="215"/>
    <d v="2018-03-26T00:00:00"/>
    <m/>
    <d v="2018-04-02T00:00:00"/>
    <d v="2018-04-02T00:00:00"/>
    <b v="0"/>
    <s v=""/>
    <s v=""/>
    <s v=""/>
    <s v=""/>
    <s v="33010000"/>
    <s v="3312"/>
    <s v="331206"/>
    <s v="02"/>
    <x v="20"/>
    <x v="144"/>
  </r>
  <r>
    <n v="30258"/>
    <n v="114"/>
    <n v="113"/>
    <n v="6"/>
    <s v="71"/>
    <s v="ธนาธิป  อินทร์แก้ว"/>
    <s v="0076478"/>
    <s v="น.ส. อุบลวรรณ จันทพล"/>
    <s v="1"/>
    <n v="1"/>
    <n v="0"/>
    <n v="26"/>
    <s v="1"/>
    <s v="1"/>
    <s v="0"/>
    <n v="11"/>
    <s v="66 บ้านหนองลุง"/>
    <s v="33120414"/>
    <s v="2"/>
    <s v="3"/>
    <s v="1"/>
    <s v="1"/>
    <s v="33120100"/>
    <s v="0"/>
    <s v=""/>
    <x v="166"/>
    <d v="2018-01-21T00:00:00"/>
    <m/>
    <d v="2018-01-29T00:00:00"/>
    <d v="2018-04-02T00:00:00"/>
    <b v="0"/>
    <s v=""/>
    <s v=""/>
    <s v=""/>
    <s v=""/>
    <s v="33010000"/>
    <s v="3312"/>
    <s v="331204"/>
    <s v="14"/>
    <x v="20"/>
    <x v="148"/>
  </r>
  <r>
    <n v="62542"/>
    <n v="265"/>
    <n v="1235"/>
    <n v="14"/>
    <s v="71"/>
    <s v="อริสรา  ศรีบุญเพ็ง"/>
    <s v="0074019"/>
    <s v="น.ส. จุรีวรรณ สะหุนันต์"/>
    <s v="2"/>
    <n v="2"/>
    <n v="10"/>
    <n v="11"/>
    <s v="1"/>
    <s v="1"/>
    <s v="0"/>
    <n v="11"/>
    <s v="138 บ้านหนองอาคูณ"/>
    <s v="33120605"/>
    <s v="2"/>
    <s v="3"/>
    <s v="1"/>
    <s v="1"/>
    <s v="33120100"/>
    <s v="0"/>
    <s v=""/>
    <x v="177"/>
    <d v="2018-07-24T00:00:00"/>
    <m/>
    <d v="2018-07-25T00:00:00"/>
    <d v="2018-07-25T00:00:00"/>
    <b v="0"/>
    <s v=""/>
    <s v=""/>
    <s v=""/>
    <s v=""/>
    <s v="33010000"/>
    <s v="3312"/>
    <s v="331206"/>
    <s v="05"/>
    <x v="20"/>
    <x v="144"/>
  </r>
  <r>
    <n v="81973"/>
    <n v="485"/>
    <n v="3532"/>
    <n v="33"/>
    <s v="71"/>
    <s v="ธีรภัทร์  พืดจันทร์"/>
    <s v="0261158"/>
    <s v="นาง สุรีพร ไชยบำรุง"/>
    <s v="1"/>
    <n v="1"/>
    <n v="2"/>
    <n v="5"/>
    <s v="1"/>
    <s v="1"/>
    <s v="0"/>
    <n v="11"/>
    <s v="13 บ.โนนโก"/>
    <s v="33120611"/>
    <s v="2"/>
    <s v="3"/>
    <s v="1"/>
    <s v="1"/>
    <s v="33100100"/>
    <s v="0"/>
    <s v=""/>
    <x v="83"/>
    <d v="2018-09-08T00:00:00"/>
    <m/>
    <d v="2018-09-09T00:00:00"/>
    <d v="2018-09-09T00:00:00"/>
    <b v="0"/>
    <s v=""/>
    <s v=""/>
    <s v=""/>
    <s v=""/>
    <s v="33010000"/>
    <s v="3312"/>
    <s v="331206"/>
    <s v="11"/>
    <x v="20"/>
    <x v="144"/>
  </r>
  <r>
    <n v="76785"/>
    <n v="393"/>
    <n v="1530"/>
    <n v="19"/>
    <s v="71"/>
    <s v="ณัฐพัฒน์  สารสวัสดิ์"/>
    <s v="0073886"/>
    <s v="น.ส. วิภาภรณ์ สุขจันทร์"/>
    <s v="1"/>
    <n v="3"/>
    <n v="4"/>
    <n v="0"/>
    <s v="1"/>
    <s v="1"/>
    <s v="0"/>
    <n v="11"/>
    <s v="31 บ้านศาลา"/>
    <s v="33120614"/>
    <s v="2"/>
    <s v="3"/>
    <s v="1"/>
    <s v="1"/>
    <s v="33120100"/>
    <s v="0"/>
    <s v=""/>
    <x v="64"/>
    <d v="2018-08-23T00:00:00"/>
    <m/>
    <d v="2018-08-26T00:00:00"/>
    <d v="2018-08-26T00:00:00"/>
    <b v="0"/>
    <s v=""/>
    <s v=""/>
    <s v=""/>
    <s v=""/>
    <s v="33010000"/>
    <s v="3312"/>
    <s v="331206"/>
    <s v="14"/>
    <x v="20"/>
    <x v="144"/>
  </r>
  <r>
    <n v="4475"/>
    <n v="30"/>
    <n v="85423"/>
    <n v="0"/>
    <s v="71"/>
    <s v="อันดามัน  ศรียันต์"/>
    <s v="0078358"/>
    <s v="น.ส. อำพร ปริญ"/>
    <s v="1"/>
    <n v="0"/>
    <n v="7"/>
    <n v="24"/>
    <s v="1"/>
    <s v="1"/>
    <s v="0"/>
    <n v="11"/>
    <s v="87 บ้านพวรใหญ่"/>
    <s v="33120513"/>
    <s v="2"/>
    <s v="3"/>
    <s v="1"/>
    <s v="1"/>
    <s v="33120100"/>
    <s v="0"/>
    <s v=""/>
    <x v="196"/>
    <d v="2018-01-06T00:00:00"/>
    <m/>
    <d v="2018-01-18T00:00:00"/>
    <d v="2018-01-19T00:00:00"/>
    <b v="0"/>
    <s v=""/>
    <s v=""/>
    <s v=""/>
    <s v=""/>
    <s v="33010000"/>
    <s v="3312"/>
    <s v="331205"/>
    <s v="13"/>
    <x v="20"/>
    <x v="147"/>
  </r>
  <r>
    <n v="76786"/>
    <n v="394"/>
    <n v="1531"/>
    <n v="20"/>
    <s v="71"/>
    <s v="ดารญา  หมอจีบพิมาย"/>
    <s v="0079431"/>
    <s v="นาง อารีย์ หมอจีบพิมาย"/>
    <s v="2"/>
    <n v="3"/>
    <n v="11"/>
    <n v="19"/>
    <s v="1"/>
    <s v="1"/>
    <s v="0"/>
    <n v="11"/>
    <s v="9 บ้านระหุ่ง"/>
    <s v="33120610"/>
    <s v="2"/>
    <s v="3"/>
    <s v="1"/>
    <s v="1"/>
    <s v="33120100"/>
    <s v="0"/>
    <s v=""/>
    <x v="64"/>
    <d v="2018-08-23T00:00:00"/>
    <m/>
    <d v="2018-08-26T00:00:00"/>
    <d v="2018-08-26T00:00:00"/>
    <b v="0"/>
    <s v=""/>
    <s v=""/>
    <s v=""/>
    <s v=""/>
    <s v="33010000"/>
    <s v="3312"/>
    <s v="331206"/>
    <s v="10"/>
    <x v="20"/>
    <x v="144"/>
  </r>
  <r>
    <n v="79340"/>
    <n v="440"/>
    <n v="3271"/>
    <n v="25"/>
    <s v="71"/>
    <s v="ยุพาดา  มายา"/>
    <s v="0265412"/>
    <s v="น.ส. วรรณนิดา จันทร"/>
    <s v="2"/>
    <n v="1"/>
    <n v="5"/>
    <n v="12"/>
    <s v="1"/>
    <s v="1"/>
    <s v="0"/>
    <n v="11"/>
    <s v="120 บ.หนองสิมน้อย"/>
    <s v="33120106"/>
    <s v="1"/>
    <s v="3"/>
    <s v="1"/>
    <s v="1"/>
    <s v="33100100"/>
    <s v="0"/>
    <s v=""/>
    <x v="34"/>
    <d v="2018-08-31T00:00:00"/>
    <m/>
    <d v="2018-08-31T00:00:00"/>
    <d v="2018-09-01T00:00:00"/>
    <b v="0"/>
    <s v=""/>
    <s v=""/>
    <s v=""/>
    <s v=""/>
    <s v="33010000"/>
    <s v="3312"/>
    <s v="331201"/>
    <s v="06"/>
    <x v="20"/>
    <x v="145"/>
  </r>
  <r>
    <n v="61630"/>
    <n v="255"/>
    <n v="1200"/>
    <n v="12"/>
    <s v="71"/>
    <s v="วรัชยา  หวังสารกลาง"/>
    <s v="0071623"/>
    <s v="น.ส. สุภาภรณ์ ธรรมชาติ"/>
    <s v="2"/>
    <n v="3"/>
    <n v="10"/>
    <n v="15"/>
    <s v="1"/>
    <s v="1"/>
    <s v="0"/>
    <n v="11"/>
    <s v="33 บ้านหนองนา"/>
    <s v="33120613"/>
    <s v="2"/>
    <s v="3"/>
    <s v="1"/>
    <s v="1"/>
    <s v="33120100"/>
    <s v="0"/>
    <s v=""/>
    <x v="134"/>
    <d v="2018-07-21T00:00:00"/>
    <m/>
    <d v="2018-07-23T00:00:00"/>
    <d v="2018-07-24T00:00:00"/>
    <b v="0"/>
    <s v=""/>
    <s v=""/>
    <s v=""/>
    <s v=""/>
    <s v="33010000"/>
    <s v="3312"/>
    <s v="331206"/>
    <s v="13"/>
    <x v="20"/>
    <x v="144"/>
  </r>
  <r>
    <n v="4495"/>
    <n v="31"/>
    <n v="85424"/>
    <n v="0"/>
    <s v="71"/>
    <s v="วารี  วังกุล"/>
    <s v="0077275"/>
    <s v="น.ส. สาหร่าย วังกุล"/>
    <s v="2"/>
    <n v="3"/>
    <n v="0"/>
    <n v="9"/>
    <s v="1"/>
    <s v="1"/>
    <s v="0"/>
    <n v="11"/>
    <s v="157 บ้านมด"/>
    <s v="33120505"/>
    <s v="2"/>
    <s v="3"/>
    <s v="1"/>
    <s v="1"/>
    <s v="33120100"/>
    <s v="0"/>
    <s v=""/>
    <x v="96"/>
    <d v="2018-01-10T00:00:00"/>
    <m/>
    <d v="2018-01-18T00:00:00"/>
    <d v="2018-01-19T00:00:00"/>
    <b v="0"/>
    <s v=""/>
    <s v=""/>
    <s v=""/>
    <s v=""/>
    <s v="33010000"/>
    <s v="3312"/>
    <s v="331205"/>
    <s v="05"/>
    <x v="20"/>
    <x v="147"/>
  </r>
  <r>
    <n v="73308"/>
    <n v="353"/>
    <n v="1410"/>
    <n v="17"/>
    <s v="71"/>
    <s v="วชิรวิทย์  ศรีบุญเรือง"/>
    <s v="0073602"/>
    <s v="น.ส. นิตยา ศรีสมพร"/>
    <s v="1"/>
    <n v="3"/>
    <n v="1"/>
    <n v="11"/>
    <s v="1"/>
    <s v="1"/>
    <s v="0"/>
    <n v="11"/>
    <s v="54 บ้านห่อง"/>
    <s v="33120615"/>
    <s v="2"/>
    <s v="3"/>
    <s v="1"/>
    <s v="1"/>
    <s v="33120100"/>
    <s v="0"/>
    <s v=""/>
    <x v="137"/>
    <d v="2018-08-14T00:00:00"/>
    <m/>
    <d v="2018-08-15T00:00:00"/>
    <d v="2018-08-15T00:00:00"/>
    <b v="0"/>
    <s v=""/>
    <s v=""/>
    <s v=""/>
    <s v=""/>
    <s v="33010000"/>
    <s v="3312"/>
    <s v="331206"/>
    <s v="15"/>
    <x v="20"/>
    <x v="144"/>
  </r>
  <r>
    <n v="61614"/>
    <n v="254"/>
    <n v="1208"/>
    <n v="13"/>
    <s v="71"/>
    <s v="สุรศักดิ์  ธรรมสละ"/>
    <s v="0079296"/>
    <s v="น.ส. สุพัตรา ธรรมสละ"/>
    <s v="1"/>
    <n v="3"/>
    <n v="4"/>
    <n v="16"/>
    <s v="1"/>
    <s v="1"/>
    <s v="0"/>
    <n v="11"/>
    <s v="66 บ้านเมืองน้อย"/>
    <s v="33120206"/>
    <s v="2"/>
    <s v="3"/>
    <s v="1"/>
    <s v="1"/>
    <s v="33120100"/>
    <s v="0"/>
    <s v=""/>
    <x v="14"/>
    <d v="2018-07-22T00:00:00"/>
    <m/>
    <d v="2018-07-23T00:00:00"/>
    <d v="2018-07-24T00:00:00"/>
    <b v="0"/>
    <s v=""/>
    <s v=""/>
    <s v=""/>
    <s v=""/>
    <s v="33010000"/>
    <s v="3312"/>
    <s v="331202"/>
    <s v="06"/>
    <x v="20"/>
    <x v="146"/>
  </r>
  <r>
    <n v="4474"/>
    <n v="29"/>
    <n v="85422"/>
    <n v="0"/>
    <s v="71"/>
    <s v="วรุฒ  แก้วสมุทร์"/>
    <s v="0076056"/>
    <s v="น.ส. ปรารถนา พันธ์เพ็ชร"/>
    <s v="1"/>
    <n v="1"/>
    <n v="4"/>
    <n v="11"/>
    <s v="1"/>
    <s v="1"/>
    <s v="0"/>
    <n v="11"/>
    <s v="59 บ้านพะวร"/>
    <s v="33120513"/>
    <s v="2"/>
    <s v="3"/>
    <s v="1"/>
    <s v="1"/>
    <s v="33120100"/>
    <s v="0"/>
    <s v=""/>
    <x v="196"/>
    <d v="2018-01-06T00:00:00"/>
    <m/>
    <d v="2018-01-18T00:00:00"/>
    <d v="2018-01-19T00:00:00"/>
    <b v="0"/>
    <s v=""/>
    <s v=""/>
    <s v=""/>
    <s v=""/>
    <s v="33010000"/>
    <s v="3312"/>
    <s v="331205"/>
    <s v="13"/>
    <x v="20"/>
    <x v="147"/>
  </r>
  <r>
    <n v="62543"/>
    <n v="266"/>
    <n v="1236"/>
    <n v="15"/>
    <s v="71"/>
    <s v="ชยทัต  รบกล้า"/>
    <s v="0074245"/>
    <s v="น.ส. สุดารัตน์ เชยรัมย์"/>
    <s v="1"/>
    <n v="4"/>
    <n v="8"/>
    <n v="26"/>
    <s v="1"/>
    <s v="1"/>
    <s v="0"/>
    <n v="11"/>
    <s v="28 บ้านเมืองน้อย"/>
    <s v="33120206"/>
    <s v="2"/>
    <s v="3"/>
    <s v="1"/>
    <s v="1"/>
    <s v="33120100"/>
    <s v="0"/>
    <s v=""/>
    <x v="177"/>
    <d v="2018-07-24T00:00:00"/>
    <m/>
    <d v="2018-07-25T00:00:00"/>
    <d v="2018-07-25T00:00:00"/>
    <b v="0"/>
    <s v=""/>
    <s v=""/>
    <s v=""/>
    <s v=""/>
    <s v="33010000"/>
    <s v="3312"/>
    <s v="331202"/>
    <s v="06"/>
    <x v="20"/>
    <x v="146"/>
  </r>
  <r>
    <n v="4530"/>
    <n v="32"/>
    <n v="85425"/>
    <n v="0"/>
    <s v="71"/>
    <s v="กชกร  แก้วจันทร์"/>
    <s v="0077613"/>
    <s v="น.ส. อรุณพร ทาบล"/>
    <s v="2"/>
    <n v="0"/>
    <n v="5"/>
    <n v="11"/>
    <s v="1"/>
    <s v="1"/>
    <s v="0"/>
    <n v="11"/>
    <s v="135 บ้านโนนธาตุ"/>
    <s v="33120612"/>
    <s v="2"/>
    <s v="3"/>
    <s v="1"/>
    <s v="1"/>
    <s v="33120100"/>
    <s v="0"/>
    <s v=""/>
    <x v="13"/>
    <d v="2018-01-15T00:00:00"/>
    <m/>
    <d v="2018-01-18T00:00:00"/>
    <d v="2018-01-19T00:00:00"/>
    <b v="0"/>
    <s v=""/>
    <s v=""/>
    <s v=""/>
    <s v=""/>
    <s v="33010000"/>
    <s v="3312"/>
    <s v="331206"/>
    <s v="12"/>
    <x v="20"/>
    <x v="144"/>
  </r>
  <r>
    <n v="4531"/>
    <n v="33"/>
    <n v="85426"/>
    <n v="0"/>
    <s v="71"/>
    <s v="ธนกฤต  บัวต้น"/>
    <s v="0078398"/>
    <s v="นาง ยุพา บุญโจม"/>
    <s v="1"/>
    <n v="2"/>
    <n v="7"/>
    <n v="15"/>
    <s v="1"/>
    <s v="1"/>
    <s v="0"/>
    <n v="11"/>
    <s v="14 บ้านดู่"/>
    <s v="33101704"/>
    <s v="2"/>
    <s v="3"/>
    <s v="1"/>
    <s v="1"/>
    <s v="33120100"/>
    <s v="0"/>
    <s v=""/>
    <x v="13"/>
    <d v="2018-01-15T00:00:00"/>
    <m/>
    <d v="2018-01-18T00:00:00"/>
    <d v="2018-01-19T00:00:00"/>
    <b v="0"/>
    <s v=""/>
    <s v=""/>
    <s v=""/>
    <s v=""/>
    <s v="33010000"/>
    <s v="3310"/>
    <s v="331017"/>
    <s v="04"/>
    <x v="21"/>
    <x v="149"/>
  </r>
  <r>
    <n v="1117"/>
    <n v="11"/>
    <n v="78"/>
    <n v="2"/>
    <s v="71"/>
    <s v="ชยานันต์  น่วมพรม"/>
    <s v="0261945"/>
    <s v="น.ส. ดาราวรรณ แก้วคำ"/>
    <s v="1"/>
    <n v="1"/>
    <n v="7"/>
    <n v="17"/>
    <s v="1"/>
    <s v="1"/>
    <s v="0"/>
    <n v="11"/>
    <s v="66  บ.ฝาง"/>
    <s v="33101705"/>
    <s v="2"/>
    <s v="3"/>
    <s v="1"/>
    <s v="1"/>
    <s v="33100100"/>
    <s v="0"/>
    <s v=""/>
    <x v="196"/>
    <d v="2018-01-06T00:00:00"/>
    <m/>
    <d v="2018-01-07T00:00:00"/>
    <d v="2018-01-08T00:00:00"/>
    <b v="0"/>
    <s v=""/>
    <s v=""/>
    <s v=""/>
    <s v=""/>
    <s v="33010000"/>
    <s v="3310"/>
    <s v="331017"/>
    <s v="05"/>
    <x v="21"/>
    <x v="149"/>
  </r>
  <r>
    <n v="6005"/>
    <n v="40"/>
    <n v="396"/>
    <n v="3"/>
    <s v="71"/>
    <s v="พงศกร  นรมาตย์"/>
    <s v="0259643"/>
    <s v="นาง สำเนียง นรมาตย์"/>
    <s v="1"/>
    <n v="2"/>
    <n v="4"/>
    <n v="17"/>
    <s v="1"/>
    <s v="1"/>
    <s v="0"/>
    <n v="11"/>
    <s v="11 บ.หนองจินดาใหญ่"/>
    <s v="33100306"/>
    <s v="2"/>
    <s v="3"/>
    <s v="1"/>
    <s v="1"/>
    <s v="33100100"/>
    <s v="0"/>
    <s v=""/>
    <x v="224"/>
    <d v="2018-01-25T00:00:00"/>
    <m/>
    <d v="2018-01-25T00:00:00"/>
    <d v="2018-01-25T00:00:00"/>
    <b v="0"/>
    <s v=""/>
    <s v=""/>
    <s v=""/>
    <s v=""/>
    <s v="33010000"/>
    <s v="3310"/>
    <s v="331003"/>
    <s v="06"/>
    <x v="21"/>
    <x v="150"/>
  </r>
  <r>
    <n v="85649"/>
    <n v="571"/>
    <n v="3872"/>
    <n v="40"/>
    <s v="71"/>
    <s v="สัตตบงกช  โรมรินทร์"/>
    <s v="0252316"/>
    <s v="น.ส. พัชรินทร์ ผู้มีสัตย์"/>
    <s v="2"/>
    <n v="2"/>
    <n v="6"/>
    <n v="21"/>
    <s v="1"/>
    <s v="1"/>
    <s v="0"/>
    <n v="11"/>
    <s v="54  บ. เจียงวงค์"/>
    <s v="33101811"/>
    <s v="2"/>
    <s v="3"/>
    <s v="1"/>
    <s v="1"/>
    <s v="33100100"/>
    <s v="0"/>
    <s v=""/>
    <x v="88"/>
    <d v="2018-09-19T00:00:00"/>
    <m/>
    <d v="2018-09-19T00:00:00"/>
    <d v="2018-09-19T00:00:00"/>
    <b v="0"/>
    <s v=""/>
    <s v=""/>
    <s v=""/>
    <s v=""/>
    <s v="33010000"/>
    <s v="3310"/>
    <s v="331018"/>
    <s v="11"/>
    <x v="21"/>
    <x v="151"/>
  </r>
  <r>
    <n v="78097"/>
    <n v="418"/>
    <n v="3175"/>
    <n v="23"/>
    <s v="71"/>
    <s v="ณัฐเศรษฐ  สาหรี่"/>
    <s v="0249773"/>
    <s v="นาง จิรวรรณ สาหรี่"/>
    <s v="1"/>
    <n v="2"/>
    <n v="11"/>
    <n v="25"/>
    <s v="1"/>
    <s v="1"/>
    <s v="0"/>
    <n v="11"/>
    <s v="4 บ.หนองเวียง"/>
    <s v="33100409"/>
    <s v="2"/>
    <s v="3"/>
    <s v="1"/>
    <s v="1"/>
    <s v="33100100"/>
    <s v="0"/>
    <s v=""/>
    <x v="57"/>
    <d v="2018-08-29T00:00:00"/>
    <m/>
    <d v="2018-08-29T00:00:00"/>
    <d v="2018-08-29T00:00:00"/>
    <b v="0"/>
    <s v=""/>
    <s v=""/>
    <s v=""/>
    <s v=""/>
    <s v="33010000"/>
    <s v="3310"/>
    <s v="331004"/>
    <s v="09"/>
    <x v="21"/>
    <x v="152"/>
  </r>
  <r>
    <n v="80783"/>
    <n v="460"/>
    <n v="3396"/>
    <n v="29"/>
    <s v="71"/>
    <s v="ภัทราวดี  ตรงประสิทธิ์"/>
    <s v="0254617"/>
    <s v="นาง จริยา ตรงประสิทธิ์"/>
    <s v="2"/>
    <n v="2"/>
    <n v="7"/>
    <n v="25"/>
    <s v="1"/>
    <s v="1"/>
    <s v="0"/>
    <n v="11"/>
    <s v="45 บ้านกุง"/>
    <s v="33100406"/>
    <s v="2"/>
    <s v="3"/>
    <s v="1"/>
    <s v="1"/>
    <s v="33100100"/>
    <s v="0"/>
    <s v=""/>
    <x v="122"/>
    <d v="2018-09-04T00:00:00"/>
    <m/>
    <d v="2018-09-04T00:00:00"/>
    <d v="2018-09-04T00:00:00"/>
    <b v="0"/>
    <s v=""/>
    <s v=""/>
    <s v=""/>
    <s v=""/>
    <s v="33010000"/>
    <s v="3310"/>
    <s v="331004"/>
    <s v="06"/>
    <x v="21"/>
    <x v="152"/>
  </r>
  <r>
    <n v="81499"/>
    <n v="472"/>
    <n v="3454"/>
    <n v="31"/>
    <s v="71"/>
    <s v="นพดล  โนนยาง"/>
    <s v="0258846"/>
    <s v="น.ส. ศศิธร บึงไกร"/>
    <s v="1"/>
    <n v="1"/>
    <n v="3"/>
    <n v="2"/>
    <s v="1"/>
    <s v="1"/>
    <s v="0"/>
    <n v="11"/>
    <s v="75 บ.โนนแตน"/>
    <s v="33100608"/>
    <s v="2"/>
    <s v="3"/>
    <s v="1"/>
    <s v="1"/>
    <s v="33100100"/>
    <s v="0"/>
    <s v=""/>
    <x v="33"/>
    <d v="2018-09-05T00:00:00"/>
    <m/>
    <d v="2018-09-06T00:00:00"/>
    <d v="2018-09-06T00:00:00"/>
    <b v="0"/>
    <s v=""/>
    <s v=""/>
    <s v=""/>
    <s v=""/>
    <s v="33010000"/>
    <s v="3310"/>
    <s v="331006"/>
    <s v="08"/>
    <x v="21"/>
    <x v="153"/>
  </r>
  <r>
    <n v="81836"/>
    <n v="481"/>
    <n v="3494"/>
    <n v="32"/>
    <s v="71"/>
    <s v="ธนพัฒน์  จีนชาวนา"/>
    <s v="0258582"/>
    <s v="น.ส. เกษมณี ศรีละมัย"/>
    <s v="1"/>
    <n v="1"/>
    <n v="3"/>
    <n v="17"/>
    <s v="1"/>
    <s v="1"/>
    <s v="0"/>
    <n v="11"/>
    <s v="19 บ. กงพาน"/>
    <s v="33100305"/>
    <s v="2"/>
    <s v="3"/>
    <s v="1"/>
    <s v="1"/>
    <s v="33100100"/>
    <s v="0"/>
    <s v=""/>
    <x v="60"/>
    <d v="2018-09-07T00:00:00"/>
    <m/>
    <d v="2018-09-07T00:00:00"/>
    <d v="2018-09-07T00:00:00"/>
    <b v="0"/>
    <s v=""/>
    <s v=""/>
    <s v=""/>
    <s v=""/>
    <s v="33010000"/>
    <s v="3310"/>
    <s v="331003"/>
    <s v="05"/>
    <x v="21"/>
    <x v="150"/>
  </r>
  <r>
    <n v="82229"/>
    <n v="489"/>
    <n v="13626"/>
    <n v="99"/>
    <s v="71"/>
    <s v="ภูธนินภัทร  กองอาสา"/>
    <s v="000927911"/>
    <s v="น.ส. กัญจะนา ทองคำ"/>
    <s v="1"/>
    <n v="2"/>
    <n v="0"/>
    <n v="17"/>
    <s v="1"/>
    <s v="1"/>
    <s v="0"/>
    <n v="11"/>
    <s v="191 บ้านกลาง"/>
    <s v="33100804"/>
    <s v="2"/>
    <s v="2"/>
    <s v="1"/>
    <s v="1"/>
    <s v="33010120"/>
    <s v="0"/>
    <s v=""/>
    <x v="83"/>
    <d v="2018-09-08T00:00:00"/>
    <m/>
    <d v="2018-09-10T00:00:00"/>
    <d v="2018-09-10T00:00:00"/>
    <b v="0"/>
    <s v=""/>
    <s v=""/>
    <s v=""/>
    <s v=""/>
    <s v="33010000"/>
    <s v="3310"/>
    <s v="331008"/>
    <s v="04"/>
    <x v="21"/>
    <x v="154"/>
  </r>
  <r>
    <n v="83490"/>
    <n v="506"/>
    <n v="3650"/>
    <n v="34"/>
    <s v="71"/>
    <s v="กิติวินท์  เกษียร"/>
    <s v="0258632"/>
    <s v="น.ส. บุญเรือน ใยคำ"/>
    <s v="1"/>
    <n v="1"/>
    <n v="3"/>
    <n v="19"/>
    <s v="1"/>
    <s v="1"/>
    <s v="0"/>
    <n v="11"/>
    <s v="86 บ.แขม"/>
    <s v="33100602"/>
    <s v="2"/>
    <s v="3"/>
    <s v="1"/>
    <s v="1"/>
    <s v="33100100"/>
    <s v="0"/>
    <s v=""/>
    <x v="21"/>
    <d v="2018-09-12T00:00:00"/>
    <m/>
    <d v="2018-09-12T00:00:00"/>
    <d v="2018-09-12T00:00:00"/>
    <b v="0"/>
    <s v=""/>
    <s v=""/>
    <s v=""/>
    <s v=""/>
    <s v="33010000"/>
    <s v="3310"/>
    <s v="331006"/>
    <s v="02"/>
    <x v="21"/>
    <x v="153"/>
  </r>
  <r>
    <n v="83731"/>
    <n v="515"/>
    <n v="3686"/>
    <n v="36"/>
    <s v="71"/>
    <s v="จักรรินทร์  บุญอินทร์"/>
    <s v="0253753"/>
    <s v="น.ส. สมคิด แขมคำ"/>
    <s v="1"/>
    <n v="2"/>
    <n v="3"/>
    <n v="6"/>
    <s v="1"/>
    <s v="1"/>
    <s v="0"/>
    <n v="11"/>
    <s v="25 บ.อีทวด"/>
    <s v="33100610"/>
    <s v="2"/>
    <s v="3"/>
    <s v="1"/>
    <s v="1"/>
    <s v="33100100"/>
    <s v="0"/>
    <s v=""/>
    <x v="23"/>
    <d v="2018-09-13T00:00:00"/>
    <m/>
    <d v="2018-09-13T00:00:00"/>
    <d v="2018-09-13T00:00:00"/>
    <b v="0"/>
    <s v=""/>
    <s v=""/>
    <s v=""/>
    <s v=""/>
    <s v="33010000"/>
    <s v="3310"/>
    <s v="331006"/>
    <s v="10"/>
    <x v="21"/>
    <x v="153"/>
  </r>
  <r>
    <n v="80050"/>
    <n v="453"/>
    <n v="3364"/>
    <n v="26"/>
    <s v="71"/>
    <s v="จักรพงษ์  โนนสูง"/>
    <s v="0243774"/>
    <s v="น.ส. อรทัย โนนสูง"/>
    <s v="1"/>
    <n v="4"/>
    <n v="1"/>
    <n v="25"/>
    <s v="1"/>
    <s v="1"/>
    <s v="0"/>
    <n v="11"/>
    <s v="108  บ.หนองหัวหมู"/>
    <s v="33102207"/>
    <s v="1"/>
    <s v="3"/>
    <s v="1"/>
    <s v="1"/>
    <s v="33100100"/>
    <s v="0"/>
    <s v=""/>
    <x v="131"/>
    <d v="2018-09-03T00:00:00"/>
    <m/>
    <d v="2018-09-03T00:00:00"/>
    <d v="2018-09-03T00:00:00"/>
    <b v="0"/>
    <s v=""/>
    <s v=""/>
    <s v=""/>
    <s v=""/>
    <s v="33010000"/>
    <s v="3310"/>
    <s v="331022"/>
    <s v="07"/>
    <x v="21"/>
    <x v="155"/>
  </r>
  <r>
    <n v="85648"/>
    <n v="570"/>
    <n v="3862"/>
    <n v="39"/>
    <s v="71"/>
    <s v="ก้องภพ  สารภีร์"/>
    <s v="0265714"/>
    <s v="นาง มัตติกา ทองสูรย์"/>
    <s v="1"/>
    <n v="2"/>
    <n v="6"/>
    <n v="23"/>
    <s v="1"/>
    <s v="1"/>
    <s v="0"/>
    <n v="11"/>
    <s v="68 บ้านหนองแคน"/>
    <s v="33100802"/>
    <s v="2"/>
    <s v="3"/>
    <s v="1"/>
    <s v="1"/>
    <s v="33100100"/>
    <s v="0"/>
    <s v=""/>
    <x v="12"/>
    <d v="2018-09-18T00:00:00"/>
    <m/>
    <d v="2018-09-19T00:00:00"/>
    <d v="2018-09-19T00:00:00"/>
    <b v="0"/>
    <s v=""/>
    <s v=""/>
    <s v=""/>
    <s v=""/>
    <s v="33010000"/>
    <s v="3310"/>
    <s v="331008"/>
    <s v="02"/>
    <x v="21"/>
    <x v="154"/>
  </r>
  <r>
    <n v="79825"/>
    <n v="446"/>
    <n v="13159"/>
    <n v="88"/>
    <s v="71"/>
    <s v="นัชธาวัลย์  เพชรผา"/>
    <s v="000842151"/>
    <s v="นางสาว พรสุดา มาตนอก"/>
    <s v="2"/>
    <n v="4"/>
    <n v="1"/>
    <n v="14"/>
    <s v="1"/>
    <s v="1"/>
    <s v="0"/>
    <n v="11"/>
    <s v="9 บ้านกระต่ำ"/>
    <s v="33100810"/>
    <s v="2"/>
    <s v="2"/>
    <s v="1"/>
    <s v="1"/>
    <s v="33010120"/>
    <s v="0"/>
    <s v=""/>
    <x v="57"/>
    <d v="2018-09-01T00:00:00"/>
    <m/>
    <d v="2018-09-03T00:00:00"/>
    <d v="2018-09-03T00:00:00"/>
    <b v="0"/>
    <s v=""/>
    <s v=""/>
    <s v=""/>
    <s v=""/>
    <s v="33010000"/>
    <s v="3310"/>
    <s v="331008"/>
    <s v="10"/>
    <x v="21"/>
    <x v="154"/>
  </r>
  <r>
    <n v="88074"/>
    <n v="613"/>
    <n v="4069"/>
    <n v="42"/>
    <s v="71"/>
    <s v="นราวิชญ์  พรหมศร"/>
    <s v="0264249"/>
    <s v="น.ส. เสาวลักษ์ ปานแก้ว"/>
    <s v="1"/>
    <n v="3"/>
    <n v="8"/>
    <n v="15"/>
    <s v="1"/>
    <s v="1"/>
    <s v="0"/>
    <n v="11"/>
    <s v="48 บ.หัวทุ่ง"/>
    <s v="33100812"/>
    <s v="2"/>
    <s v="3"/>
    <s v="2"/>
    <s v="3"/>
    <s v="33100100"/>
    <s v="0"/>
    <s v=""/>
    <x v="93"/>
    <d v="2018-09-26T00:00:00"/>
    <m/>
    <d v="2018-09-26T00:00:00"/>
    <d v="2018-09-26T00:00:00"/>
    <b v="0"/>
    <s v=""/>
    <s v=""/>
    <s v=""/>
    <s v=""/>
    <s v="33010000"/>
    <s v="3310"/>
    <s v="331008"/>
    <s v="12"/>
    <x v="21"/>
    <x v="154"/>
  </r>
  <r>
    <n v="88784"/>
    <n v="625"/>
    <n v="1798"/>
    <n v="30"/>
    <s v="71"/>
    <s v="กนกพร  สระทอง"/>
    <s v="0079627"/>
    <s v="นาง บุญฑริกา เชียงแก้ว"/>
    <s v="2"/>
    <n v="3"/>
    <n v="0"/>
    <n v="12"/>
    <s v="1"/>
    <s v="1"/>
    <s v="0"/>
    <n v="11"/>
    <s v="25"/>
    <s v="33101805"/>
    <s v="2"/>
    <s v="3"/>
    <s v="1"/>
    <s v="1"/>
    <s v="33120100"/>
    <s v="0"/>
    <s v=""/>
    <x v="225"/>
    <d v="2018-09-28T00:00:00"/>
    <m/>
    <d v="2018-09-28T00:00:00"/>
    <d v="2018-09-28T00:00:00"/>
    <b v="0"/>
    <s v=""/>
    <s v=""/>
    <s v=""/>
    <s v=""/>
    <s v="33010000"/>
    <s v="3310"/>
    <s v="331018"/>
    <s v="05"/>
    <x v="21"/>
    <x v="151"/>
  </r>
  <r>
    <n v="93338"/>
    <n v="677"/>
    <n v="4555"/>
    <n v="43"/>
    <s v="71"/>
    <s v="ภูดิส  ไชยชนะ"/>
    <s v="0252590"/>
    <s v="นาง ละอองดาว ไชยชนะ"/>
    <s v="1"/>
    <n v="3"/>
    <n v="6"/>
    <n v="18"/>
    <s v="1"/>
    <s v="1"/>
    <s v="0"/>
    <n v="11"/>
    <s v="59 บ.โคก"/>
    <s v="33102510"/>
    <s v="2"/>
    <s v="3"/>
    <s v="1"/>
    <s v="1"/>
    <s v="33100100"/>
    <s v="0"/>
    <s v=""/>
    <x v="95"/>
    <d v="2018-10-13T00:00:00"/>
    <m/>
    <d v="2018-10-14T00:00:00"/>
    <d v="2018-10-15T00:00:00"/>
    <b v="0"/>
    <s v=""/>
    <s v=""/>
    <s v=""/>
    <s v=""/>
    <s v="33010000"/>
    <s v="3310"/>
    <s v="331025"/>
    <s v="10"/>
    <x v="21"/>
    <x v="156"/>
  </r>
  <r>
    <n v="94666"/>
    <n v="692"/>
    <n v="35986"/>
    <n v="0"/>
    <s v="71"/>
    <s v="จันทิมา  จันทำ"/>
    <s v="0220600"/>
    <s v="นางสาว เกษร ดวนใหญ่"/>
    <s v="2"/>
    <n v="1"/>
    <n v="6"/>
    <n v="29"/>
    <s v="1"/>
    <s v="1"/>
    <s v="0"/>
    <n v="11"/>
    <s v="57"/>
    <s v="33102510"/>
    <s v="2"/>
    <s v="3"/>
    <s v="2"/>
    <s v="3"/>
    <s v="33010100"/>
    <s v="0"/>
    <s v=""/>
    <x v="79"/>
    <d v="2018-10-16T00:00:00"/>
    <m/>
    <d v="2018-10-18T00:00:00"/>
    <d v="2018-10-18T00:00:00"/>
    <b v="0"/>
    <s v=""/>
    <s v=""/>
    <s v=""/>
    <s v=""/>
    <s v="33010000"/>
    <s v="3310"/>
    <s v="331025"/>
    <s v="10"/>
    <x v="21"/>
    <x v="156"/>
  </r>
  <r>
    <n v="95164"/>
    <n v="701"/>
    <n v="36002"/>
    <n v="0"/>
    <s v="71"/>
    <s v="อภิวิชญ์  เวชกามา"/>
    <s v="0231704"/>
    <s v="ว่าที่ ร.ต. ผการัตน์ เวชกามา"/>
    <s v="1"/>
    <n v="1"/>
    <n v="5"/>
    <n v="10"/>
    <s v="1"/>
    <s v="1"/>
    <s v="0"/>
    <n v="11"/>
    <s v="22"/>
    <s v="33101106"/>
    <s v="2"/>
    <s v="3"/>
    <s v="1"/>
    <s v="1"/>
    <s v="33010100"/>
    <s v="0"/>
    <s v=""/>
    <x v="101"/>
    <d v="2018-10-20T00:00:00"/>
    <m/>
    <d v="2018-10-21T00:00:00"/>
    <d v="2018-10-21T00:00:00"/>
    <b v="0"/>
    <s v=""/>
    <s v=""/>
    <s v=""/>
    <s v=""/>
    <s v="33010000"/>
    <s v="3310"/>
    <s v="331011"/>
    <s v="06"/>
    <x v="21"/>
    <x v="157"/>
  </r>
  <r>
    <n v="97251"/>
    <n v="730"/>
    <n v="4830"/>
    <n v="44"/>
    <s v="71"/>
    <s v="พิมพาพัณณ์  โพดิลก"/>
    <s v="0256964"/>
    <s v="นาง ลินดา โพดิลก"/>
    <s v="2"/>
    <n v="2"/>
    <n v="3"/>
    <n v="19"/>
    <s v="1"/>
    <s v="1"/>
    <s v="0"/>
    <n v="11"/>
    <s v="124  บ้านโคก"/>
    <s v="33102501"/>
    <s v="1"/>
    <s v="3"/>
    <s v="1"/>
    <s v="1"/>
    <s v="33100100"/>
    <s v="0"/>
    <s v=""/>
    <x v="188"/>
    <d v="2018-10-29T00:00:00"/>
    <m/>
    <d v="2018-10-29T00:00:00"/>
    <d v="2018-10-29T00:00:00"/>
    <b v="0"/>
    <s v=""/>
    <s v=""/>
    <s v=""/>
    <s v=""/>
    <s v="33010000"/>
    <s v="3310"/>
    <s v="331025"/>
    <s v="01"/>
    <x v="21"/>
    <x v="156"/>
  </r>
  <r>
    <n v="100867"/>
    <n v="774"/>
    <n v="4541"/>
    <n v="35"/>
    <s v="71"/>
    <s v="เมธาวี  โพธิ์งาม"/>
    <s v="0255438"/>
    <s v="น.ส. แจ่มจันทร์ หวังผล"/>
    <s v="1"/>
    <n v="2"/>
    <n v="1"/>
    <n v="19"/>
    <s v="1"/>
    <s v="1"/>
    <s v="0"/>
    <n v="11"/>
    <s v="23 บ.สิม"/>
    <s v="33102503"/>
    <s v="1"/>
    <s v="3"/>
    <s v="1"/>
    <s v="1"/>
    <s v="33100100"/>
    <s v="0"/>
    <s v=""/>
    <x v="226"/>
    <d v="2018-11-15T00:00:00"/>
    <m/>
    <d v="2018-11-15T00:00:00"/>
    <d v="2018-11-16T00:00:00"/>
    <b v="0"/>
    <s v=""/>
    <s v=""/>
    <s v=""/>
    <s v=""/>
    <s v="33100030"/>
    <s v="3310"/>
    <s v="331025"/>
    <s v="03"/>
    <x v="21"/>
    <x v="156"/>
  </r>
  <r>
    <n v="84061"/>
    <n v="526"/>
    <n v="3712"/>
    <n v="38"/>
    <s v="71"/>
    <s v="ศุภวิชญ์  ทองเอิบ"/>
    <s v="0249321"/>
    <s v="น.ส. เกศมณี ทองเอิบ"/>
    <s v="1"/>
    <n v="3"/>
    <n v="1"/>
    <n v="1"/>
    <s v="1"/>
    <s v="1"/>
    <s v="0"/>
    <n v="11"/>
    <s v="81 บ.ขะยูง"/>
    <s v="33100801"/>
    <s v="2"/>
    <s v="3"/>
    <s v="1"/>
    <s v="1"/>
    <s v="33100100"/>
    <s v="0"/>
    <s v=""/>
    <x v="198"/>
    <d v="2018-09-14T00:00:00"/>
    <m/>
    <d v="2018-09-14T00:00:00"/>
    <d v="2018-09-15T00:00:00"/>
    <b v="0"/>
    <s v=""/>
    <s v=""/>
    <s v=""/>
    <s v=""/>
    <s v="33010000"/>
    <s v="3310"/>
    <s v="331008"/>
    <s v="01"/>
    <x v="21"/>
    <x v="154"/>
  </r>
  <r>
    <n v="55867"/>
    <n v="197"/>
    <n v="3488"/>
    <n v="16"/>
    <s v="71"/>
    <s v="นนทิพัชร์  เกษหอม"/>
    <s v="0248253"/>
    <s v="นาง น้องใหม่ ภักดิ์ชัยภูมิ"/>
    <s v="1"/>
    <n v="3"/>
    <n v="2"/>
    <n v="25"/>
    <s v="1"/>
    <s v="1"/>
    <s v="0"/>
    <n v="11"/>
    <s v="74 บ.โนนน้อย"/>
    <s v="33102409"/>
    <s v="2"/>
    <s v="3"/>
    <s v="1"/>
    <s v="1"/>
    <s v="33100100"/>
    <s v="0"/>
    <s v=""/>
    <x v="175"/>
    <d v="2018-07-05T00:00:00"/>
    <m/>
    <d v="2018-07-05T00:00:00"/>
    <d v="2018-07-05T00:00:00"/>
    <b v="0"/>
    <s v=""/>
    <s v=""/>
    <s v=""/>
    <s v=""/>
    <s v="33010000"/>
    <s v="3310"/>
    <s v="331024"/>
    <s v="09"/>
    <x v="21"/>
    <x v="158"/>
  </r>
  <r>
    <n v="9788"/>
    <n v="58"/>
    <n v="581"/>
    <n v="6"/>
    <s v="71"/>
    <s v="เจตน์สฤษฏิ์  ช่วยณรงค์"/>
    <s v="0245381"/>
    <s v="น.ส. ชรัญญา ทองปัญญา"/>
    <s v="1"/>
    <n v="3"/>
    <n v="6"/>
    <n v="18"/>
    <s v="1"/>
    <s v="1"/>
    <s v="0"/>
    <n v="11"/>
    <s v="151/1  บ.โนนเค็ง"/>
    <s v="33100701"/>
    <s v="2"/>
    <s v="3"/>
    <s v="1"/>
    <s v="1"/>
    <s v="33100100"/>
    <s v="0"/>
    <s v=""/>
    <x v="227"/>
    <d v="2018-02-08T00:00:00"/>
    <m/>
    <d v="2018-02-08T00:00:00"/>
    <d v="2018-02-08T00:00:00"/>
    <b v="0"/>
    <s v=""/>
    <s v=""/>
    <s v=""/>
    <s v=""/>
    <s v="33010000"/>
    <s v="3310"/>
    <s v="331007"/>
    <s v="01"/>
    <x v="21"/>
    <x v="159"/>
  </r>
  <r>
    <n v="9789"/>
    <n v="59"/>
    <n v="582"/>
    <n v="7"/>
    <s v="71"/>
    <s v="กัญญาวีร์  สัตย์ซื่อ"/>
    <s v="0255892"/>
    <s v="น.ส. สุกัญญา จันทนันท์"/>
    <s v="2"/>
    <n v="1"/>
    <n v="3"/>
    <n v="10"/>
    <s v="1"/>
    <s v="1"/>
    <s v="0"/>
    <n v="11"/>
    <s v="68 บ.อ้อมแก้ว"/>
    <s v="33100307"/>
    <s v="2"/>
    <s v="3"/>
    <s v="1"/>
    <s v="1"/>
    <s v="33100100"/>
    <s v="0"/>
    <s v=""/>
    <x v="227"/>
    <d v="2018-02-08T00:00:00"/>
    <m/>
    <d v="2018-02-08T00:00:00"/>
    <d v="2018-02-08T00:00:00"/>
    <b v="0"/>
    <s v=""/>
    <s v=""/>
    <s v=""/>
    <s v=""/>
    <s v="33010000"/>
    <s v="3310"/>
    <s v="331003"/>
    <s v="07"/>
    <x v="21"/>
    <x v="150"/>
  </r>
  <r>
    <n v="10299"/>
    <n v="63"/>
    <n v="616"/>
    <n v="8"/>
    <s v="71"/>
    <s v="ประกายทิพย์ รัสษี"/>
    <s v="0251628"/>
    <s v="นาง อนุศรา รัสษี"/>
    <s v="2"/>
    <n v="4"/>
    <n v="8"/>
    <n v="0"/>
    <s v="1"/>
    <s v="1"/>
    <s v="0"/>
    <n v="11"/>
    <s v="55บ.โนนเค็ง"/>
    <s v="33100706"/>
    <s v="2"/>
    <s v="3"/>
    <s v="1"/>
    <s v="1"/>
    <s v="33100100"/>
    <s v="0"/>
    <s v=""/>
    <x v="227"/>
    <d v="2018-02-09T00:00:00"/>
    <m/>
    <d v="2018-02-10T00:00:00"/>
    <d v="2018-02-10T00:00:00"/>
    <b v="0"/>
    <s v=""/>
    <s v=""/>
    <s v=""/>
    <s v=""/>
    <s v="33010000"/>
    <s v="3310"/>
    <s v="331007"/>
    <s v="06"/>
    <x v="21"/>
    <x v="159"/>
  </r>
  <r>
    <n v="15640"/>
    <n v="70"/>
    <n v="934"/>
    <n v="9"/>
    <s v="71"/>
    <s v="ธนาภรณ์  ไกรยา"/>
    <s v="0246269"/>
    <s v="น.ส. โสภา ภักดีสูงเนิน"/>
    <s v="2"/>
    <n v="3"/>
    <n v="8"/>
    <n v="10"/>
    <s v="1"/>
    <s v="1"/>
    <s v="0"/>
    <n v="11"/>
    <s v="25 บ.หนองเหล็กธาตุน้"/>
    <s v="33100308"/>
    <s v="2"/>
    <s v="3"/>
    <s v="1"/>
    <s v="1"/>
    <s v="33100100"/>
    <s v="0"/>
    <s v=""/>
    <x v="228"/>
    <d v="2018-02-24T00:00:00"/>
    <m/>
    <d v="2018-02-25T00:00:00"/>
    <d v="2018-02-26T00:00:00"/>
    <b v="0"/>
    <s v=""/>
    <s v=""/>
    <s v=""/>
    <s v=""/>
    <s v="33010000"/>
    <s v="3310"/>
    <s v="331003"/>
    <s v="08"/>
    <x v="21"/>
    <x v="150"/>
  </r>
  <r>
    <n v="20156"/>
    <n v="79"/>
    <n v="3366"/>
    <n v="13"/>
    <s v="71"/>
    <s v="นริศรา  สุขสมบุตร"/>
    <s v="000924367"/>
    <s v="น.ส. อรวรรณ สุขสมบุตร"/>
    <s v="2"/>
    <n v="5"/>
    <n v="1"/>
    <n v="28"/>
    <s v="1"/>
    <s v="1"/>
    <s v="0"/>
    <n v="6"/>
    <s v="30 บ้านหนองลุง"/>
    <s v="33101004"/>
    <s v="2"/>
    <s v="2"/>
    <s v="1"/>
    <s v="1"/>
    <s v="33010120"/>
    <s v="0"/>
    <s v=""/>
    <x v="217"/>
    <d v="2018-03-05T00:00:00"/>
    <m/>
    <d v="2018-03-08T00:00:00"/>
    <d v="2018-03-08T00:00:00"/>
    <b v="0"/>
    <s v=""/>
    <s v=""/>
    <s v=""/>
    <s v=""/>
    <s v="33010000"/>
    <s v="3310"/>
    <s v="331010"/>
    <s v="04"/>
    <x v="21"/>
    <x v="160"/>
  </r>
  <r>
    <n v="24435"/>
    <n v="88"/>
    <n v="1265"/>
    <n v="11"/>
    <s v="71"/>
    <s v="กมลรัตน์  เนื่องนรินทร์"/>
    <s v="0250322"/>
    <s v="น.ส. สุตาภัทร ดวงอาจ"/>
    <s v="2"/>
    <n v="2"/>
    <n v="7"/>
    <n v="13"/>
    <s v="1"/>
    <s v="1"/>
    <s v="0"/>
    <n v="11"/>
    <s v="32 บ.หนองเหล็ก"/>
    <s v="33100308"/>
    <s v="2"/>
    <s v="3"/>
    <s v="1"/>
    <s v="1"/>
    <s v="33100100"/>
    <s v="0"/>
    <s v=""/>
    <x v="229"/>
    <d v="2018-03-17T00:00:00"/>
    <m/>
    <d v="2018-03-17T00:00:00"/>
    <d v="2018-03-17T00:00:00"/>
    <b v="0"/>
    <s v=""/>
    <s v=""/>
    <s v=""/>
    <s v=""/>
    <s v="33010000"/>
    <s v="3310"/>
    <s v="331003"/>
    <s v="08"/>
    <x v="21"/>
    <x v="150"/>
  </r>
  <r>
    <n v="39151"/>
    <n v="124"/>
    <n v="6792"/>
    <n v="23"/>
    <s v="71"/>
    <s v="อัครเดช  แดงบุญเรือง"/>
    <s v="000918058"/>
    <s v="นาง ปริษา แดงบุญเรือง"/>
    <s v="1"/>
    <n v="1"/>
    <n v="11"/>
    <n v="11"/>
    <s v="1"/>
    <s v="1"/>
    <s v="0"/>
    <n v="11"/>
    <s v="10 บ้านนาท่วม"/>
    <s v="33101503"/>
    <s v="2"/>
    <s v="2"/>
    <s v="1"/>
    <s v="1"/>
    <s v="33010120"/>
    <s v="0"/>
    <s v=""/>
    <x v="230"/>
    <d v="2018-05-08T00:00:00"/>
    <m/>
    <d v="2018-05-10T00:00:00"/>
    <d v="2018-05-10T00:00:00"/>
    <b v="0"/>
    <s v=""/>
    <s v=""/>
    <s v=""/>
    <s v=""/>
    <s v="33010000"/>
    <s v="3310"/>
    <s v="331015"/>
    <s v="03"/>
    <x v="21"/>
    <x v="161"/>
  </r>
  <r>
    <n v="80768"/>
    <n v="459"/>
    <n v="3380"/>
    <n v="28"/>
    <s v="71"/>
    <s v="บุญญาดา  บริสุทธิ์"/>
    <s v="0260153"/>
    <s v="น.ส. วิยะดา บุญเติม"/>
    <s v="2"/>
    <n v="2"/>
    <n v="5"/>
    <n v="17"/>
    <s v="1"/>
    <s v="1"/>
    <s v="0"/>
    <n v="11"/>
    <s v="62 บ.กงพาน"/>
    <s v="33100305"/>
    <s v="2"/>
    <s v="3"/>
    <s v="1"/>
    <s v="1"/>
    <s v="33100100"/>
    <s v="0"/>
    <s v=""/>
    <x v="131"/>
    <d v="2018-09-03T00:00:00"/>
    <m/>
    <d v="2018-09-04T00:00:00"/>
    <d v="2018-09-04T00:00:00"/>
    <b v="0"/>
    <s v=""/>
    <s v=""/>
    <s v=""/>
    <s v=""/>
    <s v="33010000"/>
    <s v="3310"/>
    <s v="331003"/>
    <s v="05"/>
    <x v="21"/>
    <x v="150"/>
  </r>
  <r>
    <n v="54012"/>
    <n v="185"/>
    <n v="9463"/>
    <n v="39"/>
    <s v="71"/>
    <s v="ณัฐกมล เพชรผา"/>
    <s v="000970925"/>
    <s v="น.ส. พรสุดา มาตนอก"/>
    <s v="2"/>
    <n v="0"/>
    <n v="9"/>
    <n v="0"/>
    <s v="1"/>
    <s v="1"/>
    <s v="0"/>
    <n v="11"/>
    <s v="108  บ้านกระต่ำ"/>
    <s v="33100810"/>
    <s v="2"/>
    <s v="2"/>
    <s v="1"/>
    <s v="1"/>
    <s v="33010120"/>
    <s v="0"/>
    <s v=""/>
    <x v="145"/>
    <d v="2018-06-29T00:00:00"/>
    <m/>
    <d v="2018-06-30T00:00:00"/>
    <d v="2018-06-30T00:00:00"/>
    <b v="0"/>
    <s v=""/>
    <s v=""/>
    <s v=""/>
    <s v=""/>
    <s v="33010000"/>
    <s v="3310"/>
    <s v="331008"/>
    <s v="10"/>
    <x v="21"/>
    <x v="154"/>
  </r>
  <r>
    <n v="6375"/>
    <n v="44"/>
    <n v="454"/>
    <n v="5"/>
    <s v="71"/>
    <s v="กนกพิชญ์ ยอดดำเนิน"/>
    <s v="0247037"/>
    <s v="น.ส. นิติกุล เป็นไทย"/>
    <s v="2"/>
    <n v="3"/>
    <n v="3"/>
    <n v="0"/>
    <s v="1"/>
    <s v="1"/>
    <s v="0"/>
    <n v="11"/>
    <s v="33  บ.กงพาน"/>
    <s v="33100305"/>
    <s v="2"/>
    <s v="3"/>
    <s v="1"/>
    <s v="1"/>
    <s v="33100100"/>
    <s v="0"/>
    <s v=""/>
    <x v="186"/>
    <d v="2018-01-27T00:00:00"/>
    <m/>
    <d v="2018-01-28T00:00:00"/>
    <d v="2018-01-29T00:00:00"/>
    <b v="0"/>
    <s v=""/>
    <s v=""/>
    <s v=""/>
    <s v=""/>
    <s v="33010000"/>
    <s v="3310"/>
    <s v="331003"/>
    <s v="05"/>
    <x v="21"/>
    <x v="150"/>
  </r>
  <r>
    <n v="58916"/>
    <n v="224"/>
    <n v="3714"/>
    <n v="17"/>
    <s v="71"/>
    <s v="กนกวรรณ  เย็นรำ"/>
    <s v="0244166"/>
    <s v="น.ส. อุบลรัตน์ ดวงทิพย์"/>
    <s v="2"/>
    <n v="3"/>
    <n v="11"/>
    <n v="16"/>
    <s v="1"/>
    <s v="1"/>
    <s v="0"/>
    <n v="11"/>
    <s v="40 บ.ค้อ"/>
    <s v="33102203"/>
    <s v="2"/>
    <s v="3"/>
    <s v="1"/>
    <s v="1"/>
    <s v="33100100"/>
    <s v="0"/>
    <s v=""/>
    <x v="136"/>
    <d v="2018-07-13T00:00:00"/>
    <m/>
    <d v="2018-07-14T00:00:00"/>
    <d v="2018-07-14T00:00:00"/>
    <b v="0"/>
    <s v=""/>
    <s v=""/>
    <s v=""/>
    <s v=""/>
    <s v="33010000"/>
    <s v="3310"/>
    <s v="331022"/>
    <s v="03"/>
    <x v="21"/>
    <x v="155"/>
  </r>
  <r>
    <n v="65849"/>
    <n v="298"/>
    <n v="4175"/>
    <n v="18"/>
    <s v="71"/>
    <s v="สมัชญา  ปัญญายิ่ง"/>
    <s v="0251411"/>
    <s v="น.ส. หัสษฎาภรณ์ แหวนเงิน"/>
    <s v="2"/>
    <n v="2"/>
    <n v="6"/>
    <n v="24"/>
    <s v="1"/>
    <s v="1"/>
    <s v="0"/>
    <n v="11"/>
    <s v="84 บ.โนนม่วง"/>
    <s v="33100407"/>
    <s v="2"/>
    <s v="3"/>
    <s v="1"/>
    <s v="1"/>
    <s v="33100100"/>
    <s v="0"/>
    <s v=""/>
    <x v="115"/>
    <d v="2018-08-03T00:00:00"/>
    <m/>
    <d v="2018-08-03T00:00:00"/>
    <d v="2018-08-03T00:00:00"/>
    <b v="0"/>
    <s v=""/>
    <s v=""/>
    <s v=""/>
    <s v=""/>
    <s v="33010000"/>
    <s v="3310"/>
    <s v="331004"/>
    <s v="07"/>
    <x v="21"/>
    <x v="152"/>
  </r>
  <r>
    <n v="66209"/>
    <n v="305"/>
    <n v="4215"/>
    <n v="19"/>
    <s v="71"/>
    <s v="กฤตวรรณ  กระสังข์"/>
    <s v="0224560"/>
    <s v="นาง บุษบา กระสังข์"/>
    <s v="2"/>
    <n v="8"/>
    <n v="8"/>
    <n v="17"/>
    <s v="1"/>
    <s v="1"/>
    <s v="0"/>
    <n v="6"/>
    <s v="52 บ. สิม"/>
    <s v="33102508"/>
    <s v="2"/>
    <s v="3"/>
    <s v="1"/>
    <s v="1"/>
    <s v="33100100"/>
    <s v="0"/>
    <s v=""/>
    <x v="18"/>
    <d v="2018-08-04T00:00:00"/>
    <m/>
    <d v="2018-08-05T00:00:00"/>
    <d v="2018-08-05T00:00:00"/>
    <b v="0"/>
    <s v=""/>
    <s v=""/>
    <s v=""/>
    <s v=""/>
    <s v="33010000"/>
    <s v="3310"/>
    <s v="331025"/>
    <s v="08"/>
    <x v="21"/>
    <x v="156"/>
  </r>
  <r>
    <n v="66222"/>
    <n v="306"/>
    <n v="4230"/>
    <n v="20"/>
    <s v="71"/>
    <s v="กฤติพงศ์  พวงบุรี"/>
    <s v="0253732"/>
    <s v="น.ส. ศิริพร ทองทวี"/>
    <s v="1"/>
    <n v="2"/>
    <n v="1"/>
    <n v="29"/>
    <s v="1"/>
    <s v="1"/>
    <s v="0"/>
    <n v="11"/>
    <s v="72 บ้านสระกำแพงใหญ่"/>
    <s v="33102201"/>
    <s v="1"/>
    <s v="3"/>
    <s v="1"/>
    <s v="1"/>
    <s v="33100100"/>
    <s v="0"/>
    <s v=""/>
    <x v="132"/>
    <d v="2018-08-05T00:00:00"/>
    <m/>
    <d v="2018-08-05T00:00:00"/>
    <d v="2018-08-05T00:00:00"/>
    <b v="0"/>
    <s v=""/>
    <s v=""/>
    <s v=""/>
    <s v=""/>
    <s v="33010000"/>
    <s v="3310"/>
    <s v="331022"/>
    <s v="01"/>
    <x v="21"/>
    <x v="155"/>
  </r>
  <r>
    <n v="73920"/>
    <n v="358"/>
    <n v="4608"/>
    <n v="21"/>
    <s v="71"/>
    <s v="ศรัณญา  พิมพะ"/>
    <s v="0254806"/>
    <s v="น.ส. เกษมณี วิธิ"/>
    <s v="2"/>
    <n v="1"/>
    <n v="11"/>
    <n v="27"/>
    <s v="1"/>
    <s v="1"/>
    <s v="0"/>
    <n v="11"/>
    <s v="5 บ หนองสิม"/>
    <s v="33102204"/>
    <s v="1"/>
    <s v="3"/>
    <s v="1"/>
    <s v="1"/>
    <s v="33100100"/>
    <s v="0"/>
    <s v=""/>
    <x v="128"/>
    <d v="2018-08-17T00:00:00"/>
    <m/>
    <d v="2018-08-17T00:00:00"/>
    <d v="2018-08-17T00:00:00"/>
    <b v="0"/>
    <s v=""/>
    <s v=""/>
    <s v=""/>
    <s v=""/>
    <s v="33010000"/>
    <s v="3310"/>
    <s v="331022"/>
    <s v="04"/>
    <x v="21"/>
    <x v="155"/>
  </r>
  <r>
    <n v="11"/>
    <n v="1"/>
    <n v="8"/>
    <n v="1"/>
    <s v="71"/>
    <s v="ธนเดช  แรมประโคน"/>
    <s v="0244019"/>
    <s v="น.ส. ธิดาพร มะลัย"/>
    <s v="1"/>
    <n v="3"/>
    <n v="5"/>
    <n v="13"/>
    <s v="1"/>
    <s v="1"/>
    <s v="0"/>
    <n v="11"/>
    <s v="54 บ.หนองห้าง"/>
    <s v="33102208"/>
    <s v="2"/>
    <s v="3"/>
    <s v="1"/>
    <s v="1"/>
    <s v="33100100"/>
    <s v="0"/>
    <s v=""/>
    <x v="185"/>
    <d v="2018-01-01T00:00:00"/>
    <m/>
    <d v="2018-01-02T00:00:00"/>
    <d v="2018-01-03T00:00:00"/>
    <b v="0"/>
    <s v=""/>
    <s v=""/>
    <s v=""/>
    <s v=""/>
    <s v="33010000"/>
    <s v="3310"/>
    <s v="331022"/>
    <s v="08"/>
    <x v="21"/>
    <x v="155"/>
  </r>
  <r>
    <n v="78101"/>
    <n v="419"/>
    <n v="3179"/>
    <n v="24"/>
    <s v="71"/>
    <s v="พัทธดนย์  ชาวงค์"/>
    <s v="0265386"/>
    <s v="นาง วัฒนา สุทธสนธฺ์"/>
    <s v="1"/>
    <n v="2"/>
    <n v="11"/>
    <n v="0"/>
    <s v="1"/>
    <s v="1"/>
    <s v="0"/>
    <n v="11"/>
    <s v="66 บ.โนนแตน"/>
    <s v="33100608"/>
    <s v="2"/>
    <s v="3"/>
    <s v="1"/>
    <s v="1"/>
    <s v="33100100"/>
    <s v="0"/>
    <s v=""/>
    <x v="57"/>
    <d v="2018-08-29T00:00:00"/>
    <m/>
    <d v="2018-08-29T00:00:00"/>
    <d v="2018-08-29T00:00:00"/>
    <b v="0"/>
    <s v=""/>
    <s v=""/>
    <s v=""/>
    <s v=""/>
    <s v="33010000"/>
    <s v="3310"/>
    <s v="331006"/>
    <s v="08"/>
    <x v="21"/>
    <x v="153"/>
  </r>
  <r>
    <n v="53001"/>
    <n v="176"/>
    <n v="3235"/>
    <n v="15"/>
    <s v="71"/>
    <s v="อภิรดี  วิวาห์สุข"/>
    <s v="0148293"/>
    <s v=""/>
    <s v="2"/>
    <n v="16"/>
    <n v="8"/>
    <n v="9"/>
    <s v="1"/>
    <s v="1"/>
    <s v="0"/>
    <n v="6"/>
    <s v="42 บ.ดงเห็ด"/>
    <s v="33100102"/>
    <s v="1"/>
    <s v="3"/>
    <s v="1"/>
    <s v="1"/>
    <s v="33100100"/>
    <s v="0"/>
    <s v=""/>
    <x v="61"/>
    <d v="2018-06-25T00:00:00"/>
    <m/>
    <d v="2018-06-27T00:00:00"/>
    <d v="2018-06-27T00:00:00"/>
    <b v="0"/>
    <s v=""/>
    <s v=""/>
    <s v=""/>
    <s v=""/>
    <s v="33010000"/>
    <s v="3310"/>
    <s v="331001"/>
    <s v="02"/>
    <x v="21"/>
    <x v="162"/>
  </r>
  <r>
    <m/>
    <m/>
    <m/>
    <m/>
    <m/>
    <m/>
    <m/>
    <m/>
    <m/>
    <m/>
    <m/>
    <m/>
    <m/>
    <m/>
    <m/>
    <m/>
    <m/>
    <m/>
    <m/>
    <m/>
    <m/>
    <m/>
    <m/>
    <m/>
    <m/>
    <x v="231"/>
    <m/>
    <m/>
    <m/>
    <m/>
    <m/>
    <m/>
    <m/>
    <m/>
    <m/>
    <m/>
    <m/>
    <m/>
    <m/>
    <x v="22"/>
    <x v="16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HZ201" firstHeaderRow="1" firstDataRow="2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 sortType="ascending">
      <items count="882">
        <item m="1" x="670"/>
        <item m="1" x="834"/>
        <item m="1" x="790"/>
        <item m="1" x="555"/>
        <item m="1" x="247"/>
        <item m="1" x="561"/>
        <item m="1" x="252"/>
        <item m="1" x="565"/>
        <item m="1" x="258"/>
        <item m="1" x="569"/>
        <item m="1" x="262"/>
        <item m="1" x="572"/>
        <item m="1" x="265"/>
        <item m="1" x="576"/>
        <item m="1" x="270"/>
        <item m="1" x="581"/>
        <item m="1" x="274"/>
        <item m="1" x="586"/>
        <item m="1" x="279"/>
        <item m="1" x="595"/>
        <item m="1" x="284"/>
        <item m="1" x="603"/>
        <item m="1" x="292"/>
        <item m="1" x="612"/>
        <item m="1" x="302"/>
        <item m="1" x="621"/>
        <item m="1" x="314"/>
        <item m="1" x="633"/>
        <item m="1" x="324"/>
        <item m="1" x="647"/>
        <item m="1" x="337"/>
        <item m="1" x="659"/>
        <item m="1" x="353"/>
        <item m="1" x="677"/>
        <item m="1" x="566"/>
        <item m="1" x="260"/>
        <item m="1" x="571"/>
        <item m="1" x="264"/>
        <item m="1" x="574"/>
        <item m="1" x="267"/>
        <item m="1" x="578"/>
        <item m="1" x="271"/>
        <item m="1" x="582"/>
        <item m="1" x="275"/>
        <item m="1" x="588"/>
        <item m="1" x="280"/>
        <item m="1" x="596"/>
        <item m="1" x="286"/>
        <item m="1" x="605"/>
        <item m="1" x="294"/>
        <item m="1" x="614"/>
        <item m="1" x="304"/>
        <item m="1" x="623"/>
        <item m="1" x="316"/>
        <item m="1" x="635"/>
        <item m="1" x="326"/>
        <item m="1" x="649"/>
        <item m="1" x="339"/>
        <item m="1" x="660"/>
        <item m="1" x="354"/>
        <item m="1" x="679"/>
        <item m="1" x="368"/>
        <item m="1" x="693"/>
        <item m="1" x="575"/>
        <item m="1" x="268"/>
        <item m="1" x="579"/>
        <item m="1" x="272"/>
        <item m="1" x="276"/>
        <item m="1" x="590"/>
        <item m="1" x="282"/>
        <item m="1" x="597"/>
        <item m="1" x="287"/>
        <item m="1" x="606"/>
        <item m="1" x="296"/>
        <item m="1" x="615"/>
        <item m="1" x="305"/>
        <item m="1" x="625"/>
        <item m="1" x="317"/>
        <item m="1" x="637"/>
        <item m="1" x="328"/>
        <item m="1" x="651"/>
        <item m="1" x="341"/>
        <item m="1" x="662"/>
        <item m="1" x="356"/>
        <item m="1" x="681"/>
        <item m="1" x="369"/>
        <item m="1" x="694"/>
        <item m="1" x="380"/>
        <item m="1" x="711"/>
        <item m="1" x="396"/>
        <item m="1" x="724"/>
        <item m="1" x="408"/>
        <item m="1" x="743"/>
        <item m="1" x="585"/>
        <item m="1" x="277"/>
        <item m="1" x="592"/>
        <item m="1" x="283"/>
        <item m="1" x="599"/>
        <item m="1" x="289"/>
        <item m="1" x="608"/>
        <item m="1" x="297"/>
        <item m="1" x="616"/>
        <item m="1" x="307"/>
        <item m="1" x="627"/>
        <item m="1" x="318"/>
        <item m="1" x="639"/>
        <item m="1" x="329"/>
        <item m="1" x="652"/>
        <item m="1" x="343"/>
        <item m="1" x="664"/>
        <item m="1" x="683"/>
        <item m="1" x="371"/>
        <item m="1" x="696"/>
        <item m="1" x="382"/>
        <item m="1" x="713"/>
        <item m="1" x="726"/>
        <item m="1" x="410"/>
        <item m="1" x="744"/>
        <item m="1" x="425"/>
        <item m="1" x="759"/>
        <item m="1" x="437"/>
        <item m="1" x="609"/>
        <item m="1" x="298"/>
        <item m="1" x="331"/>
        <item m="1" x="653"/>
        <item m="1" x="345"/>
        <item m="1" x="358"/>
        <item m="1" x="684"/>
        <item m="1" x="372"/>
        <item m="1" x="383"/>
        <item m="1" x="714"/>
        <item m="1" x="746"/>
        <item m="1" x="760"/>
        <item m="1" x="777"/>
        <item m="1" x="791"/>
        <item m="1" x="464"/>
        <item m="1" x="311"/>
        <item m="1" x="631"/>
        <item m="1" x="321"/>
        <item m="1" x="332"/>
        <item m="1" x="655"/>
        <item m="1" x="348"/>
        <item m="1" x="668"/>
        <item m="1" x="361"/>
        <item m="1" x="686"/>
        <item m="1" x="374"/>
        <item m="1" x="701"/>
        <item m="1" x="386"/>
        <item m="1" x="716"/>
        <item m="1" x="399"/>
        <item m="1" x="731"/>
        <item m="1" x="414"/>
        <item m="1" x="748"/>
        <item m="1" x="427"/>
        <item m="1" x="763"/>
        <item m="1" x="440"/>
        <item m="1" x="779"/>
        <item m="1" x="453"/>
        <item m="1" x="793"/>
        <item m="1" x="466"/>
        <item m="1" x="808"/>
        <item m="1" x="480"/>
        <item m="1" x="822"/>
        <item m="1" x="493"/>
        <item m="1" x="644"/>
        <item m="1" x="335"/>
        <item m="1" x="657"/>
        <item m="1" x="350"/>
        <item m="1" x="672"/>
        <item m="1" x="364"/>
        <item m="1" x="688"/>
        <item m="1" x="376"/>
        <item m="1" x="704"/>
        <item m="1" x="389"/>
        <item m="1" x="718"/>
        <item m="1" x="401"/>
        <item m="1" x="734"/>
        <item m="1" x="417"/>
        <item m="1" x="751"/>
        <item m="1" x="429"/>
        <item m="1" x="766"/>
        <item m="1" x="442"/>
        <item m="1" x="781"/>
        <item m="1" x="455"/>
        <item m="1" x="796"/>
        <item m="1" x="469"/>
        <item m="1" x="810"/>
        <item m="1" x="482"/>
        <item m="1" x="824"/>
        <item m="1" x="495"/>
        <item m="1" x="835"/>
        <item m="1" x="504"/>
        <item m="1" x="844"/>
        <item m="1" x="513"/>
        <item m="1" x="854"/>
        <item m="1" x="675"/>
        <item m="1" x="366"/>
        <item m="1" x="691"/>
        <item m="1" x="378"/>
        <item m="1" x="707"/>
        <item m="1" x="392"/>
        <item m="1" x="720"/>
        <item m="1" x="403"/>
        <item m="1" x="737"/>
        <item m="1" x="419"/>
        <item m="1" x="753"/>
        <item m="1" x="431"/>
        <item m="1" x="768"/>
        <item m="1" x="444"/>
        <item m="1" x="783"/>
        <item m="1" x="457"/>
        <item m="1" x="798"/>
        <item m="1" x="471"/>
        <item m="1" x="812"/>
        <item m="1" x="484"/>
        <item m="1" x="826"/>
        <item m="1" x="497"/>
        <item m="1" x="837"/>
        <item m="1" x="506"/>
        <item m="1" x="846"/>
        <item m="1" x="515"/>
        <item m="1" x="856"/>
        <item m="1" x="522"/>
        <item m="1" x="865"/>
        <item m="1" x="531"/>
        <item m="1" x="873"/>
        <item m="1" x="709"/>
        <item m="1" x="394"/>
        <item m="1" x="722"/>
        <item m="1" x="406"/>
        <item m="1" x="739"/>
        <item m="1" x="421"/>
        <item m="1" x="755"/>
        <item m="1" x="433"/>
        <item m="1" x="771"/>
        <item m="1" x="446"/>
        <item m="1" x="785"/>
        <item m="1" x="459"/>
        <item m="1" x="800"/>
        <item m="1" x="473"/>
        <item m="1" x="815"/>
        <item m="1" x="486"/>
        <item m="1" x="828"/>
        <item m="1" x="498"/>
        <item m="1" x="839"/>
        <item m="1" x="508"/>
        <item m="1" x="848"/>
        <item m="1" x="517"/>
        <item m="1" x="858"/>
        <item m="1" x="524"/>
        <item m="1" x="867"/>
        <item m="1" x="533"/>
        <item m="1" x="875"/>
        <item m="1" x="538"/>
        <item m="1" x="232"/>
        <item m="1" x="542"/>
        <item m="1" x="741"/>
        <item m="1" x="423"/>
        <item m="1" x="757"/>
        <item m="1" x="435"/>
        <item m="1" x="773"/>
        <item m="1" x="448"/>
        <item m="1" x="787"/>
        <item m="1" x="461"/>
        <item m="1" x="802"/>
        <item m="1" x="475"/>
        <item m="1" x="817"/>
        <item m="1" x="488"/>
        <item m="1" x="830"/>
        <item m="1" x="500"/>
        <item m="1" x="840"/>
        <item m="1" x="509"/>
        <item m="1" x="850"/>
        <item m="1" x="519"/>
        <item m="1" x="860"/>
        <item m="1" x="526"/>
        <item m="1" x="869"/>
        <item m="1" x="535"/>
        <item m="1" x="876"/>
        <item m="1" x="539"/>
        <item m="1" x="234"/>
        <item m="1" x="544"/>
        <item m="1" x="239"/>
        <item m="1" x="550"/>
        <item m="1" x="242"/>
        <item m="1" x="557"/>
        <item m="1" x="249"/>
        <item m="1" x="775"/>
        <item m="1" x="450"/>
        <item m="1" x="804"/>
        <item m="1" x="477"/>
        <item m="1" x="819"/>
        <item m="1" x="490"/>
        <item m="1" x="832"/>
        <item m="1" x="502"/>
        <item m="1" x="842"/>
        <item m="1" x="511"/>
        <item m="1" x="520"/>
        <item m="1" x="862"/>
        <item m="1" x="871"/>
        <item m="1" x="878"/>
        <item m="1" x="236"/>
        <item m="1" x="546"/>
        <item m="1" x="241"/>
        <item m="1" x="552"/>
        <item m="1" x="244"/>
        <item m="1" x="255"/>
        <item m="1" x="568"/>
        <item m="1" x="478"/>
        <item m="1" x="820"/>
        <item m="1" x="833"/>
        <item m="1" x="503"/>
        <item m="1" x="512"/>
        <item m="1" x="863"/>
        <item m="1" x="529"/>
        <item m="1" x="548"/>
        <item m="1" x="246"/>
        <item m="1" x="560"/>
        <item m="1" x="564"/>
        <item m="1" x="556"/>
        <item m="1" x="248"/>
        <item m="1" x="562"/>
        <item m="1" x="253"/>
        <item m="1" x="259"/>
        <item m="1" x="570"/>
        <item m="1" x="263"/>
        <item m="1" x="573"/>
        <item m="1" x="266"/>
        <item m="1" x="577"/>
        <item m="1" x="587"/>
        <item m="1" x="285"/>
        <item m="1" x="604"/>
        <item m="1" x="293"/>
        <item m="1" x="613"/>
        <item m="1" x="303"/>
        <item m="1" x="622"/>
        <item m="1" x="315"/>
        <item m="1" x="634"/>
        <item m="1" x="325"/>
        <item m="1" x="648"/>
        <item m="1" x="338"/>
        <item m="1" x="678"/>
        <item m="1" x="261"/>
        <item m="1" x="583"/>
        <item m="1" x="589"/>
        <item m="1" x="281"/>
        <item m="1" x="295"/>
        <item m="1" x="624"/>
        <item m="1" x="636"/>
        <item m="1" x="327"/>
        <item m="1" x="650"/>
        <item m="1" x="340"/>
        <item m="1" x="680"/>
        <item m="1" x="269"/>
        <item m="1" x="273"/>
        <item m="1" x="584"/>
        <item m="1" x="591"/>
        <item m="1" x="598"/>
        <item m="1" x="288"/>
        <item m="1" x="306"/>
        <item m="1" x="626"/>
        <item m="1" x="638"/>
        <item m="1" x="342"/>
        <item m="1" x="663"/>
        <item m="1" x="370"/>
        <item m="1" x="695"/>
        <item m="1" x="381"/>
        <item m="1" x="712"/>
        <item m="1" x="397"/>
        <item m="1" x="725"/>
        <item m="1" x="409"/>
        <item m="1" x="278"/>
        <item m="1" x="593"/>
        <item m="1" x="308"/>
        <item m="1" x="330"/>
        <item m="1" x="344"/>
        <item m="1" x="698"/>
        <item m="1" x="728"/>
        <item m="1" x="601"/>
        <item m="1" x="291"/>
        <item m="1" x="610"/>
        <item m="1" x="300"/>
        <item m="1" x="310"/>
        <item m="1" x="630"/>
        <item m="1" x="641"/>
        <item m="1" x="654"/>
        <item m="1" x="347"/>
        <item m="1" x="667"/>
        <item m="1" x="360"/>
        <item m="1" x="685"/>
        <item m="1" x="700"/>
        <item m="1" x="385"/>
        <item m="1" x="398"/>
        <item m="1" x="730"/>
        <item m="1" x="413"/>
        <item m="1" x="747"/>
        <item m="1" x="762"/>
        <item m="1" x="439"/>
        <item m="1" x="778"/>
        <item m="1" x="452"/>
        <item m="1" x="792"/>
        <item m="1" x="465"/>
        <item m="1" x="807"/>
        <item m="1" x="619"/>
        <item m="1" x="313"/>
        <item m="1" x="632"/>
        <item m="1" x="323"/>
        <item m="1" x="643"/>
        <item m="1" x="334"/>
        <item m="1" x="656"/>
        <item m="1" x="349"/>
        <item m="1" x="671"/>
        <item m="1" x="363"/>
        <item m="1" x="687"/>
        <item m="1" x="375"/>
        <item m="1" x="703"/>
        <item m="1" x="388"/>
        <item m="1" x="717"/>
        <item m="1" x="400"/>
        <item m="1" x="733"/>
        <item m="1" x="416"/>
        <item m="1" x="750"/>
        <item m="1" x="428"/>
        <item m="1" x="765"/>
        <item m="1" x="441"/>
        <item m="1" x="780"/>
        <item m="1" x="454"/>
        <item m="1" x="795"/>
        <item m="1" x="468"/>
        <item m="1" x="809"/>
        <item m="1" x="481"/>
        <item m="1" x="823"/>
        <item m="1" x="494"/>
        <item m="1" x="646"/>
        <item m="1" x="336"/>
        <item m="1" x="658"/>
        <item m="1" x="352"/>
        <item m="1" x="674"/>
        <item m="1" x="365"/>
        <item m="1" x="690"/>
        <item m="1" x="377"/>
        <item m="1" x="706"/>
        <item m="1" x="391"/>
        <item m="1" x="719"/>
        <item m="1" x="402"/>
        <item m="1" x="736"/>
        <item m="1" x="418"/>
        <item m="1" x="752"/>
        <item m="1" x="430"/>
        <item m="1" x="767"/>
        <item m="1" x="443"/>
        <item m="1" x="782"/>
        <item m="1" x="456"/>
        <item m="1" x="797"/>
        <item m="1" x="470"/>
        <item m="1" x="811"/>
        <item m="1" x="483"/>
        <item m="1" x="825"/>
        <item m="1" x="496"/>
        <item m="1" x="836"/>
        <item m="1" x="505"/>
        <item m="1" x="845"/>
        <item m="1" x="514"/>
        <item m="1" x="855"/>
        <item m="1" x="676"/>
        <item m="1" x="367"/>
        <item m="1" x="692"/>
        <item m="1" x="379"/>
        <item m="1" x="708"/>
        <item m="1" x="393"/>
        <item m="1" x="721"/>
        <item m="1" x="405"/>
        <item m="1" x="738"/>
        <item m="1" x="420"/>
        <item m="1" x="754"/>
        <item m="1" x="432"/>
        <item m="1" x="770"/>
        <item m="1" x="445"/>
        <item m="1" x="784"/>
        <item m="1" x="458"/>
        <item m="1" x="799"/>
        <item m="1" x="472"/>
        <item m="1" x="814"/>
        <item m="1" x="485"/>
        <item m="1" x="827"/>
        <item m="1" x="838"/>
        <item m="1" x="507"/>
        <item m="1" x="847"/>
        <item m="1" x="516"/>
        <item m="1" x="857"/>
        <item m="1" x="523"/>
        <item m="1" x="866"/>
        <item m="1" x="532"/>
        <item m="1" x="874"/>
        <item m="1" x="710"/>
        <item m="1" x="395"/>
        <item m="1" x="723"/>
        <item m="1" x="407"/>
        <item m="1" x="740"/>
        <item m="1" x="422"/>
        <item m="1" x="756"/>
        <item m="1" x="434"/>
        <item m="1" x="772"/>
        <item m="1" x="447"/>
        <item m="1" x="786"/>
        <item m="1" x="460"/>
        <item m="1" x="801"/>
        <item m="1" x="474"/>
        <item m="1" x="816"/>
        <item m="1" x="487"/>
        <item m="1" x="829"/>
        <item m="1" x="499"/>
        <item m="1" x="849"/>
        <item m="1" x="518"/>
        <item m="1" x="859"/>
        <item m="1" x="525"/>
        <item m="1" x="868"/>
        <item m="1" x="534"/>
        <item m="1" x="233"/>
        <item m="1" x="543"/>
        <item m="1" x="742"/>
        <item m="1" x="424"/>
        <item m="1" x="758"/>
        <item m="1" x="436"/>
        <item m="1" x="774"/>
        <item m="1" x="449"/>
        <item m="1" x="788"/>
        <item m="1" x="462"/>
        <item m="1" x="803"/>
        <item m="1" x="476"/>
        <item m="1" x="818"/>
        <item m="1" x="489"/>
        <item m="1" x="831"/>
        <item m="1" x="501"/>
        <item m="1" x="841"/>
        <item m="1" x="510"/>
        <item m="1" x="851"/>
        <item m="1" x="861"/>
        <item m="1" x="527"/>
        <item m="1" x="870"/>
        <item m="1" x="536"/>
        <item m="1" x="877"/>
        <item m="1" x="540"/>
        <item m="1" x="235"/>
        <item m="1" x="545"/>
        <item m="1" x="240"/>
        <item m="1" x="551"/>
        <item m="1" x="243"/>
        <item m="1" x="558"/>
        <item m="1" x="250"/>
        <item m="1" x="776"/>
        <item m="1" x="451"/>
        <item m="1" x="789"/>
        <item m="1" x="463"/>
        <item m="1" x="805"/>
        <item m="1" x="491"/>
        <item m="1" x="843"/>
        <item m="1" x="852"/>
        <item m="1" x="521"/>
        <item m="1" x="528"/>
        <item m="1" x="872"/>
        <item m="1" x="537"/>
        <item m="1" x="879"/>
        <item m="1" x="541"/>
        <item m="1" x="237"/>
        <item m="1" x="547"/>
        <item m="1" x="553"/>
        <item m="1" x="245"/>
        <item m="1" x="559"/>
        <item m="1" x="563"/>
        <item m="1" x="256"/>
        <item m="1" x="806"/>
        <item m="1" x="479"/>
        <item m="1" x="821"/>
        <item m="1" x="492"/>
        <item m="1" x="853"/>
        <item m="1" x="864"/>
        <item m="1" x="530"/>
        <item m="1" x="880"/>
        <item m="1" x="238"/>
        <item m="1" x="549"/>
        <item m="1" x="554"/>
        <item m="1" x="251"/>
        <item m="1" x="257"/>
        <item x="199"/>
        <item x="185"/>
        <item x="10"/>
        <item x="25"/>
        <item m="1" x="254"/>
        <item m="1" x="567"/>
        <item x="196"/>
        <item x="28"/>
        <item x="32"/>
        <item x="96"/>
        <item x="62"/>
        <item x="7"/>
        <item x="13"/>
        <item x="146"/>
        <item x="147"/>
        <item x="76"/>
        <item x="160"/>
        <item x="38"/>
        <item x="166"/>
        <item x="178"/>
        <item x="152"/>
        <item x="24"/>
        <item x="224"/>
        <item x="181"/>
        <item x="186"/>
        <item x="46"/>
        <item m="1" x="661"/>
        <item m="1" x="355"/>
        <item x="158"/>
        <item x="43"/>
        <item x="94"/>
        <item x="77"/>
        <item x="68"/>
        <item x="41"/>
        <item x="227"/>
        <item x="206"/>
        <item x="220"/>
        <item x="39"/>
        <item m="1" x="607"/>
        <item x="44"/>
        <item x="161"/>
        <item x="90"/>
        <item x="228"/>
        <item x="37"/>
        <item x="36"/>
        <item m="1" x="682"/>
        <item x="150"/>
        <item m="1" x="580"/>
        <item x="217"/>
        <item x="149"/>
        <item x="192"/>
        <item x="193"/>
        <item x="208"/>
        <item m="1" x="600"/>
        <item x="195"/>
        <item x="201"/>
        <item x="167"/>
        <item x="200"/>
        <item m="1" x="628"/>
        <item m="1" x="319"/>
        <item x="229"/>
        <item x="168"/>
        <item x="197"/>
        <item x="218"/>
        <item m="1" x="665"/>
        <item m="1" x="357"/>
        <item x="216"/>
        <item m="1" x="697"/>
        <item x="215"/>
        <item x="148"/>
        <item x="72"/>
        <item m="1" x="727"/>
        <item m="1" x="411"/>
        <item m="1" x="745"/>
        <item x="85"/>
        <item x="219"/>
        <item m="1" x="594"/>
        <item x="210"/>
        <item m="1" x="290"/>
        <item x="209"/>
        <item m="1" x="299"/>
        <item m="1" x="617"/>
        <item m="1" x="309"/>
        <item m="1" x="629"/>
        <item m="1" x="320"/>
        <item m="1" x="640"/>
        <item m="1" x="346"/>
        <item m="1" x="666"/>
        <item m="1" x="359"/>
        <item x="113"/>
        <item m="1" x="373"/>
        <item m="1" x="699"/>
        <item m="1" x="384"/>
        <item m="1" x="715"/>
        <item x="202"/>
        <item m="1" x="729"/>
        <item m="1" x="412"/>
        <item m="1" x="426"/>
        <item m="1" x="761"/>
        <item m="1" x="438"/>
        <item m="1" x="602"/>
        <item x="205"/>
        <item m="1" x="611"/>
        <item m="1" x="301"/>
        <item m="1" x="618"/>
        <item m="1" x="312"/>
        <item x="230"/>
        <item m="1" x="322"/>
        <item m="1" x="642"/>
        <item m="1" x="333"/>
        <item x="165"/>
        <item x="69"/>
        <item m="1" x="669"/>
        <item m="1" x="362"/>
        <item x="139"/>
        <item x="176"/>
        <item m="1" x="702"/>
        <item m="1" x="387"/>
        <item x="203"/>
        <item x="204"/>
        <item m="1" x="732"/>
        <item m="1" x="415"/>
        <item m="1" x="749"/>
        <item x="75"/>
        <item m="1" x="764"/>
        <item x="58"/>
        <item x="169"/>
        <item x="119"/>
        <item m="1" x="794"/>
        <item m="1" x="467"/>
        <item x="45"/>
        <item m="1" x="620"/>
        <item x="35"/>
        <item x="187"/>
        <item x="48"/>
        <item m="1" x="645"/>
        <item x="42"/>
        <item x="140"/>
        <item m="1" x="351"/>
        <item m="1" x="673"/>
        <item x="65"/>
        <item m="1" x="689"/>
        <item x="63"/>
        <item m="1" x="705"/>
        <item m="1" x="390"/>
        <item x="1"/>
        <item x="71"/>
        <item m="1" x="735"/>
        <item x="211"/>
        <item x="123"/>
        <item x="47"/>
        <item x="54"/>
        <item x="182"/>
        <item x="189"/>
        <item x="126"/>
        <item x="61"/>
        <item x="120"/>
        <item x="154"/>
        <item x="170"/>
        <item x="145"/>
        <item x="153"/>
        <item x="127"/>
        <item x="162"/>
        <item x="130"/>
        <item x="213"/>
        <item x="175"/>
        <item x="174"/>
        <item x="214"/>
        <item x="183"/>
        <item x="124"/>
        <item x="135"/>
        <item x="125"/>
        <item m="1" x="404"/>
        <item x="136"/>
        <item x="171"/>
        <item x="70"/>
        <item x="50"/>
        <item m="1" x="769"/>
        <item x="173"/>
        <item x="14"/>
        <item x="51"/>
        <item x="134"/>
        <item x="102"/>
        <item m="1" x="813"/>
        <item x="177"/>
        <item x="103"/>
        <item x="144"/>
        <item x="98"/>
        <item x="157"/>
        <item x="222"/>
        <item x="129"/>
        <item x="26"/>
        <item x="105"/>
        <item x="9"/>
        <item x="115"/>
        <item x="18"/>
        <item x="132"/>
        <item x="55"/>
        <item x="142"/>
        <item x="143"/>
        <item x="163"/>
        <item x="172"/>
        <item x="8"/>
        <item x="133"/>
        <item x="194"/>
        <item x="137"/>
        <item x="91"/>
        <item x="155"/>
        <item x="128"/>
        <item x="223"/>
        <item x="5"/>
        <item x="84"/>
        <item x="156"/>
        <item x="190"/>
        <item x="64"/>
        <item x="138"/>
        <item x="141"/>
        <item x="4"/>
        <item x="121"/>
        <item x="56"/>
        <item x="57"/>
        <item x="151"/>
        <item x="34"/>
        <item x="212"/>
        <item x="80"/>
        <item x="131"/>
        <item x="122"/>
        <item x="33"/>
        <item x="191"/>
        <item x="60"/>
        <item x="83"/>
        <item x="27"/>
        <item x="53"/>
        <item x="19"/>
        <item x="21"/>
        <item x="23"/>
        <item x="198"/>
        <item x="22"/>
        <item x="20"/>
        <item x="87"/>
        <item x="12"/>
        <item x="88"/>
        <item x="29"/>
        <item x="81"/>
        <item x="40"/>
        <item x="30"/>
        <item x="52"/>
        <item x="31"/>
        <item x="93"/>
        <item x="59"/>
        <item x="225"/>
        <item x="164"/>
        <item x="207"/>
        <item x="2"/>
        <item x="3"/>
        <item x="74"/>
        <item x="6"/>
        <item x="86"/>
        <item x="89"/>
        <item x="78"/>
        <item x="111"/>
        <item x="49"/>
        <item x="67"/>
        <item x="221"/>
        <item x="73"/>
        <item x="95"/>
        <item x="118"/>
        <item x="0"/>
        <item x="79"/>
        <item x="99"/>
        <item x="11"/>
        <item x="100"/>
        <item x="101"/>
        <item x="97"/>
        <item x="108"/>
        <item x="104"/>
        <item x="107"/>
        <item x="106"/>
        <item x="180"/>
        <item x="179"/>
        <item x="188"/>
        <item x="159"/>
        <item x="92"/>
        <item x="109"/>
        <item x="116"/>
        <item x="66"/>
        <item x="82"/>
        <item x="117"/>
        <item x="15"/>
        <item x="114"/>
        <item x="112"/>
        <item x="16"/>
        <item x="110"/>
        <item x="17"/>
        <item x="184"/>
        <item x="226"/>
        <item x="2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m="1" x="23"/>
        <item m="1" x="26"/>
        <item m="1" x="25"/>
        <item m="1" x="24"/>
        <item t="default"/>
      </items>
    </pivotField>
    <pivotField axis="axisRow" showAll="0">
      <items count="204">
        <item x="0"/>
        <item x="46"/>
        <item x="35"/>
        <item m="1" x="174"/>
        <item x="41"/>
        <item x="38"/>
        <item x="150"/>
        <item x="162"/>
        <item m="1" x="192"/>
        <item x="120"/>
        <item m="1" x="177"/>
        <item x="75"/>
        <item x="14"/>
        <item x="154"/>
        <item x="50"/>
        <item x="52"/>
        <item x="161"/>
        <item x="153"/>
        <item x="143"/>
        <item x="116"/>
        <item m="1" x="166"/>
        <item x="104"/>
        <item x="53"/>
        <item x="156"/>
        <item x="96"/>
        <item x="31"/>
        <item x="158"/>
        <item x="33"/>
        <item x="27"/>
        <item x="147"/>
        <item x="2"/>
        <item x="122"/>
        <item x="142"/>
        <item x="39"/>
        <item m="1" x="197"/>
        <item x="101"/>
        <item x="94"/>
        <item x="135"/>
        <item m="1" x="169"/>
        <item m="1" x="200"/>
        <item x="90"/>
        <item x="18"/>
        <item x="28"/>
        <item x="84"/>
        <item x="15"/>
        <item x="54"/>
        <item x="32"/>
        <item x="99"/>
        <item x="103"/>
        <item x="160"/>
        <item m="1" x="187"/>
        <item m="1" x="182"/>
        <item x="82"/>
        <item x="77"/>
        <item m="1" x="164"/>
        <item x="69"/>
        <item x="29"/>
        <item x="152"/>
        <item x="137"/>
        <item x="17"/>
        <item x="102"/>
        <item x="136"/>
        <item x="57"/>
        <item x="106"/>
        <item x="6"/>
        <item m="1" x="199"/>
        <item x="59"/>
        <item x="117"/>
        <item x="83"/>
        <item x="25"/>
        <item x="5"/>
        <item x="40"/>
        <item x="61"/>
        <item x="134"/>
        <item x="42"/>
        <item x="19"/>
        <item m="1" x="183"/>
        <item x="63"/>
        <item x="4"/>
        <item x="130"/>
        <item x="144"/>
        <item x="92"/>
        <item x="36"/>
        <item x="149"/>
        <item x="64"/>
        <item x="24"/>
        <item x="148"/>
        <item x="85"/>
        <item x="125"/>
        <item x="79"/>
        <item x="80"/>
        <item x="49"/>
        <item x="139"/>
        <item x="73"/>
        <item x="76"/>
        <item x="62"/>
        <item x="47"/>
        <item m="1" x="167"/>
        <item x="45"/>
        <item x="78"/>
        <item x="107"/>
        <item x="105"/>
        <item x="110"/>
        <item x="133"/>
        <item x="51"/>
        <item x="87"/>
        <item x="97"/>
        <item x="8"/>
        <item x="7"/>
        <item x="48"/>
        <item x="16"/>
        <item x="126"/>
        <item x="121"/>
        <item x="113"/>
        <item x="112"/>
        <item m="1" x="196"/>
        <item x="146"/>
        <item x="111"/>
        <item m="1" x="165"/>
        <item x="20"/>
        <item x="118"/>
        <item m="1" x="179"/>
        <item m="1" x="172"/>
        <item x="9"/>
        <item x="56"/>
        <item m="1" x="173"/>
        <item m="1" x="180"/>
        <item x="98"/>
        <item x="10"/>
        <item x="55"/>
        <item x="115"/>
        <item x="132"/>
        <item x="12"/>
        <item x="141"/>
        <item m="1" x="176"/>
        <item x="131"/>
        <item x="128"/>
        <item x="72"/>
        <item x="155"/>
        <item x="138"/>
        <item x="127"/>
        <item x="13"/>
        <item x="70"/>
        <item x="30"/>
        <item m="1" x="201"/>
        <item x="3"/>
        <item m="1" x="170"/>
        <item m="1" x="186"/>
        <item x="74"/>
        <item x="89"/>
        <item x="43"/>
        <item x="88"/>
        <item x="11"/>
        <item x="68"/>
        <item m="1" x="202"/>
        <item x="37"/>
        <item x="108"/>
        <item x="60"/>
        <item x="26"/>
        <item x="100"/>
        <item x="123"/>
        <item x="67"/>
        <item m="1" x="193"/>
        <item x="71"/>
        <item m="1" x="171"/>
        <item m="1" x="185"/>
        <item m="1" x="178"/>
        <item m="1" x="184"/>
        <item x="23"/>
        <item x="1"/>
        <item x="124"/>
        <item x="65"/>
        <item x="21"/>
        <item x="151"/>
        <item m="1" x="188"/>
        <item x="66"/>
        <item x="159"/>
        <item x="109"/>
        <item x="44"/>
        <item x="95"/>
        <item x="93"/>
        <item m="1" x="181"/>
        <item x="145"/>
        <item m="1" x="175"/>
        <item x="34"/>
        <item m="1" x="195"/>
        <item x="129"/>
        <item x="157"/>
        <item x="58"/>
        <item x="86"/>
        <item x="163"/>
        <item m="1" x="198"/>
        <item m="1" x="189"/>
        <item m="1" x="168"/>
        <item m="1" x="190"/>
        <item x="114"/>
        <item x="91"/>
        <item x="119"/>
        <item x="140"/>
        <item m="1" x="191"/>
        <item m="1" x="194"/>
        <item x="81"/>
        <item x="22"/>
        <item t="default"/>
      </items>
    </pivotField>
  </pivotFields>
  <rowFields count="2">
    <field x="39"/>
    <field x="40"/>
  </rowFields>
  <rowItems count="197">
    <i>
      <x/>
    </i>
    <i r="1">
      <x/>
    </i>
    <i r="1">
      <x v="12"/>
    </i>
    <i r="1">
      <x v="30"/>
    </i>
    <i r="1">
      <x v="44"/>
    </i>
    <i r="1">
      <x v="59"/>
    </i>
    <i r="1">
      <x v="64"/>
    </i>
    <i r="1">
      <x v="70"/>
    </i>
    <i r="1">
      <x v="78"/>
    </i>
    <i r="1">
      <x v="107"/>
    </i>
    <i r="1">
      <x v="108"/>
    </i>
    <i r="1">
      <x v="110"/>
    </i>
    <i r="1">
      <x v="123"/>
    </i>
    <i r="1">
      <x v="128"/>
    </i>
    <i r="1">
      <x v="132"/>
    </i>
    <i r="1">
      <x v="141"/>
    </i>
    <i r="1">
      <x v="145"/>
    </i>
    <i r="1">
      <x v="152"/>
    </i>
    <i r="1">
      <x v="169"/>
    </i>
    <i>
      <x v="1"/>
    </i>
    <i r="1">
      <x v="28"/>
    </i>
    <i r="1">
      <x v="41"/>
    </i>
    <i r="1">
      <x v="42"/>
    </i>
    <i r="1">
      <x v="56"/>
    </i>
    <i r="1">
      <x v="69"/>
    </i>
    <i r="1">
      <x v="75"/>
    </i>
    <i r="1">
      <x v="85"/>
    </i>
    <i r="1">
      <x v="119"/>
    </i>
    <i r="1">
      <x v="158"/>
    </i>
    <i r="1">
      <x v="168"/>
    </i>
    <i r="1">
      <x v="172"/>
    </i>
    <i r="1">
      <x v="202"/>
    </i>
    <i>
      <x v="2"/>
    </i>
    <i r="1">
      <x v="2"/>
    </i>
    <i r="1">
      <x v="5"/>
    </i>
    <i r="1">
      <x v="25"/>
    </i>
    <i r="1">
      <x v="27"/>
    </i>
    <i r="1">
      <x v="33"/>
    </i>
    <i r="1">
      <x v="46"/>
    </i>
    <i r="1">
      <x v="82"/>
    </i>
    <i r="1">
      <x v="143"/>
    </i>
    <i r="1">
      <x v="155"/>
    </i>
    <i r="1">
      <x v="184"/>
    </i>
    <i>
      <x v="3"/>
    </i>
    <i r="1">
      <x v="1"/>
    </i>
    <i r="1">
      <x v="4"/>
    </i>
    <i r="1">
      <x v="14"/>
    </i>
    <i r="1">
      <x v="71"/>
    </i>
    <i r="1">
      <x v="74"/>
    </i>
    <i r="1">
      <x v="91"/>
    </i>
    <i r="1">
      <x v="96"/>
    </i>
    <i r="1">
      <x v="98"/>
    </i>
    <i r="1">
      <x v="104"/>
    </i>
    <i r="1">
      <x v="109"/>
    </i>
    <i r="1">
      <x v="150"/>
    </i>
    <i r="1">
      <x v="178"/>
    </i>
    <i>
      <x v="4"/>
    </i>
    <i r="1">
      <x v="15"/>
    </i>
    <i r="1">
      <x v="22"/>
    </i>
    <i r="1">
      <x v="45"/>
    </i>
    <i r="1">
      <x v="62"/>
    </i>
    <i r="1">
      <x v="124"/>
    </i>
    <i r="1">
      <x v="129"/>
    </i>
    <i>
      <x v="5"/>
    </i>
    <i r="1">
      <x v="66"/>
    </i>
    <i r="1">
      <x v="72"/>
    </i>
    <i r="1">
      <x v="95"/>
    </i>
    <i r="1">
      <x v="157"/>
    </i>
    <i r="1">
      <x v="188"/>
    </i>
    <i>
      <x v="6"/>
    </i>
    <i r="1">
      <x v="77"/>
    </i>
    <i r="1">
      <x v="84"/>
    </i>
    <i>
      <x v="7"/>
    </i>
    <i r="1">
      <x v="55"/>
    </i>
    <i r="1">
      <x v="153"/>
    </i>
    <i r="1">
      <x v="161"/>
    </i>
    <i r="1">
      <x v="171"/>
    </i>
    <i r="1">
      <x v="175"/>
    </i>
    <i r="1">
      <x v="202"/>
    </i>
    <i>
      <x v="8"/>
    </i>
    <i r="1">
      <x v="11"/>
    </i>
    <i r="1">
      <x v="41"/>
    </i>
    <i r="1">
      <x v="53"/>
    </i>
    <i r="1">
      <x v="93"/>
    </i>
    <i r="1">
      <x v="94"/>
    </i>
    <i r="1">
      <x v="99"/>
    </i>
    <i r="1">
      <x v="137"/>
    </i>
    <i r="1">
      <x v="142"/>
    </i>
    <i r="1">
      <x v="148"/>
    </i>
    <i r="1">
      <x v="163"/>
    </i>
    <i>
      <x v="9"/>
    </i>
    <i r="1">
      <x v="52"/>
    </i>
    <i r="1">
      <x v="68"/>
    </i>
    <i r="1">
      <x v="89"/>
    </i>
    <i r="1">
      <x v="90"/>
    </i>
    <i r="1">
      <x v="201"/>
    </i>
    <i>
      <x v="10"/>
    </i>
    <i r="1">
      <x v="43"/>
    </i>
    <i r="1">
      <x v="87"/>
    </i>
    <i r="1">
      <x v="153"/>
    </i>
    <i r="1">
      <x v="189"/>
    </i>
    <i>
      <x v="11"/>
    </i>
    <i r="1">
      <x v="40"/>
    </i>
    <i r="1">
      <x v="81"/>
    </i>
    <i r="1">
      <x v="105"/>
    </i>
    <i r="1">
      <x v="149"/>
    </i>
    <i r="1">
      <x v="151"/>
    </i>
    <i r="1">
      <x v="196"/>
    </i>
    <i>
      <x v="12"/>
    </i>
    <i r="1">
      <x v="24"/>
    </i>
    <i r="1">
      <x v="36"/>
    </i>
    <i r="1">
      <x v="47"/>
    </i>
    <i r="1">
      <x v="106"/>
    </i>
    <i r="1">
      <x v="127"/>
    </i>
    <i r="1">
      <x v="179"/>
    </i>
    <i r="1">
      <x v="180"/>
    </i>
    <i>
      <x v="13"/>
    </i>
    <i r="1">
      <x v="21"/>
    </i>
    <i r="1">
      <x v="28"/>
    </i>
    <i r="1">
      <x v="35"/>
    </i>
    <i r="1">
      <x v="48"/>
    </i>
    <i r="1">
      <x v="60"/>
    </i>
    <i r="1">
      <x v="63"/>
    </i>
    <i r="1">
      <x v="95"/>
    </i>
    <i r="1">
      <x v="100"/>
    </i>
    <i r="1">
      <x v="101"/>
    </i>
    <i r="1">
      <x v="102"/>
    </i>
    <i r="1">
      <x v="114"/>
    </i>
    <i r="1">
      <x v="117"/>
    </i>
    <i r="1">
      <x v="156"/>
    </i>
    <i r="1">
      <x v="158"/>
    </i>
    <i r="1">
      <x v="159"/>
    </i>
    <i r="1">
      <x v="177"/>
    </i>
    <i r="1">
      <x v="202"/>
    </i>
    <i>
      <x v="14"/>
    </i>
    <i r="1">
      <x v="113"/>
    </i>
    <i r="1">
      <x v="195"/>
    </i>
    <i>
      <x v="15"/>
    </i>
    <i r="1">
      <x v="9"/>
    </i>
    <i r="1">
      <x v="19"/>
    </i>
    <i r="1">
      <x v="67"/>
    </i>
    <i r="1">
      <x v="120"/>
    </i>
    <i r="1">
      <x v="130"/>
    </i>
    <i r="1">
      <x v="197"/>
    </i>
    <i r="1">
      <x v="202"/>
    </i>
    <i>
      <x v="16"/>
    </i>
    <i r="1">
      <x v="31"/>
    </i>
    <i r="1">
      <x v="41"/>
    </i>
    <i r="1">
      <x v="88"/>
    </i>
    <i r="1">
      <x v="111"/>
    </i>
    <i r="1">
      <x v="112"/>
    </i>
    <i r="1">
      <x v="136"/>
    </i>
    <i r="1">
      <x v="140"/>
    </i>
    <i r="1">
      <x v="160"/>
    </i>
    <i r="1">
      <x v="170"/>
    </i>
    <i r="1">
      <x v="186"/>
    </i>
    <i>
      <x v="17"/>
    </i>
    <i r="1">
      <x v="37"/>
    </i>
    <i r="1">
      <x v="58"/>
    </i>
    <i r="1">
      <x v="61"/>
    </i>
    <i r="1">
      <x v="73"/>
    </i>
    <i r="1">
      <x v="79"/>
    </i>
    <i r="1">
      <x v="103"/>
    </i>
    <i r="1">
      <x v="131"/>
    </i>
    <i r="1">
      <x v="135"/>
    </i>
    <i>
      <x v="18"/>
    </i>
    <i r="1">
      <x v="92"/>
    </i>
    <i r="1">
      <x v="133"/>
    </i>
    <i r="1">
      <x v="139"/>
    </i>
    <i r="1">
      <x v="198"/>
    </i>
    <i>
      <x v="19"/>
    </i>
    <i r="1">
      <x v="18"/>
    </i>
    <i r="1">
      <x v="32"/>
    </i>
    <i>
      <x v="20"/>
    </i>
    <i r="1">
      <x v="29"/>
    </i>
    <i r="1">
      <x v="80"/>
    </i>
    <i r="1">
      <x v="86"/>
    </i>
    <i r="1">
      <x v="116"/>
    </i>
    <i r="1">
      <x v="182"/>
    </i>
    <i>
      <x v="21"/>
    </i>
    <i r="1">
      <x v="6"/>
    </i>
    <i r="1">
      <x v="7"/>
    </i>
    <i r="1">
      <x v="13"/>
    </i>
    <i r="1">
      <x v="16"/>
    </i>
    <i r="1">
      <x v="17"/>
    </i>
    <i r="1">
      <x v="23"/>
    </i>
    <i r="1">
      <x v="26"/>
    </i>
    <i r="1">
      <x v="49"/>
    </i>
    <i r="1">
      <x v="57"/>
    </i>
    <i r="1">
      <x v="83"/>
    </i>
    <i r="1">
      <x v="138"/>
    </i>
    <i r="1">
      <x v="173"/>
    </i>
    <i r="1">
      <x v="176"/>
    </i>
    <i r="1">
      <x v="187"/>
    </i>
    <i>
      <x v="22"/>
    </i>
    <i r="1">
      <x v="190"/>
    </i>
    <i t="grand">
      <x/>
    </i>
  </rowItems>
  <colFields count="1">
    <field x="25"/>
  </colFields>
  <colItems count="233">
    <i>
      <x v="584"/>
    </i>
    <i>
      <x v="585"/>
    </i>
    <i>
      <x v="586"/>
    </i>
    <i>
      <x v="587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3"/>
    </i>
    <i>
      <x v="624"/>
    </i>
    <i>
      <x v="625"/>
    </i>
    <i>
      <x v="626"/>
    </i>
    <i>
      <x v="627"/>
    </i>
    <i>
      <x v="628"/>
    </i>
    <i>
      <x v="630"/>
    </i>
    <i>
      <x v="632"/>
    </i>
    <i>
      <x v="633"/>
    </i>
    <i>
      <x v="634"/>
    </i>
    <i>
      <x v="635"/>
    </i>
    <i>
      <x v="636"/>
    </i>
    <i>
      <x v="638"/>
    </i>
    <i>
      <x v="639"/>
    </i>
    <i>
      <x v="640"/>
    </i>
    <i>
      <x v="641"/>
    </i>
    <i>
      <x v="644"/>
    </i>
    <i>
      <x v="645"/>
    </i>
    <i>
      <x v="646"/>
    </i>
    <i>
      <x v="647"/>
    </i>
    <i>
      <x v="650"/>
    </i>
    <i>
      <x v="652"/>
    </i>
    <i>
      <x v="653"/>
    </i>
    <i>
      <x v="654"/>
    </i>
    <i>
      <x v="658"/>
    </i>
    <i>
      <x v="659"/>
    </i>
    <i>
      <x v="661"/>
    </i>
    <i>
      <x v="663"/>
    </i>
    <i>
      <x v="673"/>
    </i>
    <i>
      <x v="678"/>
    </i>
    <i>
      <x v="685"/>
    </i>
    <i>
      <x v="690"/>
    </i>
    <i>
      <x v="694"/>
    </i>
    <i>
      <x v="695"/>
    </i>
    <i>
      <x v="698"/>
    </i>
    <i>
      <x v="699"/>
    </i>
    <i>
      <x v="702"/>
    </i>
    <i>
      <x v="703"/>
    </i>
    <i>
      <x v="707"/>
    </i>
    <i>
      <x v="709"/>
    </i>
    <i>
      <x v="710"/>
    </i>
    <i>
      <x v="711"/>
    </i>
    <i>
      <x v="714"/>
    </i>
    <i>
      <x v="716"/>
    </i>
    <i>
      <x v="717"/>
    </i>
    <i>
      <x v="718"/>
    </i>
    <i>
      <x v="720"/>
    </i>
    <i>
      <x v="721"/>
    </i>
    <i>
      <x v="724"/>
    </i>
    <i>
      <x v="726"/>
    </i>
    <i>
      <x v="729"/>
    </i>
    <i>
      <x v="730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7"/>
    </i>
    <i>
      <x v="758"/>
    </i>
    <i>
      <x v="759"/>
    </i>
    <i>
      <x v="760"/>
    </i>
    <i>
      <x v="762"/>
    </i>
    <i>
      <x v="763"/>
    </i>
    <i>
      <x v="764"/>
    </i>
    <i>
      <x v="765"/>
    </i>
    <i>
      <x v="766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 t="grand">
      <x/>
    </i>
  </colItems>
  <dataFields count="1">
    <dataField name="Count of DATESICK" fld="25" subtotal="count" baseField="0" baseItem="0"/>
  </dataFields>
  <formats count="203">
    <format dxfId="202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01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0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9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8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7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80"/>
          </reference>
        </references>
      </pivotArea>
    </format>
    <format dxfId="196">
      <pivotArea dataOnly="0" labelOnly="1" grandCol="1" outline="0" fieldPosition="0"/>
    </format>
    <format dxfId="195">
      <pivotArea dataOnly="0" labelOnly="1" fieldPosition="0">
        <references count="1">
          <reference field="25" count="50"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194">
      <pivotArea dataOnly="0" labelOnly="1" fieldPosition="0">
        <references count="1">
          <reference field="25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93">
      <pivotArea dataOnly="0" labelOnly="1" fieldPosition="0">
        <references count="1">
          <reference field="25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2">
      <pivotArea dataOnly="0" labelOnly="1" fieldPosition="0">
        <references count="1">
          <reference field="25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91">
      <pivotArea dataOnly="0" labelOnly="1" fieldPosition="0">
        <references count="1">
          <reference field="25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90">
      <pivotArea dataOnly="0" labelOnly="1" fieldPosition="0">
        <references count="1">
          <reference field="25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  <x v="880"/>
          </reference>
        </references>
      </pivotArea>
    </format>
    <format dxfId="189">
      <pivotArea dataOnly="0" labelOnly="1" grandCol="1" outline="0" fieldPosition="0"/>
    </format>
    <format dxfId="188">
      <pivotArea type="all" dataOnly="0" outline="0" fieldPosition="0"/>
    </format>
    <format dxfId="187">
      <pivotArea outline="0" collapsedLevelsAreSubtotals="1" fieldPosition="0">
        <references count="1">
          <reference field="25" count="27" selected="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6">
      <pivotArea type="topRight" dataOnly="0" labelOnly="1" outline="0" offset="IU1:JU1" fieldPosition="0"/>
    </format>
    <format dxfId="185">
      <pivotArea dataOnly="0" labelOnly="1" fieldPosition="0">
        <references count="1">
          <reference field="25" count="27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1"/>
            <x v="282"/>
            <x v="283"/>
            <x v="284"/>
          </reference>
        </references>
      </pivotArea>
    </format>
    <format dxfId="184">
      <pivotArea type="all" dataOnly="0" outline="0" fieldPosition="0"/>
    </format>
    <format dxfId="183">
      <pivotArea dataOnly="0" labelOnly="1" fieldPosition="0">
        <references count="1">
          <reference field="25" count="11">
            <x v="280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182">
      <pivotArea outline="0" collapsedLevelsAreSubtotals="1" fieldPosition="0">
        <references count="1">
          <reference field="25" count="25" selected="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81">
      <pivotArea type="topRight" dataOnly="0" labelOnly="1" outline="0" offset="IO1:JM1" fieldPosition="0"/>
    </format>
    <format dxfId="180">
      <pivotArea dataOnly="0" labelOnly="1" fieldPosition="0">
        <references count="1">
          <reference field="25" count="25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179">
      <pivotArea outline="0" collapsedLevelsAreSubtotals="1" fieldPosition="0">
        <references count="1">
          <reference field="25" count="19" selected="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80"/>
          </reference>
        </references>
      </pivotArea>
    </format>
    <format dxfId="178">
      <pivotArea type="topRight" dataOnly="0" labelOnly="1" outline="0" offset="JN1:KF1" fieldPosition="0"/>
    </format>
    <format dxfId="177">
      <pivotArea dataOnly="0" labelOnly="1" fieldPosition="0">
        <references count="1">
          <reference field="25" count="19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880"/>
          </reference>
        </references>
      </pivotArea>
    </format>
    <format dxfId="176">
      <pivotArea outline="0" collapsedLevelsAreSubtotals="1" fieldPosition="0">
        <references count="1">
          <reference field="25" count="1" selected="0">
            <x v="277"/>
          </reference>
        </references>
      </pivotArea>
    </format>
    <format dxfId="175">
      <pivotArea type="topRight" dataOnly="0" labelOnly="1" outline="0" offset="JN1" fieldPosition="0"/>
    </format>
    <format dxfId="174">
      <pivotArea dataOnly="0" labelOnly="1" fieldPosition="0">
        <references count="1">
          <reference field="25" count="1">
            <x v="277"/>
          </reference>
        </references>
      </pivotArea>
    </format>
    <format dxfId="173">
      <pivotArea dataOnly="0" labelOnly="1" fieldPosition="0">
        <references count="1">
          <reference field="25" count="8"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2">
      <pivotArea outline="0" collapsedLevelsAreSubtotals="1" fieldPosition="0">
        <references count="1">
          <reference field="25" count="20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80"/>
          </reference>
        </references>
      </pivotArea>
    </format>
    <format dxfId="171">
      <pivotArea dataOnly="0" labelOnly="1" fieldPosition="0">
        <references count="1">
          <reference field="25" count="2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880"/>
          </reference>
        </references>
      </pivotArea>
    </format>
    <format dxfId="170">
      <pivotArea outline="0" collapsedLevelsAreSubtotals="1" fieldPosition="0">
        <references count="1">
          <reference field="25" count="4" selected="0">
            <x v="278"/>
            <x v="279"/>
            <x v="281"/>
            <x v="282"/>
          </reference>
        </references>
      </pivotArea>
    </format>
    <format dxfId="169">
      <pivotArea type="topRight" dataOnly="0" labelOnly="1" outline="0" offset="JO1:JR1" fieldPosition="0"/>
    </format>
    <format dxfId="168">
      <pivotArea dataOnly="0" labelOnly="1" fieldPosition="0">
        <references count="1">
          <reference field="25" count="4">
            <x v="278"/>
            <x v="279"/>
            <x v="281"/>
            <x v="282"/>
          </reference>
        </references>
      </pivotArea>
    </format>
    <format dxfId="167">
      <pivotArea dataOnly="0" labelOnly="1" fieldPosition="0">
        <references count="1">
          <reference field="25" count="14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</reference>
        </references>
      </pivotArea>
    </format>
    <format dxfId="166">
      <pivotArea outline="0" collapsedLevelsAreSubtotals="1" fieldPosition="0">
        <references count="1">
          <reference field="25" count="33" selected="0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80"/>
          </reference>
        </references>
      </pivotArea>
    </format>
    <format dxfId="165">
      <pivotArea type="topRight" dataOnly="0" labelOnly="1" outline="0" offset="JR1:KX1" fieldPosition="0"/>
    </format>
    <format dxfId="164">
      <pivotArea dataOnly="0" labelOnly="1" fieldPosition="0">
        <references count="1">
          <reference field="25" count="33">
            <x v="283"/>
            <x v="284"/>
            <x v="285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7"/>
            <x v="880"/>
          </reference>
        </references>
      </pivotArea>
    </format>
    <format dxfId="163">
      <pivotArea outline="0" collapsedLevelsAreSubtotals="1" fieldPosition="0">
        <references count="1">
          <reference field="25" count="8" selected="0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2">
      <pivotArea type="topRight" dataOnly="0" labelOnly="1" outline="0" offset="KQ1:KX1" fieldPosition="0"/>
    </format>
    <format dxfId="161">
      <pivotArea dataOnly="0" labelOnly="1" fieldPosition="0">
        <references count="1">
          <reference field="25" count="8">
            <x v="305"/>
            <x v="306"/>
            <x v="307"/>
            <x v="308"/>
            <x v="309"/>
            <x v="311"/>
            <x v="314"/>
            <x v="317"/>
          </reference>
        </references>
      </pivotArea>
    </format>
    <format dxfId="160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9">
      <pivotArea outline="0" collapsedLevelsAreSubtotals="1" fieldPosition="0">
        <references count="1">
          <reference field="25" count="10" selected="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8">
      <pivotArea type="topRight" dataOnly="0" labelOnly="1" outline="0" offset="KQ1:KZ1" fieldPosition="0"/>
    </format>
    <format dxfId="157">
      <pivotArea dataOnly="0" labelOnly="1" fieldPosition="0">
        <references count="1">
          <reference field="25" count="10">
            <x v="305"/>
            <x v="306"/>
            <x v="307"/>
            <x v="308"/>
            <x v="309"/>
            <x v="311"/>
            <x v="314"/>
            <x v="316"/>
            <x v="317"/>
            <x v="318"/>
          </reference>
        </references>
      </pivotArea>
    </format>
    <format dxfId="156">
      <pivotArea dataOnly="0" labelOnly="1" fieldPosition="0">
        <references count="1">
          <reference field="25" count="10">
            <x v="319"/>
            <x v="320"/>
            <x v="321"/>
            <x v="324"/>
            <x v="325"/>
            <x v="326"/>
            <x v="327"/>
            <x v="328"/>
            <x v="329"/>
            <x v="330"/>
          </reference>
        </references>
      </pivotArea>
    </format>
    <format dxfId="155">
      <pivotArea dataOnly="0" labelOnly="1" fieldPosition="0">
        <references count="1">
          <reference field="25" count="12">
            <x v="331"/>
            <x v="332"/>
            <x v="333"/>
            <x v="334"/>
            <x v="335"/>
            <x v="336"/>
            <x v="337"/>
            <x v="338"/>
            <x v="339"/>
            <x v="340"/>
            <x v="344"/>
            <x v="346"/>
          </reference>
        </references>
      </pivotArea>
    </format>
    <format dxfId="154">
      <pivotArea dataOnly="0" labelOnly="1" fieldPosition="0">
        <references count="1">
          <reference field="25" count="10">
            <x v="342"/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3">
      <pivotArea outline="0" collapsedLevelsAreSubtotals="1" fieldPosition="0">
        <references count="1">
          <reference field="25" count="9" selected="0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2">
      <pivotArea dataOnly="0" labelOnly="1" fieldPosition="0">
        <references count="1">
          <reference field="25" count="9">
            <x v="345"/>
            <x v="346"/>
            <x v="347"/>
            <x v="348"/>
            <x v="349"/>
            <x v="350"/>
            <x v="351"/>
            <x v="353"/>
            <x v="356"/>
          </reference>
        </references>
      </pivotArea>
    </format>
    <format dxfId="151">
      <pivotArea dataOnly="0" labelOnly="1" fieldPosition="0">
        <references count="1">
          <reference field="25" count="18">
            <x v="340"/>
            <x v="341"/>
            <x v="342"/>
            <x v="343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50">
      <pivotArea type="all" dataOnly="0" outline="0" fieldPosition="0"/>
    </format>
    <format dxfId="149">
      <pivotArea dataOnly="0" labelOnly="1" fieldPosition="0">
        <references count="1">
          <reference field="25" count="1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48">
      <pivotArea dataOnly="0" labelOnly="1" fieldPosition="0">
        <references count="1">
          <reference field="25" count="12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</reference>
        </references>
      </pivotArea>
    </format>
    <format dxfId="147">
      <pivotArea dataOnly="0" labelOnly="1" fieldPosition="0">
        <references count="1">
          <reference field="25" count="1">
            <x v="347"/>
          </reference>
        </references>
      </pivotArea>
    </format>
    <format dxfId="146">
      <pivotArea outline="0" collapsedLevelsAreSubtotals="1" fieldPosition="0">
        <references count="1">
          <reference field="25" count="16" selected="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5">
      <pivotArea dataOnly="0" labelOnly="1" fieldPosition="0">
        <references count="1">
          <reference field="25" count="1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4">
      <pivotArea dataOnly="0" labelOnly="1" fieldPosition="0">
        <references count="1">
          <reference field="25" count="11">
            <x v="352"/>
            <x v="353"/>
            <x v="354"/>
            <x v="355"/>
            <x v="356"/>
            <x v="357"/>
            <x v="358"/>
            <x v="360"/>
            <x v="361"/>
            <x v="362"/>
            <x v="365"/>
          </reference>
        </references>
      </pivotArea>
    </format>
    <format dxfId="143">
      <pivotArea dataOnly="0" labelOnly="1" fieldPosition="0">
        <references count="1">
          <reference field="25" count="15"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2">
      <pivotArea outline="0" collapsedLevelsAreSubtotals="1" fieldPosition="0">
        <references count="1">
          <reference field="25" count="23" selected="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1">
      <pivotArea dataOnly="0" labelOnly="1" fieldPosition="0">
        <references count="1">
          <reference field="25" count="23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</reference>
        </references>
      </pivotArea>
    </format>
    <format dxfId="140">
      <pivotArea dataOnly="0" labelOnly="1" fieldPosition="0">
        <references count="1">
          <reference field="25" count="21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880"/>
          </reference>
        </references>
      </pivotArea>
    </format>
    <format dxfId="139">
      <pivotArea dataOnly="0" labelOnly="1" fieldPosition="0">
        <references count="1">
          <reference field="25" count="2">
            <x v="375"/>
            <x v="376"/>
          </reference>
        </references>
      </pivotArea>
    </format>
    <format dxfId="138">
      <pivotArea outline="0" collapsedLevelsAreSubtotals="1" fieldPosition="0">
        <references count="1">
          <reference field="25" count="23" selected="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80"/>
          </reference>
        </references>
      </pivotArea>
    </format>
    <format dxfId="137">
      <pivotArea dataOnly="0" labelOnly="1" fieldPosition="0">
        <references count="1">
          <reference field="25" count="23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  <x v="880"/>
          </reference>
        </references>
      </pivotArea>
    </format>
    <format dxfId="136">
      <pivotArea outline="0" collapsedLevelsAreSubtotals="1" fieldPosition="0">
        <references count="1">
          <reference field="25" count="16" selected="0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5">
      <pivotArea dataOnly="0" labelOnly="1" fieldPosition="0">
        <references count="1">
          <reference field="25" count="16"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4"/>
            <x v="375"/>
            <x v="376"/>
          </reference>
        </references>
      </pivotArea>
    </format>
    <format dxfId="134">
      <pivotArea dataOnly="0" labelOnly="1" fieldPosition="0">
        <references count="1">
          <reference field="25" count="7">
            <x v="377"/>
            <x v="378"/>
            <x v="379"/>
            <x v="380"/>
            <x v="381"/>
            <x v="382"/>
            <x v="384"/>
          </reference>
        </references>
      </pivotArea>
    </format>
    <format dxfId="133">
      <pivotArea outline="0" collapsedLevelsAreSubtotals="1" fieldPosition="0">
        <references count="1">
          <reference field="25" count="24" selected="0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80"/>
          </reference>
        </references>
      </pivotArea>
    </format>
    <format dxfId="132">
      <pivotArea dataOnly="0" labelOnly="1" fieldPosition="0">
        <references count="1">
          <reference field="25" count="24"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3"/>
            <x v="375"/>
            <x v="376"/>
            <x v="377"/>
            <x v="378"/>
            <x v="379"/>
            <x v="380"/>
            <x v="381"/>
            <x v="382"/>
            <x v="384"/>
            <x v="880"/>
          </reference>
        </references>
      </pivotArea>
    </format>
    <format dxfId="131">
      <pivotArea dataOnly="0" labelOnly="1" fieldPosition="0">
        <references count="1">
          <reference field="25" count="6">
            <x v="383"/>
            <x v="384"/>
            <x v="385"/>
            <x v="386"/>
            <x v="388"/>
            <x v="389"/>
          </reference>
        </references>
      </pivotArea>
    </format>
    <format dxfId="130">
      <pivotArea outline="0" collapsedLevelsAreSubtotals="1" fieldPosition="0">
        <references count="1">
          <reference field="25" count="14" selected="0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9">
      <pivotArea dataOnly="0" labelOnly="1" fieldPosition="0">
        <references count="1">
          <reference field="25" count="14"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8"/>
            <x v="389"/>
          </reference>
        </references>
      </pivotArea>
    </format>
    <format dxfId="128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7">
      <pivotArea dataOnly="0" labelOnly="1" fieldPosition="0">
        <references count="1">
          <reference field="25" count="4">
            <x v="387"/>
            <x v="388"/>
            <x v="389"/>
            <x v="390"/>
          </reference>
        </references>
      </pivotArea>
    </format>
    <format dxfId="126">
      <pivotArea dataOnly="0" labelOnly="1" fieldPosition="0">
        <references count="1">
          <reference field="25" count="9"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5">
      <pivotArea outline="0" collapsedLevelsAreSubtotals="1" fieldPosition="0">
        <references count="1">
          <reference field="25" count="15" selected="0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4">
      <pivotArea dataOnly="0" labelOnly="1" fieldPosition="0">
        <references count="1">
          <reference field="25" count="15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23">
      <pivotArea outline="0" collapsedLevelsAreSubtotals="1" fieldPosition="0">
        <references count="1">
          <reference field="25" count="19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2">
      <pivotArea dataOnly="0" labelOnly="1" fieldPosition="0">
        <references count="1">
          <reference field="25" count="19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8"/>
            <x v="399"/>
            <x v="400"/>
          </reference>
        </references>
      </pivotArea>
    </format>
    <format dxfId="121">
      <pivotArea dataOnly="0" labelOnly="1" fieldPosition="0">
        <references count="1">
          <reference field="25" count="10"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20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9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8">
      <pivotArea dataOnly="0" labelOnly="1" fieldPosition="0">
        <references count="1">
          <reference field="25" count="26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7">
      <pivotArea outline="0" collapsedLevelsAreSubtotals="1" fieldPosition="0">
        <references count="1">
          <reference field="25" count="26" selected="0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</reference>
        </references>
      </pivotArea>
    </format>
    <format dxfId="116">
      <pivotArea outline="0" collapsedLevelsAreSubtotals="1" fieldPosition="0">
        <references count="1">
          <reference field="25" count="28" selected="0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5">
      <pivotArea dataOnly="0" labelOnly="1" fieldPosition="0">
        <references count="1">
          <reference field="25" count="28"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114">
      <pivotArea outline="0" collapsedLevelsAreSubtotals="1" fieldPosition="0">
        <references count="1">
          <reference field="25" count="26" selected="0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80"/>
          </reference>
        </references>
      </pivotArea>
    </format>
    <format dxfId="113">
      <pivotArea dataOnly="0" labelOnly="1" fieldPosition="0">
        <references count="1">
          <reference field="25" count="26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6"/>
            <x v="407"/>
            <x v="408"/>
            <x v="409"/>
            <x v="410"/>
            <x v="411"/>
            <x v="412"/>
            <x v="413"/>
            <x v="880"/>
          </reference>
        </references>
      </pivotArea>
    </format>
    <format dxfId="112">
      <pivotArea outline="0" collapsedLevelsAreSubtotals="1" fieldPosition="0">
        <references count="1">
          <reference field="25" count="33" selected="0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80"/>
          </reference>
        </references>
      </pivotArea>
    </format>
    <format dxfId="111">
      <pivotArea dataOnly="0" labelOnly="1" fieldPosition="0">
        <references count="1">
          <reference field="25" count="33"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  <x v="880"/>
          </reference>
        </references>
      </pivotArea>
    </format>
    <format dxfId="110">
      <pivotArea dataOnly="0" labelOnly="1" fieldPosition="0">
        <references count="1">
          <reference field="25" count="16"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9">
      <pivotArea dataOnly="0" labelOnly="1" fieldPosition="0">
        <references count="1">
          <reference field="25" count="27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8"/>
            <x v="419"/>
            <x v="420"/>
            <x v="421"/>
          </reference>
        </references>
      </pivotArea>
    </format>
    <format dxfId="108">
      <pivotArea dataOnly="0" labelOnly="1" fieldPosition="0">
        <references count="1">
          <reference field="25" count="18"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7">
      <pivotArea dataOnly="0" labelOnly="1" fieldPosition="0">
        <references count="1">
          <reference field="25" count="42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6">
      <pivotArea dataOnly="0" labelOnly="1" fieldPosition="0">
        <references count="1">
          <reference field="25" count="22"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5"/>
          </reference>
        </references>
      </pivotArea>
    </format>
    <format dxfId="105">
      <pivotArea dataOnly="0" labelOnly="1" fieldPosition="0">
        <references count="1">
          <reference field="25" count="7">
            <x v="434"/>
            <x v="435"/>
            <x v="436"/>
            <x v="438"/>
            <x v="439"/>
            <x v="441"/>
            <x v="442"/>
          </reference>
        </references>
      </pivotArea>
    </format>
    <format dxfId="104">
      <pivotArea outline="0" collapsedLevelsAreSubtotals="1" fieldPosition="0">
        <references count="1">
          <reference field="25" count="94" selected="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3">
      <pivotArea type="topRight" dataOnly="0" labelOnly="1" outline="0" offset="O1:DD1" fieldPosition="0"/>
    </format>
    <format dxfId="102">
      <pivotArea dataOnly="0" labelOnly="1" fieldPosition="0">
        <references count="1">
          <reference field="25" count="50">
            <x v="336"/>
            <x v="340"/>
            <x v="341"/>
            <x v="343"/>
            <x v="345"/>
            <x v="346"/>
            <x v="347"/>
            <x v="348"/>
            <x v="349"/>
            <x v="350"/>
            <x v="351"/>
            <x v="352"/>
            <x v="354"/>
            <x v="355"/>
            <x v="356"/>
            <x v="357"/>
            <x v="358"/>
            <x v="360"/>
            <x v="361"/>
            <x v="362"/>
            <x v="363"/>
            <x v="364"/>
            <x v="365"/>
            <x v="366"/>
            <x v="367"/>
            <x v="368"/>
            <x v="370"/>
            <x v="371"/>
            <x v="372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90"/>
            <x v="391"/>
            <x v="392"/>
            <x v="393"/>
            <x v="394"/>
            <x v="395"/>
            <x v="396"/>
          </reference>
        </references>
      </pivotArea>
    </format>
    <format dxfId="101">
      <pivotArea dataOnly="0" labelOnly="1" fieldPosition="0">
        <references count="1">
          <reference field="25" count="4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1"/>
            <x v="442"/>
          </reference>
        </references>
      </pivotArea>
    </format>
    <format dxfId="100">
      <pivotArea outline="0" collapsedLevelsAreSubtotals="1" fieldPosition="0">
        <references count="1">
          <reference field="25" count="38" selected="0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80"/>
          </reference>
        </references>
      </pivotArea>
    </format>
    <format dxfId="99">
      <pivotArea grandCol="1" outline="0" collapsedLevelsAreSubtotals="1" fieldPosition="0"/>
    </format>
    <format dxfId="98">
      <pivotArea type="topRight" dataOnly="0" labelOnly="1" outline="0" offset="CA1:DM1" fieldPosition="0"/>
    </format>
    <format dxfId="97">
      <pivotArea dataOnly="0" labelOnly="1" fieldPosition="0">
        <references count="1">
          <reference field="25" count="38"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  <x v="880"/>
          </reference>
        </references>
      </pivotArea>
    </format>
    <format dxfId="96">
      <pivotArea dataOnly="0" labelOnly="1" grandCol="1" outline="0" fieldPosition="0"/>
    </format>
    <format dxfId="95">
      <pivotArea dataOnly="0" labelOnly="1" fieldPosition="0">
        <references count="1">
          <reference field="25" count="9"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4">
      <pivotArea dataOnly="0" labelOnly="1" fieldPosition="0">
        <references count="1">
          <reference field="25" count="24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9"/>
          </reference>
        </references>
      </pivotArea>
    </format>
    <format dxfId="93">
      <pivotArea dataOnly="0" labelOnly="1" fieldPosition="0">
        <references count="1">
          <reference field="25" count="8"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2">
      <pivotArea outline="0" collapsedLevelsAreSubtotals="1" fieldPosition="0">
        <references count="1">
          <reference field="25" count="31" selected="0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1">
      <pivotArea dataOnly="0" labelOnly="1" fieldPosition="0">
        <references count="1">
          <reference field="25" count="31"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90">
      <pivotArea dataOnly="0" labelOnly="1" fieldPosition="0">
        <references count="1">
          <reference field="25" count="25"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</reference>
        </references>
      </pivotArea>
    </format>
    <format dxfId="89">
      <pivotArea dataOnly="0" labelOnly="1" fieldPosition="0">
        <references count="1">
          <reference field="25" count="6">
            <x v="456"/>
            <x v="457"/>
            <x v="458"/>
            <x v="459"/>
            <x v="460"/>
            <x v="461"/>
          </reference>
        </references>
      </pivotArea>
    </format>
    <format dxfId="88">
      <pivotArea outline="0" collapsedLevelsAreSubtotals="1" fieldPosition="0">
        <references count="1">
          <reference field="25" count="32" selected="0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7">
      <pivotArea dataOnly="0" labelOnly="1" fieldPosition="0">
        <references count="1">
          <reference field="25" count="32">
            <x v="429"/>
            <x v="430"/>
            <x v="431"/>
            <x v="432"/>
            <x v="433"/>
            <x v="434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</reference>
        </references>
      </pivotArea>
    </format>
    <format dxfId="86">
      <pivotArea dataOnly="0" labelOnly="1" fieldPosition="0">
        <references count="1">
          <reference field="25" count="5">
            <x v="2"/>
            <x v="319"/>
            <x v="320"/>
            <x v="322"/>
            <x v="323"/>
          </reference>
        </references>
      </pivotArea>
    </format>
    <format dxfId="85">
      <pivotArea dataOnly="0" labelOnly="1" fieldPosition="0">
        <references count="1">
          <reference field="25" count="42"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4">
      <pivotArea outline="0" collapsedLevelsAreSubtotals="1" fieldPosition="0">
        <references count="1">
          <reference field="25" count="54" selected="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</reference>
        </references>
      </pivotArea>
    </format>
    <format dxfId="83">
      <pivotArea type="topRight" dataOnly="0" labelOnly="1" outline="0" offset="CJ1:EK1" fieldPosition="0"/>
    </format>
    <format dxfId="82">
      <pivotArea dataOnly="0" labelOnly="1" fieldPosition="0">
        <references count="1">
          <reference field="25" count="50">
            <x v="429"/>
            <x v="430"/>
            <x v="431"/>
            <x v="432"/>
            <x v="433"/>
            <x v="435"/>
            <x v="436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</reference>
        </references>
      </pivotArea>
    </format>
    <format dxfId="81">
      <pivotArea dataOnly="0" labelOnly="1" fieldPosition="0">
        <references count="1">
          <reference field="25" count="24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3"/>
            <x v="504"/>
          </reference>
        </references>
      </pivotArea>
    </format>
    <format dxfId="80">
      <pivotArea dataOnly="0" labelOnly="1" fieldPosition="0">
        <references count="1">
          <reference field="25" count="9"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9">
      <pivotArea outline="0" collapsedLevelsAreSubtotals="1" fieldPosition="0">
        <references count="1">
          <reference field="25" count="30" selected="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8">
      <pivotArea type="topRight" dataOnly="0" labelOnly="1" outline="0" offset="EG1:FJ1" fieldPosition="0"/>
    </format>
    <format dxfId="77">
      <pivotArea dataOnly="0" labelOnly="1" fieldPosition="0">
        <references count="1">
          <reference field="25" count="30"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6">
      <pivotArea dataOnly="0" labelOnly="1" fieldPosition="0">
        <references count="1">
          <reference field="25" count="26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6"/>
            <x v="507"/>
            <x v="508"/>
            <x v="509"/>
            <x v="510"/>
          </reference>
        </references>
      </pivotArea>
    </format>
    <format dxfId="75">
      <pivotArea dataOnly="0" labelOnly="1" fieldPosition="0">
        <references count="1">
          <reference field="25" count="8"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4">
      <pivotArea outline="0" collapsedLevelsAreSubtotals="1" fieldPosition="0">
        <references count="1">
          <reference field="25" count="29" selected="0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3">
      <pivotArea type="topRight" dataOnly="0" labelOnly="1" outline="0" offset="EK1:FM1" fieldPosition="0"/>
    </format>
    <format dxfId="72">
      <pivotArea dataOnly="0" labelOnly="1" fieldPosition="0">
        <references count="1">
          <reference field="25" count="29"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1">
      <pivotArea outline="0" collapsedLevelsAreSubtotals="1" fieldPosition="0">
        <references count="1">
          <reference field="25" count="21" selected="0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70">
      <pivotArea type="topRight" dataOnly="0" labelOnly="1" outline="0" offset="ES1:FM1" fieldPosition="0"/>
    </format>
    <format dxfId="69">
      <pivotArea dataOnly="0" labelOnly="1" fieldPosition="0">
        <references count="1">
          <reference field="25" count="21"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2"/>
            <x v="514"/>
          </reference>
        </references>
      </pivotArea>
    </format>
    <format dxfId="68">
      <pivotArea dataOnly="0" labelOnly="1" fieldPosition="0">
        <references count="1">
          <reference field="25" count="12"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7">
      <pivotArea outline="0" collapsedLevelsAreSubtotals="1" fieldPosition="0">
        <references count="1">
          <reference field="25" count="25" selected="0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6">
      <pivotArea type="topRight" dataOnly="0" labelOnly="1" outline="0" offset="FA1:FY1" fieldPosition="0"/>
    </format>
    <format dxfId="65">
      <pivotArea dataOnly="0" labelOnly="1" fieldPosition="0">
        <references count="1">
          <reference field="25" count="25">
            <x v="497"/>
            <x v="498"/>
            <x v="499"/>
            <x v="500"/>
            <x v="501"/>
            <x v="502"/>
            <x v="503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</reference>
        </references>
      </pivotArea>
    </format>
    <format dxfId="64">
      <pivotArea outline="0" collapsedLevelsAreSubtotals="1" fieldPosition="0">
        <references count="1">
          <reference field="25" count="15" selected="0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3">
      <pivotArea type="topRight" dataOnly="0" labelOnly="1" outline="0" offset="EL1:EZ1" fieldPosition="0"/>
    </format>
    <format dxfId="62">
      <pivotArea dataOnly="0" labelOnly="1" fieldPosition="0">
        <references count="1">
          <reference field="25" count="15"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</reference>
        </references>
      </pivotArea>
    </format>
    <format dxfId="61">
      <pivotArea dataOnly="0" labelOnly="1" fieldPosition="0">
        <references count="1">
          <reference field="25" count="6">
            <x v="522"/>
            <x v="523"/>
            <x v="524"/>
            <x v="525"/>
            <x v="526"/>
            <x v="527"/>
          </reference>
        </references>
      </pivotArea>
    </format>
    <format dxfId="60">
      <pivotArea dataOnly="0" labelOnly="1" fieldPosition="0">
        <references count="1">
          <reference field="25" count="23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</reference>
        </references>
      </pivotArea>
    </format>
    <format dxfId="59">
      <pivotArea outline="0" collapsedLevelsAreSubtotals="1" fieldPosition="0">
        <references count="1">
          <reference field="25" count="9" selected="0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8">
      <pivotArea type="topRight" dataOnly="0" labelOnly="1" outline="0" offset="EZ1:FH1" fieldPosition="0"/>
    </format>
    <format dxfId="57">
      <pivotArea dataOnly="0" labelOnly="1" fieldPosition="0">
        <references count="1">
          <reference field="25" count="9">
            <x v="496"/>
            <x v="497"/>
            <x v="498"/>
            <x v="499"/>
            <x v="500"/>
            <x v="501"/>
            <x v="502"/>
            <x v="503"/>
            <x v="504"/>
          </reference>
        </references>
      </pivotArea>
    </format>
    <format dxfId="56">
      <pivotArea dataOnly="0" labelOnly="1" fieldPosition="0">
        <references count="1">
          <reference field="25" count="6">
            <x v="528"/>
            <x v="529"/>
            <x v="530"/>
            <x v="531"/>
            <x v="532"/>
            <x v="533"/>
          </reference>
        </references>
      </pivotArea>
    </format>
    <format dxfId="55">
      <pivotArea outline="0" collapsedLevelsAreSubtotals="1" fieldPosition="0">
        <references count="1">
          <reference field="25" count="29" selected="0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4">
      <pivotArea type="topRight" dataOnly="0" labelOnly="1" outline="0" offset="FI1:GK1" fieldPosition="0"/>
    </format>
    <format dxfId="53">
      <pivotArea dataOnly="0" labelOnly="1" fieldPosition="0">
        <references count="1">
          <reference field="25" count="29"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2">
      <pivotArea dataOnly="0" labelOnly="1" fieldPosition="0">
        <references count="1">
          <reference field="25" count="22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</reference>
        </references>
      </pivotArea>
    </format>
    <format dxfId="51">
      <pivotArea dataOnly="0" labelOnly="1" fieldPosition="0">
        <references count="1">
          <reference field="25" count="4">
            <x v="534"/>
            <x v="535"/>
            <x v="536"/>
            <x v="537"/>
          </reference>
        </references>
      </pivotArea>
    </format>
    <format dxfId="50">
      <pivotArea outline="0" collapsedLevelsAreSubtotals="1" fieldPosition="0">
        <references count="1">
          <reference field="25" count="26" selected="0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9">
      <pivotArea type="topRight" dataOnly="0" labelOnly="1" outline="0" offset="FP1:GO1" fieldPosition="0"/>
    </format>
    <format dxfId="48">
      <pivotArea dataOnly="0" labelOnly="1" fieldPosition="0">
        <references count="1">
          <reference field="25" count="26"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7">
      <pivotArea dataOnly="0" labelOnly="1" fieldPosition="0">
        <references count="1">
          <reference field="25" count="21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</reference>
        </references>
      </pivotArea>
    </format>
    <format dxfId="46">
      <pivotArea dataOnly="0" labelOnly="1" fieldPosition="0">
        <references count="1">
          <reference field="25" count="6">
            <x v="538"/>
            <x v="540"/>
            <x v="541"/>
            <x v="542"/>
            <x v="543"/>
            <x v="545"/>
          </reference>
        </references>
      </pivotArea>
    </format>
    <format dxfId="45">
      <pivotArea outline="0" collapsedLevelsAreSubtotals="1" fieldPosition="0">
        <references count="1">
          <reference field="25" count="27" selected="0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4">
      <pivotArea type="topRight" dataOnly="0" labelOnly="1" outline="0" offset="FU1:GU1" fieldPosition="0"/>
    </format>
    <format dxfId="43">
      <pivotArea dataOnly="0" labelOnly="1" fieldPosition="0">
        <references count="1">
          <reference field="25" count="27"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2">
      <pivotArea outline="0" collapsedLevelsAreSubtotals="1" fieldPosition="0">
        <references count="1">
          <reference field="25" count="21" selected="0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1">
      <pivotArea dataOnly="0" labelOnly="1" fieldPosition="0">
        <references count="1">
          <reference field="25" count="21"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5"/>
          </reference>
        </references>
      </pivotArea>
    </format>
    <format dxfId="40">
      <pivotArea dataOnly="0" labelOnly="1" fieldPosition="0">
        <references count="1">
          <reference field="25" count="9"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9">
      <pivotArea outline="0" collapsedLevelsAreSubtotals="1" fieldPosition="0">
        <references count="1">
          <reference field="25" count="24" selected="0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8">
      <pivotArea type="topRight" dataOnly="0" labelOnly="1" outline="0" offset="FY1:GV1" fieldPosition="0"/>
    </format>
    <format dxfId="37">
      <pivotArea dataOnly="0" labelOnly="1" fieldPosition="0">
        <references count="1">
          <reference field="25" count="24">
            <x v="524"/>
            <x v="525"/>
            <x v="526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</reference>
        </references>
      </pivotArea>
    </format>
    <format dxfId="36">
      <pivotArea dataOnly="0" labelOnly="1" fieldPosition="0">
        <references count="1">
          <reference field="25" count="23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2"/>
            <x v="553"/>
          </reference>
        </references>
      </pivotArea>
    </format>
    <format dxfId="35">
      <pivotArea dataOnly="0" labelOnly="1" fieldPosition="0">
        <references count="1">
          <reference field="25" count="6">
            <x v="551"/>
            <x v="552"/>
            <x v="553"/>
            <x v="554"/>
            <x v="555"/>
            <x v="556"/>
          </reference>
        </references>
      </pivotArea>
    </format>
    <format dxfId="34">
      <pivotArea outline="0" collapsedLevelsAreSubtotals="1" fieldPosition="0">
        <references count="1">
          <reference field="25" count="28" selected="0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80"/>
          </reference>
        </references>
      </pivotArea>
    </format>
    <format dxfId="33">
      <pivotArea type="topRight" dataOnly="0" labelOnly="1" outline="0" offset="GC1:HD1" fieldPosition="0"/>
    </format>
    <format dxfId="32">
      <pivotArea dataOnly="0" labelOnly="1" fieldPosition="0">
        <references count="1">
          <reference field="25" count="28">
            <x v="529"/>
            <x v="530"/>
            <x v="531"/>
            <x v="532"/>
            <x v="533"/>
            <x v="534"/>
            <x v="535"/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880"/>
          </reference>
        </references>
      </pivotArea>
    </format>
    <format dxfId="31">
      <pivotArea dataOnly="0" labelOnly="1" fieldPosition="0">
        <references count="1">
          <reference field="25" count="2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</reference>
        </references>
      </pivotArea>
    </format>
    <format dxfId="30">
      <pivotArea dataOnly="0" labelOnly="1" fieldPosition="0">
        <references count="1">
          <reference field="25" count="7">
            <x v="557"/>
            <x v="558"/>
            <x v="559"/>
            <x v="560"/>
            <x v="561"/>
            <x v="562"/>
            <x v="565"/>
          </reference>
        </references>
      </pivotArea>
    </format>
    <format dxfId="29">
      <pivotArea outline="0" collapsedLevelsAreSubtotals="1" fieldPosition="0">
        <references count="1">
          <reference field="25" count="27" selected="0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8">
      <pivotArea type="topRight" dataOnly="0" labelOnly="1" outline="0" offset="GJ1:HJ1" fieldPosition="0"/>
    </format>
    <format dxfId="27">
      <pivotArea dataOnly="0" labelOnly="1" fieldPosition="0">
        <references count="1">
          <reference field="25" count="27">
            <x v="536"/>
            <x v="537"/>
            <x v="538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6">
      <pivotArea dataOnly="0" labelOnly="1" fieldPosition="0">
        <references count="1">
          <reference field="25" count="19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5"/>
          </reference>
        </references>
      </pivotArea>
    </format>
    <format dxfId="25">
      <pivotArea dataOnly="0" labelOnly="1" fieldPosition="0">
        <references count="1">
          <reference field="25" count="15"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4">
      <pivotArea outline="0" collapsedLevelsAreSubtotals="1" fieldPosition="0">
        <references count="1">
          <reference field="25" count="34" selected="0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80"/>
          </reference>
        </references>
      </pivotArea>
    </format>
    <format dxfId="23">
      <pivotArea type="topRight" dataOnly="0" labelOnly="1" outline="0" offset="GR1:HY1" fieldPosition="0"/>
    </format>
    <format dxfId="22">
      <pivotArea dataOnly="0" labelOnly="1" fieldPosition="0">
        <references count="1">
          <reference field="25" count="34">
            <x v="545"/>
            <x v="546"/>
            <x v="547"/>
            <x v="548"/>
            <x v="549"/>
            <x v="550"/>
            <x v="551"/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880"/>
          </reference>
        </references>
      </pivotArea>
    </format>
    <format dxfId="21">
      <pivotArea dataOnly="0" labelOnly="1" fieldPosition="0">
        <references count="1">
          <reference field="25" count="11"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</reference>
        </references>
      </pivotArea>
    </format>
    <format dxfId="20">
      <pivotArea dataOnly="0" labelOnly="1" fieldPosition="0">
        <references count="1">
          <reference field="25" count="6">
            <x v="578"/>
            <x v="579"/>
            <x v="580"/>
            <x v="581"/>
            <x v="582"/>
            <x v="583"/>
          </reference>
        </references>
      </pivotArea>
    </format>
    <format dxfId="19">
      <pivotArea type="all" dataOnly="0" outline="0" fieldPosition="0"/>
    </format>
    <format dxfId="18">
      <pivotArea dataOnly="0" labelOnly="1" fieldPosition="0">
        <references count="1">
          <reference field="25" count="11">
            <x v="585"/>
            <x v="586"/>
            <x v="587"/>
            <x v="588"/>
            <x v="589"/>
            <x v="591"/>
            <x v="592"/>
            <x v="593"/>
            <x v="596"/>
            <x v="598"/>
            <x v="599"/>
          </reference>
        </references>
      </pivotArea>
    </format>
    <format dxfId="17">
      <pivotArea dataOnly="0" labelOnly="1" fieldPosition="0">
        <references count="1">
          <reference field="25" count="50">
            <x v="586"/>
            <x v="587"/>
            <x v="588"/>
            <x v="589"/>
            <x v="591"/>
            <x v="592"/>
            <x v="593"/>
            <x v="596"/>
            <x v="598"/>
            <x v="599"/>
            <x v="600"/>
            <x v="603"/>
            <x v="605"/>
            <x v="607"/>
            <x v="608"/>
            <x v="610"/>
            <x v="611"/>
            <x v="613"/>
            <x v="614"/>
            <x v="617"/>
            <x v="618"/>
            <x v="620"/>
            <x v="622"/>
            <x v="623"/>
            <x v="626"/>
            <x v="627"/>
            <x v="628"/>
            <x v="629"/>
            <x v="630"/>
            <x v="631"/>
            <x v="633"/>
            <x v="635"/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8"/>
            <x v="649"/>
            <x v="650"/>
            <x v="651"/>
            <x v="652"/>
            <x v="653"/>
            <x v="655"/>
          </reference>
        </references>
      </pivotArea>
    </format>
    <format dxfId="16">
      <pivotArea dataOnly="0" labelOnly="1" fieldPosition="0">
        <references count="1">
          <reference field="25" count="14">
            <x v="656"/>
            <x v="657"/>
            <x v="660"/>
            <x v="661"/>
            <x v="662"/>
            <x v="663"/>
            <x v="664"/>
            <x v="665"/>
            <x v="666"/>
            <x v="667"/>
            <x v="668"/>
            <x v="669"/>
            <x v="671"/>
            <x v="672"/>
          </reference>
        </references>
      </pivotArea>
    </format>
    <format dxfId="15">
      <pivotArea dataOnly="0" labelOnly="1" fieldPosition="0">
        <references count="1">
          <reference field="25" count="26"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</reference>
        </references>
      </pivotArea>
    </format>
    <format dxfId="14">
      <pivotArea dataOnly="0" labelOnly="1" fieldPosition="0">
        <references count="1">
          <reference field="25" count="11">
            <x v="699"/>
            <x v="700"/>
            <x v="701"/>
            <x v="702"/>
            <x v="704"/>
            <x v="705"/>
            <x v="706"/>
            <x v="707"/>
            <x v="708"/>
            <x v="709"/>
            <x v="710"/>
          </reference>
        </references>
      </pivotArea>
    </format>
    <format dxfId="13">
      <pivotArea dataOnly="0" labelOnly="1" fieldPosition="0">
        <references count="1">
          <reference field="25" count="2">
            <x v="711"/>
            <x v="712"/>
          </reference>
        </references>
      </pivotArea>
    </format>
    <format dxfId="12">
      <pivotArea dataOnly="0" labelOnly="1" fieldPosition="0">
        <references count="1">
          <reference field="25" count="4">
            <x v="713"/>
            <x v="714"/>
            <x v="715"/>
            <x v="716"/>
          </reference>
        </references>
      </pivotArea>
    </format>
    <format dxfId="11">
      <pivotArea dataOnly="0" labelOnly="1" fieldPosition="0">
        <references count="1">
          <reference field="25" count="3">
            <x v="717"/>
            <x v="718"/>
            <x v="719"/>
          </reference>
        </references>
      </pivotArea>
    </format>
    <format dxfId="10">
      <pivotArea dataOnly="0" labelOnly="1" fieldPosition="0">
        <references count="1">
          <reference field="25" count="5">
            <x v="720"/>
            <x v="721"/>
            <x v="722"/>
            <x v="723"/>
            <x v="724"/>
          </reference>
        </references>
      </pivotArea>
    </format>
    <format dxfId="9">
      <pivotArea dataOnly="0" labelOnly="1" fieldPosition="0">
        <references count="1">
          <reference field="25" count="2">
            <x v="725"/>
            <x v="726"/>
          </reference>
        </references>
      </pivotArea>
    </format>
    <format dxfId="8">
      <pivotArea dataOnly="0" labelOnly="1" fieldPosition="0">
        <references count="1">
          <reference field="25" count="7">
            <x v="727"/>
            <x v="728"/>
            <x v="729"/>
            <x v="730"/>
            <x v="731"/>
            <x v="732"/>
            <x v="733"/>
          </reference>
        </references>
      </pivotArea>
    </format>
    <format dxfId="7">
      <pivotArea dataOnly="0" labelOnly="1" fieldPosition="0">
        <references count="1">
          <reference field="25" count="9">
            <x v="739"/>
            <x v="740"/>
            <x v="741"/>
            <x v="742"/>
            <x v="743"/>
            <x v="744"/>
            <x v="745"/>
            <x v="746"/>
            <x v="747"/>
          </reference>
        </references>
      </pivotArea>
    </format>
    <format dxfId="6">
      <pivotArea dataOnly="0" labelOnly="1" fieldPosition="0">
        <references count="1">
          <reference field="25" count="14"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</reference>
        </references>
      </pivotArea>
    </format>
    <format dxfId="5">
      <pivotArea dataOnly="0" labelOnly="1" fieldPosition="0">
        <references count="1">
          <reference field="25" count="14"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80"/>
          </reference>
        </references>
      </pivotArea>
    </format>
    <format dxfId="4">
      <pivotArea dataOnly="0" labelOnly="1" fieldPosition="0">
        <references count="1">
          <reference field="25" count="50">
            <x v="584"/>
            <x v="585"/>
            <x v="586"/>
            <x v="587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2"/>
            <x v="613"/>
            <x v="614"/>
            <x v="615"/>
            <x v="616"/>
            <x v="617"/>
            <x v="618"/>
            <x v="619"/>
            <x v="620"/>
            <x v="621"/>
            <x v="623"/>
            <x v="624"/>
            <x v="625"/>
            <x v="626"/>
            <x v="627"/>
            <x v="628"/>
            <x v="630"/>
            <x v="632"/>
            <x v="633"/>
            <x v="634"/>
            <x v="635"/>
            <x v="636"/>
            <x v="638"/>
            <x v="639"/>
            <x v="640"/>
            <x v="641"/>
          </reference>
        </references>
      </pivotArea>
    </format>
    <format dxfId="3">
      <pivotArea dataOnly="0" labelOnly="1" fieldPosition="0">
        <references count="1">
          <reference field="25" count="50">
            <x v="644"/>
            <x v="645"/>
            <x v="646"/>
            <x v="647"/>
            <x v="650"/>
            <x v="652"/>
            <x v="653"/>
            <x v="654"/>
            <x v="658"/>
            <x v="659"/>
            <x v="661"/>
            <x v="663"/>
            <x v="673"/>
            <x v="678"/>
            <x v="685"/>
            <x v="690"/>
            <x v="694"/>
            <x v="695"/>
            <x v="698"/>
            <x v="699"/>
            <x v="702"/>
            <x v="703"/>
            <x v="707"/>
            <x v="709"/>
            <x v="710"/>
            <x v="711"/>
            <x v="714"/>
            <x v="716"/>
            <x v="717"/>
            <x v="718"/>
            <x v="720"/>
            <x v="721"/>
            <x v="724"/>
            <x v="726"/>
            <x v="729"/>
            <x v="730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</reference>
        </references>
      </pivotArea>
    </format>
    <format dxfId="2">
      <pivotArea dataOnly="0" labelOnly="1" fieldPosition="0">
        <references count="1">
          <reference field="25" count="50">
            <x v="746"/>
            <x v="747"/>
            <x v="748"/>
            <x v="749"/>
            <x v="750"/>
            <x v="751"/>
            <x v="752"/>
            <x v="753"/>
            <x v="754"/>
            <x v="755"/>
            <x v="757"/>
            <x v="758"/>
            <x v="759"/>
            <x v="760"/>
            <x v="762"/>
            <x v="763"/>
            <x v="764"/>
            <x v="765"/>
            <x v="766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</reference>
        </references>
      </pivotArea>
    </format>
    <format dxfId="1">
      <pivotArea dataOnly="0" labelOnly="1" fieldPosition="0">
        <references count="1">
          <reference field="25" count="50"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  <x v="842"/>
            <x v="843"/>
            <x v="844"/>
            <x v="845"/>
            <x v="846"/>
            <x v="847"/>
            <x v="848"/>
          </reference>
        </references>
      </pivotArea>
    </format>
    <format dxfId="0">
      <pivotArea dataOnly="0" labelOnly="1" fieldPosition="0">
        <references count="1">
          <reference field="25" count="31">
            <x v="849"/>
            <x v="850"/>
            <x v="851"/>
            <x v="852"/>
            <x v="853"/>
            <x v="854"/>
            <x v="855"/>
            <x v="856"/>
            <x v="857"/>
            <x v="858"/>
            <x v="859"/>
            <x v="860"/>
            <x v="861"/>
            <x v="862"/>
            <x v="863"/>
            <x v="864"/>
            <x v="865"/>
            <x v="866"/>
            <x v="867"/>
            <x v="868"/>
            <x v="869"/>
            <x v="870"/>
            <x v="871"/>
            <x v="872"/>
            <x v="873"/>
            <x v="874"/>
            <x v="875"/>
            <x v="876"/>
            <x v="877"/>
            <x v="878"/>
            <x v="879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_rels/themeOverrid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oncourse">
    <a:dk1>
      <a:sysClr val="windowText" lastClr="000000"/>
    </a:dk1>
    <a:lt1>
      <a:sysClr val="window" lastClr="FFFFFF"/>
    </a:lt1>
    <a:dk2>
      <a:srgbClr val="464646"/>
    </a:dk2>
    <a:lt2>
      <a:srgbClr val="DEF5FA"/>
    </a:lt2>
    <a:accent1>
      <a:srgbClr val="2DA2BF"/>
    </a:accent1>
    <a:accent2>
      <a:srgbClr val="DA1F28"/>
    </a:accent2>
    <a:accent3>
      <a:srgbClr val="EB641B"/>
    </a:accent3>
    <a:accent4>
      <a:srgbClr val="39639D"/>
    </a:accent4>
    <a:accent5>
      <a:srgbClr val="474B78"/>
    </a:accent5>
    <a:accent6>
      <a:srgbClr val="7D3C4A"/>
    </a:accent6>
    <a:hlink>
      <a:srgbClr val="FF8119"/>
    </a:hlink>
    <a:folHlink>
      <a:srgbClr val="44B9E8"/>
    </a:folHlink>
  </a:clrScheme>
  <a:fontScheme name="Concourse">
    <a:maj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ajorFont>
    <a:minorFont>
      <a:latin typeface="Lucida Sans Unicode"/>
      <a:ea typeface=""/>
      <a:cs typeface=""/>
      <a:font script="Jpan" typeface="ＭＳ Ｐゴシック"/>
      <a:font script="Hang" typeface="맑은 고딕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Uigh" typeface="Microsoft Uighur"/>
    </a:minorFont>
  </a:fontScheme>
  <a:fmtScheme name="Concourse">
    <a:fillStyleLst>
      <a:solidFill>
        <a:schemeClr val="phClr"/>
      </a:solidFill>
      <a:gradFill rotWithShape="1">
        <a:gsLst>
          <a:gs pos="0">
            <a:schemeClr val="phClr">
              <a:tint val="62000"/>
              <a:satMod val="180000"/>
            </a:schemeClr>
          </a:gs>
          <a:gs pos="65000">
            <a:schemeClr val="phClr">
              <a:tint val="32000"/>
              <a:satMod val="250000"/>
            </a:schemeClr>
          </a:gs>
          <a:gs pos="100000">
            <a:schemeClr val="phClr">
              <a:tint val="23000"/>
              <a:satMod val="300000"/>
            </a:schemeClr>
          </a:gs>
        </a:gsLst>
        <a:lin ang="16200000" scaled="0"/>
      </a:gradFill>
      <a:gradFill rotWithShape="1">
        <a:gsLst>
          <a:gs pos="0">
            <a:schemeClr val="phClr">
              <a:shade val="15000"/>
              <a:satMod val="180000"/>
            </a:schemeClr>
          </a:gs>
          <a:gs pos="50000">
            <a:schemeClr val="phClr">
              <a:shade val="45000"/>
              <a:satMod val="170000"/>
            </a:schemeClr>
          </a:gs>
          <a:gs pos="70000">
            <a:schemeClr val="phClr">
              <a:tint val="99000"/>
              <a:shade val="65000"/>
              <a:satMod val="155000"/>
            </a:schemeClr>
          </a:gs>
          <a:gs pos="100000">
            <a:schemeClr val="phClr">
              <a:tint val="95500"/>
              <a:shade val="100000"/>
              <a:satMod val="15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/>
        </a:solidFill>
        <a:prstDash val="solid"/>
      </a:ln>
      <a:ln w="55000" cap="flat" cmpd="thickThin" algn="ctr">
        <a:solidFill>
          <a:schemeClr val="phClr"/>
        </a:solidFill>
        <a:prstDash val="solid"/>
      </a:ln>
      <a:ln w="63500" cap="flat" cmpd="thickThin" algn="ctr">
        <a:solidFill>
          <a:schemeClr val="phClr"/>
        </a:solidFill>
        <a:prstDash val="solid"/>
      </a:ln>
    </a:lnStyleLst>
    <a:effectStyleLst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50800" dist="381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63500" dist="38100" dir="5400000" rotWithShape="0">
            <a:srgbClr val="000000">
              <a:alpha val="45000"/>
            </a:srgbClr>
          </a:outerShdw>
        </a:effectLst>
        <a:scene3d>
          <a:camera prst="orthographicFront" fov="0">
            <a:rot lat="0" lon="0" rev="0"/>
          </a:camera>
          <a:lightRig rig="glow" dir="t">
            <a:rot lat="0" lon="0" rev="6360000"/>
          </a:lightRig>
        </a:scene3d>
        <a:sp3d contourW="1000" prstMaterial="flat">
          <a:bevelT w="95250" h="101600"/>
          <a:contourClr>
            <a:schemeClr val="phClr">
              <a:satMod val="300000"/>
            </a:schemeClr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55000"/>
              <a:satMod val="300000"/>
            </a:schemeClr>
          </a:gs>
          <a:gs pos="40000">
            <a:schemeClr val="phClr">
              <a:tint val="65000"/>
              <a:satMod val="300000"/>
            </a:schemeClr>
          </a:gs>
          <a:gs pos="100000">
            <a:schemeClr val="phClr">
              <a:shade val="65000"/>
              <a:satMod val="300000"/>
            </a:schemeClr>
          </a:gs>
        </a:gsLst>
        <a:path path="circle">
          <a:fillToRect l="95000" t="-106500" r="5000" b="206500"/>
        </a:path>
      </a:gradFill>
      <a:blipFill>
        <a:blip xmlns:r="http://schemas.openxmlformats.org/officeDocument/2006/relationships" r:embed="rId1">
          <a:duotone>
            <a:schemeClr val="phClr">
              <a:shade val="60000"/>
              <a:satMod val="110000"/>
            </a:schemeClr>
            <a:schemeClr val="phClr">
              <a:tint val="95000"/>
            </a:schemeClr>
          </a:duotone>
        </a:blip>
        <a:tile tx="0" ty="0" sx="50000" sy="50000" flip="none" algn="tl"/>
      </a:blip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Microsoft_Office_Excel_97-2003_Worksheet4.xls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Microsoft_Office_Excel_97-2003_Worksheet3.xls"/><Relationship Id="rId5" Type="http://schemas.openxmlformats.org/officeDocument/2006/relationships/oleObject" Target="../embeddings/Microsoft_Office_Excel_97-2003_Worksheet2.xls"/><Relationship Id="rId4" Type="http://schemas.openxmlformats.org/officeDocument/2006/relationships/oleObject" Target="../embeddings/Microsoft_Office_Excel_97-2003_Worksheet1.xls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8"/>
  <sheetViews>
    <sheetView tabSelected="1" workbookViewId="0">
      <selection activeCell="K17" sqref="K17"/>
    </sheetView>
  </sheetViews>
  <sheetFormatPr defaultRowHeight="12.75"/>
  <cols>
    <col min="1" max="1" width="15.42578125" style="1" customWidth="1"/>
    <col min="2" max="2" width="9.140625" style="1"/>
    <col min="3" max="3" width="13" style="1" customWidth="1"/>
    <col min="4" max="4" width="10.7109375" style="1" customWidth="1"/>
    <col min="5" max="5" width="12.140625" style="1" customWidth="1"/>
    <col min="6" max="6" width="11.7109375" style="1" customWidth="1"/>
    <col min="7" max="7" width="12.85546875" style="1" customWidth="1"/>
    <col min="8" max="16384" width="9.140625" style="1"/>
  </cols>
  <sheetData>
    <row r="1" spans="1:7">
      <c r="A1" s="112" t="s">
        <v>607</v>
      </c>
      <c r="B1" s="112"/>
      <c r="C1" s="112"/>
      <c r="D1" s="112"/>
      <c r="E1" s="112"/>
      <c r="F1" s="112"/>
      <c r="G1" s="112"/>
    </row>
    <row r="2" spans="1:7">
      <c r="A2" s="111" t="str">
        <f>รอวางสถานการณ์!A2</f>
        <v xml:space="preserve"> จังหวัด ศรีสะเกษ  ระหว่างวันที่  1 มกราคม 2563  ถึงวันที่  20 ตุลาคม 2563</v>
      </c>
      <c r="B2" s="111"/>
      <c r="C2" s="111"/>
      <c r="D2" s="111"/>
      <c r="E2" s="111"/>
      <c r="F2" s="111"/>
      <c r="G2" s="111"/>
    </row>
    <row r="3" spans="1:7">
      <c r="A3" s="4"/>
      <c r="B3" s="13"/>
      <c r="C3" s="4"/>
      <c r="D3" s="14"/>
      <c r="E3" s="4"/>
      <c r="F3" s="14"/>
      <c r="G3" s="4"/>
    </row>
    <row r="4" spans="1:7">
      <c r="A4" s="12" t="s">
        <v>0</v>
      </c>
      <c r="B4" s="15" t="s">
        <v>1</v>
      </c>
      <c r="C4" s="12" t="s">
        <v>2</v>
      </c>
      <c r="D4" s="11" t="s">
        <v>3</v>
      </c>
      <c r="E4" s="12" t="s">
        <v>4</v>
      </c>
      <c r="F4" s="11" t="s">
        <v>5</v>
      </c>
      <c r="G4" s="18" t="s">
        <v>6</v>
      </c>
    </row>
    <row r="5" spans="1:7">
      <c r="A5" s="5"/>
      <c r="B5" s="16" t="s">
        <v>7</v>
      </c>
      <c r="C5" s="6" t="s">
        <v>8</v>
      </c>
      <c r="D5" s="17" t="s">
        <v>7</v>
      </c>
      <c r="E5" s="6" t="s">
        <v>8</v>
      </c>
      <c r="F5" s="17"/>
      <c r="G5" s="6"/>
    </row>
    <row r="6" spans="1:7">
      <c r="A6" s="9" t="str">
        <f>รอวางอัตราป่วย!C2</f>
        <v>เมือง</v>
      </c>
      <c r="B6" s="9">
        <f>รอวางอัตราป่วย!E2</f>
        <v>57</v>
      </c>
      <c r="C6" s="10">
        <f>รอวางอัตราป่วย!F2</f>
        <v>40.797629443004993</v>
      </c>
      <c r="D6" s="9">
        <f>รอวางอัตราป่วย!G2</f>
        <v>0</v>
      </c>
      <c r="E6" s="10">
        <f>รอวางอัตราป่วย!H2</f>
        <v>0</v>
      </c>
      <c r="F6" s="10">
        <f>รอวางอัตราป่วย!I2</f>
        <v>0</v>
      </c>
      <c r="G6" s="9">
        <f>รอวางอัตราป่วย!D2</f>
        <v>139714</v>
      </c>
    </row>
    <row r="7" spans="1:7">
      <c r="A7" s="9" t="str">
        <f>รอวางอัตราป่วย!C3</f>
        <v>ยางชุมน้อย</v>
      </c>
      <c r="B7" s="9">
        <f>รอวางอัตราป่วย!E3</f>
        <v>5</v>
      </c>
      <c r="C7" s="10">
        <f>รอวางอัตราป่วย!F3</f>
        <v>13.611368214732945</v>
      </c>
      <c r="D7" s="9">
        <f>รอวางอัตราป่วย!G3</f>
        <v>0</v>
      </c>
      <c r="E7" s="10">
        <f>รอวางอัตราป่วย!H3</f>
        <v>0</v>
      </c>
      <c r="F7" s="10">
        <f>รอวางอัตราป่วย!I3</f>
        <v>0</v>
      </c>
      <c r="G7" s="9">
        <f>รอวางอัตราป่วย!D3</f>
        <v>36734</v>
      </c>
    </row>
    <row r="8" spans="1:7">
      <c r="A8" s="9" t="str">
        <f>รอวางอัตราป่วย!C4</f>
        <v>กันทรารมย์</v>
      </c>
      <c r="B8" s="9">
        <f>รอวางอัตราป่วย!E4</f>
        <v>16</v>
      </c>
      <c r="C8" s="10">
        <f>รอวางอัตราป่วย!F4</f>
        <v>15.981301876804139</v>
      </c>
      <c r="D8" s="9">
        <f>รอวางอัตราป่วย!G4</f>
        <v>0</v>
      </c>
      <c r="E8" s="10">
        <f>รอวางอัตราป่วย!H4</f>
        <v>0</v>
      </c>
      <c r="F8" s="10">
        <f>รอวางอัตราป่วย!I4</f>
        <v>0</v>
      </c>
      <c r="G8" s="9">
        <f>รอวางอัตราป่วย!D4</f>
        <v>100117</v>
      </c>
    </row>
    <row r="9" spans="1:7">
      <c r="A9" s="9" t="str">
        <f>รอวางอัตราป่วย!C5</f>
        <v>กันทรลักษ์</v>
      </c>
      <c r="B9" s="9">
        <f>รอวางอัตราป่วย!E5</f>
        <v>73</v>
      </c>
      <c r="C9" s="10">
        <f>รอวางอัตราป่วย!F5</f>
        <v>36.058107887834588</v>
      </c>
      <c r="D9" s="9">
        <f>รอวางอัตราป่วย!G5</f>
        <v>0</v>
      </c>
      <c r="E9" s="10">
        <f>รอวางอัตราป่วย!H5</f>
        <v>0</v>
      </c>
      <c r="F9" s="10">
        <f>รอวางอัตราป่วย!I5</f>
        <v>0</v>
      </c>
      <c r="G9" s="9">
        <f>รอวางอัตราป่วย!D5</f>
        <v>202451</v>
      </c>
    </row>
    <row r="10" spans="1:7">
      <c r="A10" s="9" t="str">
        <f>รอวางอัตราป่วย!C6</f>
        <v>ขุขันธ์</v>
      </c>
      <c r="B10" s="9">
        <f>รอวางอัตราป่วย!E6</f>
        <v>21</v>
      </c>
      <c r="C10" s="10">
        <f>รอวางอัตราป่วย!F6</f>
        <v>13.85014146930215</v>
      </c>
      <c r="D10" s="9">
        <f>รอวางอัตราป่วย!G6</f>
        <v>0</v>
      </c>
      <c r="E10" s="10">
        <f>รอวางอัตราป่วย!H6</f>
        <v>0</v>
      </c>
      <c r="F10" s="10">
        <f>รอวางอัตราป่วย!I6</f>
        <v>0</v>
      </c>
      <c r="G10" s="9">
        <f>รอวางอัตราป่วย!D6</f>
        <v>151623</v>
      </c>
    </row>
    <row r="11" spans="1:7">
      <c r="A11" s="9" t="str">
        <f>รอวางอัตราป่วย!C7</f>
        <v>ไพรบึง</v>
      </c>
      <c r="B11" s="9">
        <f>รอวางอัตราป่วย!E7</f>
        <v>11</v>
      </c>
      <c r="C11" s="10">
        <f>รอวางอัตราป่วย!F7</f>
        <v>22.756894304569997</v>
      </c>
      <c r="D11" s="9">
        <f>รอวางอัตราป่วย!G7</f>
        <v>0</v>
      </c>
      <c r="E11" s="10">
        <f>รอวางอัตราป่วย!H7</f>
        <v>0</v>
      </c>
      <c r="F11" s="10">
        <f>รอวางอัตราป่วย!I7</f>
        <v>0</v>
      </c>
      <c r="G11" s="9">
        <f>รอวางอัตราป่วย!D7</f>
        <v>48337</v>
      </c>
    </row>
    <row r="12" spans="1:7">
      <c r="A12" s="9" t="str">
        <f>รอวางอัตราป่วย!C8</f>
        <v>ปรางค์กู่</v>
      </c>
      <c r="B12" s="9">
        <f>รอวางอัตราป่วย!E8</f>
        <v>13</v>
      </c>
      <c r="C12" s="10">
        <f>รอวางอัตราป่วย!F8</f>
        <v>19.166691239347742</v>
      </c>
      <c r="D12" s="9">
        <f>รอวางอัตราป่วย!G8</f>
        <v>0</v>
      </c>
      <c r="E12" s="10">
        <f>รอวางอัตราป่วย!H8</f>
        <v>0</v>
      </c>
      <c r="F12" s="10">
        <f>รอวางอัตราป่วย!I8</f>
        <v>0</v>
      </c>
      <c r="G12" s="9">
        <f>รอวางอัตราป่วย!D8</f>
        <v>67826</v>
      </c>
    </row>
    <row r="13" spans="1:7">
      <c r="A13" s="9" t="str">
        <f>รอวางอัตราป่วย!C9</f>
        <v>ขุนหาญ</v>
      </c>
      <c r="B13" s="9">
        <f>รอวางอัตราป่วย!E9</f>
        <v>84</v>
      </c>
      <c r="C13" s="10">
        <f>รอวางอัตราป่วย!F9</f>
        <v>77.743944764778291</v>
      </c>
      <c r="D13" s="9">
        <f>รอวางอัตราป่วย!G9</f>
        <v>0</v>
      </c>
      <c r="E13" s="10">
        <f>รอวางอัตราป่วย!H9</f>
        <v>0</v>
      </c>
      <c r="F13" s="10">
        <f>รอวางอัตราป่วย!I9</f>
        <v>0</v>
      </c>
      <c r="G13" s="9">
        <f>รอวางอัตราป่วย!D9</f>
        <v>108047</v>
      </c>
    </row>
    <row r="14" spans="1:7">
      <c r="A14" s="9" t="str">
        <f>รอวางอัตราป่วย!C10</f>
        <v>ราษีไศล</v>
      </c>
      <c r="B14" s="9">
        <f>รอวางอัตราป่วย!E10</f>
        <v>14</v>
      </c>
      <c r="C14" s="10">
        <f>รอวางอัตราป่วย!F10</f>
        <v>17.37058911112214</v>
      </c>
      <c r="D14" s="9">
        <f>รอวางอัตราป่วย!G10</f>
        <v>0</v>
      </c>
      <c r="E14" s="10">
        <f>รอวางอัตราป่วย!H10</f>
        <v>0</v>
      </c>
      <c r="F14" s="10">
        <f>รอวางอัตราป่วย!I10</f>
        <v>0</v>
      </c>
      <c r="G14" s="9">
        <f>รอวางอัตราป่วย!D10</f>
        <v>80596</v>
      </c>
    </row>
    <row r="15" spans="1:7">
      <c r="A15" s="9" t="str">
        <f>รอวางอัตราป่วย!C11</f>
        <v>อุทุมพรพิสัย</v>
      </c>
      <c r="B15" s="9">
        <f>รอวางอัตราป่วย!E11</f>
        <v>72</v>
      </c>
      <c r="C15" s="10">
        <f>รอวางอัตราป่วย!F11</f>
        <v>67.250123758908302</v>
      </c>
      <c r="D15" s="9">
        <f>รอวางอัตราป่วย!G11</f>
        <v>0</v>
      </c>
      <c r="E15" s="10">
        <f>รอวางอัตราป่วย!H11</f>
        <v>0</v>
      </c>
      <c r="F15" s="10">
        <f>รอวางอัตราป่วย!I11</f>
        <v>0</v>
      </c>
      <c r="G15" s="9">
        <f>รอวางอัตราป่วย!D11</f>
        <v>107063</v>
      </c>
    </row>
    <row r="16" spans="1:7">
      <c r="A16" s="9" t="str">
        <f>รอวางอัตราป่วย!C12</f>
        <v>บึงบูรพ์</v>
      </c>
      <c r="B16" s="9">
        <f>รอวางอัตราป่วย!E12</f>
        <v>1</v>
      </c>
      <c r="C16" s="10">
        <f>รอวางอัตราป่วย!F12</f>
        <v>9.4055680963130168</v>
      </c>
      <c r="D16" s="9">
        <f>รอวางอัตราป่วย!G12</f>
        <v>0</v>
      </c>
      <c r="E16" s="10">
        <f>รอวางอัตราป่วย!H12</f>
        <v>0</v>
      </c>
      <c r="F16" s="10">
        <f>รอวางอัตราป่วย!I12</f>
        <v>0</v>
      </c>
      <c r="G16" s="9">
        <f>รอวางอัตราป่วย!D12</f>
        <v>10632</v>
      </c>
    </row>
    <row r="17" spans="1:7">
      <c r="A17" s="9" t="str">
        <f>รอวางอัตราป่วย!C13</f>
        <v>ห้วยทับทัน</v>
      </c>
      <c r="B17" s="9">
        <f>รอวางอัตราป่วย!E13</f>
        <v>19</v>
      </c>
      <c r="C17" s="10">
        <f>รอวางอัตราป่วย!F13</f>
        <v>44.746944254727865</v>
      </c>
      <c r="D17" s="9">
        <f>รอวางอัตราป่วย!G13</f>
        <v>0</v>
      </c>
      <c r="E17" s="10">
        <f>รอวางอัตราป่วย!H13</f>
        <v>0</v>
      </c>
      <c r="F17" s="10">
        <f>รอวางอัตราป่วย!I13</f>
        <v>0</v>
      </c>
      <c r="G17" s="9">
        <f>รอวางอัตราป่วย!D13</f>
        <v>42461</v>
      </c>
    </row>
    <row r="18" spans="1:7">
      <c r="A18" s="9" t="str">
        <f>รอวางอัตราป่วย!C14</f>
        <v>โนนคูณ</v>
      </c>
      <c r="B18" s="9">
        <f>รอวางอัตราป่วย!E14</f>
        <v>13</v>
      </c>
      <c r="C18" s="10">
        <f>รอวางอัตราป่วย!F14</f>
        <v>32.859814973964916</v>
      </c>
      <c r="D18" s="9">
        <f>รอวางอัตราป่วย!G14</f>
        <v>0</v>
      </c>
      <c r="E18" s="10">
        <f>รอวางอัตราป่วย!H14</f>
        <v>0</v>
      </c>
      <c r="F18" s="10">
        <f>รอวางอัตราป่วย!I14</f>
        <v>0</v>
      </c>
      <c r="G18" s="9">
        <f>รอวางอัตราป่วย!D14</f>
        <v>39562</v>
      </c>
    </row>
    <row r="19" spans="1:7">
      <c r="A19" s="9" t="str">
        <f>รอวางอัตราป่วย!C15</f>
        <v>ศรีรัตนะ</v>
      </c>
      <c r="B19" s="9">
        <f>รอวางอัตราป่วย!E15</f>
        <v>12</v>
      </c>
      <c r="C19" s="10">
        <f>รอวางอัตราป่วย!F15</f>
        <v>22.469385462307606</v>
      </c>
      <c r="D19" s="9">
        <f>รอวางอัตราป่วย!G15</f>
        <v>0</v>
      </c>
      <c r="E19" s="10">
        <f>รอวางอัตราป่วย!H15</f>
        <v>0</v>
      </c>
      <c r="F19" s="10">
        <f>รอวางอัตราป่วย!I15</f>
        <v>0</v>
      </c>
      <c r="G19" s="9">
        <f>รอวางอัตราป่วย!D15</f>
        <v>53406</v>
      </c>
    </row>
    <row r="20" spans="1:7">
      <c r="A20" s="9" t="str">
        <f>รอวางอัตราป่วย!C16</f>
        <v>น้ำเกลี้ยง</v>
      </c>
      <c r="B20" s="9">
        <f>รอวางอัตราป่วย!E16</f>
        <v>3</v>
      </c>
      <c r="C20" s="10">
        <f>รอวางอัตราป่วย!F16</f>
        <v>6.7347625996183638</v>
      </c>
      <c r="D20" s="9">
        <f>รอวางอัตราป่วย!G16</f>
        <v>0</v>
      </c>
      <c r="E20" s="10">
        <f>รอวางอัตราป่วย!H16</f>
        <v>0</v>
      </c>
      <c r="F20" s="10">
        <f>รอวางอัตราป่วย!I16</f>
        <v>0</v>
      </c>
      <c r="G20" s="9">
        <f>รอวางอัตราป่วย!D16</f>
        <v>44545</v>
      </c>
    </row>
    <row r="21" spans="1:7">
      <c r="A21" s="9" t="str">
        <f>รอวางอัตราป่วย!C17</f>
        <v>วังหิน</v>
      </c>
      <c r="B21" s="9">
        <f>รอวางอัตราป่วย!E17</f>
        <v>4</v>
      </c>
      <c r="C21" s="10">
        <f>รอวางอัตราป่วย!F17</f>
        <v>7.9684449579664527</v>
      </c>
      <c r="D21" s="9">
        <f>รอวางอัตราป่วย!G17</f>
        <v>0</v>
      </c>
      <c r="E21" s="10">
        <f>รอวางอัตราป่วย!H17</f>
        <v>0</v>
      </c>
      <c r="F21" s="10">
        <f>รอวางอัตราป่วย!I17</f>
        <v>0</v>
      </c>
      <c r="G21" s="9">
        <f>รอวางอัตราป่วย!D17</f>
        <v>50198</v>
      </c>
    </row>
    <row r="22" spans="1:7">
      <c r="A22" s="9" t="str">
        <f>รอวางอัตราป่วย!C18</f>
        <v>ภูสิงห์</v>
      </c>
      <c r="B22" s="9">
        <f>รอวางอัตราป่วย!E18</f>
        <v>125</v>
      </c>
      <c r="C22" s="10">
        <f>รอวางอัตราป่วย!F18</f>
        <v>229.87660223991762</v>
      </c>
      <c r="D22" s="9">
        <f>รอวางอัตราป่วย!G18</f>
        <v>0</v>
      </c>
      <c r="E22" s="10">
        <f>รอวางอัตราป่วย!H18</f>
        <v>0</v>
      </c>
      <c r="F22" s="10">
        <f>รอวางอัตราป่วย!I18</f>
        <v>0</v>
      </c>
      <c r="G22" s="9">
        <f>รอวางอัตราป่วย!D18</f>
        <v>54377</v>
      </c>
    </row>
    <row r="23" spans="1:7">
      <c r="A23" s="9" t="str">
        <f>รอวางอัตราป่วย!C19</f>
        <v>เมืองจันทร์</v>
      </c>
      <c r="B23" s="9">
        <f>รอวางอัตราป่วย!E19</f>
        <v>1</v>
      </c>
      <c r="C23" s="10">
        <f>รอวางอัตราป่วย!F19</f>
        <v>5.5463117027176931</v>
      </c>
      <c r="D23" s="9">
        <f>รอวางอัตราป่วย!G19</f>
        <v>0</v>
      </c>
      <c r="E23" s="10">
        <f>รอวางอัตราป่วย!H19</f>
        <v>0</v>
      </c>
      <c r="F23" s="10">
        <f>รอวางอัตราป่วย!I19</f>
        <v>0</v>
      </c>
      <c r="G23" s="9">
        <f>รอวางอัตราป่วย!D19</f>
        <v>18030</v>
      </c>
    </row>
    <row r="24" spans="1:7">
      <c r="A24" s="9" t="str">
        <f>รอวางอัตราป่วย!C20</f>
        <v>เบญจลักษ์</v>
      </c>
      <c r="B24" s="9">
        <f>รอวางอัตราป่วย!E20</f>
        <v>2</v>
      </c>
      <c r="C24" s="10">
        <f>รอวางอัตราป่วย!F20</f>
        <v>5.3686951386465518</v>
      </c>
      <c r="D24" s="9">
        <f>รอวางอัตราป่วย!G20</f>
        <v>0</v>
      </c>
      <c r="E24" s="10">
        <f>รอวางอัตราป่วย!H20</f>
        <v>0</v>
      </c>
      <c r="F24" s="10">
        <f>รอวางอัตราป่วย!I20</f>
        <v>0</v>
      </c>
      <c r="G24" s="9">
        <f>รอวางอัตราป่วย!D20</f>
        <v>37253</v>
      </c>
    </row>
    <row r="25" spans="1:7">
      <c r="A25" s="9" t="str">
        <f>รอวางอัตราป่วย!C21</f>
        <v>พยุห์</v>
      </c>
      <c r="B25" s="9">
        <f>รอวางอัตราป่วย!E21</f>
        <v>13</v>
      </c>
      <c r="C25" s="10">
        <f>รอวางอัตราป่วย!F21</f>
        <v>36.008087970528763</v>
      </c>
      <c r="D25" s="9">
        <f>รอวางอัตราป่วย!G21</f>
        <v>0</v>
      </c>
      <c r="E25" s="10">
        <f>รอวางอัตราป่วย!H21</f>
        <v>0</v>
      </c>
      <c r="F25" s="10">
        <f>รอวางอัตราป่วย!I21</f>
        <v>0</v>
      </c>
      <c r="G25" s="9">
        <f>รอวางอัตราป่วย!D21</f>
        <v>36103</v>
      </c>
    </row>
    <row r="26" spans="1:7">
      <c r="A26" s="9" t="str">
        <f>รอวางอัตราป่วย!C22</f>
        <v>โพธิ์ศรีสุวรรณ</v>
      </c>
      <c r="B26" s="9">
        <f>รอวางอัตราป่วย!E22</f>
        <v>3</v>
      </c>
      <c r="C26" s="10">
        <f>รอวางอัตราป่วย!F22</f>
        <v>12.591286829513976</v>
      </c>
      <c r="D26" s="9">
        <f>รอวางอัตราป่วย!G22</f>
        <v>0</v>
      </c>
      <c r="E26" s="10">
        <f>รอวางอัตราป่วย!H22</f>
        <v>0</v>
      </c>
      <c r="F26" s="10">
        <f>รอวางอัตราป่วย!I22</f>
        <v>0</v>
      </c>
      <c r="G26" s="9">
        <f>รอวางอัตราป่วย!D22</f>
        <v>23826</v>
      </c>
    </row>
    <row r="27" spans="1:7">
      <c r="A27" s="9" t="str">
        <f>รอวางอัตราป่วย!C23</f>
        <v>ศิลาลาด</v>
      </c>
      <c r="B27" s="9">
        <f>รอวางอัตราป่วย!E23</f>
        <v>6</v>
      </c>
      <c r="C27" s="10">
        <f>รอวางอัตราป่วย!F23</f>
        <v>29.835902536051716</v>
      </c>
      <c r="D27" s="9">
        <f>รอวางอัตราป่วย!G23</f>
        <v>0</v>
      </c>
      <c r="E27" s="10">
        <f>รอวางอัตราป่วย!H23</f>
        <v>0</v>
      </c>
      <c r="F27" s="10">
        <f>รอวางอัตราป่วย!I23</f>
        <v>0</v>
      </c>
      <c r="G27" s="9">
        <f>รอวางอัตราป่วย!D23</f>
        <v>20110</v>
      </c>
    </row>
    <row r="28" spans="1:7" s="57" customFormat="1">
      <c r="A28" s="8" t="s">
        <v>29</v>
      </c>
      <c r="B28" s="5">
        <f>รอวางอัตราป่วย!E24</f>
        <v>568</v>
      </c>
      <c r="C28" s="41">
        <f>รอวางอัตราป่วย!F24</f>
        <v>38.56</v>
      </c>
      <c r="D28" s="5">
        <f>รอวางอัตราป่วย!G24</f>
        <v>0</v>
      </c>
      <c r="E28" s="41">
        <f>รอวางอัตราป่วย!H24</f>
        <v>0</v>
      </c>
      <c r="F28" s="41">
        <f>รอวางอัตราป่วย!I24</f>
        <v>0</v>
      </c>
      <c r="G28" s="42">
        <f>รอวางอัตราป่วย!D24</f>
        <v>1473011</v>
      </c>
    </row>
  </sheetData>
  <mergeCells count="2">
    <mergeCell ref="A2:G2"/>
    <mergeCell ref="A1:G1"/>
  </mergeCells>
  <phoneticPr fontId="11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D28"/>
  <sheetViews>
    <sheetView workbookViewId="0">
      <selection activeCell="A5" sqref="A5:BD26"/>
    </sheetView>
  </sheetViews>
  <sheetFormatPr defaultRowHeight="12.75"/>
  <cols>
    <col min="1" max="16384" width="9.140625" style="26"/>
  </cols>
  <sheetData>
    <row r="1" spans="1:56">
      <c r="A1" s="29" t="s">
        <v>713</v>
      </c>
    </row>
    <row r="3" spans="1:56" ht="21">
      <c r="A3" s="50" t="s">
        <v>333</v>
      </c>
      <c r="B3" s="50">
        <v>1</v>
      </c>
      <c r="C3" s="50">
        <v>2</v>
      </c>
      <c r="D3" s="50">
        <v>3</v>
      </c>
      <c r="E3" s="50">
        <v>4</v>
      </c>
      <c r="F3" s="50">
        <v>5</v>
      </c>
      <c r="G3" s="50">
        <v>6</v>
      </c>
      <c r="H3" s="50">
        <v>7</v>
      </c>
      <c r="I3" s="50">
        <v>8</v>
      </c>
      <c r="J3" s="50">
        <v>9</v>
      </c>
      <c r="K3" s="50">
        <v>10</v>
      </c>
      <c r="L3" s="50">
        <v>11</v>
      </c>
      <c r="M3" s="50">
        <v>12</v>
      </c>
      <c r="N3" s="50">
        <v>13</v>
      </c>
      <c r="O3" s="50">
        <v>14</v>
      </c>
      <c r="P3" s="50">
        <v>15</v>
      </c>
      <c r="Q3" s="50">
        <v>16</v>
      </c>
      <c r="R3" s="50">
        <v>17</v>
      </c>
      <c r="S3" s="50">
        <v>18</v>
      </c>
      <c r="T3" s="50">
        <v>19</v>
      </c>
      <c r="U3" s="50">
        <v>20</v>
      </c>
      <c r="V3" s="50">
        <v>21</v>
      </c>
      <c r="W3" s="50">
        <v>22</v>
      </c>
      <c r="X3" s="50">
        <v>23</v>
      </c>
      <c r="Y3" s="50">
        <v>24</v>
      </c>
      <c r="Z3" s="50">
        <v>25</v>
      </c>
      <c r="AA3" s="50">
        <v>26</v>
      </c>
      <c r="AB3" s="50">
        <v>27</v>
      </c>
      <c r="AC3" s="50">
        <v>28</v>
      </c>
      <c r="AD3" s="50">
        <v>29</v>
      </c>
      <c r="AE3" s="50">
        <v>30</v>
      </c>
      <c r="AF3" s="50">
        <v>31</v>
      </c>
      <c r="AG3" s="50">
        <v>32</v>
      </c>
      <c r="AH3" s="50">
        <v>33</v>
      </c>
      <c r="AI3" s="50">
        <v>34</v>
      </c>
      <c r="AJ3" s="50">
        <v>35</v>
      </c>
      <c r="AK3" s="50">
        <v>36</v>
      </c>
      <c r="AL3" s="50">
        <v>37</v>
      </c>
      <c r="AM3" s="50">
        <v>38</v>
      </c>
      <c r="AN3" s="50">
        <v>39</v>
      </c>
      <c r="AO3" s="50">
        <v>40</v>
      </c>
      <c r="AP3" s="50">
        <v>41</v>
      </c>
      <c r="AQ3" s="50">
        <v>42</v>
      </c>
      <c r="AR3" s="50">
        <v>43</v>
      </c>
      <c r="AS3" s="50">
        <v>44</v>
      </c>
      <c r="AT3" s="50">
        <v>45</v>
      </c>
      <c r="AU3" s="50">
        <v>46</v>
      </c>
      <c r="AV3" s="50">
        <v>47</v>
      </c>
      <c r="AW3" s="50">
        <v>48</v>
      </c>
      <c r="AX3" s="50">
        <v>49</v>
      </c>
      <c r="AY3" s="50">
        <v>50</v>
      </c>
      <c r="AZ3" s="50">
        <v>51</v>
      </c>
      <c r="BA3" s="50">
        <v>52</v>
      </c>
      <c r="BB3" s="50">
        <v>53</v>
      </c>
      <c r="BC3" s="50" t="s">
        <v>64</v>
      </c>
      <c r="BD3" s="50" t="s">
        <v>65</v>
      </c>
    </row>
    <row r="4" spans="1:56" ht="21">
      <c r="A4" s="51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</row>
    <row r="5" spans="1:56" ht="21">
      <c r="A5" s="119" t="s">
        <v>9</v>
      </c>
      <c r="B5" s="120">
        <v>1</v>
      </c>
      <c r="C5" s="120">
        <v>6</v>
      </c>
      <c r="D5" s="120">
        <v>2</v>
      </c>
      <c r="E5" s="120">
        <v>3</v>
      </c>
      <c r="F5" s="120">
        <v>0</v>
      </c>
      <c r="G5" s="120">
        <v>0</v>
      </c>
      <c r="H5" s="120">
        <v>0</v>
      </c>
      <c r="I5" s="120">
        <v>0</v>
      </c>
      <c r="J5" s="120">
        <v>0</v>
      </c>
      <c r="K5" s="120">
        <v>0</v>
      </c>
      <c r="L5" s="120">
        <v>0</v>
      </c>
      <c r="M5" s="120">
        <v>1</v>
      </c>
      <c r="N5" s="120">
        <v>0</v>
      </c>
      <c r="O5" s="120">
        <v>0</v>
      </c>
      <c r="P5" s="120">
        <v>0</v>
      </c>
      <c r="Q5" s="120">
        <v>1</v>
      </c>
      <c r="R5" s="120">
        <v>0</v>
      </c>
      <c r="S5" s="120">
        <v>0</v>
      </c>
      <c r="T5" s="120">
        <v>1</v>
      </c>
      <c r="U5" s="120">
        <v>0</v>
      </c>
      <c r="V5" s="120">
        <v>0</v>
      </c>
      <c r="W5" s="120">
        <v>0</v>
      </c>
      <c r="X5" s="120">
        <v>1</v>
      </c>
      <c r="Y5" s="120">
        <v>1</v>
      </c>
      <c r="Z5" s="120">
        <v>0</v>
      </c>
      <c r="AA5" s="120">
        <v>0</v>
      </c>
      <c r="AB5" s="120">
        <v>0</v>
      </c>
      <c r="AC5" s="120">
        <v>1</v>
      </c>
      <c r="AD5" s="120">
        <v>0</v>
      </c>
      <c r="AE5" s="120">
        <v>0</v>
      </c>
      <c r="AF5" s="120">
        <v>0</v>
      </c>
      <c r="AG5" s="120">
        <v>0</v>
      </c>
      <c r="AH5" s="120">
        <v>1</v>
      </c>
      <c r="AI5" s="120">
        <v>0</v>
      </c>
      <c r="AJ5" s="120">
        <v>0</v>
      </c>
      <c r="AK5" s="120">
        <v>1</v>
      </c>
      <c r="AL5" s="120">
        <v>1</v>
      </c>
      <c r="AM5" s="120">
        <v>1</v>
      </c>
      <c r="AN5" s="120">
        <v>6</v>
      </c>
      <c r="AO5" s="120">
        <v>9</v>
      </c>
      <c r="AP5" s="120">
        <v>17</v>
      </c>
      <c r="AQ5" s="120">
        <v>3</v>
      </c>
      <c r="AR5" s="120">
        <v>0</v>
      </c>
      <c r="AS5" s="120">
        <v>0</v>
      </c>
      <c r="AT5" s="120">
        <v>0</v>
      </c>
      <c r="AU5" s="120">
        <v>0</v>
      </c>
      <c r="AV5" s="120">
        <v>0</v>
      </c>
      <c r="AW5" s="120">
        <v>0</v>
      </c>
      <c r="AX5" s="120">
        <v>0</v>
      </c>
      <c r="AY5" s="120">
        <v>0</v>
      </c>
      <c r="AZ5" s="120">
        <v>0</v>
      </c>
      <c r="BA5" s="120">
        <v>0</v>
      </c>
      <c r="BB5" s="120">
        <v>0</v>
      </c>
      <c r="BC5" s="120">
        <v>57</v>
      </c>
      <c r="BD5" s="120">
        <v>0</v>
      </c>
    </row>
    <row r="6" spans="1:56" ht="21">
      <c r="A6" s="119" t="s">
        <v>10</v>
      </c>
      <c r="B6" s="120">
        <v>0</v>
      </c>
      <c r="C6" s="120">
        <v>0</v>
      </c>
      <c r="D6" s="120">
        <v>0</v>
      </c>
      <c r="E6" s="120">
        <v>0</v>
      </c>
      <c r="F6" s="120">
        <v>0</v>
      </c>
      <c r="G6" s="120">
        <v>1</v>
      </c>
      <c r="H6" s="120">
        <v>0</v>
      </c>
      <c r="I6" s="120">
        <v>0</v>
      </c>
      <c r="J6" s="120">
        <v>0</v>
      </c>
      <c r="K6" s="120">
        <v>0</v>
      </c>
      <c r="L6" s="120">
        <v>0</v>
      </c>
      <c r="M6" s="120">
        <v>0</v>
      </c>
      <c r="N6" s="120">
        <v>0</v>
      </c>
      <c r="O6" s="120">
        <v>0</v>
      </c>
      <c r="P6" s="120">
        <v>0</v>
      </c>
      <c r="Q6" s="120">
        <v>0</v>
      </c>
      <c r="R6" s="120">
        <v>0</v>
      </c>
      <c r="S6" s="120">
        <v>0</v>
      </c>
      <c r="T6" s="120">
        <v>0</v>
      </c>
      <c r="U6" s="120">
        <v>0</v>
      </c>
      <c r="V6" s="120">
        <v>1</v>
      </c>
      <c r="W6" s="120">
        <v>0</v>
      </c>
      <c r="X6" s="120">
        <v>0</v>
      </c>
      <c r="Y6" s="120">
        <v>0</v>
      </c>
      <c r="Z6" s="120">
        <v>0</v>
      </c>
      <c r="AA6" s="120">
        <v>0</v>
      </c>
      <c r="AB6" s="120">
        <v>0</v>
      </c>
      <c r="AC6" s="120">
        <v>0</v>
      </c>
      <c r="AD6" s="120">
        <v>0</v>
      </c>
      <c r="AE6" s="120">
        <v>0</v>
      </c>
      <c r="AF6" s="120">
        <v>0</v>
      </c>
      <c r="AG6" s="120">
        <v>0</v>
      </c>
      <c r="AH6" s="120">
        <v>0</v>
      </c>
      <c r="AI6" s="120">
        <v>0</v>
      </c>
      <c r="AJ6" s="120">
        <v>0</v>
      </c>
      <c r="AK6" s="120">
        <v>0</v>
      </c>
      <c r="AL6" s="120">
        <v>0</v>
      </c>
      <c r="AM6" s="120">
        <v>0</v>
      </c>
      <c r="AN6" s="120">
        <v>1</v>
      </c>
      <c r="AO6" s="120">
        <v>1</v>
      </c>
      <c r="AP6" s="120">
        <v>1</v>
      </c>
      <c r="AQ6" s="120">
        <v>0</v>
      </c>
      <c r="AR6" s="120">
        <v>0</v>
      </c>
      <c r="AS6" s="120">
        <v>0</v>
      </c>
      <c r="AT6" s="120">
        <v>0</v>
      </c>
      <c r="AU6" s="120">
        <v>0</v>
      </c>
      <c r="AV6" s="120">
        <v>0</v>
      </c>
      <c r="AW6" s="120">
        <v>0</v>
      </c>
      <c r="AX6" s="120">
        <v>0</v>
      </c>
      <c r="AY6" s="120">
        <v>0</v>
      </c>
      <c r="AZ6" s="120">
        <v>0</v>
      </c>
      <c r="BA6" s="120">
        <v>0</v>
      </c>
      <c r="BB6" s="120">
        <v>0</v>
      </c>
      <c r="BC6" s="120">
        <v>5</v>
      </c>
      <c r="BD6" s="120">
        <v>0</v>
      </c>
    </row>
    <row r="7" spans="1:56" ht="21">
      <c r="A7" s="119" t="s">
        <v>11</v>
      </c>
      <c r="B7" s="120">
        <v>0</v>
      </c>
      <c r="C7" s="120">
        <v>0</v>
      </c>
      <c r="D7" s="120">
        <v>6</v>
      </c>
      <c r="E7" s="120">
        <v>3</v>
      </c>
      <c r="F7" s="120">
        <v>2</v>
      </c>
      <c r="G7" s="120">
        <v>0</v>
      </c>
      <c r="H7" s="120">
        <v>0</v>
      </c>
      <c r="I7" s="120">
        <v>1</v>
      </c>
      <c r="J7" s="120">
        <v>0</v>
      </c>
      <c r="K7" s="120">
        <v>0</v>
      </c>
      <c r="L7" s="120">
        <v>0</v>
      </c>
      <c r="M7" s="120">
        <v>0</v>
      </c>
      <c r="N7" s="120">
        <v>0</v>
      </c>
      <c r="O7" s="120">
        <v>0</v>
      </c>
      <c r="P7" s="120">
        <v>0</v>
      </c>
      <c r="Q7" s="120">
        <v>0</v>
      </c>
      <c r="R7" s="120">
        <v>0</v>
      </c>
      <c r="S7" s="120">
        <v>0</v>
      </c>
      <c r="T7" s="120">
        <v>0</v>
      </c>
      <c r="U7" s="120">
        <v>0</v>
      </c>
      <c r="V7" s="120">
        <v>0</v>
      </c>
      <c r="W7" s="120">
        <v>0</v>
      </c>
      <c r="X7" s="120">
        <v>0</v>
      </c>
      <c r="Y7" s="120">
        <v>0</v>
      </c>
      <c r="Z7" s="120">
        <v>0</v>
      </c>
      <c r="AA7" s="120">
        <v>0</v>
      </c>
      <c r="AB7" s="120">
        <v>0</v>
      </c>
      <c r="AC7" s="120">
        <v>1</v>
      </c>
      <c r="AD7" s="120">
        <v>0</v>
      </c>
      <c r="AE7" s="120">
        <v>0</v>
      </c>
      <c r="AF7" s="120">
        <v>0</v>
      </c>
      <c r="AG7" s="120">
        <v>0</v>
      </c>
      <c r="AH7" s="120">
        <v>0</v>
      </c>
      <c r="AI7" s="120">
        <v>0</v>
      </c>
      <c r="AJ7" s="120">
        <v>1</v>
      </c>
      <c r="AK7" s="120">
        <v>0</v>
      </c>
      <c r="AL7" s="120">
        <v>0</v>
      </c>
      <c r="AM7" s="120">
        <v>0</v>
      </c>
      <c r="AN7" s="120">
        <v>1</v>
      </c>
      <c r="AO7" s="120">
        <v>0</v>
      </c>
      <c r="AP7" s="120">
        <v>1</v>
      </c>
      <c r="AQ7" s="120">
        <v>0</v>
      </c>
      <c r="AR7" s="120">
        <v>0</v>
      </c>
      <c r="AS7" s="120">
        <v>0</v>
      </c>
      <c r="AT7" s="120">
        <v>0</v>
      </c>
      <c r="AU7" s="120">
        <v>0</v>
      </c>
      <c r="AV7" s="120">
        <v>0</v>
      </c>
      <c r="AW7" s="120">
        <v>0</v>
      </c>
      <c r="AX7" s="120">
        <v>0</v>
      </c>
      <c r="AY7" s="120">
        <v>0</v>
      </c>
      <c r="AZ7" s="120">
        <v>0</v>
      </c>
      <c r="BA7" s="120">
        <v>0</v>
      </c>
      <c r="BB7" s="120">
        <v>0</v>
      </c>
      <c r="BC7" s="120">
        <v>16</v>
      </c>
      <c r="BD7" s="120">
        <v>0</v>
      </c>
    </row>
    <row r="8" spans="1:56" ht="21">
      <c r="A8" s="119" t="s">
        <v>12</v>
      </c>
      <c r="B8" s="120">
        <v>0</v>
      </c>
      <c r="C8" s="120">
        <v>0</v>
      </c>
      <c r="D8" s="120">
        <v>0</v>
      </c>
      <c r="E8" s="120">
        <v>2</v>
      </c>
      <c r="F8" s="120">
        <v>0</v>
      </c>
      <c r="G8" s="120">
        <v>0</v>
      </c>
      <c r="H8" s="120">
        <v>0</v>
      </c>
      <c r="I8" s="120">
        <v>0</v>
      </c>
      <c r="J8" s="120">
        <v>1</v>
      </c>
      <c r="K8" s="120">
        <v>0</v>
      </c>
      <c r="L8" s="120">
        <v>1</v>
      </c>
      <c r="M8" s="120">
        <v>0</v>
      </c>
      <c r="N8" s="120">
        <v>0</v>
      </c>
      <c r="O8" s="120">
        <v>0</v>
      </c>
      <c r="P8" s="120">
        <v>0</v>
      </c>
      <c r="Q8" s="120">
        <v>0</v>
      </c>
      <c r="R8" s="120">
        <v>0</v>
      </c>
      <c r="S8" s="120">
        <v>1</v>
      </c>
      <c r="T8" s="120">
        <v>1</v>
      </c>
      <c r="U8" s="120">
        <v>0</v>
      </c>
      <c r="V8" s="120">
        <v>0</v>
      </c>
      <c r="W8" s="120">
        <v>0</v>
      </c>
      <c r="X8" s="120">
        <v>0</v>
      </c>
      <c r="Y8" s="120">
        <v>0</v>
      </c>
      <c r="Z8" s="120">
        <v>0</v>
      </c>
      <c r="AA8" s="120">
        <v>0</v>
      </c>
      <c r="AB8" s="120">
        <v>0</v>
      </c>
      <c r="AC8" s="120">
        <v>0</v>
      </c>
      <c r="AD8" s="120">
        <v>0</v>
      </c>
      <c r="AE8" s="120">
        <v>0</v>
      </c>
      <c r="AF8" s="120">
        <v>0</v>
      </c>
      <c r="AG8" s="120">
        <v>0</v>
      </c>
      <c r="AH8" s="120">
        <v>0</v>
      </c>
      <c r="AI8" s="120">
        <v>0</v>
      </c>
      <c r="AJ8" s="120">
        <v>0</v>
      </c>
      <c r="AK8" s="120">
        <v>0</v>
      </c>
      <c r="AL8" s="120">
        <v>1</v>
      </c>
      <c r="AM8" s="120">
        <v>3</v>
      </c>
      <c r="AN8" s="120">
        <v>22</v>
      </c>
      <c r="AO8" s="120">
        <v>13</v>
      </c>
      <c r="AP8" s="120">
        <v>25</v>
      </c>
      <c r="AQ8" s="120">
        <v>3</v>
      </c>
      <c r="AR8" s="120">
        <v>0</v>
      </c>
      <c r="AS8" s="120">
        <v>0</v>
      </c>
      <c r="AT8" s="120">
        <v>0</v>
      </c>
      <c r="AU8" s="120">
        <v>0</v>
      </c>
      <c r="AV8" s="120">
        <v>0</v>
      </c>
      <c r="AW8" s="120">
        <v>0</v>
      </c>
      <c r="AX8" s="120">
        <v>0</v>
      </c>
      <c r="AY8" s="120">
        <v>0</v>
      </c>
      <c r="AZ8" s="120">
        <v>0</v>
      </c>
      <c r="BA8" s="120">
        <v>0</v>
      </c>
      <c r="BB8" s="120">
        <v>0</v>
      </c>
      <c r="BC8" s="120">
        <v>73</v>
      </c>
      <c r="BD8" s="120">
        <v>0</v>
      </c>
    </row>
    <row r="9" spans="1:56" ht="21">
      <c r="A9" s="119" t="s">
        <v>13</v>
      </c>
      <c r="B9" s="120">
        <v>0</v>
      </c>
      <c r="C9" s="120">
        <v>1</v>
      </c>
      <c r="D9" s="120">
        <v>0</v>
      </c>
      <c r="E9" s="120">
        <v>1</v>
      </c>
      <c r="F9" s="120">
        <v>1</v>
      </c>
      <c r="G9" s="120">
        <v>0</v>
      </c>
      <c r="H9" s="120">
        <v>0</v>
      </c>
      <c r="I9" s="120">
        <v>1</v>
      </c>
      <c r="J9" s="120">
        <v>0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0">
        <v>0</v>
      </c>
      <c r="Q9" s="120">
        <v>0</v>
      </c>
      <c r="R9" s="120">
        <v>0</v>
      </c>
      <c r="S9" s="120">
        <v>0</v>
      </c>
      <c r="T9" s="120">
        <v>0</v>
      </c>
      <c r="U9" s="120">
        <v>0</v>
      </c>
      <c r="V9" s="120">
        <v>0</v>
      </c>
      <c r="W9" s="120">
        <v>0</v>
      </c>
      <c r="X9" s="120">
        <v>0</v>
      </c>
      <c r="Y9" s="120">
        <v>0</v>
      </c>
      <c r="Z9" s="120">
        <v>0</v>
      </c>
      <c r="AA9" s="120">
        <v>0</v>
      </c>
      <c r="AB9" s="120">
        <v>0</v>
      </c>
      <c r="AC9" s="120">
        <v>0</v>
      </c>
      <c r="AD9" s="120">
        <v>0</v>
      </c>
      <c r="AE9" s="120">
        <v>0</v>
      </c>
      <c r="AF9" s="120">
        <v>0</v>
      </c>
      <c r="AG9" s="120">
        <v>0</v>
      </c>
      <c r="AH9" s="120">
        <v>0</v>
      </c>
      <c r="AI9" s="120">
        <v>1</v>
      </c>
      <c r="AJ9" s="120">
        <v>0</v>
      </c>
      <c r="AK9" s="120">
        <v>0</v>
      </c>
      <c r="AL9" s="120">
        <v>3</v>
      </c>
      <c r="AM9" s="120">
        <v>1</v>
      </c>
      <c r="AN9" s="120">
        <v>1</v>
      </c>
      <c r="AO9" s="120">
        <v>4</v>
      </c>
      <c r="AP9" s="120">
        <v>6</v>
      </c>
      <c r="AQ9" s="120">
        <v>1</v>
      </c>
      <c r="AR9" s="120">
        <v>0</v>
      </c>
      <c r="AS9" s="120">
        <v>0</v>
      </c>
      <c r="AT9" s="120">
        <v>0</v>
      </c>
      <c r="AU9" s="120">
        <v>0</v>
      </c>
      <c r="AV9" s="120">
        <v>0</v>
      </c>
      <c r="AW9" s="120">
        <v>0</v>
      </c>
      <c r="AX9" s="120">
        <v>0</v>
      </c>
      <c r="AY9" s="120">
        <v>0</v>
      </c>
      <c r="AZ9" s="120">
        <v>0</v>
      </c>
      <c r="BA9" s="120">
        <v>0</v>
      </c>
      <c r="BB9" s="120">
        <v>0</v>
      </c>
      <c r="BC9" s="120">
        <v>21</v>
      </c>
      <c r="BD9" s="120">
        <v>0</v>
      </c>
    </row>
    <row r="10" spans="1:56" ht="21">
      <c r="A10" s="119" t="s">
        <v>14</v>
      </c>
      <c r="B10" s="120">
        <v>0</v>
      </c>
      <c r="C10" s="120">
        <v>1</v>
      </c>
      <c r="D10" s="120">
        <v>0</v>
      </c>
      <c r="E10" s="120">
        <v>0</v>
      </c>
      <c r="F10" s="120">
        <v>0</v>
      </c>
      <c r="G10" s="120">
        <v>0</v>
      </c>
      <c r="H10" s="120">
        <v>1</v>
      </c>
      <c r="I10" s="120">
        <v>1</v>
      </c>
      <c r="J10" s="120">
        <v>0</v>
      </c>
      <c r="K10" s="120">
        <v>0</v>
      </c>
      <c r="L10" s="120">
        <v>0</v>
      </c>
      <c r="M10" s="120">
        <v>0</v>
      </c>
      <c r="N10" s="120">
        <v>0</v>
      </c>
      <c r="O10" s="120">
        <v>0</v>
      </c>
      <c r="P10" s="120">
        <v>0</v>
      </c>
      <c r="Q10" s="120">
        <v>0</v>
      </c>
      <c r="R10" s="120">
        <v>0</v>
      </c>
      <c r="S10" s="120">
        <v>1</v>
      </c>
      <c r="T10" s="120">
        <v>1</v>
      </c>
      <c r="U10" s="120">
        <v>0</v>
      </c>
      <c r="V10" s="120">
        <v>0</v>
      </c>
      <c r="W10" s="120">
        <v>0</v>
      </c>
      <c r="X10" s="120">
        <v>0</v>
      </c>
      <c r="Y10" s="120">
        <v>0</v>
      </c>
      <c r="Z10" s="120">
        <v>0</v>
      </c>
      <c r="AA10" s="120">
        <v>0</v>
      </c>
      <c r="AB10" s="120">
        <v>0</v>
      </c>
      <c r="AC10" s="120">
        <v>0</v>
      </c>
      <c r="AD10" s="120">
        <v>0</v>
      </c>
      <c r="AE10" s="120">
        <v>0</v>
      </c>
      <c r="AF10" s="120">
        <v>0</v>
      </c>
      <c r="AG10" s="120">
        <v>0</v>
      </c>
      <c r="AH10" s="120">
        <v>0</v>
      </c>
      <c r="AI10" s="120">
        <v>0</v>
      </c>
      <c r="AJ10" s="120">
        <v>0</v>
      </c>
      <c r="AK10" s="120">
        <v>0</v>
      </c>
      <c r="AL10" s="120">
        <v>0</v>
      </c>
      <c r="AM10" s="120">
        <v>0</v>
      </c>
      <c r="AN10" s="120">
        <v>1</v>
      </c>
      <c r="AO10" s="120">
        <v>3</v>
      </c>
      <c r="AP10" s="120">
        <v>2</v>
      </c>
      <c r="AQ10" s="120">
        <v>0</v>
      </c>
      <c r="AR10" s="120">
        <v>0</v>
      </c>
      <c r="AS10" s="120">
        <v>0</v>
      </c>
      <c r="AT10" s="120">
        <v>0</v>
      </c>
      <c r="AU10" s="120">
        <v>0</v>
      </c>
      <c r="AV10" s="120">
        <v>0</v>
      </c>
      <c r="AW10" s="120">
        <v>0</v>
      </c>
      <c r="AX10" s="120">
        <v>0</v>
      </c>
      <c r="AY10" s="120">
        <v>0</v>
      </c>
      <c r="AZ10" s="120">
        <v>0</v>
      </c>
      <c r="BA10" s="120">
        <v>0</v>
      </c>
      <c r="BB10" s="120">
        <v>0</v>
      </c>
      <c r="BC10" s="120">
        <v>11</v>
      </c>
      <c r="BD10" s="120">
        <v>0</v>
      </c>
    </row>
    <row r="11" spans="1:56" ht="21">
      <c r="A11" s="119" t="s">
        <v>15</v>
      </c>
      <c r="B11" s="120">
        <v>0</v>
      </c>
      <c r="C11" s="120">
        <v>0</v>
      </c>
      <c r="D11" s="120">
        <v>0</v>
      </c>
      <c r="E11" s="120">
        <v>0</v>
      </c>
      <c r="F11" s="120">
        <v>0</v>
      </c>
      <c r="G11" s="120">
        <v>0</v>
      </c>
      <c r="H11" s="120">
        <v>0</v>
      </c>
      <c r="I11" s="120">
        <v>0</v>
      </c>
      <c r="J11" s="120">
        <v>0</v>
      </c>
      <c r="K11" s="120">
        <v>0</v>
      </c>
      <c r="L11" s="120">
        <v>0</v>
      </c>
      <c r="M11" s="120">
        <v>0</v>
      </c>
      <c r="N11" s="120">
        <v>0</v>
      </c>
      <c r="O11" s="120">
        <v>0</v>
      </c>
      <c r="P11" s="120">
        <v>0</v>
      </c>
      <c r="Q11" s="120">
        <v>0</v>
      </c>
      <c r="R11" s="120">
        <v>0</v>
      </c>
      <c r="S11" s="120">
        <v>0</v>
      </c>
      <c r="T11" s="120">
        <v>0</v>
      </c>
      <c r="U11" s="120">
        <v>0</v>
      </c>
      <c r="V11" s="120">
        <v>0</v>
      </c>
      <c r="W11" s="120">
        <v>0</v>
      </c>
      <c r="X11" s="120">
        <v>0</v>
      </c>
      <c r="Y11" s="120">
        <v>0</v>
      </c>
      <c r="Z11" s="120">
        <v>0</v>
      </c>
      <c r="AA11" s="120">
        <v>0</v>
      </c>
      <c r="AB11" s="120">
        <v>0</v>
      </c>
      <c r="AC11" s="120">
        <v>0</v>
      </c>
      <c r="AD11" s="120">
        <v>0</v>
      </c>
      <c r="AE11" s="120">
        <v>0</v>
      </c>
      <c r="AF11" s="120">
        <v>0</v>
      </c>
      <c r="AG11" s="120">
        <v>0</v>
      </c>
      <c r="AH11" s="120">
        <v>0</v>
      </c>
      <c r="AI11" s="120">
        <v>0</v>
      </c>
      <c r="AJ11" s="120">
        <v>0</v>
      </c>
      <c r="AK11" s="120">
        <v>0</v>
      </c>
      <c r="AL11" s="120">
        <v>0</v>
      </c>
      <c r="AM11" s="120">
        <v>3</v>
      </c>
      <c r="AN11" s="120">
        <v>4</v>
      </c>
      <c r="AO11" s="120">
        <v>2</v>
      </c>
      <c r="AP11" s="120">
        <v>2</v>
      </c>
      <c r="AQ11" s="120">
        <v>2</v>
      </c>
      <c r="AR11" s="120">
        <v>0</v>
      </c>
      <c r="AS11" s="120">
        <v>0</v>
      </c>
      <c r="AT11" s="120">
        <v>0</v>
      </c>
      <c r="AU11" s="120">
        <v>0</v>
      </c>
      <c r="AV11" s="120">
        <v>0</v>
      </c>
      <c r="AW11" s="120">
        <v>0</v>
      </c>
      <c r="AX11" s="120">
        <v>0</v>
      </c>
      <c r="AY11" s="120">
        <v>0</v>
      </c>
      <c r="AZ11" s="120">
        <v>0</v>
      </c>
      <c r="BA11" s="120">
        <v>0</v>
      </c>
      <c r="BB11" s="120">
        <v>0</v>
      </c>
      <c r="BC11" s="120">
        <v>13</v>
      </c>
      <c r="BD11" s="120">
        <v>0</v>
      </c>
    </row>
    <row r="12" spans="1:56" ht="21">
      <c r="A12" s="119" t="s">
        <v>16</v>
      </c>
      <c r="B12" s="120">
        <v>0</v>
      </c>
      <c r="C12" s="120">
        <v>0</v>
      </c>
      <c r="D12" s="120">
        <v>0</v>
      </c>
      <c r="E12" s="120">
        <v>1</v>
      </c>
      <c r="F12" s="120">
        <v>0</v>
      </c>
      <c r="G12" s="120">
        <v>0</v>
      </c>
      <c r="H12" s="120">
        <v>0</v>
      </c>
      <c r="I12" s="120">
        <v>0</v>
      </c>
      <c r="J12" s="120">
        <v>0</v>
      </c>
      <c r="K12" s="120">
        <v>0</v>
      </c>
      <c r="L12" s="120">
        <v>0</v>
      </c>
      <c r="M12" s="120">
        <v>0</v>
      </c>
      <c r="N12" s="120">
        <v>0</v>
      </c>
      <c r="O12" s="120">
        <v>0</v>
      </c>
      <c r="P12" s="120">
        <v>0</v>
      </c>
      <c r="Q12" s="120">
        <v>0</v>
      </c>
      <c r="R12" s="120">
        <v>0</v>
      </c>
      <c r="S12" s="120">
        <v>0</v>
      </c>
      <c r="T12" s="120">
        <v>0</v>
      </c>
      <c r="U12" s="120">
        <v>0</v>
      </c>
      <c r="V12" s="120">
        <v>0</v>
      </c>
      <c r="W12" s="120">
        <v>0</v>
      </c>
      <c r="X12" s="120">
        <v>0</v>
      </c>
      <c r="Y12" s="120">
        <v>0</v>
      </c>
      <c r="Z12" s="120">
        <v>0</v>
      </c>
      <c r="AA12" s="120">
        <v>2</v>
      </c>
      <c r="AB12" s="120">
        <v>1</v>
      </c>
      <c r="AC12" s="120">
        <v>0</v>
      </c>
      <c r="AD12" s="120">
        <v>0</v>
      </c>
      <c r="AE12" s="120">
        <v>0</v>
      </c>
      <c r="AF12" s="120">
        <v>0</v>
      </c>
      <c r="AG12" s="120">
        <v>0</v>
      </c>
      <c r="AH12" s="120">
        <v>0</v>
      </c>
      <c r="AI12" s="120">
        <v>1</v>
      </c>
      <c r="AJ12" s="120">
        <v>2</v>
      </c>
      <c r="AK12" s="120">
        <v>4</v>
      </c>
      <c r="AL12" s="120">
        <v>8</v>
      </c>
      <c r="AM12" s="120">
        <v>5</v>
      </c>
      <c r="AN12" s="120">
        <v>17</v>
      </c>
      <c r="AO12" s="120">
        <v>7</v>
      </c>
      <c r="AP12" s="120">
        <v>26</v>
      </c>
      <c r="AQ12" s="120">
        <v>10</v>
      </c>
      <c r="AR12" s="120">
        <v>0</v>
      </c>
      <c r="AS12" s="120">
        <v>0</v>
      </c>
      <c r="AT12" s="120">
        <v>0</v>
      </c>
      <c r="AU12" s="120">
        <v>0</v>
      </c>
      <c r="AV12" s="120">
        <v>0</v>
      </c>
      <c r="AW12" s="120">
        <v>0</v>
      </c>
      <c r="AX12" s="120">
        <v>0</v>
      </c>
      <c r="AY12" s="120">
        <v>0</v>
      </c>
      <c r="AZ12" s="120">
        <v>0</v>
      </c>
      <c r="BA12" s="120">
        <v>0</v>
      </c>
      <c r="BB12" s="120">
        <v>0</v>
      </c>
      <c r="BC12" s="120">
        <v>84</v>
      </c>
      <c r="BD12" s="120">
        <v>0</v>
      </c>
    </row>
    <row r="13" spans="1:56" ht="21">
      <c r="A13" s="119" t="s">
        <v>17</v>
      </c>
      <c r="B13" s="120">
        <v>0</v>
      </c>
      <c r="C13" s="120">
        <v>0</v>
      </c>
      <c r="D13" s="120">
        <v>0</v>
      </c>
      <c r="E13" s="120">
        <v>0</v>
      </c>
      <c r="F13" s="120">
        <v>0</v>
      </c>
      <c r="G13" s="120">
        <v>0</v>
      </c>
      <c r="H13" s="120">
        <v>0</v>
      </c>
      <c r="I13" s="120">
        <v>0</v>
      </c>
      <c r="J13" s="120">
        <v>0</v>
      </c>
      <c r="K13" s="120">
        <v>0</v>
      </c>
      <c r="L13" s="120">
        <v>0</v>
      </c>
      <c r="M13" s="120">
        <v>0</v>
      </c>
      <c r="N13" s="120">
        <v>0</v>
      </c>
      <c r="O13" s="120">
        <v>0</v>
      </c>
      <c r="P13" s="120">
        <v>0</v>
      </c>
      <c r="Q13" s="120">
        <v>0</v>
      </c>
      <c r="R13" s="120">
        <v>0</v>
      </c>
      <c r="S13" s="120">
        <v>0</v>
      </c>
      <c r="T13" s="120">
        <v>0</v>
      </c>
      <c r="U13" s="120">
        <v>0</v>
      </c>
      <c r="V13" s="120">
        <v>0</v>
      </c>
      <c r="W13" s="120">
        <v>0</v>
      </c>
      <c r="X13" s="120">
        <v>0</v>
      </c>
      <c r="Y13" s="120">
        <v>0</v>
      </c>
      <c r="Z13" s="120">
        <v>0</v>
      </c>
      <c r="AA13" s="120">
        <v>0</v>
      </c>
      <c r="AB13" s="120">
        <v>0</v>
      </c>
      <c r="AC13" s="120">
        <v>0</v>
      </c>
      <c r="AD13" s="120">
        <v>0</v>
      </c>
      <c r="AE13" s="120">
        <v>0</v>
      </c>
      <c r="AF13" s="120">
        <v>0</v>
      </c>
      <c r="AG13" s="120">
        <v>0</v>
      </c>
      <c r="AH13" s="120">
        <v>0</v>
      </c>
      <c r="AI13" s="120">
        <v>0</v>
      </c>
      <c r="AJ13" s="120">
        <v>0</v>
      </c>
      <c r="AK13" s="120">
        <v>0</v>
      </c>
      <c r="AL13" s="120">
        <v>1</v>
      </c>
      <c r="AM13" s="120">
        <v>1</v>
      </c>
      <c r="AN13" s="120">
        <v>1</v>
      </c>
      <c r="AO13" s="120">
        <v>5</v>
      </c>
      <c r="AP13" s="120">
        <v>6</v>
      </c>
      <c r="AQ13" s="120">
        <v>0</v>
      </c>
      <c r="AR13" s="120">
        <v>0</v>
      </c>
      <c r="AS13" s="120">
        <v>0</v>
      </c>
      <c r="AT13" s="120">
        <v>0</v>
      </c>
      <c r="AU13" s="120">
        <v>0</v>
      </c>
      <c r="AV13" s="120">
        <v>0</v>
      </c>
      <c r="AW13" s="120">
        <v>0</v>
      </c>
      <c r="AX13" s="120">
        <v>0</v>
      </c>
      <c r="AY13" s="120">
        <v>0</v>
      </c>
      <c r="AZ13" s="120">
        <v>0</v>
      </c>
      <c r="BA13" s="120">
        <v>0</v>
      </c>
      <c r="BB13" s="120">
        <v>0</v>
      </c>
      <c r="BC13" s="120">
        <v>14</v>
      </c>
      <c r="BD13" s="120">
        <v>0</v>
      </c>
    </row>
    <row r="14" spans="1:56" ht="42">
      <c r="A14" s="119" t="s">
        <v>79</v>
      </c>
      <c r="B14" s="120">
        <v>0</v>
      </c>
      <c r="C14" s="120">
        <v>0</v>
      </c>
      <c r="D14" s="120">
        <v>0</v>
      </c>
      <c r="E14" s="120">
        <v>0</v>
      </c>
      <c r="F14" s="120">
        <v>0</v>
      </c>
      <c r="G14" s="120">
        <v>0</v>
      </c>
      <c r="H14" s="120">
        <v>0</v>
      </c>
      <c r="I14" s="120">
        <v>1</v>
      </c>
      <c r="J14" s="120">
        <v>0</v>
      </c>
      <c r="K14" s="120">
        <v>0</v>
      </c>
      <c r="L14" s="120">
        <v>0</v>
      </c>
      <c r="M14" s="120">
        <v>0</v>
      </c>
      <c r="N14" s="120">
        <v>0</v>
      </c>
      <c r="O14" s="120">
        <v>0</v>
      </c>
      <c r="P14" s="120">
        <v>0</v>
      </c>
      <c r="Q14" s="120">
        <v>0</v>
      </c>
      <c r="R14" s="120">
        <v>0</v>
      </c>
      <c r="S14" s="120">
        <v>0</v>
      </c>
      <c r="T14" s="120">
        <v>0</v>
      </c>
      <c r="U14" s="120">
        <v>0</v>
      </c>
      <c r="V14" s="120">
        <v>0</v>
      </c>
      <c r="W14" s="120">
        <v>1</v>
      </c>
      <c r="X14" s="120">
        <v>0</v>
      </c>
      <c r="Y14" s="120">
        <v>0</v>
      </c>
      <c r="Z14" s="120">
        <v>0</v>
      </c>
      <c r="AA14" s="120">
        <v>0</v>
      </c>
      <c r="AB14" s="120">
        <v>0</v>
      </c>
      <c r="AC14" s="120">
        <v>0</v>
      </c>
      <c r="AD14" s="120">
        <v>0</v>
      </c>
      <c r="AE14" s="120">
        <v>0</v>
      </c>
      <c r="AF14" s="120">
        <v>0</v>
      </c>
      <c r="AG14" s="120">
        <v>0</v>
      </c>
      <c r="AH14" s="120">
        <v>0</v>
      </c>
      <c r="AI14" s="120">
        <v>0</v>
      </c>
      <c r="AJ14" s="120">
        <v>0</v>
      </c>
      <c r="AK14" s="120">
        <v>0</v>
      </c>
      <c r="AL14" s="120">
        <v>5</v>
      </c>
      <c r="AM14" s="120">
        <v>11</v>
      </c>
      <c r="AN14" s="120">
        <v>14</v>
      </c>
      <c r="AO14" s="120">
        <v>21</v>
      </c>
      <c r="AP14" s="120">
        <v>16</v>
      </c>
      <c r="AQ14" s="120">
        <v>3</v>
      </c>
      <c r="AR14" s="120">
        <v>0</v>
      </c>
      <c r="AS14" s="120">
        <v>0</v>
      </c>
      <c r="AT14" s="120">
        <v>0</v>
      </c>
      <c r="AU14" s="120">
        <v>0</v>
      </c>
      <c r="AV14" s="120">
        <v>0</v>
      </c>
      <c r="AW14" s="120">
        <v>0</v>
      </c>
      <c r="AX14" s="120">
        <v>0</v>
      </c>
      <c r="AY14" s="120">
        <v>0</v>
      </c>
      <c r="AZ14" s="120">
        <v>0</v>
      </c>
      <c r="BA14" s="120">
        <v>0</v>
      </c>
      <c r="BB14" s="120">
        <v>0</v>
      </c>
      <c r="BC14" s="120">
        <v>72</v>
      </c>
      <c r="BD14" s="120">
        <v>0</v>
      </c>
    </row>
    <row r="15" spans="1:56" ht="21">
      <c r="A15" s="119" t="s">
        <v>18</v>
      </c>
      <c r="B15" s="120">
        <v>0</v>
      </c>
      <c r="C15" s="120">
        <v>0</v>
      </c>
      <c r="D15" s="120">
        <v>0</v>
      </c>
      <c r="E15" s="120">
        <v>0</v>
      </c>
      <c r="F15" s="120">
        <v>0</v>
      </c>
      <c r="G15" s="120">
        <v>0</v>
      </c>
      <c r="H15" s="120">
        <v>0</v>
      </c>
      <c r="I15" s="120">
        <v>0</v>
      </c>
      <c r="J15" s="120">
        <v>0</v>
      </c>
      <c r="K15" s="120">
        <v>0</v>
      </c>
      <c r="L15" s="120">
        <v>0</v>
      </c>
      <c r="M15" s="120">
        <v>0</v>
      </c>
      <c r="N15" s="120">
        <v>0</v>
      </c>
      <c r="O15" s="120">
        <v>0</v>
      </c>
      <c r="P15" s="120">
        <v>0</v>
      </c>
      <c r="Q15" s="120">
        <v>0</v>
      </c>
      <c r="R15" s="120">
        <v>0</v>
      </c>
      <c r="S15" s="120">
        <v>0</v>
      </c>
      <c r="T15" s="120">
        <v>0</v>
      </c>
      <c r="U15" s="120">
        <v>0</v>
      </c>
      <c r="V15" s="120">
        <v>0</v>
      </c>
      <c r="W15" s="120">
        <v>0</v>
      </c>
      <c r="X15" s="120">
        <v>0</v>
      </c>
      <c r="Y15" s="120">
        <v>0</v>
      </c>
      <c r="Z15" s="120">
        <v>0</v>
      </c>
      <c r="AA15" s="120">
        <v>0</v>
      </c>
      <c r="AB15" s="120">
        <v>0</v>
      </c>
      <c r="AC15" s="120">
        <v>0</v>
      </c>
      <c r="AD15" s="120">
        <v>0</v>
      </c>
      <c r="AE15" s="120">
        <v>0</v>
      </c>
      <c r="AF15" s="120">
        <v>0</v>
      </c>
      <c r="AG15" s="120">
        <v>0</v>
      </c>
      <c r="AH15" s="120">
        <v>0</v>
      </c>
      <c r="AI15" s="120">
        <v>0</v>
      </c>
      <c r="AJ15" s="120">
        <v>0</v>
      </c>
      <c r="AK15" s="120">
        <v>0</v>
      </c>
      <c r="AL15" s="120">
        <v>1</v>
      </c>
      <c r="AM15" s="120">
        <v>0</v>
      </c>
      <c r="AN15" s="120">
        <v>0</v>
      </c>
      <c r="AO15" s="120">
        <v>0</v>
      </c>
      <c r="AP15" s="120">
        <v>0</v>
      </c>
      <c r="AQ15" s="120">
        <v>0</v>
      </c>
      <c r="AR15" s="120">
        <v>0</v>
      </c>
      <c r="AS15" s="120">
        <v>0</v>
      </c>
      <c r="AT15" s="120">
        <v>0</v>
      </c>
      <c r="AU15" s="120">
        <v>0</v>
      </c>
      <c r="AV15" s="120">
        <v>0</v>
      </c>
      <c r="AW15" s="120">
        <v>0</v>
      </c>
      <c r="AX15" s="120">
        <v>0</v>
      </c>
      <c r="AY15" s="120">
        <v>0</v>
      </c>
      <c r="AZ15" s="120">
        <v>0</v>
      </c>
      <c r="BA15" s="120">
        <v>0</v>
      </c>
      <c r="BB15" s="120">
        <v>0</v>
      </c>
      <c r="BC15" s="120">
        <v>1</v>
      </c>
      <c r="BD15" s="120">
        <v>0</v>
      </c>
    </row>
    <row r="16" spans="1:56" ht="21">
      <c r="A16" s="119" t="s">
        <v>19</v>
      </c>
      <c r="B16" s="120">
        <v>0</v>
      </c>
      <c r="C16" s="120">
        <v>0</v>
      </c>
      <c r="D16" s="120">
        <v>0</v>
      </c>
      <c r="E16" s="120">
        <v>1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  <c r="L16" s="120">
        <v>0</v>
      </c>
      <c r="M16" s="120">
        <v>0</v>
      </c>
      <c r="N16" s="120">
        <v>0</v>
      </c>
      <c r="O16" s="120">
        <v>0</v>
      </c>
      <c r="P16" s="120">
        <v>0</v>
      </c>
      <c r="Q16" s="120">
        <v>0</v>
      </c>
      <c r="R16" s="120">
        <v>0</v>
      </c>
      <c r="S16" s="120">
        <v>0</v>
      </c>
      <c r="T16" s="120">
        <v>0</v>
      </c>
      <c r="U16" s="120">
        <v>0</v>
      </c>
      <c r="V16" s="120">
        <v>0</v>
      </c>
      <c r="W16" s="120">
        <v>0</v>
      </c>
      <c r="X16" s="120">
        <v>0</v>
      </c>
      <c r="Y16" s="120">
        <v>0</v>
      </c>
      <c r="Z16" s="120">
        <v>0</v>
      </c>
      <c r="AA16" s="120">
        <v>0</v>
      </c>
      <c r="AB16" s="120">
        <v>0</v>
      </c>
      <c r="AC16" s="120">
        <v>0</v>
      </c>
      <c r="AD16" s="120">
        <v>0</v>
      </c>
      <c r="AE16" s="120">
        <v>0</v>
      </c>
      <c r="AF16" s="120">
        <v>0</v>
      </c>
      <c r="AG16" s="120">
        <v>0</v>
      </c>
      <c r="AH16" s="120">
        <v>0</v>
      </c>
      <c r="AI16" s="120">
        <v>0</v>
      </c>
      <c r="AJ16" s="120">
        <v>0</v>
      </c>
      <c r="AK16" s="120">
        <v>3</v>
      </c>
      <c r="AL16" s="120">
        <v>2</v>
      </c>
      <c r="AM16" s="120">
        <v>2</v>
      </c>
      <c r="AN16" s="120">
        <v>6</v>
      </c>
      <c r="AO16" s="120">
        <v>2</v>
      </c>
      <c r="AP16" s="120">
        <v>3</v>
      </c>
      <c r="AQ16" s="120">
        <v>0</v>
      </c>
      <c r="AR16" s="120">
        <v>0</v>
      </c>
      <c r="AS16" s="120">
        <v>0</v>
      </c>
      <c r="AT16" s="120">
        <v>0</v>
      </c>
      <c r="AU16" s="120">
        <v>0</v>
      </c>
      <c r="AV16" s="120">
        <v>0</v>
      </c>
      <c r="AW16" s="120">
        <v>0</v>
      </c>
      <c r="AX16" s="120">
        <v>0</v>
      </c>
      <c r="AY16" s="120">
        <v>0</v>
      </c>
      <c r="AZ16" s="120">
        <v>0</v>
      </c>
      <c r="BA16" s="120">
        <v>0</v>
      </c>
      <c r="BB16" s="120">
        <v>0</v>
      </c>
      <c r="BC16" s="120">
        <v>19</v>
      </c>
      <c r="BD16" s="120">
        <v>0</v>
      </c>
    </row>
    <row r="17" spans="1:56" ht="21">
      <c r="A17" s="119" t="s">
        <v>20</v>
      </c>
      <c r="B17" s="120">
        <v>0</v>
      </c>
      <c r="C17" s="120">
        <v>0</v>
      </c>
      <c r="D17" s="120">
        <v>0</v>
      </c>
      <c r="E17" s="120">
        <v>0</v>
      </c>
      <c r="F17" s="120">
        <v>0</v>
      </c>
      <c r="G17" s="120">
        <v>2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  <c r="T17" s="120">
        <v>0</v>
      </c>
      <c r="U17" s="120">
        <v>0</v>
      </c>
      <c r="V17" s="120">
        <v>0</v>
      </c>
      <c r="W17" s="120">
        <v>0</v>
      </c>
      <c r="X17" s="120">
        <v>0</v>
      </c>
      <c r="Y17" s="120">
        <v>0</v>
      </c>
      <c r="Z17" s="120">
        <v>0</v>
      </c>
      <c r="AA17" s="120">
        <v>0</v>
      </c>
      <c r="AB17" s="120">
        <v>0</v>
      </c>
      <c r="AC17" s="120">
        <v>0</v>
      </c>
      <c r="AD17" s="120">
        <v>0</v>
      </c>
      <c r="AE17" s="120">
        <v>0</v>
      </c>
      <c r="AF17" s="120">
        <v>0</v>
      </c>
      <c r="AG17" s="120">
        <v>0</v>
      </c>
      <c r="AH17" s="120">
        <v>0</v>
      </c>
      <c r="AI17" s="120">
        <v>0</v>
      </c>
      <c r="AJ17" s="120">
        <v>0</v>
      </c>
      <c r="AK17" s="120">
        <v>0</v>
      </c>
      <c r="AL17" s="120">
        <v>0</v>
      </c>
      <c r="AM17" s="120">
        <v>0</v>
      </c>
      <c r="AN17" s="120">
        <v>0</v>
      </c>
      <c r="AO17" s="120">
        <v>5</v>
      </c>
      <c r="AP17" s="120">
        <v>5</v>
      </c>
      <c r="AQ17" s="120">
        <v>0</v>
      </c>
      <c r="AR17" s="120">
        <v>0</v>
      </c>
      <c r="AS17" s="120">
        <v>0</v>
      </c>
      <c r="AT17" s="120">
        <v>0</v>
      </c>
      <c r="AU17" s="120">
        <v>0</v>
      </c>
      <c r="AV17" s="120">
        <v>0</v>
      </c>
      <c r="AW17" s="120">
        <v>0</v>
      </c>
      <c r="AX17" s="120">
        <v>0</v>
      </c>
      <c r="AY17" s="120">
        <v>0</v>
      </c>
      <c r="AZ17" s="120">
        <v>0</v>
      </c>
      <c r="BA17" s="120">
        <v>0</v>
      </c>
      <c r="BB17" s="120">
        <v>0</v>
      </c>
      <c r="BC17" s="120">
        <v>13</v>
      </c>
      <c r="BD17" s="120">
        <v>0</v>
      </c>
    </row>
    <row r="18" spans="1:56" ht="21">
      <c r="A18" s="119" t="s">
        <v>21</v>
      </c>
      <c r="B18" s="120">
        <v>0</v>
      </c>
      <c r="C18" s="120">
        <v>0</v>
      </c>
      <c r="D18" s="120">
        <v>0</v>
      </c>
      <c r="E18" s="120">
        <v>0</v>
      </c>
      <c r="F18" s="120">
        <v>1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  <c r="L18" s="120">
        <v>0</v>
      </c>
      <c r="M18" s="120">
        <v>0</v>
      </c>
      <c r="N18" s="120">
        <v>0</v>
      </c>
      <c r="O18" s="120">
        <v>0</v>
      </c>
      <c r="P18" s="120">
        <v>0</v>
      </c>
      <c r="Q18" s="120">
        <v>0</v>
      </c>
      <c r="R18" s="120">
        <v>0</v>
      </c>
      <c r="S18" s="120">
        <v>0</v>
      </c>
      <c r="T18" s="120">
        <v>0</v>
      </c>
      <c r="U18" s="120">
        <v>0</v>
      </c>
      <c r="V18" s="120">
        <v>0</v>
      </c>
      <c r="W18" s="120">
        <v>0</v>
      </c>
      <c r="X18" s="120">
        <v>1</v>
      </c>
      <c r="Y18" s="120">
        <v>0</v>
      </c>
      <c r="Z18" s="120">
        <v>0</v>
      </c>
      <c r="AA18" s="120">
        <v>1</v>
      </c>
      <c r="AB18" s="120">
        <v>0</v>
      </c>
      <c r="AC18" s="120">
        <v>0</v>
      </c>
      <c r="AD18" s="120">
        <v>0</v>
      </c>
      <c r="AE18" s="120">
        <v>0</v>
      </c>
      <c r="AF18" s="120">
        <v>0</v>
      </c>
      <c r="AG18" s="120">
        <v>0</v>
      </c>
      <c r="AH18" s="120">
        <v>0</v>
      </c>
      <c r="AI18" s="120">
        <v>0</v>
      </c>
      <c r="AJ18" s="120">
        <v>0</v>
      </c>
      <c r="AK18" s="120">
        <v>0</v>
      </c>
      <c r="AL18" s="120">
        <v>0</v>
      </c>
      <c r="AM18" s="120">
        <v>0</v>
      </c>
      <c r="AN18" s="120">
        <v>0</v>
      </c>
      <c r="AO18" s="120">
        <v>3</v>
      </c>
      <c r="AP18" s="120">
        <v>6</v>
      </c>
      <c r="AQ18" s="120">
        <v>0</v>
      </c>
      <c r="AR18" s="120">
        <v>0</v>
      </c>
      <c r="AS18" s="120">
        <v>0</v>
      </c>
      <c r="AT18" s="120">
        <v>0</v>
      </c>
      <c r="AU18" s="120">
        <v>0</v>
      </c>
      <c r="AV18" s="120">
        <v>0</v>
      </c>
      <c r="AW18" s="120">
        <v>0</v>
      </c>
      <c r="AX18" s="120">
        <v>0</v>
      </c>
      <c r="AY18" s="120">
        <v>0</v>
      </c>
      <c r="AZ18" s="120">
        <v>0</v>
      </c>
      <c r="BA18" s="120">
        <v>0</v>
      </c>
      <c r="BB18" s="120">
        <v>0</v>
      </c>
      <c r="BC18" s="120">
        <v>12</v>
      </c>
      <c r="BD18" s="120">
        <v>0</v>
      </c>
    </row>
    <row r="19" spans="1:56" ht="21">
      <c r="A19" s="119" t="s">
        <v>22</v>
      </c>
      <c r="B19" s="120">
        <v>0</v>
      </c>
      <c r="C19" s="120">
        <v>0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  <c r="L19" s="120">
        <v>0</v>
      </c>
      <c r="M19" s="120">
        <v>0</v>
      </c>
      <c r="N19" s="120">
        <v>0</v>
      </c>
      <c r="O19" s="120">
        <v>0</v>
      </c>
      <c r="P19" s="120">
        <v>0</v>
      </c>
      <c r="Q19" s="120">
        <v>0</v>
      </c>
      <c r="R19" s="120">
        <v>0</v>
      </c>
      <c r="S19" s="120">
        <v>0</v>
      </c>
      <c r="T19" s="120">
        <v>0</v>
      </c>
      <c r="U19" s="120">
        <v>0</v>
      </c>
      <c r="V19" s="120">
        <v>0</v>
      </c>
      <c r="W19" s="120">
        <v>0</v>
      </c>
      <c r="X19" s="120">
        <v>0</v>
      </c>
      <c r="Y19" s="120">
        <v>0</v>
      </c>
      <c r="Z19" s="120">
        <v>0</v>
      </c>
      <c r="AA19" s="120">
        <v>0</v>
      </c>
      <c r="AB19" s="120">
        <v>0</v>
      </c>
      <c r="AC19" s="120">
        <v>0</v>
      </c>
      <c r="AD19" s="120">
        <v>0</v>
      </c>
      <c r="AE19" s="120">
        <v>0</v>
      </c>
      <c r="AF19" s="120">
        <v>0</v>
      </c>
      <c r="AG19" s="120">
        <v>0</v>
      </c>
      <c r="AH19" s="120">
        <v>0</v>
      </c>
      <c r="AI19" s="120">
        <v>0</v>
      </c>
      <c r="AJ19" s="120">
        <v>0</v>
      </c>
      <c r="AK19" s="120">
        <v>0</v>
      </c>
      <c r="AL19" s="120">
        <v>0</v>
      </c>
      <c r="AM19" s="120">
        <v>0</v>
      </c>
      <c r="AN19" s="120">
        <v>1</v>
      </c>
      <c r="AO19" s="120">
        <v>0</v>
      </c>
      <c r="AP19" s="120">
        <v>2</v>
      </c>
      <c r="AQ19" s="120">
        <v>0</v>
      </c>
      <c r="AR19" s="120">
        <v>0</v>
      </c>
      <c r="AS19" s="120">
        <v>0</v>
      </c>
      <c r="AT19" s="120">
        <v>0</v>
      </c>
      <c r="AU19" s="120">
        <v>0</v>
      </c>
      <c r="AV19" s="120">
        <v>0</v>
      </c>
      <c r="AW19" s="120">
        <v>0</v>
      </c>
      <c r="AX19" s="120">
        <v>0</v>
      </c>
      <c r="AY19" s="120">
        <v>0</v>
      </c>
      <c r="AZ19" s="120">
        <v>0</v>
      </c>
      <c r="BA19" s="120">
        <v>0</v>
      </c>
      <c r="BB19" s="120">
        <v>0</v>
      </c>
      <c r="BC19" s="120">
        <v>3</v>
      </c>
      <c r="BD19" s="120">
        <v>0</v>
      </c>
    </row>
    <row r="20" spans="1:56" ht="21">
      <c r="A20" s="119" t="s">
        <v>23</v>
      </c>
      <c r="B20" s="120">
        <v>0</v>
      </c>
      <c r="C20" s="120">
        <v>0</v>
      </c>
      <c r="D20" s="120">
        <v>0</v>
      </c>
      <c r="E20" s="120">
        <v>0</v>
      </c>
      <c r="F20" s="120">
        <v>0</v>
      </c>
      <c r="G20" s="120">
        <v>0</v>
      </c>
      <c r="H20" s="120">
        <v>1</v>
      </c>
      <c r="I20" s="120">
        <v>0</v>
      </c>
      <c r="J20" s="120">
        <v>0</v>
      </c>
      <c r="K20" s="120">
        <v>0</v>
      </c>
      <c r="L20" s="120">
        <v>0</v>
      </c>
      <c r="M20" s="120">
        <v>0</v>
      </c>
      <c r="N20" s="120">
        <v>0</v>
      </c>
      <c r="O20" s="120">
        <v>0</v>
      </c>
      <c r="P20" s="120">
        <v>0</v>
      </c>
      <c r="Q20" s="120">
        <v>0</v>
      </c>
      <c r="R20" s="120">
        <v>0</v>
      </c>
      <c r="S20" s="120">
        <v>0</v>
      </c>
      <c r="T20" s="120">
        <v>0</v>
      </c>
      <c r="U20" s="120">
        <v>0</v>
      </c>
      <c r="V20" s="120">
        <v>0</v>
      </c>
      <c r="W20" s="120">
        <v>0</v>
      </c>
      <c r="X20" s="120">
        <v>0</v>
      </c>
      <c r="Y20" s="120">
        <v>0</v>
      </c>
      <c r="Z20" s="120">
        <v>0</v>
      </c>
      <c r="AA20" s="120">
        <v>0</v>
      </c>
      <c r="AB20" s="120">
        <v>0</v>
      </c>
      <c r="AC20" s="120">
        <v>0</v>
      </c>
      <c r="AD20" s="120">
        <v>0</v>
      </c>
      <c r="AE20" s="120">
        <v>0</v>
      </c>
      <c r="AF20" s="120">
        <v>0</v>
      </c>
      <c r="AG20" s="120">
        <v>0</v>
      </c>
      <c r="AH20" s="120">
        <v>0</v>
      </c>
      <c r="AI20" s="120">
        <v>0</v>
      </c>
      <c r="AJ20" s="120">
        <v>0</v>
      </c>
      <c r="AK20" s="120">
        <v>0</v>
      </c>
      <c r="AL20" s="120">
        <v>0</v>
      </c>
      <c r="AM20" s="120">
        <v>1</v>
      </c>
      <c r="AN20" s="120">
        <v>1</v>
      </c>
      <c r="AO20" s="120">
        <v>0</v>
      </c>
      <c r="AP20" s="120">
        <v>0</v>
      </c>
      <c r="AQ20" s="120">
        <v>1</v>
      </c>
      <c r="AR20" s="120">
        <v>0</v>
      </c>
      <c r="AS20" s="120">
        <v>0</v>
      </c>
      <c r="AT20" s="120">
        <v>0</v>
      </c>
      <c r="AU20" s="120">
        <v>0</v>
      </c>
      <c r="AV20" s="120">
        <v>0</v>
      </c>
      <c r="AW20" s="120">
        <v>0</v>
      </c>
      <c r="AX20" s="120">
        <v>0</v>
      </c>
      <c r="AY20" s="120">
        <v>0</v>
      </c>
      <c r="AZ20" s="120">
        <v>0</v>
      </c>
      <c r="BA20" s="120">
        <v>0</v>
      </c>
      <c r="BB20" s="120">
        <v>0</v>
      </c>
      <c r="BC20" s="120">
        <v>4</v>
      </c>
      <c r="BD20" s="120">
        <v>0</v>
      </c>
    </row>
    <row r="21" spans="1:56" ht="21">
      <c r="A21" s="119" t="s">
        <v>24</v>
      </c>
      <c r="B21" s="120">
        <v>0</v>
      </c>
      <c r="C21" s="120">
        <v>0</v>
      </c>
      <c r="D21" s="120">
        <v>0</v>
      </c>
      <c r="E21" s="120">
        <v>0</v>
      </c>
      <c r="F21" s="120">
        <v>0</v>
      </c>
      <c r="G21" s="120">
        <v>0</v>
      </c>
      <c r="H21" s="120">
        <v>0</v>
      </c>
      <c r="I21" s="120">
        <v>0</v>
      </c>
      <c r="J21" s="120">
        <v>0</v>
      </c>
      <c r="K21" s="120">
        <v>0</v>
      </c>
      <c r="L21" s="120">
        <v>0</v>
      </c>
      <c r="M21" s="120">
        <v>0</v>
      </c>
      <c r="N21" s="120">
        <v>0</v>
      </c>
      <c r="O21" s="120">
        <v>0</v>
      </c>
      <c r="P21" s="120">
        <v>0</v>
      </c>
      <c r="Q21" s="120">
        <v>0</v>
      </c>
      <c r="R21" s="120">
        <v>0</v>
      </c>
      <c r="S21" s="120">
        <v>0</v>
      </c>
      <c r="T21" s="120">
        <v>0</v>
      </c>
      <c r="U21" s="120">
        <v>0</v>
      </c>
      <c r="V21" s="120">
        <v>0</v>
      </c>
      <c r="W21" s="120">
        <v>0</v>
      </c>
      <c r="X21" s="120">
        <v>0</v>
      </c>
      <c r="Y21" s="120">
        <v>0</v>
      </c>
      <c r="Z21" s="120">
        <v>0</v>
      </c>
      <c r="AA21" s="120">
        <v>0</v>
      </c>
      <c r="AB21" s="120">
        <v>0</v>
      </c>
      <c r="AC21" s="120">
        <v>0</v>
      </c>
      <c r="AD21" s="120">
        <v>1</v>
      </c>
      <c r="AE21" s="120">
        <v>0</v>
      </c>
      <c r="AF21" s="120">
        <v>0</v>
      </c>
      <c r="AG21" s="120">
        <v>2</v>
      </c>
      <c r="AH21" s="120">
        <v>3</v>
      </c>
      <c r="AI21" s="120">
        <v>8</v>
      </c>
      <c r="AJ21" s="120">
        <v>19</v>
      </c>
      <c r="AK21" s="120">
        <v>16</v>
      </c>
      <c r="AL21" s="120">
        <v>6</v>
      </c>
      <c r="AM21" s="120">
        <v>17</v>
      </c>
      <c r="AN21" s="120">
        <v>18</v>
      </c>
      <c r="AO21" s="120">
        <v>29</v>
      </c>
      <c r="AP21" s="120">
        <v>6</v>
      </c>
      <c r="AQ21" s="120">
        <v>0</v>
      </c>
      <c r="AR21" s="120">
        <v>0</v>
      </c>
      <c r="AS21" s="120">
        <v>0</v>
      </c>
      <c r="AT21" s="120">
        <v>0</v>
      </c>
      <c r="AU21" s="120">
        <v>0</v>
      </c>
      <c r="AV21" s="120">
        <v>0</v>
      </c>
      <c r="AW21" s="120">
        <v>0</v>
      </c>
      <c r="AX21" s="120">
        <v>0</v>
      </c>
      <c r="AY21" s="120">
        <v>0</v>
      </c>
      <c r="AZ21" s="120">
        <v>0</v>
      </c>
      <c r="BA21" s="120">
        <v>0</v>
      </c>
      <c r="BB21" s="120">
        <v>0</v>
      </c>
      <c r="BC21" s="120">
        <v>125</v>
      </c>
      <c r="BD21" s="120">
        <v>0</v>
      </c>
    </row>
    <row r="22" spans="1:56" ht="21">
      <c r="A22" s="119" t="s">
        <v>25</v>
      </c>
      <c r="B22" s="120">
        <v>0</v>
      </c>
      <c r="C22" s="120">
        <v>0</v>
      </c>
      <c r="D22" s="120">
        <v>0</v>
      </c>
      <c r="E22" s="120">
        <v>0</v>
      </c>
      <c r="F22" s="120">
        <v>0</v>
      </c>
      <c r="G22" s="120">
        <v>0</v>
      </c>
      <c r="H22" s="120">
        <v>0</v>
      </c>
      <c r="I22" s="120">
        <v>0</v>
      </c>
      <c r="J22" s="120">
        <v>0</v>
      </c>
      <c r="K22" s="120">
        <v>0</v>
      </c>
      <c r="L22" s="120">
        <v>0</v>
      </c>
      <c r="M22" s="120">
        <v>0</v>
      </c>
      <c r="N22" s="120">
        <v>0</v>
      </c>
      <c r="O22" s="120">
        <v>0</v>
      </c>
      <c r="P22" s="120">
        <v>0</v>
      </c>
      <c r="Q22" s="120">
        <v>0</v>
      </c>
      <c r="R22" s="120">
        <v>0</v>
      </c>
      <c r="S22" s="120">
        <v>0</v>
      </c>
      <c r="T22" s="120">
        <v>0</v>
      </c>
      <c r="U22" s="120">
        <v>0</v>
      </c>
      <c r="V22" s="120">
        <v>0</v>
      </c>
      <c r="W22" s="120">
        <v>0</v>
      </c>
      <c r="X22" s="120">
        <v>0</v>
      </c>
      <c r="Y22" s="120">
        <v>0</v>
      </c>
      <c r="Z22" s="120">
        <v>0</v>
      </c>
      <c r="AA22" s="120">
        <v>0</v>
      </c>
      <c r="AB22" s="120">
        <v>0</v>
      </c>
      <c r="AC22" s="120">
        <v>0</v>
      </c>
      <c r="AD22" s="120">
        <v>0</v>
      </c>
      <c r="AE22" s="120">
        <v>0</v>
      </c>
      <c r="AF22" s="120">
        <v>0</v>
      </c>
      <c r="AG22" s="120">
        <v>0</v>
      </c>
      <c r="AH22" s="120">
        <v>0</v>
      </c>
      <c r="AI22" s="120">
        <v>0</v>
      </c>
      <c r="AJ22" s="120">
        <v>0</v>
      </c>
      <c r="AK22" s="120">
        <v>0</v>
      </c>
      <c r="AL22" s="120">
        <v>0</v>
      </c>
      <c r="AM22" s="120">
        <v>0</v>
      </c>
      <c r="AN22" s="120">
        <v>0</v>
      </c>
      <c r="AO22" s="120">
        <v>0</v>
      </c>
      <c r="AP22" s="120">
        <v>1</v>
      </c>
      <c r="AQ22" s="120">
        <v>0</v>
      </c>
      <c r="AR22" s="120">
        <v>0</v>
      </c>
      <c r="AS22" s="120">
        <v>0</v>
      </c>
      <c r="AT22" s="120">
        <v>0</v>
      </c>
      <c r="AU22" s="120">
        <v>0</v>
      </c>
      <c r="AV22" s="120">
        <v>0</v>
      </c>
      <c r="AW22" s="120">
        <v>0</v>
      </c>
      <c r="AX22" s="120">
        <v>0</v>
      </c>
      <c r="AY22" s="120">
        <v>0</v>
      </c>
      <c r="AZ22" s="120">
        <v>0</v>
      </c>
      <c r="BA22" s="120">
        <v>0</v>
      </c>
      <c r="BB22" s="120">
        <v>0</v>
      </c>
      <c r="BC22" s="120">
        <v>1</v>
      </c>
      <c r="BD22" s="120">
        <v>0</v>
      </c>
    </row>
    <row r="23" spans="1:56" ht="21">
      <c r="A23" s="119" t="s">
        <v>26</v>
      </c>
      <c r="B23" s="120">
        <v>0</v>
      </c>
      <c r="C23" s="120">
        <v>0</v>
      </c>
      <c r="D23" s="120">
        <v>0</v>
      </c>
      <c r="E23" s="120">
        <v>0</v>
      </c>
      <c r="F23" s="120">
        <v>0</v>
      </c>
      <c r="G23" s="120">
        <v>0</v>
      </c>
      <c r="H23" s="120">
        <v>0</v>
      </c>
      <c r="I23" s="120">
        <v>0</v>
      </c>
      <c r="J23" s="120">
        <v>0</v>
      </c>
      <c r="K23" s="120">
        <v>0</v>
      </c>
      <c r="L23" s="120">
        <v>0</v>
      </c>
      <c r="M23" s="120">
        <v>0</v>
      </c>
      <c r="N23" s="120">
        <v>0</v>
      </c>
      <c r="O23" s="120">
        <v>0</v>
      </c>
      <c r="P23" s="120">
        <v>0</v>
      </c>
      <c r="Q23" s="120">
        <v>0</v>
      </c>
      <c r="R23" s="120">
        <v>0</v>
      </c>
      <c r="S23" s="120">
        <v>0</v>
      </c>
      <c r="T23" s="120">
        <v>0</v>
      </c>
      <c r="U23" s="120">
        <v>0</v>
      </c>
      <c r="V23" s="120">
        <v>0</v>
      </c>
      <c r="W23" s="120">
        <v>0</v>
      </c>
      <c r="X23" s="120">
        <v>0</v>
      </c>
      <c r="Y23" s="120">
        <v>0</v>
      </c>
      <c r="Z23" s="120">
        <v>0</v>
      </c>
      <c r="AA23" s="120">
        <v>0</v>
      </c>
      <c r="AB23" s="120">
        <v>0</v>
      </c>
      <c r="AC23" s="120">
        <v>0</v>
      </c>
      <c r="AD23" s="120">
        <v>0</v>
      </c>
      <c r="AE23" s="120">
        <v>0</v>
      </c>
      <c r="AF23" s="120">
        <v>0</v>
      </c>
      <c r="AG23" s="120">
        <v>0</v>
      </c>
      <c r="AH23" s="120">
        <v>0</v>
      </c>
      <c r="AI23" s="120">
        <v>0</v>
      </c>
      <c r="AJ23" s="120">
        <v>0</v>
      </c>
      <c r="AK23" s="120">
        <v>0</v>
      </c>
      <c r="AL23" s="120">
        <v>0</v>
      </c>
      <c r="AM23" s="120">
        <v>0</v>
      </c>
      <c r="AN23" s="120">
        <v>0</v>
      </c>
      <c r="AO23" s="120">
        <v>0</v>
      </c>
      <c r="AP23" s="120">
        <v>0</v>
      </c>
      <c r="AQ23" s="120">
        <v>2</v>
      </c>
      <c r="AR23" s="120">
        <v>0</v>
      </c>
      <c r="AS23" s="120">
        <v>0</v>
      </c>
      <c r="AT23" s="120">
        <v>0</v>
      </c>
      <c r="AU23" s="120">
        <v>0</v>
      </c>
      <c r="AV23" s="120">
        <v>0</v>
      </c>
      <c r="AW23" s="120">
        <v>0</v>
      </c>
      <c r="AX23" s="120">
        <v>0</v>
      </c>
      <c r="AY23" s="120">
        <v>0</v>
      </c>
      <c r="AZ23" s="120">
        <v>0</v>
      </c>
      <c r="BA23" s="120">
        <v>0</v>
      </c>
      <c r="BB23" s="120">
        <v>0</v>
      </c>
      <c r="BC23" s="120">
        <v>2</v>
      </c>
      <c r="BD23" s="120">
        <v>0</v>
      </c>
    </row>
    <row r="24" spans="1:56">
      <c r="A24" s="58" t="s">
        <v>27</v>
      </c>
      <c r="B24" s="58">
        <v>0</v>
      </c>
      <c r="C24" s="58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0</v>
      </c>
      <c r="AA24" s="58">
        <v>0</v>
      </c>
      <c r="AB24" s="58">
        <v>0</v>
      </c>
      <c r="AC24" s="58">
        <v>0</v>
      </c>
      <c r="AD24" s="58">
        <v>0</v>
      </c>
      <c r="AE24" s="58">
        <v>0</v>
      </c>
      <c r="AF24" s="58">
        <v>0</v>
      </c>
      <c r="AG24" s="58">
        <v>0</v>
      </c>
      <c r="AH24" s="58">
        <v>0</v>
      </c>
      <c r="AI24" s="58">
        <v>1</v>
      </c>
      <c r="AJ24" s="58">
        <v>0</v>
      </c>
      <c r="AK24" s="58">
        <v>1</v>
      </c>
      <c r="AL24" s="58">
        <v>2</v>
      </c>
      <c r="AM24" s="58">
        <v>2</v>
      </c>
      <c r="AN24" s="58">
        <v>0</v>
      </c>
      <c r="AO24" s="58">
        <v>0</v>
      </c>
      <c r="AP24" s="58">
        <v>7</v>
      </c>
      <c r="AQ24" s="58">
        <v>0</v>
      </c>
      <c r="AR24" s="58">
        <v>0</v>
      </c>
      <c r="AS24" s="58">
        <v>0</v>
      </c>
      <c r="AT24" s="58">
        <v>0</v>
      </c>
      <c r="AU24" s="58">
        <v>0</v>
      </c>
      <c r="AV24" s="58">
        <v>0</v>
      </c>
      <c r="AW24" s="58">
        <v>0</v>
      </c>
      <c r="AX24" s="58">
        <v>0</v>
      </c>
      <c r="AY24" s="58">
        <v>0</v>
      </c>
      <c r="AZ24" s="58">
        <v>0</v>
      </c>
      <c r="BA24" s="58">
        <v>0</v>
      </c>
      <c r="BB24" s="58">
        <v>0</v>
      </c>
      <c r="BC24" s="58">
        <v>13</v>
      </c>
      <c r="BD24" s="58">
        <v>0</v>
      </c>
    </row>
    <row r="25" spans="1:56">
      <c r="A25" s="58" t="s">
        <v>80</v>
      </c>
      <c r="B25" s="58">
        <v>0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1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58">
        <v>0</v>
      </c>
      <c r="AE25" s="58">
        <v>0</v>
      </c>
      <c r="AF25" s="58">
        <v>0</v>
      </c>
      <c r="AG25" s="58">
        <v>0</v>
      </c>
      <c r="AH25" s="58">
        <v>0</v>
      </c>
      <c r="AI25" s="58">
        <v>0</v>
      </c>
      <c r="AJ25" s="58">
        <v>0</v>
      </c>
      <c r="AK25" s="58">
        <v>0</v>
      </c>
      <c r="AL25" s="58">
        <v>0</v>
      </c>
      <c r="AM25" s="58">
        <v>1</v>
      </c>
      <c r="AN25" s="58">
        <v>0</v>
      </c>
      <c r="AO25" s="58">
        <v>0</v>
      </c>
      <c r="AP25" s="58">
        <v>0</v>
      </c>
      <c r="AQ25" s="58">
        <v>1</v>
      </c>
      <c r="AR25" s="58">
        <v>0</v>
      </c>
      <c r="AS25" s="58">
        <v>0</v>
      </c>
      <c r="AT25" s="58">
        <v>0</v>
      </c>
      <c r="AU25" s="58">
        <v>0</v>
      </c>
      <c r="AV25" s="58">
        <v>0</v>
      </c>
      <c r="AW25" s="58">
        <v>0</v>
      </c>
      <c r="AX25" s="58">
        <v>0</v>
      </c>
      <c r="AY25" s="58">
        <v>0</v>
      </c>
      <c r="AZ25" s="58">
        <v>0</v>
      </c>
      <c r="BA25" s="58">
        <v>0</v>
      </c>
      <c r="BB25" s="58">
        <v>0</v>
      </c>
      <c r="BC25" s="58">
        <v>3</v>
      </c>
      <c r="BD25" s="58">
        <v>0</v>
      </c>
    </row>
    <row r="26" spans="1:56">
      <c r="A26" s="58" t="s">
        <v>28</v>
      </c>
      <c r="B26" s="58">
        <v>0</v>
      </c>
      <c r="C26" s="58">
        <v>0</v>
      </c>
      <c r="D26" s="58">
        <v>1</v>
      </c>
      <c r="E26" s="58">
        <v>1</v>
      </c>
      <c r="F26" s="58">
        <v>0</v>
      </c>
      <c r="G26" s="58">
        <v>0</v>
      </c>
      <c r="H26" s="58">
        <v>0</v>
      </c>
      <c r="I26" s="58">
        <v>0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1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2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6</v>
      </c>
      <c r="BD26" s="58">
        <v>0</v>
      </c>
    </row>
    <row r="27" spans="1:56">
      <c r="A27" s="58"/>
      <c r="B27" s="58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</row>
    <row r="28" spans="1:56">
      <c r="A28" s="58"/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S114"/>
  <sheetViews>
    <sheetView workbookViewId="0">
      <selection sqref="A1:XFD1048576"/>
    </sheetView>
  </sheetViews>
  <sheetFormatPr defaultRowHeight="12.75"/>
  <cols>
    <col min="1" max="1" width="14" style="58" customWidth="1"/>
    <col min="2" max="2" width="17.140625" style="58" customWidth="1"/>
    <col min="3" max="3" width="13.42578125" style="58" customWidth="1"/>
    <col min="4" max="17" width="9.140625" style="58"/>
    <col min="18" max="18" width="32.28515625" style="58" customWidth="1"/>
    <col min="19" max="19" width="10.140625" style="58" customWidth="1"/>
    <col min="20" max="16384" width="9.140625" style="58"/>
  </cols>
  <sheetData>
    <row r="1" spans="1:19">
      <c r="A1" s="58" t="s">
        <v>724</v>
      </c>
      <c r="R1" s="58" t="s">
        <v>96</v>
      </c>
      <c r="S1" s="58" t="s">
        <v>97</v>
      </c>
    </row>
    <row r="2" spans="1:19">
      <c r="R2" s="58" t="s">
        <v>9</v>
      </c>
      <c r="S2" s="58">
        <v>35.119999999999997</v>
      </c>
    </row>
    <row r="3" spans="1:19">
      <c r="A3" s="37" t="s">
        <v>98</v>
      </c>
      <c r="B3" s="37" t="s">
        <v>99</v>
      </c>
      <c r="C3" s="37" t="s">
        <v>100</v>
      </c>
      <c r="R3" s="58" t="s">
        <v>10</v>
      </c>
      <c r="S3" s="58">
        <v>40.67</v>
      </c>
    </row>
    <row r="4" spans="1:19">
      <c r="A4" s="37">
        <v>1</v>
      </c>
      <c r="B4" s="37" t="s">
        <v>101</v>
      </c>
      <c r="C4" s="37">
        <v>259.29000000000002</v>
      </c>
      <c r="R4" s="58" t="s">
        <v>11</v>
      </c>
      <c r="S4" s="58">
        <v>2.95</v>
      </c>
    </row>
    <row r="5" spans="1:19">
      <c r="A5" s="37">
        <v>2</v>
      </c>
      <c r="B5" s="37" t="s">
        <v>102</v>
      </c>
      <c r="C5" s="37">
        <v>17.87</v>
      </c>
      <c r="R5" s="58" t="s">
        <v>12</v>
      </c>
      <c r="S5" s="58">
        <v>7.43</v>
      </c>
    </row>
    <row r="6" spans="1:19">
      <c r="A6" s="37">
        <v>3</v>
      </c>
      <c r="B6" s="37" t="s">
        <v>103</v>
      </c>
      <c r="C6" s="37">
        <v>1.1000000000000001</v>
      </c>
      <c r="R6" s="58" t="s">
        <v>13</v>
      </c>
      <c r="S6" s="58">
        <v>3.3</v>
      </c>
    </row>
    <row r="7" spans="1:19">
      <c r="A7" s="37">
        <v>4</v>
      </c>
      <c r="B7" s="37" t="s">
        <v>104</v>
      </c>
      <c r="C7" s="37">
        <v>0</v>
      </c>
      <c r="R7" s="58" t="s">
        <v>14</v>
      </c>
      <c r="S7" s="58">
        <v>18.61</v>
      </c>
    </row>
    <row r="8" spans="1:19">
      <c r="A8" s="37">
        <v>5</v>
      </c>
      <c r="B8" s="37" t="s">
        <v>105</v>
      </c>
      <c r="C8" s="37">
        <v>0.47</v>
      </c>
      <c r="R8" s="58" t="s">
        <v>15</v>
      </c>
      <c r="S8" s="58">
        <v>17.64</v>
      </c>
    </row>
    <row r="9" spans="1:19">
      <c r="A9" s="37">
        <v>6</v>
      </c>
      <c r="B9" s="37" t="s">
        <v>106</v>
      </c>
      <c r="C9" s="37">
        <v>0</v>
      </c>
      <c r="R9" s="58" t="s">
        <v>16</v>
      </c>
      <c r="S9" s="58">
        <v>9.26</v>
      </c>
    </row>
    <row r="10" spans="1:19">
      <c r="A10" s="37">
        <v>7</v>
      </c>
      <c r="B10" s="37" t="s">
        <v>107</v>
      </c>
      <c r="C10" s="37">
        <v>0</v>
      </c>
      <c r="R10" s="58" t="s">
        <v>17</v>
      </c>
      <c r="S10" s="58">
        <v>9.64</v>
      </c>
    </row>
    <row r="11" spans="1:19">
      <c r="A11" s="37">
        <v>8</v>
      </c>
      <c r="B11" s="37" t="s">
        <v>108</v>
      </c>
      <c r="C11" s="37">
        <v>0</v>
      </c>
      <c r="R11" s="58" t="s">
        <v>79</v>
      </c>
      <c r="S11" s="58">
        <v>35.44</v>
      </c>
    </row>
    <row r="12" spans="1:19">
      <c r="A12" s="37">
        <v>9</v>
      </c>
      <c r="B12" s="37" t="s">
        <v>109</v>
      </c>
      <c r="C12" s="37">
        <v>0</v>
      </c>
      <c r="R12" s="58" t="s">
        <v>18</v>
      </c>
      <c r="S12" s="58">
        <v>36.909999999999997</v>
      </c>
    </row>
    <row r="13" spans="1:19">
      <c r="R13" s="58" t="s">
        <v>19</v>
      </c>
      <c r="S13" s="58">
        <v>21.23</v>
      </c>
    </row>
    <row r="14" spans="1:19">
      <c r="A14" s="58" t="s">
        <v>304</v>
      </c>
      <c r="R14" s="58" t="s">
        <v>20</v>
      </c>
      <c r="S14" s="58">
        <v>7.6</v>
      </c>
    </row>
    <row r="15" spans="1:19">
      <c r="R15" s="58" t="s">
        <v>21</v>
      </c>
      <c r="S15" s="58">
        <v>1.95</v>
      </c>
    </row>
    <row r="16" spans="1:19">
      <c r="R16" s="58" t="s">
        <v>22</v>
      </c>
      <c r="S16" s="58">
        <v>4.51</v>
      </c>
    </row>
    <row r="17" spans="1:19">
      <c r="R17" s="58" t="s">
        <v>23</v>
      </c>
      <c r="S17" s="58">
        <v>10</v>
      </c>
    </row>
    <row r="18" spans="1:19">
      <c r="R18" s="58" t="s">
        <v>24</v>
      </c>
      <c r="S18" s="58">
        <v>20.309999999999999</v>
      </c>
    </row>
    <row r="19" spans="1:19">
      <c r="R19" s="58" t="s">
        <v>25</v>
      </c>
      <c r="S19" s="58">
        <v>5.55</v>
      </c>
    </row>
    <row r="20" spans="1:19">
      <c r="R20" s="58" t="s">
        <v>26</v>
      </c>
      <c r="S20" s="58">
        <v>10.78</v>
      </c>
    </row>
    <row r="21" spans="1:19">
      <c r="R21" s="58" t="s">
        <v>27</v>
      </c>
      <c r="S21" s="58">
        <v>36.68</v>
      </c>
    </row>
    <row r="22" spans="1:19">
      <c r="R22" s="58" t="s">
        <v>80</v>
      </c>
      <c r="S22" s="58">
        <v>16.739999999999998</v>
      </c>
    </row>
    <row r="23" spans="1:19">
      <c r="R23" s="58" t="s">
        <v>28</v>
      </c>
      <c r="S23" s="58">
        <v>0</v>
      </c>
    </row>
    <row r="30" spans="1:19">
      <c r="A30" s="58" t="s">
        <v>725</v>
      </c>
    </row>
    <row r="32" spans="1:19">
      <c r="A32" s="37" t="s">
        <v>110</v>
      </c>
      <c r="B32" s="37" t="s">
        <v>111</v>
      </c>
      <c r="C32" s="91" t="s">
        <v>112</v>
      </c>
    </row>
    <row r="33" spans="1:3">
      <c r="A33" s="37">
        <v>1</v>
      </c>
      <c r="B33" s="37" t="s">
        <v>113</v>
      </c>
      <c r="C33" s="37">
        <v>1</v>
      </c>
    </row>
    <row r="34" spans="1:3">
      <c r="A34" s="37">
        <v>2</v>
      </c>
      <c r="B34" s="37" t="s">
        <v>114</v>
      </c>
      <c r="C34" s="37">
        <v>0</v>
      </c>
    </row>
    <row r="35" spans="1:3">
      <c r="A35" s="37">
        <v>3</v>
      </c>
      <c r="B35" s="37" t="s">
        <v>115</v>
      </c>
      <c r="C35" s="37">
        <v>0</v>
      </c>
    </row>
    <row r="36" spans="1:3">
      <c r="A36" s="37">
        <v>4</v>
      </c>
      <c r="B36" s="37" t="s">
        <v>116</v>
      </c>
      <c r="C36" s="37">
        <v>0</v>
      </c>
    </row>
    <row r="37" spans="1:3">
      <c r="A37" s="37">
        <v>5</v>
      </c>
      <c r="B37" s="37" t="s">
        <v>117</v>
      </c>
      <c r="C37" s="37">
        <v>0</v>
      </c>
    </row>
    <row r="38" spans="1:3">
      <c r="A38" s="37">
        <v>6</v>
      </c>
      <c r="B38" s="37" t="s">
        <v>118</v>
      </c>
      <c r="C38" s="37">
        <v>12</v>
      </c>
    </row>
    <row r="39" spans="1:3">
      <c r="A39" s="37">
        <v>7</v>
      </c>
      <c r="B39" s="37" t="s">
        <v>119</v>
      </c>
      <c r="C39" s="37">
        <v>0</v>
      </c>
    </row>
    <row r="40" spans="1:3">
      <c r="A40" s="37">
        <v>8</v>
      </c>
      <c r="B40" s="37" t="s">
        <v>120</v>
      </c>
      <c r="C40" s="37">
        <v>0</v>
      </c>
    </row>
    <row r="41" spans="1:3">
      <c r="A41" s="37">
        <v>9</v>
      </c>
      <c r="B41" s="37" t="s">
        <v>121</v>
      </c>
      <c r="C41" s="37">
        <v>0</v>
      </c>
    </row>
    <row r="42" spans="1:3">
      <c r="A42" s="37">
        <v>10</v>
      </c>
      <c r="B42" s="37" t="s">
        <v>122</v>
      </c>
      <c r="C42" s="37">
        <v>0</v>
      </c>
    </row>
    <row r="43" spans="1:3">
      <c r="A43" s="37">
        <v>11</v>
      </c>
      <c r="B43" s="37" t="s">
        <v>123</v>
      </c>
      <c r="C43" s="37">
        <v>209</v>
      </c>
    </row>
    <row r="44" spans="1:3">
      <c r="A44" s="37">
        <v>12</v>
      </c>
      <c r="B44" s="37" t="s">
        <v>124</v>
      </c>
      <c r="C44" s="37">
        <v>0</v>
      </c>
    </row>
    <row r="45" spans="1:3">
      <c r="A45" s="37">
        <v>13</v>
      </c>
      <c r="B45" s="37" t="s">
        <v>125</v>
      </c>
      <c r="C45" s="37">
        <v>0</v>
      </c>
    </row>
    <row r="46" spans="1:3">
      <c r="A46" s="37">
        <v>14</v>
      </c>
      <c r="B46" s="37" t="s">
        <v>126</v>
      </c>
      <c r="C46" s="37">
        <v>0</v>
      </c>
    </row>
    <row r="47" spans="1:3">
      <c r="A47" s="37">
        <v>15</v>
      </c>
      <c r="B47" s="37" t="s">
        <v>127</v>
      </c>
      <c r="C47" s="37">
        <v>0</v>
      </c>
    </row>
    <row r="58" spans="1:3">
      <c r="A58" s="58" t="s">
        <v>726</v>
      </c>
    </row>
    <row r="60" spans="1:3">
      <c r="A60" s="58" t="s">
        <v>128</v>
      </c>
      <c r="B60" s="58" t="s">
        <v>62</v>
      </c>
      <c r="C60" s="58" t="s">
        <v>97</v>
      </c>
    </row>
    <row r="61" spans="1:3">
      <c r="A61" s="58">
        <v>1</v>
      </c>
      <c r="B61" s="58" t="s">
        <v>129</v>
      </c>
      <c r="C61" s="58">
        <v>34</v>
      </c>
    </row>
    <row r="62" spans="1:3">
      <c r="A62" s="58">
        <v>2</v>
      </c>
      <c r="B62" s="58" t="s">
        <v>130</v>
      </c>
      <c r="C62" s="58">
        <v>21</v>
      </c>
    </row>
    <row r="63" spans="1:3">
      <c r="A63" s="58">
        <v>3</v>
      </c>
      <c r="B63" s="58" t="s">
        <v>131</v>
      </c>
      <c r="C63" s="58">
        <v>13</v>
      </c>
    </row>
    <row r="64" spans="1:3">
      <c r="A64" s="58">
        <v>4</v>
      </c>
      <c r="B64" s="58" t="s">
        <v>132</v>
      </c>
      <c r="C64" s="58">
        <v>13</v>
      </c>
    </row>
    <row r="65" spans="1:3">
      <c r="A65" s="58">
        <v>5</v>
      </c>
      <c r="B65" s="58" t="s">
        <v>133</v>
      </c>
      <c r="C65" s="58">
        <v>54</v>
      </c>
    </row>
    <row r="66" spans="1:3">
      <c r="A66" s="58">
        <v>6</v>
      </c>
      <c r="B66" s="58" t="s">
        <v>134</v>
      </c>
      <c r="C66" s="58">
        <v>87</v>
      </c>
    </row>
    <row r="67" spans="1:3">
      <c r="A67" s="58">
        <v>7</v>
      </c>
      <c r="B67" s="58" t="s">
        <v>135</v>
      </c>
    </row>
    <row r="68" spans="1:3">
      <c r="A68" s="58">
        <v>8</v>
      </c>
      <c r="B68" s="58" t="s">
        <v>136</v>
      </c>
    </row>
    <row r="69" spans="1:3">
      <c r="A69" s="58">
        <v>9</v>
      </c>
      <c r="B69" s="58" t="s">
        <v>137</v>
      </c>
    </row>
    <row r="70" spans="1:3">
      <c r="A70" s="58">
        <v>10</v>
      </c>
      <c r="B70" s="58" t="s">
        <v>138</v>
      </c>
    </row>
    <row r="71" spans="1:3">
      <c r="A71" s="58">
        <v>11</v>
      </c>
      <c r="B71" s="58" t="s">
        <v>139</v>
      </c>
    </row>
    <row r="72" spans="1:3">
      <c r="A72" s="58">
        <v>12</v>
      </c>
      <c r="B72" s="58" t="s">
        <v>140</v>
      </c>
    </row>
    <row r="85" spans="1:1">
      <c r="A85" s="58" t="s">
        <v>727</v>
      </c>
    </row>
    <row r="114" spans="1:1">
      <c r="A114" s="58" t="s">
        <v>304</v>
      </c>
    </row>
  </sheetData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22"/>
  <sheetViews>
    <sheetView workbookViewId="0">
      <selection activeCell="D1" sqref="D1:D1048576"/>
    </sheetView>
  </sheetViews>
  <sheetFormatPr defaultRowHeight="12.75"/>
  <cols>
    <col min="3" max="3" width="9.140625" style="20"/>
  </cols>
  <sheetData>
    <row r="1" spans="1:5">
      <c r="A1" s="20" t="s">
        <v>0</v>
      </c>
      <c r="B1" t="str">
        <f>TblAgeBar!R3</f>
        <v>ยางชุมน้อย</v>
      </c>
      <c r="C1" s="20" t="s">
        <v>145</v>
      </c>
      <c r="D1">
        <f>TblAgeBar!S3</f>
        <v>40.67</v>
      </c>
      <c r="E1" s="20" t="s">
        <v>142</v>
      </c>
    </row>
    <row r="2" spans="1:5">
      <c r="A2" s="20" t="s">
        <v>0</v>
      </c>
      <c r="B2" s="20" t="str">
        <f>TblAgeBar!R12</f>
        <v>บึงบูรพ์</v>
      </c>
      <c r="C2" s="20" t="s">
        <v>145</v>
      </c>
      <c r="D2" s="20">
        <f>TblAgeBar!S12</f>
        <v>36.909999999999997</v>
      </c>
      <c r="E2" s="20" t="s">
        <v>142</v>
      </c>
    </row>
    <row r="3" spans="1:5">
      <c r="A3" s="20" t="s">
        <v>0</v>
      </c>
      <c r="B3" s="20" t="str">
        <f>TblAgeBar!R21</f>
        <v>พยุห์</v>
      </c>
      <c r="C3" s="20" t="s">
        <v>145</v>
      </c>
      <c r="D3" s="20">
        <f>TblAgeBar!S21</f>
        <v>36.68</v>
      </c>
      <c r="E3" s="20" t="s">
        <v>142</v>
      </c>
    </row>
    <row r="4" spans="1:5">
      <c r="A4" s="20" t="s">
        <v>0</v>
      </c>
      <c r="B4" s="20" t="str">
        <f>TblAgeBar!R11</f>
        <v>อุทุมพรพิสัย</v>
      </c>
      <c r="C4" s="20" t="s">
        <v>145</v>
      </c>
      <c r="D4" s="20">
        <f>TblAgeBar!S11</f>
        <v>35.44</v>
      </c>
      <c r="E4" s="20" t="s">
        <v>142</v>
      </c>
    </row>
    <row r="5" spans="1:5">
      <c r="A5" s="20" t="s">
        <v>0</v>
      </c>
      <c r="B5" s="20" t="str">
        <f>TblAgeBar!R2</f>
        <v>เมือง</v>
      </c>
      <c r="C5" s="20" t="s">
        <v>145</v>
      </c>
      <c r="D5" s="20">
        <f>TblAgeBar!S2</f>
        <v>35.119999999999997</v>
      </c>
      <c r="E5" s="20" t="s">
        <v>142</v>
      </c>
    </row>
    <row r="6" spans="1:5">
      <c r="A6" s="20" t="s">
        <v>0</v>
      </c>
      <c r="B6" s="20" t="str">
        <f>TblAgeBar!R13</f>
        <v>ห้วยทับทัน</v>
      </c>
      <c r="C6" s="20" t="s">
        <v>145</v>
      </c>
      <c r="D6" s="20">
        <f>TblAgeBar!S13</f>
        <v>21.23</v>
      </c>
      <c r="E6" s="20" t="s">
        <v>142</v>
      </c>
    </row>
    <row r="7" spans="1:5">
      <c r="A7" s="20" t="s">
        <v>0</v>
      </c>
      <c r="B7" s="20" t="str">
        <f>TblAgeBar!R18</f>
        <v>ภูสิงห์</v>
      </c>
      <c r="C7" s="20" t="s">
        <v>145</v>
      </c>
      <c r="D7" s="20">
        <f>TblAgeBar!S18</f>
        <v>20.309999999999999</v>
      </c>
      <c r="E7" s="20" t="s">
        <v>142</v>
      </c>
    </row>
    <row r="8" spans="1:5">
      <c r="A8" s="20" t="s">
        <v>0</v>
      </c>
      <c r="B8" s="20" t="str">
        <f>TblAgeBar!R7</f>
        <v>ไพรบึง</v>
      </c>
      <c r="C8" s="20" t="s">
        <v>145</v>
      </c>
      <c r="D8" s="20">
        <f>TblAgeBar!S7</f>
        <v>18.61</v>
      </c>
      <c r="E8" s="20" t="s">
        <v>142</v>
      </c>
    </row>
    <row r="9" spans="1:5">
      <c r="A9" s="20" t="s">
        <v>0</v>
      </c>
      <c r="B9" s="20" t="str">
        <f>TblAgeBar!R8</f>
        <v>ปรางค์กู่</v>
      </c>
      <c r="C9" s="20" t="s">
        <v>145</v>
      </c>
      <c r="D9" s="20">
        <f>TblAgeBar!S8</f>
        <v>17.64</v>
      </c>
      <c r="E9" s="20" t="s">
        <v>142</v>
      </c>
    </row>
    <row r="10" spans="1:5">
      <c r="A10" s="20" t="s">
        <v>0</v>
      </c>
      <c r="B10" s="20" t="str">
        <f>TblAgeBar!R22</f>
        <v>โพธิ์ศรีสุวรรณ</v>
      </c>
      <c r="C10" s="20" t="s">
        <v>145</v>
      </c>
      <c r="D10" s="20">
        <f>TblAgeBar!S22</f>
        <v>16.739999999999998</v>
      </c>
      <c r="E10" s="20" t="s">
        <v>142</v>
      </c>
    </row>
    <row r="11" spans="1:5">
      <c r="A11" s="20" t="s">
        <v>0</v>
      </c>
      <c r="B11" s="20" t="str">
        <f>TblAgeBar!R20</f>
        <v>เบญจลักษ์</v>
      </c>
      <c r="C11" s="20" t="s">
        <v>145</v>
      </c>
      <c r="D11" s="20">
        <f>TblAgeBar!S20</f>
        <v>10.78</v>
      </c>
      <c r="E11" s="20" t="s">
        <v>142</v>
      </c>
    </row>
    <row r="12" spans="1:5">
      <c r="A12" s="20" t="s">
        <v>0</v>
      </c>
      <c r="B12" s="20" t="str">
        <f>TblAgeBar!R17</f>
        <v>วังหิน</v>
      </c>
      <c r="C12" s="20" t="s">
        <v>145</v>
      </c>
      <c r="D12" s="20">
        <f>TblAgeBar!S17</f>
        <v>10</v>
      </c>
      <c r="E12" s="20" t="s">
        <v>142</v>
      </c>
    </row>
    <row r="13" spans="1:5">
      <c r="A13" s="20" t="s">
        <v>0</v>
      </c>
      <c r="B13" s="20" t="str">
        <f>TblAgeBar!R10</f>
        <v>ราษีไศล</v>
      </c>
      <c r="C13" s="20" t="s">
        <v>145</v>
      </c>
      <c r="D13" s="20">
        <f>TblAgeBar!S10</f>
        <v>9.64</v>
      </c>
      <c r="E13" s="20" t="s">
        <v>142</v>
      </c>
    </row>
    <row r="14" spans="1:5">
      <c r="A14" s="20" t="s">
        <v>0</v>
      </c>
      <c r="B14" s="20" t="str">
        <f>TblAgeBar!R9</f>
        <v>ขุนหาญ</v>
      </c>
      <c r="C14" s="20" t="s">
        <v>145</v>
      </c>
      <c r="D14" s="20">
        <f>TblAgeBar!S9</f>
        <v>9.26</v>
      </c>
      <c r="E14" s="20" t="s">
        <v>142</v>
      </c>
    </row>
    <row r="15" spans="1:5">
      <c r="A15" s="20" t="s">
        <v>0</v>
      </c>
      <c r="B15" s="20" t="str">
        <f>TblAgeBar!R14</f>
        <v>โนนคูณ</v>
      </c>
      <c r="C15" s="20" t="s">
        <v>145</v>
      </c>
      <c r="D15" s="20">
        <f>TblAgeBar!S14</f>
        <v>7.6</v>
      </c>
      <c r="E15" s="20" t="s">
        <v>142</v>
      </c>
    </row>
    <row r="16" spans="1:5">
      <c r="A16" s="20" t="s">
        <v>0</v>
      </c>
      <c r="B16" s="20" t="str">
        <f>TblAgeBar!R5</f>
        <v>กันทรลักษ์</v>
      </c>
      <c r="C16" s="20" t="s">
        <v>145</v>
      </c>
      <c r="D16" s="20">
        <f>TblAgeBar!S5</f>
        <v>7.43</v>
      </c>
      <c r="E16" s="20" t="s">
        <v>142</v>
      </c>
    </row>
    <row r="17" spans="1:5">
      <c r="A17" s="20" t="s">
        <v>0</v>
      </c>
      <c r="B17" s="20" t="str">
        <f>TblAgeBar!R19</f>
        <v>เมืองจันทร์</v>
      </c>
      <c r="C17" s="20" t="s">
        <v>145</v>
      </c>
      <c r="D17" s="20">
        <f>TblAgeBar!S19</f>
        <v>5.55</v>
      </c>
      <c r="E17" s="20" t="s">
        <v>142</v>
      </c>
    </row>
    <row r="18" spans="1:5">
      <c r="A18" s="20" t="s">
        <v>0</v>
      </c>
      <c r="B18" s="20" t="str">
        <f>TblAgeBar!R16</f>
        <v>น้ำเกลี้ยง</v>
      </c>
      <c r="C18" s="20" t="s">
        <v>145</v>
      </c>
      <c r="D18" s="20">
        <f>TblAgeBar!S16</f>
        <v>4.51</v>
      </c>
      <c r="E18" s="20" t="s">
        <v>142</v>
      </c>
    </row>
    <row r="19" spans="1:5">
      <c r="A19" s="20" t="s">
        <v>0</v>
      </c>
      <c r="B19" s="20" t="str">
        <f>TblAgeBar!R6</f>
        <v>ขุขันธ์</v>
      </c>
      <c r="C19" s="20" t="s">
        <v>145</v>
      </c>
      <c r="D19" s="20">
        <f>TblAgeBar!S6</f>
        <v>3.3</v>
      </c>
      <c r="E19" s="20" t="s">
        <v>142</v>
      </c>
    </row>
    <row r="20" spans="1:5">
      <c r="A20" s="20" t="s">
        <v>0</v>
      </c>
      <c r="B20" s="20" t="str">
        <f>TblAgeBar!R4</f>
        <v>กันทรารมย์</v>
      </c>
      <c r="C20" s="20" t="s">
        <v>145</v>
      </c>
      <c r="D20" s="20">
        <f>TblAgeBar!S4</f>
        <v>2.95</v>
      </c>
      <c r="E20" s="20" t="s">
        <v>142</v>
      </c>
    </row>
    <row r="21" spans="1:5">
      <c r="A21" s="20" t="s">
        <v>0</v>
      </c>
      <c r="B21" s="20" t="str">
        <f>TblAgeBar!R15</f>
        <v>ศรีรัตนะ</v>
      </c>
      <c r="C21" s="20" t="s">
        <v>145</v>
      </c>
      <c r="D21" s="20">
        <f>TblAgeBar!S15</f>
        <v>1.95</v>
      </c>
      <c r="E21" s="20" t="s">
        <v>142</v>
      </c>
    </row>
    <row r="22" spans="1:5">
      <c r="A22" s="20" t="s">
        <v>0</v>
      </c>
      <c r="B22" s="20" t="str">
        <f>TblAgeBar!R23</f>
        <v>ศิลาลาด</v>
      </c>
      <c r="C22" s="20" t="s">
        <v>145</v>
      </c>
      <c r="D22" s="20">
        <f>TblAgeBar!S23</f>
        <v>0</v>
      </c>
      <c r="E22" s="20" t="s">
        <v>142</v>
      </c>
    </row>
  </sheetData>
  <sortState ref="A1:E22">
    <sortCondition descending="1" ref="D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5"/>
  <sheetViews>
    <sheetView workbookViewId="0">
      <selection activeCell="C1" sqref="C1:C1048576"/>
    </sheetView>
  </sheetViews>
  <sheetFormatPr defaultRowHeight="12.75"/>
  <cols>
    <col min="1" max="1" width="9.140625" style="20"/>
    <col min="2" max="2" width="19" customWidth="1"/>
    <col min="3" max="3" width="9.140625" style="45"/>
    <col min="5" max="5" width="9.140625" style="33"/>
  </cols>
  <sheetData>
    <row r="1" spans="1:8">
      <c r="A1" s="20" t="s">
        <v>143</v>
      </c>
      <c r="B1" t="str">
        <f>TblAgeBar!B43</f>
        <v>ไม่ทราบอาชีพ/ในปกครอง</v>
      </c>
      <c r="C1" s="45">
        <f>TblAgeBar!C43</f>
        <v>209</v>
      </c>
      <c r="D1" s="20" t="s">
        <v>144</v>
      </c>
      <c r="E1" s="53" t="e">
        <f t="shared" ref="E1:E15" si="0">ROUNDDOWN((C1*100/F1),2)</f>
        <v>#REF!</v>
      </c>
      <c r="F1" t="e">
        <f>#REF!+C1+C2+C3+C4+C5+C6+C7+C8+C9+C10+C11+C12+C13+C14</f>
        <v>#REF!</v>
      </c>
      <c r="G1" s="29" t="s">
        <v>321</v>
      </c>
      <c r="H1" s="44">
        <f>SUM(C1:C13)</f>
        <v>222</v>
      </c>
    </row>
    <row r="2" spans="1:8">
      <c r="A2" s="20" t="s">
        <v>143</v>
      </c>
      <c r="B2" s="20" t="str">
        <f>TblAgeBar!B38</f>
        <v>นักเรียน</v>
      </c>
      <c r="C2" s="45">
        <f>TblAgeBar!C38</f>
        <v>12</v>
      </c>
      <c r="D2" s="20" t="s">
        <v>144</v>
      </c>
      <c r="E2" s="53">
        <f t="shared" si="0"/>
        <v>92.3</v>
      </c>
      <c r="F2">
        <f>C2+C3+C4+C5+C6+C7+C8+C9+C10+C11+C12+C13+C14+C15+C16</f>
        <v>13</v>
      </c>
      <c r="G2" s="29" t="s">
        <v>321</v>
      </c>
      <c r="H2" s="44">
        <f>SUM(C2:C16)</f>
        <v>13</v>
      </c>
    </row>
    <row r="3" spans="1:8">
      <c r="A3" s="20" t="s">
        <v>143</v>
      </c>
      <c r="B3" s="20" t="str">
        <f>TblAgeBar!B33</f>
        <v>เกษตร</v>
      </c>
      <c r="C3" s="45">
        <f>TblAgeBar!C33</f>
        <v>1</v>
      </c>
      <c r="D3" s="20" t="s">
        <v>144</v>
      </c>
      <c r="E3" s="53" t="e">
        <f t="shared" si="0"/>
        <v>#REF!</v>
      </c>
      <c r="F3" t="e">
        <f>#REF!+C2+C3+C4+C5+C6+C7+C8+C9+C10+C11+C12+C13+C14+C15</f>
        <v>#REF!</v>
      </c>
      <c r="G3" s="29" t="s">
        <v>321</v>
      </c>
      <c r="H3" s="44">
        <f>SUM(C2:C16)</f>
        <v>13</v>
      </c>
    </row>
    <row r="4" spans="1:8">
      <c r="A4" s="20" t="s">
        <v>143</v>
      </c>
      <c r="B4" s="20" t="str">
        <f>TblAgeBar!B36</f>
        <v>ค้าขาย</v>
      </c>
      <c r="C4" s="45">
        <f>TblAgeBar!C36</f>
        <v>0</v>
      </c>
      <c r="D4" s="20" t="s">
        <v>144</v>
      </c>
      <c r="E4" s="53" t="e">
        <f t="shared" si="0"/>
        <v>#REF!</v>
      </c>
      <c r="F4" t="e">
        <f>#REF!+#REF!+#REF!+C1+C2+C3+C4+C5+C6+C7+C8+C9+C10+C11+C12</f>
        <v>#REF!</v>
      </c>
      <c r="G4" s="29" t="s">
        <v>321</v>
      </c>
      <c r="H4" s="44">
        <f>SUM(C1:C10)</f>
        <v>222</v>
      </c>
    </row>
    <row r="5" spans="1:8">
      <c r="A5" s="20" t="s">
        <v>143</v>
      </c>
      <c r="B5" s="20" t="str">
        <f>TblAgeBar!B42</f>
        <v>อื่นๆ</v>
      </c>
      <c r="C5" s="45">
        <f>TblAgeBar!C42</f>
        <v>0</v>
      </c>
      <c r="D5" s="20" t="s">
        <v>144</v>
      </c>
      <c r="E5" s="53" t="e">
        <f t="shared" si="0"/>
        <v>#REF!</v>
      </c>
      <c r="F5" t="e">
        <f>#REF!+C2+C3+C4+C5+C6+C7+C8+C9+C10+C11+C12+C13+C14+C15</f>
        <v>#REF!</v>
      </c>
      <c r="G5" s="29" t="s">
        <v>321</v>
      </c>
      <c r="H5" s="44">
        <f>SUM(C2:C16)</f>
        <v>13</v>
      </c>
    </row>
    <row r="6" spans="1:8">
      <c r="A6" s="20" t="s">
        <v>143</v>
      </c>
      <c r="B6" s="20" t="str">
        <f>TblAgeBar!B35</f>
        <v>รับจ้าง,กรรมกร</v>
      </c>
      <c r="C6" s="45">
        <f>TblAgeBar!C35</f>
        <v>0</v>
      </c>
      <c r="D6" s="20" t="s">
        <v>144</v>
      </c>
      <c r="E6" s="53" t="e">
        <f t="shared" si="0"/>
        <v>#REF!</v>
      </c>
      <c r="F6" t="e">
        <f>#REF!+#REF!+#REF!+C6+C7+C8+C9+C10+C11+C12+C13+C14+C15+C16+C17</f>
        <v>#REF!</v>
      </c>
      <c r="G6" s="29" t="s">
        <v>321</v>
      </c>
      <c r="H6" s="44">
        <f>SUM(C6:C11)</f>
        <v>0</v>
      </c>
    </row>
    <row r="7" spans="1:8">
      <c r="A7" s="20" t="s">
        <v>143</v>
      </c>
      <c r="B7" s="20" t="str">
        <f>TblAgeBar!B34</f>
        <v>ข้าราชการ</v>
      </c>
      <c r="C7" s="45">
        <f>TblAgeBar!C34</f>
        <v>0</v>
      </c>
      <c r="D7" s="20" t="s">
        <v>144</v>
      </c>
      <c r="E7" s="53" t="e">
        <f t="shared" si="0"/>
        <v>#REF!</v>
      </c>
      <c r="F7" t="e">
        <f>#REF!+#REF!+#REF!+#REF!+#REF!+#REF!+#REF!+C6+C7+C8+C9+C10+C11+C12+C13</f>
        <v>#REF!</v>
      </c>
      <c r="G7" s="29" t="s">
        <v>321</v>
      </c>
      <c r="H7" s="44">
        <f>SUM(C6:C15)</f>
        <v>0</v>
      </c>
    </row>
    <row r="8" spans="1:8">
      <c r="A8" s="20" t="s">
        <v>143</v>
      </c>
      <c r="B8" s="20" t="str">
        <f>TblAgeBar!B39</f>
        <v>ทหาร,ตำรวจ</v>
      </c>
      <c r="C8" s="45">
        <f>TblAgeBar!C39</f>
        <v>0</v>
      </c>
      <c r="D8" s="20" t="s">
        <v>144</v>
      </c>
      <c r="E8" s="53" t="e">
        <f t="shared" si="0"/>
        <v>#REF!</v>
      </c>
      <c r="F8" t="e">
        <f>#REF!+#REF!+#REF!+C6+C7+C8+C9+C10+C11+C12+C13+C14+C15+C16+C17</f>
        <v>#REF!</v>
      </c>
      <c r="G8" s="29" t="s">
        <v>321</v>
      </c>
      <c r="H8" s="44">
        <f>SUM(C6:C18)</f>
        <v>0</v>
      </c>
    </row>
    <row r="9" spans="1:8">
      <c r="A9" s="20" t="s">
        <v>143</v>
      </c>
      <c r="B9" s="20" t="str">
        <f>TblAgeBar!B41</f>
        <v>ครู</v>
      </c>
      <c r="C9" s="45">
        <f>TblAgeBar!C41</f>
        <v>0</v>
      </c>
      <c r="D9" s="20" t="s">
        <v>144</v>
      </c>
      <c r="E9" s="53" t="e">
        <f t="shared" si="0"/>
        <v>#REF!</v>
      </c>
      <c r="F9" t="e">
        <f>#REF!+#REF!+#REF!+#REF!+#REF!+#REF!+C6+C7+C8+C9+C10+C11+C12+C13+C14</f>
        <v>#REF!</v>
      </c>
      <c r="G9" s="29" t="s">
        <v>321</v>
      </c>
      <c r="H9" s="44">
        <f>SUM(C6:C16)</f>
        <v>0</v>
      </c>
    </row>
    <row r="10" spans="1:8">
      <c r="A10" s="20" t="s">
        <v>143</v>
      </c>
      <c r="B10" s="20" t="str">
        <f>TblAgeBar!B47</f>
        <v>บุคลากรสาธารณสุข</v>
      </c>
      <c r="C10" s="45">
        <f>TblAgeBar!C47</f>
        <v>0</v>
      </c>
      <c r="D10" s="20" t="s">
        <v>144</v>
      </c>
      <c r="E10" s="53" t="e">
        <f t="shared" si="0"/>
        <v>#REF!</v>
      </c>
      <c r="F10" t="e">
        <f>#REF!+#REF!+#REF!+C6+C7+C8+C9+C10+C11+C12+C13+C14+C15+C16+C17</f>
        <v>#REF!</v>
      </c>
      <c r="G10" s="29" t="s">
        <v>321</v>
      </c>
      <c r="H10" s="44">
        <f>SUM(C6:C19)</f>
        <v>0</v>
      </c>
    </row>
    <row r="11" spans="1:8">
      <c r="A11" s="20" t="s">
        <v>143</v>
      </c>
      <c r="B11" s="20" t="str">
        <f>TblAgeBar!B37</f>
        <v>งานบ้าน</v>
      </c>
      <c r="C11" s="45">
        <f>TblAgeBar!C37</f>
        <v>0</v>
      </c>
      <c r="D11" s="20" t="s">
        <v>144</v>
      </c>
      <c r="E11" s="53" t="e">
        <f t="shared" si="0"/>
        <v>#REF!</v>
      </c>
      <c r="F11" t="e">
        <f>#REF!+#REF!+#REF!+#REF!+#REF!+#REF!+#REF!+C6+C7+C8+C9+C10+C11+C12+C13</f>
        <v>#REF!</v>
      </c>
      <c r="G11" s="29" t="s">
        <v>321</v>
      </c>
      <c r="H11" s="44">
        <f>SUM(C6:C13)</f>
        <v>0</v>
      </c>
    </row>
    <row r="12" spans="1:8">
      <c r="A12" s="20" t="s">
        <v>143</v>
      </c>
      <c r="B12" s="20" t="str">
        <f>TblAgeBar!B45</f>
        <v>นักบวช</v>
      </c>
      <c r="C12" s="45">
        <f>TblAgeBar!C45</f>
        <v>0</v>
      </c>
      <c r="D12" s="20" t="s">
        <v>144</v>
      </c>
      <c r="E12" s="53" t="e">
        <f t="shared" si="0"/>
        <v>#REF!</v>
      </c>
      <c r="F12" t="e">
        <f>#REF!+#REF!+#REF!+#REF!+C6+C7+C8+C9+C10+C11+C12+C13+C14+C15+C16</f>
        <v>#REF!</v>
      </c>
      <c r="G12" s="29" t="s">
        <v>321</v>
      </c>
      <c r="H12" s="44">
        <f>SUM(C6:C16)</f>
        <v>0</v>
      </c>
    </row>
    <row r="13" spans="1:8">
      <c r="A13" s="20" t="s">
        <v>143</v>
      </c>
      <c r="B13" s="20" t="str">
        <f>TblAgeBar!B46</f>
        <v>อาชีพพิเศษ</v>
      </c>
      <c r="C13" s="45">
        <f>TblAgeBar!C46</f>
        <v>0</v>
      </c>
      <c r="D13" s="20" t="s">
        <v>144</v>
      </c>
      <c r="E13" s="53" t="e">
        <f t="shared" si="0"/>
        <v>#REF!</v>
      </c>
      <c r="F13" t="e">
        <f>#REF!+#REF!+#REF!+#REF!+C6+C7+C8+C9+C10+C11+C12+C13+C14+C15+C16</f>
        <v>#REF!</v>
      </c>
      <c r="G13" s="29" t="s">
        <v>321</v>
      </c>
      <c r="H13" s="44">
        <f>SUM(C6:C16)</f>
        <v>0</v>
      </c>
    </row>
    <row r="14" spans="1:8">
      <c r="A14" s="20" t="s">
        <v>143</v>
      </c>
      <c r="B14" s="20" t="str">
        <f>TblAgeBar!B40</f>
        <v>ประมง</v>
      </c>
      <c r="C14" s="45">
        <f>TblAgeBar!C40</f>
        <v>0</v>
      </c>
      <c r="D14" s="20" t="s">
        <v>144</v>
      </c>
      <c r="E14" s="53" t="e">
        <f t="shared" si="0"/>
        <v>#REF!</v>
      </c>
      <c r="F14" t="e">
        <f>#REF!+#REF!+#REF!+#REF!+#REF!+C6+C7+C8+C9+C10+C11+C12+C13+C14+C15</f>
        <v>#REF!</v>
      </c>
      <c r="G14" s="29" t="s">
        <v>321</v>
      </c>
      <c r="H14" s="44">
        <f>SUM(C6:C15)</f>
        <v>0</v>
      </c>
    </row>
    <row r="15" spans="1:8">
      <c r="A15" s="20" t="s">
        <v>143</v>
      </c>
      <c r="B15" s="20" t="str">
        <f>TblAgeBar!B44</f>
        <v>เลี้ยงสัตว์</v>
      </c>
      <c r="C15" s="45">
        <f>TblAgeBar!C44</f>
        <v>0</v>
      </c>
      <c r="D15" s="20" t="s">
        <v>144</v>
      </c>
      <c r="E15" s="53" t="e">
        <f t="shared" si="0"/>
        <v>#REF!</v>
      </c>
      <c r="F15" t="e">
        <f>#REF!+#REF!+#REF!+#REF!+#REF!+C6+C7+C8+C9+C10+C11+C12+C13+C14+C15</f>
        <v>#REF!</v>
      </c>
      <c r="G15" s="29" t="s">
        <v>321</v>
      </c>
      <c r="H15" s="44">
        <f>SUM(C6:C15)</f>
        <v>0</v>
      </c>
    </row>
  </sheetData>
  <autoFilter ref="C1:C15"/>
  <sortState ref="A1:H15">
    <sortCondition descending="1" ref="C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47"/>
  <sheetViews>
    <sheetView workbookViewId="0">
      <selection activeCell="C1" sqref="C1:C1048576"/>
    </sheetView>
  </sheetViews>
  <sheetFormatPr defaultRowHeight="12.75"/>
  <cols>
    <col min="1" max="1" width="14" style="26" customWidth="1"/>
    <col min="2" max="2" width="17.140625" style="26" customWidth="1"/>
    <col min="3" max="3" width="13.42578125" style="45" customWidth="1"/>
    <col min="4" max="4" width="9.140625" style="26"/>
    <col min="5" max="5" width="9.140625" style="33"/>
    <col min="6" max="17" width="9.140625" style="26"/>
    <col min="18" max="18" width="32.28515625" style="26" customWidth="1"/>
    <col min="19" max="19" width="10.140625" style="26" customWidth="1"/>
    <col min="20" max="256" width="9.140625" style="26"/>
    <col min="257" max="257" width="14" style="26" customWidth="1"/>
    <col min="258" max="258" width="17.140625" style="26" customWidth="1"/>
    <col min="259" max="259" width="13.42578125" style="26" customWidth="1"/>
    <col min="260" max="273" width="9.140625" style="26"/>
    <col min="274" max="274" width="32.28515625" style="26" customWidth="1"/>
    <col min="275" max="275" width="10.140625" style="26" customWidth="1"/>
    <col min="276" max="512" width="9.140625" style="26"/>
    <col min="513" max="513" width="14" style="26" customWidth="1"/>
    <col min="514" max="514" width="17.140625" style="26" customWidth="1"/>
    <col min="515" max="515" width="13.42578125" style="26" customWidth="1"/>
    <col min="516" max="529" width="9.140625" style="26"/>
    <col min="530" max="530" width="32.28515625" style="26" customWidth="1"/>
    <col min="531" max="531" width="10.140625" style="26" customWidth="1"/>
    <col min="532" max="768" width="9.140625" style="26"/>
    <col min="769" max="769" width="14" style="26" customWidth="1"/>
    <col min="770" max="770" width="17.140625" style="26" customWidth="1"/>
    <col min="771" max="771" width="13.42578125" style="26" customWidth="1"/>
    <col min="772" max="785" width="9.140625" style="26"/>
    <col min="786" max="786" width="32.28515625" style="26" customWidth="1"/>
    <col min="787" max="787" width="10.140625" style="26" customWidth="1"/>
    <col min="788" max="1024" width="9.140625" style="26"/>
    <col min="1025" max="1025" width="14" style="26" customWidth="1"/>
    <col min="1026" max="1026" width="17.140625" style="26" customWidth="1"/>
    <col min="1027" max="1027" width="13.42578125" style="26" customWidth="1"/>
    <col min="1028" max="1041" width="9.140625" style="26"/>
    <col min="1042" max="1042" width="32.28515625" style="26" customWidth="1"/>
    <col min="1043" max="1043" width="10.140625" style="26" customWidth="1"/>
    <col min="1044" max="1280" width="9.140625" style="26"/>
    <col min="1281" max="1281" width="14" style="26" customWidth="1"/>
    <col min="1282" max="1282" width="17.140625" style="26" customWidth="1"/>
    <col min="1283" max="1283" width="13.42578125" style="26" customWidth="1"/>
    <col min="1284" max="1297" width="9.140625" style="26"/>
    <col min="1298" max="1298" width="32.28515625" style="26" customWidth="1"/>
    <col min="1299" max="1299" width="10.140625" style="26" customWidth="1"/>
    <col min="1300" max="1536" width="9.140625" style="26"/>
    <col min="1537" max="1537" width="14" style="26" customWidth="1"/>
    <col min="1538" max="1538" width="17.140625" style="26" customWidth="1"/>
    <col min="1539" max="1539" width="13.42578125" style="26" customWidth="1"/>
    <col min="1540" max="1553" width="9.140625" style="26"/>
    <col min="1554" max="1554" width="32.28515625" style="26" customWidth="1"/>
    <col min="1555" max="1555" width="10.140625" style="26" customWidth="1"/>
    <col min="1556" max="1792" width="9.140625" style="26"/>
    <col min="1793" max="1793" width="14" style="26" customWidth="1"/>
    <col min="1794" max="1794" width="17.140625" style="26" customWidth="1"/>
    <col min="1795" max="1795" width="13.42578125" style="26" customWidth="1"/>
    <col min="1796" max="1809" width="9.140625" style="26"/>
    <col min="1810" max="1810" width="32.28515625" style="26" customWidth="1"/>
    <col min="1811" max="1811" width="10.140625" style="26" customWidth="1"/>
    <col min="1812" max="2048" width="9.140625" style="26"/>
    <col min="2049" max="2049" width="14" style="26" customWidth="1"/>
    <col min="2050" max="2050" width="17.140625" style="26" customWidth="1"/>
    <col min="2051" max="2051" width="13.42578125" style="26" customWidth="1"/>
    <col min="2052" max="2065" width="9.140625" style="26"/>
    <col min="2066" max="2066" width="32.28515625" style="26" customWidth="1"/>
    <col min="2067" max="2067" width="10.140625" style="26" customWidth="1"/>
    <col min="2068" max="2304" width="9.140625" style="26"/>
    <col min="2305" max="2305" width="14" style="26" customWidth="1"/>
    <col min="2306" max="2306" width="17.140625" style="26" customWidth="1"/>
    <col min="2307" max="2307" width="13.42578125" style="26" customWidth="1"/>
    <col min="2308" max="2321" width="9.140625" style="26"/>
    <col min="2322" max="2322" width="32.28515625" style="26" customWidth="1"/>
    <col min="2323" max="2323" width="10.140625" style="26" customWidth="1"/>
    <col min="2324" max="2560" width="9.140625" style="26"/>
    <col min="2561" max="2561" width="14" style="26" customWidth="1"/>
    <col min="2562" max="2562" width="17.140625" style="26" customWidth="1"/>
    <col min="2563" max="2563" width="13.42578125" style="26" customWidth="1"/>
    <col min="2564" max="2577" width="9.140625" style="26"/>
    <col min="2578" max="2578" width="32.28515625" style="26" customWidth="1"/>
    <col min="2579" max="2579" width="10.140625" style="26" customWidth="1"/>
    <col min="2580" max="2816" width="9.140625" style="26"/>
    <col min="2817" max="2817" width="14" style="26" customWidth="1"/>
    <col min="2818" max="2818" width="17.140625" style="26" customWidth="1"/>
    <col min="2819" max="2819" width="13.42578125" style="26" customWidth="1"/>
    <col min="2820" max="2833" width="9.140625" style="26"/>
    <col min="2834" max="2834" width="32.28515625" style="26" customWidth="1"/>
    <col min="2835" max="2835" width="10.140625" style="26" customWidth="1"/>
    <col min="2836" max="3072" width="9.140625" style="26"/>
    <col min="3073" max="3073" width="14" style="26" customWidth="1"/>
    <col min="3074" max="3074" width="17.140625" style="26" customWidth="1"/>
    <col min="3075" max="3075" width="13.42578125" style="26" customWidth="1"/>
    <col min="3076" max="3089" width="9.140625" style="26"/>
    <col min="3090" max="3090" width="32.28515625" style="26" customWidth="1"/>
    <col min="3091" max="3091" width="10.140625" style="26" customWidth="1"/>
    <col min="3092" max="3328" width="9.140625" style="26"/>
    <col min="3329" max="3329" width="14" style="26" customWidth="1"/>
    <col min="3330" max="3330" width="17.140625" style="26" customWidth="1"/>
    <col min="3331" max="3331" width="13.42578125" style="26" customWidth="1"/>
    <col min="3332" max="3345" width="9.140625" style="26"/>
    <col min="3346" max="3346" width="32.28515625" style="26" customWidth="1"/>
    <col min="3347" max="3347" width="10.140625" style="26" customWidth="1"/>
    <col min="3348" max="3584" width="9.140625" style="26"/>
    <col min="3585" max="3585" width="14" style="26" customWidth="1"/>
    <col min="3586" max="3586" width="17.140625" style="26" customWidth="1"/>
    <col min="3587" max="3587" width="13.42578125" style="26" customWidth="1"/>
    <col min="3588" max="3601" width="9.140625" style="26"/>
    <col min="3602" max="3602" width="32.28515625" style="26" customWidth="1"/>
    <col min="3603" max="3603" width="10.140625" style="26" customWidth="1"/>
    <col min="3604" max="3840" width="9.140625" style="26"/>
    <col min="3841" max="3841" width="14" style="26" customWidth="1"/>
    <col min="3842" max="3842" width="17.140625" style="26" customWidth="1"/>
    <col min="3843" max="3843" width="13.42578125" style="26" customWidth="1"/>
    <col min="3844" max="3857" width="9.140625" style="26"/>
    <col min="3858" max="3858" width="32.28515625" style="26" customWidth="1"/>
    <col min="3859" max="3859" width="10.140625" style="26" customWidth="1"/>
    <col min="3860" max="4096" width="9.140625" style="26"/>
    <col min="4097" max="4097" width="14" style="26" customWidth="1"/>
    <col min="4098" max="4098" width="17.140625" style="26" customWidth="1"/>
    <col min="4099" max="4099" width="13.42578125" style="26" customWidth="1"/>
    <col min="4100" max="4113" width="9.140625" style="26"/>
    <col min="4114" max="4114" width="32.28515625" style="26" customWidth="1"/>
    <col min="4115" max="4115" width="10.140625" style="26" customWidth="1"/>
    <col min="4116" max="4352" width="9.140625" style="26"/>
    <col min="4353" max="4353" width="14" style="26" customWidth="1"/>
    <col min="4354" max="4354" width="17.140625" style="26" customWidth="1"/>
    <col min="4355" max="4355" width="13.42578125" style="26" customWidth="1"/>
    <col min="4356" max="4369" width="9.140625" style="26"/>
    <col min="4370" max="4370" width="32.28515625" style="26" customWidth="1"/>
    <col min="4371" max="4371" width="10.140625" style="26" customWidth="1"/>
    <col min="4372" max="4608" width="9.140625" style="26"/>
    <col min="4609" max="4609" width="14" style="26" customWidth="1"/>
    <col min="4610" max="4610" width="17.140625" style="26" customWidth="1"/>
    <col min="4611" max="4611" width="13.42578125" style="26" customWidth="1"/>
    <col min="4612" max="4625" width="9.140625" style="26"/>
    <col min="4626" max="4626" width="32.28515625" style="26" customWidth="1"/>
    <col min="4627" max="4627" width="10.140625" style="26" customWidth="1"/>
    <col min="4628" max="4864" width="9.140625" style="26"/>
    <col min="4865" max="4865" width="14" style="26" customWidth="1"/>
    <col min="4866" max="4866" width="17.140625" style="26" customWidth="1"/>
    <col min="4867" max="4867" width="13.42578125" style="26" customWidth="1"/>
    <col min="4868" max="4881" width="9.140625" style="26"/>
    <col min="4882" max="4882" width="32.28515625" style="26" customWidth="1"/>
    <col min="4883" max="4883" width="10.140625" style="26" customWidth="1"/>
    <col min="4884" max="5120" width="9.140625" style="26"/>
    <col min="5121" max="5121" width="14" style="26" customWidth="1"/>
    <col min="5122" max="5122" width="17.140625" style="26" customWidth="1"/>
    <col min="5123" max="5123" width="13.42578125" style="26" customWidth="1"/>
    <col min="5124" max="5137" width="9.140625" style="26"/>
    <col min="5138" max="5138" width="32.28515625" style="26" customWidth="1"/>
    <col min="5139" max="5139" width="10.140625" style="26" customWidth="1"/>
    <col min="5140" max="5376" width="9.140625" style="26"/>
    <col min="5377" max="5377" width="14" style="26" customWidth="1"/>
    <col min="5378" max="5378" width="17.140625" style="26" customWidth="1"/>
    <col min="5379" max="5379" width="13.42578125" style="26" customWidth="1"/>
    <col min="5380" max="5393" width="9.140625" style="26"/>
    <col min="5394" max="5394" width="32.28515625" style="26" customWidth="1"/>
    <col min="5395" max="5395" width="10.140625" style="26" customWidth="1"/>
    <col min="5396" max="5632" width="9.140625" style="26"/>
    <col min="5633" max="5633" width="14" style="26" customWidth="1"/>
    <col min="5634" max="5634" width="17.140625" style="26" customWidth="1"/>
    <col min="5635" max="5635" width="13.42578125" style="26" customWidth="1"/>
    <col min="5636" max="5649" width="9.140625" style="26"/>
    <col min="5650" max="5650" width="32.28515625" style="26" customWidth="1"/>
    <col min="5651" max="5651" width="10.140625" style="26" customWidth="1"/>
    <col min="5652" max="5888" width="9.140625" style="26"/>
    <col min="5889" max="5889" width="14" style="26" customWidth="1"/>
    <col min="5890" max="5890" width="17.140625" style="26" customWidth="1"/>
    <col min="5891" max="5891" width="13.42578125" style="26" customWidth="1"/>
    <col min="5892" max="5905" width="9.140625" style="26"/>
    <col min="5906" max="5906" width="32.28515625" style="26" customWidth="1"/>
    <col min="5907" max="5907" width="10.140625" style="26" customWidth="1"/>
    <col min="5908" max="6144" width="9.140625" style="26"/>
    <col min="6145" max="6145" width="14" style="26" customWidth="1"/>
    <col min="6146" max="6146" width="17.140625" style="26" customWidth="1"/>
    <col min="6147" max="6147" width="13.42578125" style="26" customWidth="1"/>
    <col min="6148" max="6161" width="9.140625" style="26"/>
    <col min="6162" max="6162" width="32.28515625" style="26" customWidth="1"/>
    <col min="6163" max="6163" width="10.140625" style="26" customWidth="1"/>
    <col min="6164" max="6400" width="9.140625" style="26"/>
    <col min="6401" max="6401" width="14" style="26" customWidth="1"/>
    <col min="6402" max="6402" width="17.140625" style="26" customWidth="1"/>
    <col min="6403" max="6403" width="13.42578125" style="26" customWidth="1"/>
    <col min="6404" max="6417" width="9.140625" style="26"/>
    <col min="6418" max="6418" width="32.28515625" style="26" customWidth="1"/>
    <col min="6419" max="6419" width="10.140625" style="26" customWidth="1"/>
    <col min="6420" max="6656" width="9.140625" style="26"/>
    <col min="6657" max="6657" width="14" style="26" customWidth="1"/>
    <col min="6658" max="6658" width="17.140625" style="26" customWidth="1"/>
    <col min="6659" max="6659" width="13.42578125" style="26" customWidth="1"/>
    <col min="6660" max="6673" width="9.140625" style="26"/>
    <col min="6674" max="6674" width="32.28515625" style="26" customWidth="1"/>
    <col min="6675" max="6675" width="10.140625" style="26" customWidth="1"/>
    <col min="6676" max="6912" width="9.140625" style="26"/>
    <col min="6913" max="6913" width="14" style="26" customWidth="1"/>
    <col min="6914" max="6914" width="17.140625" style="26" customWidth="1"/>
    <col min="6915" max="6915" width="13.42578125" style="26" customWidth="1"/>
    <col min="6916" max="6929" width="9.140625" style="26"/>
    <col min="6930" max="6930" width="32.28515625" style="26" customWidth="1"/>
    <col min="6931" max="6931" width="10.140625" style="26" customWidth="1"/>
    <col min="6932" max="7168" width="9.140625" style="26"/>
    <col min="7169" max="7169" width="14" style="26" customWidth="1"/>
    <col min="7170" max="7170" width="17.140625" style="26" customWidth="1"/>
    <col min="7171" max="7171" width="13.42578125" style="26" customWidth="1"/>
    <col min="7172" max="7185" width="9.140625" style="26"/>
    <col min="7186" max="7186" width="32.28515625" style="26" customWidth="1"/>
    <col min="7187" max="7187" width="10.140625" style="26" customWidth="1"/>
    <col min="7188" max="7424" width="9.140625" style="26"/>
    <col min="7425" max="7425" width="14" style="26" customWidth="1"/>
    <col min="7426" max="7426" width="17.140625" style="26" customWidth="1"/>
    <col min="7427" max="7427" width="13.42578125" style="26" customWidth="1"/>
    <col min="7428" max="7441" width="9.140625" style="26"/>
    <col min="7442" max="7442" width="32.28515625" style="26" customWidth="1"/>
    <col min="7443" max="7443" width="10.140625" style="26" customWidth="1"/>
    <col min="7444" max="7680" width="9.140625" style="26"/>
    <col min="7681" max="7681" width="14" style="26" customWidth="1"/>
    <col min="7682" max="7682" width="17.140625" style="26" customWidth="1"/>
    <col min="7683" max="7683" width="13.42578125" style="26" customWidth="1"/>
    <col min="7684" max="7697" width="9.140625" style="26"/>
    <col min="7698" max="7698" width="32.28515625" style="26" customWidth="1"/>
    <col min="7699" max="7699" width="10.140625" style="26" customWidth="1"/>
    <col min="7700" max="7936" width="9.140625" style="26"/>
    <col min="7937" max="7937" width="14" style="26" customWidth="1"/>
    <col min="7938" max="7938" width="17.140625" style="26" customWidth="1"/>
    <col min="7939" max="7939" width="13.42578125" style="26" customWidth="1"/>
    <col min="7940" max="7953" width="9.140625" style="26"/>
    <col min="7954" max="7954" width="32.28515625" style="26" customWidth="1"/>
    <col min="7955" max="7955" width="10.140625" style="26" customWidth="1"/>
    <col min="7956" max="8192" width="9.140625" style="26"/>
    <col min="8193" max="8193" width="14" style="26" customWidth="1"/>
    <col min="8194" max="8194" width="17.140625" style="26" customWidth="1"/>
    <col min="8195" max="8195" width="13.42578125" style="26" customWidth="1"/>
    <col min="8196" max="8209" width="9.140625" style="26"/>
    <col min="8210" max="8210" width="32.28515625" style="26" customWidth="1"/>
    <col min="8211" max="8211" width="10.140625" style="26" customWidth="1"/>
    <col min="8212" max="8448" width="9.140625" style="26"/>
    <col min="8449" max="8449" width="14" style="26" customWidth="1"/>
    <col min="8450" max="8450" width="17.140625" style="26" customWidth="1"/>
    <col min="8451" max="8451" width="13.42578125" style="26" customWidth="1"/>
    <col min="8452" max="8465" width="9.140625" style="26"/>
    <col min="8466" max="8466" width="32.28515625" style="26" customWidth="1"/>
    <col min="8467" max="8467" width="10.140625" style="26" customWidth="1"/>
    <col min="8468" max="8704" width="9.140625" style="26"/>
    <col min="8705" max="8705" width="14" style="26" customWidth="1"/>
    <col min="8706" max="8706" width="17.140625" style="26" customWidth="1"/>
    <col min="8707" max="8707" width="13.42578125" style="26" customWidth="1"/>
    <col min="8708" max="8721" width="9.140625" style="26"/>
    <col min="8722" max="8722" width="32.28515625" style="26" customWidth="1"/>
    <col min="8723" max="8723" width="10.140625" style="26" customWidth="1"/>
    <col min="8724" max="8960" width="9.140625" style="26"/>
    <col min="8961" max="8961" width="14" style="26" customWidth="1"/>
    <col min="8962" max="8962" width="17.140625" style="26" customWidth="1"/>
    <col min="8963" max="8963" width="13.42578125" style="26" customWidth="1"/>
    <col min="8964" max="8977" width="9.140625" style="26"/>
    <col min="8978" max="8978" width="32.28515625" style="26" customWidth="1"/>
    <col min="8979" max="8979" width="10.140625" style="26" customWidth="1"/>
    <col min="8980" max="9216" width="9.140625" style="26"/>
    <col min="9217" max="9217" width="14" style="26" customWidth="1"/>
    <col min="9218" max="9218" width="17.140625" style="26" customWidth="1"/>
    <col min="9219" max="9219" width="13.42578125" style="26" customWidth="1"/>
    <col min="9220" max="9233" width="9.140625" style="26"/>
    <col min="9234" max="9234" width="32.28515625" style="26" customWidth="1"/>
    <col min="9235" max="9235" width="10.140625" style="26" customWidth="1"/>
    <col min="9236" max="9472" width="9.140625" style="26"/>
    <col min="9473" max="9473" width="14" style="26" customWidth="1"/>
    <col min="9474" max="9474" width="17.140625" style="26" customWidth="1"/>
    <col min="9475" max="9475" width="13.42578125" style="26" customWidth="1"/>
    <col min="9476" max="9489" width="9.140625" style="26"/>
    <col min="9490" max="9490" width="32.28515625" style="26" customWidth="1"/>
    <col min="9491" max="9491" width="10.140625" style="26" customWidth="1"/>
    <col min="9492" max="9728" width="9.140625" style="26"/>
    <col min="9729" max="9729" width="14" style="26" customWidth="1"/>
    <col min="9730" max="9730" width="17.140625" style="26" customWidth="1"/>
    <col min="9731" max="9731" width="13.42578125" style="26" customWidth="1"/>
    <col min="9732" max="9745" width="9.140625" style="26"/>
    <col min="9746" max="9746" width="32.28515625" style="26" customWidth="1"/>
    <col min="9747" max="9747" width="10.140625" style="26" customWidth="1"/>
    <col min="9748" max="9984" width="9.140625" style="26"/>
    <col min="9985" max="9985" width="14" style="26" customWidth="1"/>
    <col min="9986" max="9986" width="17.140625" style="26" customWidth="1"/>
    <col min="9987" max="9987" width="13.42578125" style="26" customWidth="1"/>
    <col min="9988" max="10001" width="9.140625" style="26"/>
    <col min="10002" max="10002" width="32.28515625" style="26" customWidth="1"/>
    <col min="10003" max="10003" width="10.140625" style="26" customWidth="1"/>
    <col min="10004" max="10240" width="9.140625" style="26"/>
    <col min="10241" max="10241" width="14" style="26" customWidth="1"/>
    <col min="10242" max="10242" width="17.140625" style="26" customWidth="1"/>
    <col min="10243" max="10243" width="13.42578125" style="26" customWidth="1"/>
    <col min="10244" max="10257" width="9.140625" style="26"/>
    <col min="10258" max="10258" width="32.28515625" style="26" customWidth="1"/>
    <col min="10259" max="10259" width="10.140625" style="26" customWidth="1"/>
    <col min="10260" max="10496" width="9.140625" style="26"/>
    <col min="10497" max="10497" width="14" style="26" customWidth="1"/>
    <col min="10498" max="10498" width="17.140625" style="26" customWidth="1"/>
    <col min="10499" max="10499" width="13.42578125" style="26" customWidth="1"/>
    <col min="10500" max="10513" width="9.140625" style="26"/>
    <col min="10514" max="10514" width="32.28515625" style="26" customWidth="1"/>
    <col min="10515" max="10515" width="10.140625" style="26" customWidth="1"/>
    <col min="10516" max="10752" width="9.140625" style="26"/>
    <col min="10753" max="10753" width="14" style="26" customWidth="1"/>
    <col min="10754" max="10754" width="17.140625" style="26" customWidth="1"/>
    <col min="10755" max="10755" width="13.42578125" style="26" customWidth="1"/>
    <col min="10756" max="10769" width="9.140625" style="26"/>
    <col min="10770" max="10770" width="32.28515625" style="26" customWidth="1"/>
    <col min="10771" max="10771" width="10.140625" style="26" customWidth="1"/>
    <col min="10772" max="11008" width="9.140625" style="26"/>
    <col min="11009" max="11009" width="14" style="26" customWidth="1"/>
    <col min="11010" max="11010" width="17.140625" style="26" customWidth="1"/>
    <col min="11011" max="11011" width="13.42578125" style="26" customWidth="1"/>
    <col min="11012" max="11025" width="9.140625" style="26"/>
    <col min="11026" max="11026" width="32.28515625" style="26" customWidth="1"/>
    <col min="11027" max="11027" width="10.140625" style="26" customWidth="1"/>
    <col min="11028" max="11264" width="9.140625" style="26"/>
    <col min="11265" max="11265" width="14" style="26" customWidth="1"/>
    <col min="11266" max="11266" width="17.140625" style="26" customWidth="1"/>
    <col min="11267" max="11267" width="13.42578125" style="26" customWidth="1"/>
    <col min="11268" max="11281" width="9.140625" style="26"/>
    <col min="11282" max="11282" width="32.28515625" style="26" customWidth="1"/>
    <col min="11283" max="11283" width="10.140625" style="26" customWidth="1"/>
    <col min="11284" max="11520" width="9.140625" style="26"/>
    <col min="11521" max="11521" width="14" style="26" customWidth="1"/>
    <col min="11522" max="11522" width="17.140625" style="26" customWidth="1"/>
    <col min="11523" max="11523" width="13.42578125" style="26" customWidth="1"/>
    <col min="11524" max="11537" width="9.140625" style="26"/>
    <col min="11538" max="11538" width="32.28515625" style="26" customWidth="1"/>
    <col min="11539" max="11539" width="10.140625" style="26" customWidth="1"/>
    <col min="11540" max="11776" width="9.140625" style="26"/>
    <col min="11777" max="11777" width="14" style="26" customWidth="1"/>
    <col min="11778" max="11778" width="17.140625" style="26" customWidth="1"/>
    <col min="11779" max="11779" width="13.42578125" style="26" customWidth="1"/>
    <col min="11780" max="11793" width="9.140625" style="26"/>
    <col min="11794" max="11794" width="32.28515625" style="26" customWidth="1"/>
    <col min="11795" max="11795" width="10.140625" style="26" customWidth="1"/>
    <col min="11796" max="12032" width="9.140625" style="26"/>
    <col min="12033" max="12033" width="14" style="26" customWidth="1"/>
    <col min="12034" max="12034" width="17.140625" style="26" customWidth="1"/>
    <col min="12035" max="12035" width="13.42578125" style="26" customWidth="1"/>
    <col min="12036" max="12049" width="9.140625" style="26"/>
    <col min="12050" max="12050" width="32.28515625" style="26" customWidth="1"/>
    <col min="12051" max="12051" width="10.140625" style="26" customWidth="1"/>
    <col min="12052" max="12288" width="9.140625" style="26"/>
    <col min="12289" max="12289" width="14" style="26" customWidth="1"/>
    <col min="12290" max="12290" width="17.140625" style="26" customWidth="1"/>
    <col min="12291" max="12291" width="13.42578125" style="26" customWidth="1"/>
    <col min="12292" max="12305" width="9.140625" style="26"/>
    <col min="12306" max="12306" width="32.28515625" style="26" customWidth="1"/>
    <col min="12307" max="12307" width="10.140625" style="26" customWidth="1"/>
    <col min="12308" max="12544" width="9.140625" style="26"/>
    <col min="12545" max="12545" width="14" style="26" customWidth="1"/>
    <col min="12546" max="12546" width="17.140625" style="26" customWidth="1"/>
    <col min="12547" max="12547" width="13.42578125" style="26" customWidth="1"/>
    <col min="12548" max="12561" width="9.140625" style="26"/>
    <col min="12562" max="12562" width="32.28515625" style="26" customWidth="1"/>
    <col min="12563" max="12563" width="10.140625" style="26" customWidth="1"/>
    <col min="12564" max="12800" width="9.140625" style="26"/>
    <col min="12801" max="12801" width="14" style="26" customWidth="1"/>
    <col min="12802" max="12802" width="17.140625" style="26" customWidth="1"/>
    <col min="12803" max="12803" width="13.42578125" style="26" customWidth="1"/>
    <col min="12804" max="12817" width="9.140625" style="26"/>
    <col min="12818" max="12818" width="32.28515625" style="26" customWidth="1"/>
    <col min="12819" max="12819" width="10.140625" style="26" customWidth="1"/>
    <col min="12820" max="13056" width="9.140625" style="26"/>
    <col min="13057" max="13057" width="14" style="26" customWidth="1"/>
    <col min="13058" max="13058" width="17.140625" style="26" customWidth="1"/>
    <col min="13059" max="13059" width="13.42578125" style="26" customWidth="1"/>
    <col min="13060" max="13073" width="9.140625" style="26"/>
    <col min="13074" max="13074" width="32.28515625" style="26" customWidth="1"/>
    <col min="13075" max="13075" width="10.140625" style="26" customWidth="1"/>
    <col min="13076" max="13312" width="9.140625" style="26"/>
    <col min="13313" max="13313" width="14" style="26" customWidth="1"/>
    <col min="13314" max="13314" width="17.140625" style="26" customWidth="1"/>
    <col min="13315" max="13315" width="13.42578125" style="26" customWidth="1"/>
    <col min="13316" max="13329" width="9.140625" style="26"/>
    <col min="13330" max="13330" width="32.28515625" style="26" customWidth="1"/>
    <col min="13331" max="13331" width="10.140625" style="26" customWidth="1"/>
    <col min="13332" max="13568" width="9.140625" style="26"/>
    <col min="13569" max="13569" width="14" style="26" customWidth="1"/>
    <col min="13570" max="13570" width="17.140625" style="26" customWidth="1"/>
    <col min="13571" max="13571" width="13.42578125" style="26" customWidth="1"/>
    <col min="13572" max="13585" width="9.140625" style="26"/>
    <col min="13586" max="13586" width="32.28515625" style="26" customWidth="1"/>
    <col min="13587" max="13587" width="10.140625" style="26" customWidth="1"/>
    <col min="13588" max="13824" width="9.140625" style="26"/>
    <col min="13825" max="13825" width="14" style="26" customWidth="1"/>
    <col min="13826" max="13826" width="17.140625" style="26" customWidth="1"/>
    <col min="13827" max="13827" width="13.42578125" style="26" customWidth="1"/>
    <col min="13828" max="13841" width="9.140625" style="26"/>
    <col min="13842" max="13842" width="32.28515625" style="26" customWidth="1"/>
    <col min="13843" max="13843" width="10.140625" style="26" customWidth="1"/>
    <col min="13844" max="14080" width="9.140625" style="26"/>
    <col min="14081" max="14081" width="14" style="26" customWidth="1"/>
    <col min="14082" max="14082" width="17.140625" style="26" customWidth="1"/>
    <col min="14083" max="14083" width="13.42578125" style="26" customWidth="1"/>
    <col min="14084" max="14097" width="9.140625" style="26"/>
    <col min="14098" max="14098" width="32.28515625" style="26" customWidth="1"/>
    <col min="14099" max="14099" width="10.140625" style="26" customWidth="1"/>
    <col min="14100" max="14336" width="9.140625" style="26"/>
    <col min="14337" max="14337" width="14" style="26" customWidth="1"/>
    <col min="14338" max="14338" width="17.140625" style="26" customWidth="1"/>
    <col min="14339" max="14339" width="13.42578125" style="26" customWidth="1"/>
    <col min="14340" max="14353" width="9.140625" style="26"/>
    <col min="14354" max="14354" width="32.28515625" style="26" customWidth="1"/>
    <col min="14355" max="14355" width="10.140625" style="26" customWidth="1"/>
    <col min="14356" max="14592" width="9.140625" style="26"/>
    <col min="14593" max="14593" width="14" style="26" customWidth="1"/>
    <col min="14594" max="14594" width="17.140625" style="26" customWidth="1"/>
    <col min="14595" max="14595" width="13.42578125" style="26" customWidth="1"/>
    <col min="14596" max="14609" width="9.140625" style="26"/>
    <col min="14610" max="14610" width="32.28515625" style="26" customWidth="1"/>
    <col min="14611" max="14611" width="10.140625" style="26" customWidth="1"/>
    <col min="14612" max="14848" width="9.140625" style="26"/>
    <col min="14849" max="14849" width="14" style="26" customWidth="1"/>
    <col min="14850" max="14850" width="17.140625" style="26" customWidth="1"/>
    <col min="14851" max="14851" width="13.42578125" style="26" customWidth="1"/>
    <col min="14852" max="14865" width="9.140625" style="26"/>
    <col min="14866" max="14866" width="32.28515625" style="26" customWidth="1"/>
    <col min="14867" max="14867" width="10.140625" style="26" customWidth="1"/>
    <col min="14868" max="15104" width="9.140625" style="26"/>
    <col min="15105" max="15105" width="14" style="26" customWidth="1"/>
    <col min="15106" max="15106" width="17.140625" style="26" customWidth="1"/>
    <col min="15107" max="15107" width="13.42578125" style="26" customWidth="1"/>
    <col min="15108" max="15121" width="9.140625" style="26"/>
    <col min="15122" max="15122" width="32.28515625" style="26" customWidth="1"/>
    <col min="15123" max="15123" width="10.140625" style="26" customWidth="1"/>
    <col min="15124" max="15360" width="9.140625" style="26"/>
    <col min="15361" max="15361" width="14" style="26" customWidth="1"/>
    <col min="15362" max="15362" width="17.140625" style="26" customWidth="1"/>
    <col min="15363" max="15363" width="13.42578125" style="26" customWidth="1"/>
    <col min="15364" max="15377" width="9.140625" style="26"/>
    <col min="15378" max="15378" width="32.28515625" style="26" customWidth="1"/>
    <col min="15379" max="15379" width="10.140625" style="26" customWidth="1"/>
    <col min="15380" max="15616" width="9.140625" style="26"/>
    <col min="15617" max="15617" width="14" style="26" customWidth="1"/>
    <col min="15618" max="15618" width="17.140625" style="26" customWidth="1"/>
    <col min="15619" max="15619" width="13.42578125" style="26" customWidth="1"/>
    <col min="15620" max="15633" width="9.140625" style="26"/>
    <col min="15634" max="15634" width="32.28515625" style="26" customWidth="1"/>
    <col min="15635" max="15635" width="10.140625" style="26" customWidth="1"/>
    <col min="15636" max="15872" width="9.140625" style="26"/>
    <col min="15873" max="15873" width="14" style="26" customWidth="1"/>
    <col min="15874" max="15874" width="17.140625" style="26" customWidth="1"/>
    <col min="15875" max="15875" width="13.42578125" style="26" customWidth="1"/>
    <col min="15876" max="15889" width="9.140625" style="26"/>
    <col min="15890" max="15890" width="32.28515625" style="26" customWidth="1"/>
    <col min="15891" max="15891" width="10.140625" style="26" customWidth="1"/>
    <col min="15892" max="16128" width="9.140625" style="26"/>
    <col min="16129" max="16129" width="14" style="26" customWidth="1"/>
    <col min="16130" max="16130" width="17.140625" style="26" customWidth="1"/>
    <col min="16131" max="16131" width="13.42578125" style="26" customWidth="1"/>
    <col min="16132" max="16145" width="9.140625" style="26"/>
    <col min="16146" max="16146" width="32.28515625" style="26" customWidth="1"/>
    <col min="16147" max="16147" width="10.140625" style="26" customWidth="1"/>
    <col min="16148" max="16384" width="9.140625" style="26"/>
  </cols>
  <sheetData>
    <row r="1" spans="1:7">
      <c r="A1" s="43" t="str">
        <f>TblAgeBar!B4</f>
        <v xml:space="preserve">  0 - 4</v>
      </c>
      <c r="B1" s="43" t="s">
        <v>314</v>
      </c>
      <c r="C1" s="54">
        <f>TblAgeBar!C4</f>
        <v>259.29000000000002</v>
      </c>
      <c r="D1" s="43" t="s">
        <v>144</v>
      </c>
      <c r="E1" s="53">
        <f t="shared" ref="E1:E9" si="0">ROUNDDOWN((C1*100/F1),2)</f>
        <v>93.02</v>
      </c>
      <c r="F1" s="26">
        <f>(C1+C2+C3+C4+C5+C6+C7+C8+C9)</f>
        <v>278.73000000000008</v>
      </c>
      <c r="G1" s="29" t="s">
        <v>142</v>
      </c>
    </row>
    <row r="2" spans="1:7">
      <c r="A2" s="43" t="str">
        <f>TblAgeBar!B5</f>
        <v xml:space="preserve">  5 - 9</v>
      </c>
      <c r="B2" s="43" t="s">
        <v>314</v>
      </c>
      <c r="C2" s="54">
        <f>TblAgeBar!C5</f>
        <v>17.87</v>
      </c>
      <c r="D2" s="43" t="s">
        <v>144</v>
      </c>
      <c r="E2" s="53" t="e">
        <f t="shared" si="0"/>
        <v>#REF!</v>
      </c>
      <c r="F2" s="26" t="e">
        <f>#REF!+C2+C3+C4+C5+C6+C7+C8+C9</f>
        <v>#REF!</v>
      </c>
      <c r="G2" s="29" t="s">
        <v>142</v>
      </c>
    </row>
    <row r="3" spans="1:7">
      <c r="A3" s="43" t="str">
        <f>TblAgeBar!B6</f>
        <v xml:space="preserve"> 10 - 14</v>
      </c>
      <c r="B3" s="43" t="s">
        <v>314</v>
      </c>
      <c r="C3" s="54">
        <f>TblAgeBar!C6</f>
        <v>1.1000000000000001</v>
      </c>
      <c r="D3" s="43" t="s">
        <v>144</v>
      </c>
      <c r="E3" s="53" t="e">
        <f t="shared" si="0"/>
        <v>#REF!</v>
      </c>
      <c r="F3" s="26" t="e">
        <f>#REF!+#REF!+C3+C4+C5+C6+C7+C8+C9</f>
        <v>#REF!</v>
      </c>
      <c r="G3" s="29" t="s">
        <v>142</v>
      </c>
    </row>
    <row r="4" spans="1:7">
      <c r="A4" s="43" t="str">
        <f>TblAgeBar!B8</f>
        <v xml:space="preserve"> 25 - 34</v>
      </c>
      <c r="B4" s="43" t="s">
        <v>314</v>
      </c>
      <c r="C4" s="54">
        <f>TblAgeBar!C8</f>
        <v>0.47</v>
      </c>
      <c r="D4" s="43" t="s">
        <v>144</v>
      </c>
      <c r="E4" s="53" t="e">
        <f t="shared" si="0"/>
        <v>#REF!</v>
      </c>
      <c r="F4" s="29" t="e">
        <f>#REF!+C1+C2+C3+C4+C5+C6+C7+C8</f>
        <v>#REF!</v>
      </c>
      <c r="G4" s="29" t="s">
        <v>142</v>
      </c>
    </row>
    <row r="5" spans="1:7">
      <c r="A5" s="43" t="str">
        <f>TblAgeBar!B7</f>
        <v xml:space="preserve"> 15 - 24</v>
      </c>
      <c r="B5" s="43" t="s">
        <v>314</v>
      </c>
      <c r="C5" s="54">
        <f>TblAgeBar!C7</f>
        <v>0</v>
      </c>
      <c r="D5" s="43" t="s">
        <v>144</v>
      </c>
      <c r="E5" s="53" t="e">
        <f t="shared" si="0"/>
        <v>#REF!</v>
      </c>
      <c r="F5" s="58" t="e">
        <f>#REF!+C3+C4+C5+C6+C7+C8+C9+C10</f>
        <v>#REF!</v>
      </c>
      <c r="G5" s="29" t="s">
        <v>142</v>
      </c>
    </row>
    <row r="6" spans="1:7">
      <c r="A6" s="43" t="str">
        <f>TblAgeBar!B11</f>
        <v xml:space="preserve"> 55 - 64</v>
      </c>
      <c r="B6" s="43" t="s">
        <v>314</v>
      </c>
      <c r="C6" s="54">
        <f>TblAgeBar!C11</f>
        <v>0</v>
      </c>
      <c r="D6" s="43" t="s">
        <v>144</v>
      </c>
      <c r="E6" s="53" t="e">
        <f t="shared" si="0"/>
        <v>#REF!</v>
      </c>
      <c r="F6" s="58" t="e">
        <f>#REF!+#REF!+#REF!+C2+C3+C4+C5+C6+C7</f>
        <v>#REF!</v>
      </c>
      <c r="G6" s="29" t="s">
        <v>142</v>
      </c>
    </row>
    <row r="7" spans="1:7">
      <c r="A7" s="43" t="str">
        <f>TblAgeBar!B9</f>
        <v xml:space="preserve"> 35 - 44</v>
      </c>
      <c r="B7" s="43" t="s">
        <v>314</v>
      </c>
      <c r="C7" s="54">
        <f>TblAgeBar!C9</f>
        <v>0</v>
      </c>
      <c r="D7" s="43" t="s">
        <v>144</v>
      </c>
      <c r="E7" s="53">
        <f t="shared" si="0"/>
        <v>0</v>
      </c>
      <c r="F7" s="26">
        <f>C2+C3+C4+C5+C6+C7+C8+C9+C10</f>
        <v>19.440000000000001</v>
      </c>
      <c r="G7" s="29" t="s">
        <v>142</v>
      </c>
    </row>
    <row r="8" spans="1:7">
      <c r="A8" s="43" t="str">
        <f>TblAgeBar!B10</f>
        <v xml:space="preserve"> 45 - 54</v>
      </c>
      <c r="B8" s="43" t="s">
        <v>314</v>
      </c>
      <c r="C8" s="54">
        <f>TblAgeBar!C10</f>
        <v>0</v>
      </c>
      <c r="D8" s="43" t="s">
        <v>144</v>
      </c>
      <c r="E8" s="53" t="e">
        <f t="shared" si="0"/>
        <v>#REF!</v>
      </c>
      <c r="F8" s="26" t="e">
        <f>#REF!+C3+C4+C5+C6+C7+C8+C9+C10</f>
        <v>#REF!</v>
      </c>
      <c r="G8" s="29" t="s">
        <v>142</v>
      </c>
    </row>
    <row r="9" spans="1:7">
      <c r="A9" s="43" t="str">
        <f>TblAgeBar!B12</f>
        <v xml:space="preserve"> 65 +</v>
      </c>
      <c r="B9" s="43" t="s">
        <v>314</v>
      </c>
      <c r="C9" s="54">
        <f>TblAgeBar!C12</f>
        <v>0</v>
      </c>
      <c r="D9" s="43" t="s">
        <v>144</v>
      </c>
      <c r="E9" s="53" t="e">
        <f t="shared" si="0"/>
        <v>#REF!</v>
      </c>
      <c r="F9" s="26" t="e">
        <f>#REF!+C2+C3+C4+C5+C6+C7+C8+C9</f>
        <v>#REF!</v>
      </c>
      <c r="G9" s="29" t="s">
        <v>142</v>
      </c>
    </row>
    <row r="10" spans="1:7">
      <c r="A10" s="37"/>
      <c r="B10" s="37"/>
      <c r="C10" s="55"/>
    </row>
    <row r="11" spans="1:7">
      <c r="A11" s="37"/>
      <c r="B11" s="37"/>
      <c r="C11" s="55"/>
    </row>
    <row r="12" spans="1:7">
      <c r="A12" s="37"/>
      <c r="B12" s="37"/>
      <c r="C12" s="55"/>
    </row>
    <row r="32" spans="1:3">
      <c r="A32" s="37"/>
      <c r="B32" s="37"/>
      <c r="C32" s="56"/>
    </row>
    <row r="33" spans="1:3">
      <c r="A33" s="37"/>
      <c r="B33" s="37"/>
      <c r="C33" s="55"/>
    </row>
    <row r="34" spans="1:3">
      <c r="A34" s="37"/>
      <c r="B34" s="37"/>
      <c r="C34" s="55"/>
    </row>
    <row r="35" spans="1:3">
      <c r="A35" s="37"/>
      <c r="B35" s="37"/>
      <c r="C35" s="55"/>
    </row>
    <row r="36" spans="1:3">
      <c r="A36" s="37"/>
      <c r="B36" s="37"/>
      <c r="C36" s="55"/>
    </row>
    <row r="37" spans="1:3">
      <c r="A37" s="37"/>
      <c r="B37" s="37"/>
      <c r="C37" s="55"/>
    </row>
    <row r="38" spans="1:3">
      <c r="A38" s="37"/>
      <c r="B38" s="37"/>
      <c r="C38" s="55"/>
    </row>
    <row r="39" spans="1:3">
      <c r="A39" s="37"/>
      <c r="B39" s="37"/>
      <c r="C39" s="55"/>
    </row>
    <row r="40" spans="1:3">
      <c r="A40" s="37"/>
      <c r="B40" s="37"/>
      <c r="C40" s="55"/>
    </row>
    <row r="41" spans="1:3">
      <c r="A41" s="37"/>
      <c r="B41" s="37"/>
      <c r="C41" s="55"/>
    </row>
    <row r="42" spans="1:3">
      <c r="A42" s="37"/>
      <c r="B42" s="37"/>
      <c r="C42" s="55"/>
    </row>
    <row r="43" spans="1:3">
      <c r="A43" s="37"/>
      <c r="B43" s="37"/>
      <c r="C43" s="55"/>
    </row>
    <row r="44" spans="1:3">
      <c r="A44" s="37"/>
      <c r="B44" s="37"/>
      <c r="C44" s="55"/>
    </row>
    <row r="45" spans="1:3">
      <c r="A45" s="37"/>
      <c r="B45" s="37"/>
      <c r="C45" s="55"/>
    </row>
    <row r="46" spans="1:3">
      <c r="A46" s="37"/>
      <c r="B46" s="37"/>
      <c r="C46" s="55"/>
    </row>
    <row r="47" spans="1:3">
      <c r="A47" s="37"/>
      <c r="B47" s="37"/>
      <c r="C47" s="55"/>
    </row>
  </sheetData>
  <sortState ref="A1:G47">
    <sortCondition descending="1" ref="C1"/>
  </sortState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686"/>
  <sheetViews>
    <sheetView workbookViewId="0">
      <selection activeCell="A3" sqref="A3"/>
    </sheetView>
  </sheetViews>
  <sheetFormatPr defaultRowHeight="12.75"/>
  <sheetData>
    <row r="1" spans="1:10" ht="23.25">
      <c r="A1" s="27" t="s">
        <v>586</v>
      </c>
      <c r="J1" s="19"/>
    </row>
    <row r="2" spans="1:10" ht="23.25">
      <c r="A2" s="27" t="s">
        <v>728</v>
      </c>
      <c r="J2" s="19"/>
    </row>
    <row r="3" spans="1:10" ht="20.25">
      <c r="A3" s="21"/>
      <c r="J3" s="19"/>
    </row>
    <row r="4" spans="1:10" ht="23.25">
      <c r="A4" s="27" t="s">
        <v>716</v>
      </c>
      <c r="J4" s="19"/>
    </row>
    <row r="5" spans="1:10" ht="23.25">
      <c r="A5" s="27" t="s">
        <v>717</v>
      </c>
      <c r="J5" s="19"/>
    </row>
    <row r="6" spans="1:10" ht="23.25">
      <c r="A6" s="27" t="s">
        <v>718</v>
      </c>
      <c r="J6" s="19"/>
    </row>
    <row r="7" spans="1:10" ht="23.25">
      <c r="A7" s="27" t="s">
        <v>719</v>
      </c>
      <c r="J7" s="19"/>
    </row>
    <row r="8" spans="1:10" ht="23.25">
      <c r="A8" s="27" t="s">
        <v>720</v>
      </c>
      <c r="J8" s="19"/>
    </row>
    <row r="9" spans="1:10" ht="23.25">
      <c r="A9" s="27" t="s">
        <v>721</v>
      </c>
      <c r="J9" s="19"/>
    </row>
    <row r="10" spans="1:10" ht="23.25">
      <c r="A10" s="27" t="s">
        <v>722</v>
      </c>
      <c r="J10" s="19"/>
    </row>
    <row r="11" spans="1:10" ht="23.25">
      <c r="A11" s="27" t="s">
        <v>723</v>
      </c>
      <c r="J11" s="19"/>
    </row>
    <row r="12" spans="1:10" ht="23.25">
      <c r="A12" s="27"/>
      <c r="J12" s="19"/>
    </row>
    <row r="13" spans="1:10" ht="23.25">
      <c r="A13" s="27"/>
      <c r="J13" s="19"/>
    </row>
    <row r="14" spans="1:10" ht="23.25">
      <c r="A14" s="27"/>
      <c r="J14" s="19"/>
    </row>
    <row r="15" spans="1:10" ht="23.25">
      <c r="A15" s="27"/>
      <c r="J15" s="19"/>
    </row>
    <row r="16" spans="1:10" ht="23.25">
      <c r="A16" s="27"/>
      <c r="J16" s="19"/>
    </row>
    <row r="17" spans="1:10" ht="23.25">
      <c r="A17" s="27"/>
      <c r="J17" s="19"/>
    </row>
    <row r="18" spans="1:10" ht="23.25">
      <c r="A18" s="27"/>
      <c r="J18" s="19"/>
    </row>
    <row r="19" spans="1:10" ht="23.25">
      <c r="A19" s="27"/>
      <c r="J19" s="19"/>
    </row>
    <row r="20" spans="1:10" ht="23.25">
      <c r="A20" s="27"/>
      <c r="J20" s="19"/>
    </row>
    <row r="21" spans="1:10" ht="23.25">
      <c r="A21" s="27"/>
      <c r="J21" s="19"/>
    </row>
    <row r="22" spans="1:10" ht="23.25">
      <c r="A22" s="27"/>
      <c r="J22" s="19"/>
    </row>
    <row r="23" spans="1:10" ht="23.25">
      <c r="A23" s="27"/>
      <c r="J23" s="19"/>
    </row>
    <row r="24" spans="1:10" ht="23.25">
      <c r="A24" s="27"/>
      <c r="J24" s="19"/>
    </row>
    <row r="25" spans="1:10" ht="23.25">
      <c r="A25" s="27"/>
      <c r="J25" s="19"/>
    </row>
    <row r="26" spans="1:10" ht="23.25">
      <c r="A26" s="27"/>
      <c r="J26" s="19"/>
    </row>
    <row r="27" spans="1:10" ht="23.25">
      <c r="A27" s="27"/>
      <c r="J27" s="19"/>
    </row>
    <row r="28" spans="1:10" ht="23.25">
      <c r="A28" s="27"/>
      <c r="J28" s="19"/>
    </row>
    <row r="29" spans="1:10" ht="23.25">
      <c r="A29" s="27"/>
      <c r="J29" s="19"/>
    </row>
    <row r="30" spans="1:10" ht="23.25">
      <c r="A30" s="27"/>
      <c r="J30" s="19"/>
    </row>
    <row r="31" spans="1:10" ht="23.25">
      <c r="A31" s="27"/>
      <c r="J31" s="19"/>
    </row>
    <row r="32" spans="1:10" ht="23.25">
      <c r="A32" s="27"/>
      <c r="J32" s="19"/>
    </row>
    <row r="33" spans="1:10" ht="23.25">
      <c r="A33" s="27"/>
      <c r="J33" s="19"/>
    </row>
    <row r="34" spans="1:10" ht="23.25">
      <c r="A34" s="27"/>
      <c r="J34" s="19"/>
    </row>
    <row r="35" spans="1:10" ht="23.25">
      <c r="A35" s="27"/>
      <c r="J35" s="19"/>
    </row>
    <row r="36" spans="1:10" ht="23.25">
      <c r="A36" s="27"/>
      <c r="J36" s="19"/>
    </row>
    <row r="37" spans="1:10" ht="23.25">
      <c r="A37" s="27"/>
      <c r="J37" s="19"/>
    </row>
    <row r="38" spans="1:10" ht="23.25">
      <c r="A38" s="27"/>
      <c r="J38" s="19"/>
    </row>
    <row r="39" spans="1:10" ht="23.25">
      <c r="A39" s="27"/>
      <c r="J39" s="19"/>
    </row>
    <row r="40" spans="1:10" ht="23.25">
      <c r="A40" s="27"/>
      <c r="J40" s="19"/>
    </row>
    <row r="41" spans="1:10" ht="23.25">
      <c r="A41" s="27"/>
      <c r="J41" s="19"/>
    </row>
    <row r="42" spans="1:10" ht="23.25">
      <c r="A42" s="27"/>
      <c r="J42" s="19"/>
    </row>
    <row r="43" spans="1:10" ht="23.25">
      <c r="A43" s="27"/>
      <c r="J43" s="19"/>
    </row>
    <row r="44" spans="1:10" ht="23.25">
      <c r="A44" s="27"/>
      <c r="J44" s="19"/>
    </row>
    <row r="45" spans="1:10" ht="23.25">
      <c r="A45" s="27"/>
      <c r="J45" s="19"/>
    </row>
    <row r="46" spans="1:10" ht="23.25">
      <c r="A46" s="27"/>
      <c r="J46" s="19"/>
    </row>
    <row r="47" spans="1:10" ht="23.25">
      <c r="A47" s="27"/>
      <c r="J47" s="19"/>
    </row>
    <row r="48" spans="1:10" ht="23.25">
      <c r="A48" s="27"/>
      <c r="J48" s="19"/>
    </row>
    <row r="49" spans="1:10" ht="23.25">
      <c r="A49" s="27"/>
      <c r="J49" s="19"/>
    </row>
    <row r="50" spans="1:10" ht="23.25">
      <c r="A50" s="27"/>
      <c r="J50" s="19"/>
    </row>
    <row r="51" spans="1:10" ht="23.25">
      <c r="A51" s="27"/>
      <c r="J51" s="19"/>
    </row>
    <row r="52" spans="1:10" ht="23.25">
      <c r="A52" s="27"/>
      <c r="J52" s="19"/>
    </row>
    <row r="53" spans="1:10" ht="23.25">
      <c r="A53" s="27"/>
      <c r="J53" s="19"/>
    </row>
    <row r="54" spans="1:10" ht="23.25">
      <c r="A54" s="27"/>
      <c r="J54" s="19"/>
    </row>
    <row r="55" spans="1:10" ht="23.25">
      <c r="A55" s="27"/>
      <c r="J55" s="19"/>
    </row>
    <row r="56" spans="1:10" ht="23.25">
      <c r="A56" s="27"/>
      <c r="J56" s="19"/>
    </row>
    <row r="57" spans="1:10" ht="23.25">
      <c r="A57" s="27"/>
      <c r="J57" s="19"/>
    </row>
    <row r="58" spans="1:10" ht="23.25">
      <c r="A58" s="27"/>
      <c r="J58" s="19"/>
    </row>
    <row r="59" spans="1:10" ht="23.25">
      <c r="A59" s="27"/>
      <c r="J59" s="19"/>
    </row>
    <row r="60" spans="1:10" ht="23.25">
      <c r="A60" s="27"/>
      <c r="J60" s="19"/>
    </row>
    <row r="61" spans="1:10" ht="23.25">
      <c r="A61" s="27"/>
      <c r="J61" s="19"/>
    </row>
    <row r="62" spans="1:10" ht="23.25">
      <c r="A62" s="27"/>
      <c r="J62" s="19"/>
    </row>
    <row r="63" spans="1:10" ht="23.25">
      <c r="A63" s="27"/>
      <c r="J63" s="19"/>
    </row>
    <row r="64" spans="1:10" ht="23.25">
      <c r="A64" s="27"/>
      <c r="J64" s="19"/>
    </row>
    <row r="65" spans="1:10" ht="23.25">
      <c r="A65" s="27"/>
      <c r="J65" s="19"/>
    </row>
    <row r="66" spans="1:10" ht="23.25">
      <c r="A66" s="27"/>
      <c r="J66" s="19"/>
    </row>
    <row r="67" spans="1:10" ht="23.25">
      <c r="A67" s="27"/>
      <c r="J67" s="19"/>
    </row>
    <row r="68" spans="1:10" ht="23.25">
      <c r="A68" s="27"/>
      <c r="J68" s="19"/>
    </row>
    <row r="69" spans="1:10" ht="23.25">
      <c r="A69" s="27"/>
      <c r="J69" s="19"/>
    </row>
    <row r="70" spans="1:10" ht="20.25">
      <c r="A70" s="21"/>
      <c r="J70" s="19"/>
    </row>
    <row r="71" spans="1:10" ht="23.25">
      <c r="A71" s="27"/>
      <c r="J71" s="19"/>
    </row>
    <row r="72" spans="1:10" ht="23.25">
      <c r="A72" s="27"/>
      <c r="J72" s="19"/>
    </row>
    <row r="73" spans="1:10" ht="23.25">
      <c r="A73" s="27"/>
      <c r="J73" s="19"/>
    </row>
    <row r="74" spans="1:10" ht="23.25">
      <c r="A74" s="27"/>
      <c r="J74" s="19"/>
    </row>
    <row r="75" spans="1:10" ht="23.25">
      <c r="A75" s="27"/>
      <c r="J75" s="19"/>
    </row>
    <row r="76" spans="1:10" ht="23.25">
      <c r="A76" s="27"/>
      <c r="J76" s="19"/>
    </row>
    <row r="77" spans="1:10" ht="23.25">
      <c r="A77" s="27"/>
      <c r="J77" s="19"/>
    </row>
    <row r="78" spans="1:10" ht="23.25">
      <c r="A78" s="27"/>
      <c r="J78" s="19"/>
    </row>
    <row r="79" spans="1:10" ht="23.25">
      <c r="A79" s="27"/>
      <c r="J79" s="19"/>
    </row>
    <row r="80" spans="1:10" ht="23.25">
      <c r="A80" s="27"/>
      <c r="J80" s="19"/>
    </row>
    <row r="81" spans="1:10" ht="23.25">
      <c r="A81" s="27"/>
      <c r="J81" s="19"/>
    </row>
    <row r="82" spans="1:10" ht="23.25">
      <c r="A82" s="27"/>
      <c r="J82" s="19"/>
    </row>
    <row r="83" spans="1:10" ht="20.25">
      <c r="A83" s="21"/>
      <c r="J83" s="19"/>
    </row>
    <row r="84" spans="1:10" ht="23.25">
      <c r="A84" s="27"/>
      <c r="J84" s="19"/>
    </row>
    <row r="85" spans="1:10" ht="23.25">
      <c r="A85" s="27"/>
      <c r="J85" s="19"/>
    </row>
    <row r="86" spans="1:10" ht="23.25">
      <c r="A86" s="27"/>
      <c r="J86" s="19"/>
    </row>
    <row r="87" spans="1:10" ht="23.25">
      <c r="A87" s="27"/>
      <c r="J87" s="19"/>
    </row>
    <row r="88" spans="1:10" ht="23.25">
      <c r="A88" s="27"/>
      <c r="J88" s="19"/>
    </row>
    <row r="89" spans="1:10" ht="23.25">
      <c r="A89" s="27"/>
      <c r="J89" s="19"/>
    </row>
    <row r="90" spans="1:10" ht="23.25">
      <c r="A90" s="27"/>
      <c r="J90" s="19"/>
    </row>
    <row r="91" spans="1:10" ht="23.25">
      <c r="A91" s="27"/>
      <c r="J91" s="19"/>
    </row>
    <row r="92" spans="1:10" ht="23.25">
      <c r="A92" s="27"/>
      <c r="J92" s="19"/>
    </row>
    <row r="93" spans="1:10" ht="23.25">
      <c r="A93" s="27"/>
      <c r="J93" s="19"/>
    </row>
    <row r="94" spans="1:10" ht="23.25">
      <c r="A94" s="27"/>
      <c r="J94" s="19"/>
    </row>
    <row r="95" spans="1:10" ht="23.25">
      <c r="A95" s="27"/>
      <c r="J95" s="19"/>
    </row>
    <row r="96" spans="1:10" ht="20.25">
      <c r="A96" s="21"/>
      <c r="J96" s="19"/>
    </row>
    <row r="97" spans="10:10" ht="20.25">
      <c r="J97" s="19"/>
    </row>
    <row r="98" spans="10:10" ht="20.25">
      <c r="J98" s="19"/>
    </row>
    <row r="99" spans="10:10" ht="20.25">
      <c r="J99" s="19"/>
    </row>
    <row r="100" spans="10:10" ht="20.25">
      <c r="J100" s="19"/>
    </row>
    <row r="101" spans="10:10" ht="20.25">
      <c r="J101" s="19"/>
    </row>
    <row r="102" spans="10:10" ht="20.25">
      <c r="J102" s="19"/>
    </row>
    <row r="103" spans="10:10" ht="20.25">
      <c r="J103" s="19"/>
    </row>
    <row r="104" spans="10:10" ht="20.25">
      <c r="J104" s="19"/>
    </row>
    <row r="105" spans="10:10" ht="20.25">
      <c r="J105" s="19"/>
    </row>
    <row r="106" spans="10:10" ht="20.25">
      <c r="J106" s="19"/>
    </row>
    <row r="107" spans="10:10" ht="20.25">
      <c r="J107" s="19"/>
    </row>
    <row r="108" spans="10:10" ht="20.25">
      <c r="J108" s="19"/>
    </row>
    <row r="109" spans="10:10" ht="20.25">
      <c r="J109" s="19"/>
    </row>
    <row r="110" spans="10:10" ht="20.25">
      <c r="J110" s="19"/>
    </row>
    <row r="111" spans="10:10" ht="20.25">
      <c r="J111" s="19"/>
    </row>
    <row r="112" spans="10:10" ht="20.25">
      <c r="J112" s="19"/>
    </row>
    <row r="113" spans="10:10" ht="20.25">
      <c r="J113" s="19"/>
    </row>
    <row r="114" spans="10:10" ht="20.25">
      <c r="J114" s="19"/>
    </row>
    <row r="115" spans="10:10" ht="20.25">
      <c r="J115" s="19"/>
    </row>
    <row r="116" spans="10:10" ht="20.25">
      <c r="J116" s="19"/>
    </row>
    <row r="117" spans="10:10" ht="20.25">
      <c r="J117" s="19"/>
    </row>
    <row r="118" spans="10:10" ht="20.25">
      <c r="J118" s="19"/>
    </row>
    <row r="119" spans="10:10" ht="20.25">
      <c r="J119" s="19"/>
    </row>
    <row r="120" spans="10:10" ht="20.25">
      <c r="J120" s="19"/>
    </row>
    <row r="121" spans="10:10" ht="20.25">
      <c r="J121" s="19"/>
    </row>
    <row r="122" spans="10:10" ht="20.25">
      <c r="J122" s="19"/>
    </row>
    <row r="123" spans="10:10" ht="20.25">
      <c r="J123" s="19"/>
    </row>
    <row r="124" spans="10:10" ht="20.25">
      <c r="J124" s="19"/>
    </row>
    <row r="125" spans="10:10" ht="20.25">
      <c r="J125" s="19"/>
    </row>
    <row r="126" spans="10:10" ht="20.25">
      <c r="J126" s="19"/>
    </row>
    <row r="127" spans="10:10" ht="20.25">
      <c r="J127" s="19"/>
    </row>
    <row r="128" spans="10:10" ht="20.25">
      <c r="J128" s="19"/>
    </row>
    <row r="129" spans="10:10" ht="20.25">
      <c r="J129" s="19"/>
    </row>
    <row r="130" spans="10:10" ht="20.25">
      <c r="J130" s="19"/>
    </row>
    <row r="131" spans="10:10" ht="20.25">
      <c r="J131" s="19"/>
    </row>
    <row r="132" spans="10:10" ht="20.25">
      <c r="J132" s="19"/>
    </row>
    <row r="133" spans="10:10" ht="20.25">
      <c r="J133" s="19"/>
    </row>
    <row r="134" spans="10:10" ht="20.25">
      <c r="J134" s="19"/>
    </row>
    <row r="135" spans="10:10" ht="20.25">
      <c r="J135" s="19"/>
    </row>
    <row r="136" spans="10:10" ht="20.25">
      <c r="J136" s="19"/>
    </row>
    <row r="137" spans="10:10" ht="20.25">
      <c r="J137" s="19"/>
    </row>
    <row r="138" spans="10:10" ht="20.25">
      <c r="J138" s="19"/>
    </row>
    <row r="139" spans="10:10" ht="20.25">
      <c r="J139" s="19"/>
    </row>
    <row r="140" spans="10:10" ht="20.25">
      <c r="J140" s="19"/>
    </row>
    <row r="141" spans="10:10" ht="20.25">
      <c r="J141" s="19"/>
    </row>
    <row r="142" spans="10:10" ht="20.25">
      <c r="J142" s="19"/>
    </row>
    <row r="143" spans="10:10" ht="20.25">
      <c r="J143" s="19"/>
    </row>
    <row r="144" spans="10:10" ht="20.25">
      <c r="J144" s="19"/>
    </row>
    <row r="145" spans="10:10" ht="20.25">
      <c r="J145" s="19"/>
    </row>
    <row r="146" spans="10:10" ht="20.25">
      <c r="J146" s="19"/>
    </row>
    <row r="147" spans="10:10" ht="20.25">
      <c r="J147" s="19"/>
    </row>
    <row r="148" spans="10:10" ht="20.25">
      <c r="J148" s="19"/>
    </row>
    <row r="149" spans="10:10" ht="20.25">
      <c r="J149" s="19"/>
    </row>
    <row r="150" spans="10:10" ht="20.25">
      <c r="J150" s="19"/>
    </row>
    <row r="151" spans="10:10" ht="20.25">
      <c r="J151" s="19"/>
    </row>
    <row r="152" spans="10:10" ht="20.25">
      <c r="J152" s="19"/>
    </row>
    <row r="153" spans="10:10" ht="20.25">
      <c r="J153" s="19"/>
    </row>
    <row r="154" spans="10:10" ht="20.25">
      <c r="J154" s="19"/>
    </row>
    <row r="155" spans="10:10" ht="20.25">
      <c r="J155" s="19"/>
    </row>
    <row r="156" spans="10:10" ht="20.25">
      <c r="J156" s="19"/>
    </row>
    <row r="157" spans="10:10" ht="20.25">
      <c r="J157" s="19"/>
    </row>
    <row r="158" spans="10:10" ht="20.25">
      <c r="J158" s="19"/>
    </row>
    <row r="159" spans="10:10" ht="20.25">
      <c r="J159" s="19"/>
    </row>
    <row r="160" spans="10:10" ht="20.25">
      <c r="J160" s="19"/>
    </row>
    <row r="161" spans="10:10" ht="20.25">
      <c r="J161" s="19"/>
    </row>
    <row r="162" spans="10:10" ht="20.25">
      <c r="J162" s="19"/>
    </row>
    <row r="163" spans="10:10" ht="20.25">
      <c r="J163" s="19"/>
    </row>
    <row r="164" spans="10:10" ht="20.25">
      <c r="J164" s="19"/>
    </row>
    <row r="165" spans="10:10" ht="20.25">
      <c r="J165" s="19"/>
    </row>
    <row r="166" spans="10:10" ht="20.25">
      <c r="J166" s="19"/>
    </row>
    <row r="167" spans="10:10" ht="20.25">
      <c r="J167" s="19"/>
    </row>
    <row r="168" spans="10:10" ht="20.25">
      <c r="J168" s="19"/>
    </row>
    <row r="169" spans="10:10" ht="20.25">
      <c r="J169" s="19"/>
    </row>
    <row r="170" spans="10:10" ht="20.25">
      <c r="J170" s="19"/>
    </row>
    <row r="171" spans="10:10" ht="20.25">
      <c r="J171" s="19"/>
    </row>
    <row r="172" spans="10:10" ht="20.25">
      <c r="J172" s="19"/>
    </row>
    <row r="173" spans="10:10" ht="20.25">
      <c r="J173" s="19"/>
    </row>
    <row r="174" spans="10:10" ht="20.25">
      <c r="J174" s="19"/>
    </row>
    <row r="175" spans="10:10" ht="20.25">
      <c r="J175" s="19"/>
    </row>
    <row r="176" spans="10:10" ht="20.25">
      <c r="J176" s="19"/>
    </row>
    <row r="177" spans="10:10" ht="20.25">
      <c r="J177" s="19"/>
    </row>
    <row r="178" spans="10:10" ht="20.25">
      <c r="J178" s="19"/>
    </row>
    <row r="179" spans="10:10" ht="20.25">
      <c r="J179" s="19"/>
    </row>
    <row r="180" spans="10:10" ht="20.25">
      <c r="J180" s="19"/>
    </row>
    <row r="181" spans="10:10" ht="20.25">
      <c r="J181" s="19"/>
    </row>
    <row r="182" spans="10:10" ht="20.25">
      <c r="J182" s="19"/>
    </row>
    <row r="183" spans="10:10" ht="20.25">
      <c r="J183" s="19"/>
    </row>
    <row r="184" spans="10:10" ht="20.25">
      <c r="J184" s="19"/>
    </row>
    <row r="185" spans="10:10" ht="20.25">
      <c r="J185" s="19"/>
    </row>
    <row r="186" spans="10:10" ht="20.25">
      <c r="J186" s="19"/>
    </row>
    <row r="187" spans="10:10" ht="20.25">
      <c r="J187" s="19"/>
    </row>
    <row r="188" spans="10:10" ht="20.25">
      <c r="J188" s="19"/>
    </row>
    <row r="189" spans="10:10" ht="20.25">
      <c r="J189" s="19"/>
    </row>
    <row r="190" spans="10:10" ht="20.25">
      <c r="J190" s="19"/>
    </row>
    <row r="191" spans="10:10" ht="20.25">
      <c r="J191" s="19"/>
    </row>
    <row r="192" spans="10:10" ht="20.25">
      <c r="J192" s="19"/>
    </row>
    <row r="193" spans="10:10" ht="20.25">
      <c r="J193" s="19"/>
    </row>
    <row r="194" spans="10:10" ht="20.25">
      <c r="J194" s="19"/>
    </row>
    <row r="195" spans="10:10" ht="20.25">
      <c r="J195" s="19"/>
    </row>
    <row r="196" spans="10:10" ht="20.25">
      <c r="J196" s="19"/>
    </row>
    <row r="197" spans="10:10" ht="20.25">
      <c r="J197" s="19"/>
    </row>
    <row r="198" spans="10:10" ht="20.25">
      <c r="J198" s="19"/>
    </row>
    <row r="199" spans="10:10" ht="20.25">
      <c r="J199" s="19"/>
    </row>
    <row r="200" spans="10:10" ht="20.25">
      <c r="J200" s="19"/>
    </row>
    <row r="201" spans="10:10" ht="20.25">
      <c r="J201" s="19"/>
    </row>
    <row r="202" spans="10:10" ht="20.25">
      <c r="J202" s="19"/>
    </row>
    <row r="203" spans="10:10" ht="20.25">
      <c r="J203" s="19"/>
    </row>
    <row r="204" spans="10:10" ht="20.25">
      <c r="J204" s="19"/>
    </row>
    <row r="205" spans="10:10" ht="20.25">
      <c r="J205" s="19"/>
    </row>
    <row r="206" spans="10:10" ht="20.25">
      <c r="J206" s="19"/>
    </row>
    <row r="207" spans="10:10" ht="20.25">
      <c r="J207" s="19"/>
    </row>
    <row r="208" spans="10:10" ht="20.25">
      <c r="J208" s="19"/>
    </row>
    <row r="209" spans="10:10" ht="20.25">
      <c r="J209" s="19"/>
    </row>
    <row r="210" spans="10:10" ht="20.25">
      <c r="J210" s="19"/>
    </row>
    <row r="211" spans="10:10" ht="20.25">
      <c r="J211" s="19"/>
    </row>
    <row r="212" spans="10:10" ht="20.25">
      <c r="J212" s="19"/>
    </row>
    <row r="213" spans="10:10" ht="20.25">
      <c r="J213" s="19"/>
    </row>
    <row r="214" spans="10:10" ht="20.25">
      <c r="J214" s="19"/>
    </row>
    <row r="215" spans="10:10" ht="20.25">
      <c r="J215" s="19"/>
    </row>
    <row r="216" spans="10:10" ht="20.25">
      <c r="J216" s="19"/>
    </row>
    <row r="217" spans="10:10" ht="20.25">
      <c r="J217" s="19"/>
    </row>
    <row r="218" spans="10:10" ht="20.25">
      <c r="J218" s="19"/>
    </row>
    <row r="219" spans="10:10" ht="20.25">
      <c r="J219" s="19"/>
    </row>
    <row r="220" spans="10:10" ht="20.25">
      <c r="J220" s="19"/>
    </row>
    <row r="221" spans="10:10" ht="20.25">
      <c r="J221" s="19"/>
    </row>
    <row r="222" spans="10:10" ht="20.25">
      <c r="J222" s="19"/>
    </row>
    <row r="223" spans="10:10" ht="20.25">
      <c r="J223" s="19"/>
    </row>
    <row r="224" spans="10:10" ht="20.25">
      <c r="J224" s="19"/>
    </row>
    <row r="225" spans="10:10" ht="20.25">
      <c r="J225" s="19"/>
    </row>
    <row r="226" spans="10:10" ht="20.25">
      <c r="J226" s="19"/>
    </row>
    <row r="227" spans="10:10" ht="20.25">
      <c r="J227" s="19"/>
    </row>
    <row r="228" spans="10:10" ht="20.25">
      <c r="J228" s="19"/>
    </row>
    <row r="229" spans="10:10" ht="20.25">
      <c r="J229" s="19"/>
    </row>
    <row r="230" spans="10:10" ht="20.25">
      <c r="J230" s="19"/>
    </row>
    <row r="231" spans="10:10" ht="20.25">
      <c r="J231" s="19"/>
    </row>
    <row r="232" spans="10:10" ht="20.25">
      <c r="J232" s="19"/>
    </row>
    <row r="233" spans="10:10" ht="20.25">
      <c r="J233" s="19"/>
    </row>
    <row r="234" spans="10:10" ht="20.25">
      <c r="J234" s="19"/>
    </row>
    <row r="235" spans="10:10" ht="20.25">
      <c r="J235" s="19"/>
    </row>
    <row r="236" spans="10:10" ht="20.25">
      <c r="J236" s="19"/>
    </row>
    <row r="237" spans="10:10" ht="20.25">
      <c r="J237" s="19"/>
    </row>
    <row r="238" spans="10:10" ht="20.25">
      <c r="J238" s="19"/>
    </row>
    <row r="239" spans="10:10" ht="20.25">
      <c r="J239" s="19"/>
    </row>
    <row r="240" spans="10:10" ht="20.25">
      <c r="J240" s="19"/>
    </row>
    <row r="241" spans="10:10" ht="20.25">
      <c r="J241" s="19"/>
    </row>
    <row r="242" spans="10:10" ht="20.25">
      <c r="J242" s="19"/>
    </row>
    <row r="243" spans="10:10" ht="20.25">
      <c r="J243" s="19"/>
    </row>
    <row r="244" spans="10:10" ht="20.25">
      <c r="J244" s="19"/>
    </row>
    <row r="245" spans="10:10" ht="20.25">
      <c r="J245" s="19"/>
    </row>
    <row r="246" spans="10:10" ht="20.25">
      <c r="J246" s="19"/>
    </row>
    <row r="247" spans="10:10" ht="20.25">
      <c r="J247" s="19"/>
    </row>
    <row r="248" spans="10:10" ht="20.25">
      <c r="J248" s="19"/>
    </row>
    <row r="249" spans="10:10" ht="20.25">
      <c r="J249" s="19"/>
    </row>
    <row r="250" spans="10:10" ht="20.25">
      <c r="J250" s="19"/>
    </row>
    <row r="251" spans="10:10" ht="20.25">
      <c r="J251" s="19"/>
    </row>
    <row r="252" spans="10:10" ht="20.25">
      <c r="J252" s="19"/>
    </row>
    <row r="253" spans="10:10" ht="20.25">
      <c r="J253" s="19"/>
    </row>
    <row r="254" spans="10:10" ht="20.25">
      <c r="J254" s="19"/>
    </row>
    <row r="255" spans="10:10" ht="20.25">
      <c r="J255" s="19"/>
    </row>
    <row r="256" spans="10:10" ht="20.25">
      <c r="J256" s="19"/>
    </row>
    <row r="257" spans="10:10" ht="20.25">
      <c r="J257" s="19"/>
    </row>
    <row r="258" spans="10:10" ht="20.25">
      <c r="J258" s="19"/>
    </row>
    <row r="259" spans="10:10" ht="20.25">
      <c r="J259" s="19"/>
    </row>
    <row r="260" spans="10:10" ht="20.25">
      <c r="J260" s="19"/>
    </row>
    <row r="261" spans="10:10" ht="20.25">
      <c r="J261" s="19"/>
    </row>
    <row r="262" spans="10:10" ht="20.25">
      <c r="J262" s="19"/>
    </row>
    <row r="263" spans="10:10" ht="20.25">
      <c r="J263" s="19"/>
    </row>
    <row r="264" spans="10:10" ht="20.25">
      <c r="J264" s="19"/>
    </row>
    <row r="265" spans="10:10" ht="20.25">
      <c r="J265" s="19"/>
    </row>
    <row r="266" spans="10:10" ht="20.25">
      <c r="J266" s="19"/>
    </row>
    <row r="267" spans="10:10" ht="20.25">
      <c r="J267" s="19"/>
    </row>
    <row r="268" spans="10:10" ht="20.25">
      <c r="J268" s="19"/>
    </row>
    <row r="269" spans="10:10" ht="20.25">
      <c r="J269" s="19"/>
    </row>
    <row r="270" spans="10:10" ht="20.25">
      <c r="J270" s="19"/>
    </row>
    <row r="271" spans="10:10" ht="20.25">
      <c r="J271" s="19"/>
    </row>
    <row r="272" spans="10:10" ht="20.25">
      <c r="J272" s="19"/>
    </row>
    <row r="273" spans="10:10" ht="20.25">
      <c r="J273" s="19"/>
    </row>
    <row r="274" spans="10:10" ht="20.25">
      <c r="J274" s="19"/>
    </row>
    <row r="275" spans="10:10" ht="20.25">
      <c r="J275" s="19"/>
    </row>
    <row r="276" spans="10:10" ht="20.25">
      <c r="J276" s="19"/>
    </row>
    <row r="277" spans="10:10" ht="20.25">
      <c r="J277" s="19"/>
    </row>
    <row r="278" spans="10:10" ht="20.25">
      <c r="J278" s="19"/>
    </row>
    <row r="279" spans="10:10" ht="20.25">
      <c r="J279" s="19"/>
    </row>
    <row r="280" spans="10:10" ht="20.25">
      <c r="J280" s="19"/>
    </row>
    <row r="281" spans="10:10" ht="20.25">
      <c r="J281" s="19"/>
    </row>
    <row r="282" spans="10:10" ht="20.25">
      <c r="J282" s="19"/>
    </row>
    <row r="283" spans="10:10" ht="20.25">
      <c r="J283" s="19"/>
    </row>
    <row r="284" spans="10:10" ht="20.25">
      <c r="J284" s="19"/>
    </row>
    <row r="285" spans="10:10" ht="20.25">
      <c r="J285" s="19"/>
    </row>
    <row r="286" spans="10:10" ht="20.25">
      <c r="J286" s="19"/>
    </row>
    <row r="287" spans="10:10" ht="20.25">
      <c r="J287" s="19"/>
    </row>
    <row r="288" spans="10:10" ht="20.25">
      <c r="J288" s="19"/>
    </row>
    <row r="289" spans="10:10" ht="20.25">
      <c r="J289" s="19"/>
    </row>
    <row r="290" spans="10:10" ht="20.25">
      <c r="J290" s="19"/>
    </row>
    <row r="291" spans="10:10" ht="20.25">
      <c r="J291" s="19"/>
    </row>
    <row r="292" spans="10:10" ht="20.25">
      <c r="J292" s="19"/>
    </row>
    <row r="293" spans="10:10" ht="20.25">
      <c r="J293" s="19"/>
    </row>
    <row r="294" spans="10:10" ht="20.25">
      <c r="J294" s="19"/>
    </row>
    <row r="295" spans="10:10" ht="20.25">
      <c r="J295" s="19"/>
    </row>
    <row r="296" spans="10:10" ht="20.25">
      <c r="J296" s="19"/>
    </row>
    <row r="297" spans="10:10" ht="20.25">
      <c r="J297" s="19"/>
    </row>
    <row r="298" spans="10:10" ht="20.25">
      <c r="J298" s="19"/>
    </row>
    <row r="299" spans="10:10" ht="20.25">
      <c r="J299" s="19"/>
    </row>
    <row r="300" spans="10:10" ht="20.25">
      <c r="J300" s="19"/>
    </row>
    <row r="301" spans="10:10" ht="20.25">
      <c r="J301" s="19"/>
    </row>
    <row r="302" spans="10:10" ht="20.25">
      <c r="J302" s="19"/>
    </row>
    <row r="303" spans="10:10" ht="20.25">
      <c r="J303" s="19"/>
    </row>
    <row r="304" spans="10:10" ht="20.25">
      <c r="J304" s="19"/>
    </row>
    <row r="305" spans="10:10" ht="20.25">
      <c r="J305" s="19"/>
    </row>
    <row r="306" spans="10:10" ht="20.25">
      <c r="J306" s="19"/>
    </row>
    <row r="307" spans="10:10" ht="20.25">
      <c r="J307" s="19"/>
    </row>
    <row r="308" spans="10:10" ht="20.25">
      <c r="J308" s="19"/>
    </row>
    <row r="309" spans="10:10" ht="20.25">
      <c r="J309" s="19"/>
    </row>
    <row r="310" spans="10:10" ht="20.25">
      <c r="J310" s="19"/>
    </row>
    <row r="311" spans="10:10" ht="20.25">
      <c r="J311" s="19"/>
    </row>
    <row r="312" spans="10:10" ht="20.25">
      <c r="J312" s="19"/>
    </row>
    <row r="313" spans="10:10" ht="20.25">
      <c r="J313" s="19"/>
    </row>
    <row r="314" spans="10:10" ht="20.25">
      <c r="J314" s="19"/>
    </row>
    <row r="315" spans="10:10" ht="20.25">
      <c r="J315" s="19"/>
    </row>
    <row r="316" spans="10:10" ht="20.25">
      <c r="J316" s="19"/>
    </row>
    <row r="317" spans="10:10" ht="20.25">
      <c r="J317" s="19"/>
    </row>
    <row r="318" spans="10:10" ht="20.25">
      <c r="J318" s="19"/>
    </row>
    <row r="319" spans="10:10" ht="20.25">
      <c r="J319" s="19"/>
    </row>
    <row r="320" spans="10:10" ht="20.25">
      <c r="J320" s="19"/>
    </row>
    <row r="321" spans="10:10" ht="20.25">
      <c r="J321" s="19"/>
    </row>
    <row r="322" spans="10:10" ht="20.25">
      <c r="J322" s="19"/>
    </row>
    <row r="323" spans="10:10" ht="20.25">
      <c r="J323" s="19"/>
    </row>
    <row r="324" spans="10:10" ht="20.25">
      <c r="J324" s="19"/>
    </row>
    <row r="325" spans="10:10" ht="20.25">
      <c r="J325" s="19"/>
    </row>
    <row r="326" spans="10:10" ht="20.25">
      <c r="J326" s="19"/>
    </row>
    <row r="327" spans="10:10" ht="20.25">
      <c r="J327" s="19"/>
    </row>
    <row r="328" spans="10:10" ht="20.25">
      <c r="J328" s="19"/>
    </row>
    <row r="329" spans="10:10" ht="20.25">
      <c r="J329" s="19"/>
    </row>
    <row r="330" spans="10:10" ht="20.25">
      <c r="J330" s="19"/>
    </row>
    <row r="331" spans="10:10" ht="20.25">
      <c r="J331" s="19"/>
    </row>
    <row r="332" spans="10:10" ht="20.25">
      <c r="J332" s="19"/>
    </row>
    <row r="333" spans="10:10" ht="20.25">
      <c r="J333" s="19"/>
    </row>
    <row r="334" spans="10:10" ht="20.25">
      <c r="J334" s="19"/>
    </row>
    <row r="335" spans="10:10" ht="20.25">
      <c r="J335" s="19"/>
    </row>
    <row r="336" spans="10:10" ht="20.25">
      <c r="J336" s="19"/>
    </row>
    <row r="337" spans="10:10" ht="20.25">
      <c r="J337" s="19"/>
    </row>
    <row r="338" spans="10:10" ht="20.25">
      <c r="J338" s="19"/>
    </row>
    <row r="339" spans="10:10" ht="20.25">
      <c r="J339" s="19"/>
    </row>
    <row r="340" spans="10:10" ht="20.25">
      <c r="J340" s="19"/>
    </row>
    <row r="341" spans="10:10" ht="20.25">
      <c r="J341" s="19"/>
    </row>
    <row r="342" spans="10:10" ht="20.25">
      <c r="J342" s="19"/>
    </row>
    <row r="343" spans="10:10" ht="20.25">
      <c r="J343" s="19"/>
    </row>
    <row r="344" spans="10:10" ht="20.25">
      <c r="J344" s="19"/>
    </row>
    <row r="345" spans="10:10" ht="20.25">
      <c r="J345" s="19"/>
    </row>
    <row r="346" spans="10:10" ht="20.25">
      <c r="J346" s="19"/>
    </row>
    <row r="347" spans="10:10" ht="20.25">
      <c r="J347" s="19"/>
    </row>
    <row r="348" spans="10:10" ht="20.25">
      <c r="J348" s="19"/>
    </row>
    <row r="349" spans="10:10" ht="20.25">
      <c r="J349" s="19"/>
    </row>
    <row r="350" spans="10:10" ht="20.25">
      <c r="J350" s="19"/>
    </row>
    <row r="351" spans="10:10" ht="20.25">
      <c r="J351" s="19"/>
    </row>
    <row r="352" spans="10:10" ht="20.25">
      <c r="J352" s="19"/>
    </row>
    <row r="353" spans="10:10" ht="20.25">
      <c r="J353" s="19"/>
    </row>
    <row r="354" spans="10:10" ht="20.25">
      <c r="J354" s="19"/>
    </row>
    <row r="355" spans="10:10" ht="20.25">
      <c r="J355" s="19"/>
    </row>
    <row r="356" spans="10:10" ht="20.25">
      <c r="J356" s="19"/>
    </row>
    <row r="357" spans="10:10" ht="20.25">
      <c r="J357" s="19"/>
    </row>
    <row r="358" spans="10:10" ht="20.25">
      <c r="J358" s="19"/>
    </row>
    <row r="359" spans="10:10" ht="20.25">
      <c r="J359" s="19"/>
    </row>
    <row r="360" spans="10:10" ht="20.25">
      <c r="J360" s="19"/>
    </row>
    <row r="361" spans="10:10" ht="20.25">
      <c r="J361" s="19"/>
    </row>
    <row r="362" spans="10:10" ht="20.25">
      <c r="J362" s="19"/>
    </row>
    <row r="363" spans="10:10" ht="20.25">
      <c r="J363" s="19"/>
    </row>
    <row r="364" spans="10:10" ht="20.25">
      <c r="J364" s="19"/>
    </row>
    <row r="365" spans="10:10" ht="20.25">
      <c r="J365" s="19"/>
    </row>
    <row r="366" spans="10:10" ht="20.25">
      <c r="J366" s="19"/>
    </row>
    <row r="367" spans="10:10" ht="20.25">
      <c r="J367" s="19"/>
    </row>
    <row r="368" spans="10:10" ht="20.25">
      <c r="J368" s="19"/>
    </row>
    <row r="369" spans="10:10" ht="20.25">
      <c r="J369" s="19"/>
    </row>
    <row r="370" spans="10:10" ht="20.25">
      <c r="J370" s="19"/>
    </row>
    <row r="371" spans="10:10" ht="20.25">
      <c r="J371" s="19"/>
    </row>
    <row r="372" spans="10:10" ht="20.25">
      <c r="J372" s="19"/>
    </row>
    <row r="373" spans="10:10" ht="20.25">
      <c r="J373" s="19"/>
    </row>
    <row r="374" spans="10:10" ht="20.25">
      <c r="J374" s="19"/>
    </row>
    <row r="375" spans="10:10" ht="20.25">
      <c r="J375" s="19"/>
    </row>
    <row r="376" spans="10:10" ht="20.25">
      <c r="J376" s="19"/>
    </row>
    <row r="377" spans="10:10" ht="20.25">
      <c r="J377" s="19"/>
    </row>
    <row r="378" spans="10:10" ht="20.25">
      <c r="J378" s="19"/>
    </row>
    <row r="379" spans="10:10" ht="20.25">
      <c r="J379" s="19"/>
    </row>
    <row r="380" spans="10:10" ht="20.25">
      <c r="J380" s="19"/>
    </row>
    <row r="381" spans="10:10" ht="20.25">
      <c r="J381" s="19"/>
    </row>
    <row r="382" spans="10:10" ht="20.25">
      <c r="J382" s="19"/>
    </row>
    <row r="383" spans="10:10" ht="20.25">
      <c r="J383" s="19"/>
    </row>
    <row r="384" spans="10:10" ht="20.25">
      <c r="J384" s="19"/>
    </row>
    <row r="385" spans="10:10" ht="20.25">
      <c r="J385" s="19"/>
    </row>
    <row r="386" spans="10:10" ht="20.25">
      <c r="J386" s="19"/>
    </row>
    <row r="387" spans="10:10" ht="20.25">
      <c r="J387" s="19"/>
    </row>
    <row r="388" spans="10:10" ht="20.25">
      <c r="J388" s="19"/>
    </row>
    <row r="389" spans="10:10" ht="20.25">
      <c r="J389" s="19"/>
    </row>
    <row r="390" spans="10:10" ht="20.25">
      <c r="J390" s="19"/>
    </row>
    <row r="391" spans="10:10" ht="20.25">
      <c r="J391" s="19"/>
    </row>
    <row r="392" spans="10:10" ht="20.25">
      <c r="J392" s="19"/>
    </row>
    <row r="393" spans="10:10" ht="20.25">
      <c r="J393" s="19"/>
    </row>
    <row r="394" spans="10:10" ht="20.25">
      <c r="J394" s="19"/>
    </row>
    <row r="395" spans="10:10" ht="20.25">
      <c r="J395" s="19"/>
    </row>
    <row r="396" spans="10:10" ht="20.25">
      <c r="J396" s="19"/>
    </row>
    <row r="397" spans="10:10" ht="20.25">
      <c r="J397" s="19"/>
    </row>
    <row r="398" spans="10:10" ht="20.25">
      <c r="J398" s="19"/>
    </row>
    <row r="399" spans="10:10" ht="20.25">
      <c r="J399" s="19"/>
    </row>
    <row r="400" spans="10:10" ht="20.25">
      <c r="J400" s="19"/>
    </row>
    <row r="401" spans="10:10" ht="20.25">
      <c r="J401" s="19"/>
    </row>
    <row r="402" spans="10:10" ht="20.25">
      <c r="J402" s="19"/>
    </row>
    <row r="403" spans="10:10" ht="20.25">
      <c r="J403" s="19"/>
    </row>
    <row r="404" spans="10:10" ht="20.25">
      <c r="J404" s="19"/>
    </row>
    <row r="405" spans="10:10" ht="20.25">
      <c r="J405" s="19"/>
    </row>
    <row r="406" spans="10:10" ht="20.25">
      <c r="J406" s="19"/>
    </row>
    <row r="407" spans="10:10" ht="20.25">
      <c r="J407" s="19"/>
    </row>
    <row r="408" spans="10:10" ht="20.25">
      <c r="J408" s="19"/>
    </row>
    <row r="409" spans="10:10" ht="20.25">
      <c r="J409" s="19"/>
    </row>
    <row r="410" spans="10:10" ht="20.25">
      <c r="J410" s="19"/>
    </row>
    <row r="411" spans="10:10" ht="20.25">
      <c r="J411" s="19"/>
    </row>
    <row r="412" spans="10:10" ht="20.25">
      <c r="J412" s="19"/>
    </row>
    <row r="413" spans="10:10" ht="20.25">
      <c r="J413" s="19"/>
    </row>
    <row r="414" spans="10:10" ht="20.25">
      <c r="J414" s="19"/>
    </row>
    <row r="415" spans="10:10" ht="20.25">
      <c r="J415" s="19"/>
    </row>
    <row r="416" spans="10:10" ht="20.25">
      <c r="J416" s="19"/>
    </row>
    <row r="417" spans="10:10" ht="20.25">
      <c r="J417" s="19"/>
    </row>
    <row r="418" spans="10:10" ht="20.25">
      <c r="J418" s="19"/>
    </row>
    <row r="419" spans="10:10" ht="20.25">
      <c r="J419" s="19"/>
    </row>
    <row r="420" spans="10:10" ht="20.25">
      <c r="J420" s="19"/>
    </row>
    <row r="421" spans="10:10" ht="20.25">
      <c r="J421" s="19"/>
    </row>
    <row r="422" spans="10:10" ht="20.25">
      <c r="J422" s="19"/>
    </row>
    <row r="423" spans="10:10" ht="20.25">
      <c r="J423" s="19"/>
    </row>
    <row r="424" spans="10:10" ht="20.25">
      <c r="J424" s="19"/>
    </row>
    <row r="425" spans="10:10" ht="20.25">
      <c r="J425" s="19"/>
    </row>
    <row r="426" spans="10:10" ht="20.25">
      <c r="J426" s="19"/>
    </row>
    <row r="427" spans="10:10" ht="20.25">
      <c r="J427" s="19"/>
    </row>
    <row r="428" spans="10:10" ht="20.25">
      <c r="J428" s="19"/>
    </row>
    <row r="429" spans="10:10" ht="20.25">
      <c r="J429" s="19"/>
    </row>
    <row r="430" spans="10:10" ht="20.25">
      <c r="J430" s="19"/>
    </row>
    <row r="431" spans="10:10" ht="20.25">
      <c r="J431" s="19"/>
    </row>
    <row r="432" spans="10:10" ht="20.25">
      <c r="J432" s="19"/>
    </row>
    <row r="433" spans="10:10" ht="20.25">
      <c r="J433" s="19"/>
    </row>
    <row r="434" spans="10:10" ht="20.25">
      <c r="J434" s="19"/>
    </row>
    <row r="435" spans="10:10" ht="20.25">
      <c r="J435" s="19"/>
    </row>
    <row r="436" spans="10:10" ht="20.25">
      <c r="J436" s="19"/>
    </row>
    <row r="437" spans="10:10" ht="20.25">
      <c r="J437" s="19"/>
    </row>
    <row r="438" spans="10:10" ht="20.25">
      <c r="J438" s="19"/>
    </row>
    <row r="439" spans="10:10" ht="20.25">
      <c r="J439" s="19"/>
    </row>
    <row r="440" spans="10:10" ht="20.25">
      <c r="J440" s="19"/>
    </row>
    <row r="441" spans="10:10" ht="20.25">
      <c r="J441" s="19"/>
    </row>
    <row r="442" spans="10:10" ht="20.25">
      <c r="J442" s="19"/>
    </row>
    <row r="443" spans="10:10" ht="20.25">
      <c r="J443" s="19"/>
    </row>
    <row r="444" spans="10:10" ht="20.25">
      <c r="J444" s="19"/>
    </row>
    <row r="445" spans="10:10" ht="20.25">
      <c r="J445" s="19"/>
    </row>
    <row r="446" spans="10:10" ht="20.25">
      <c r="J446" s="19"/>
    </row>
    <row r="447" spans="10:10" ht="20.25">
      <c r="J447" s="19"/>
    </row>
    <row r="448" spans="10:10" ht="20.25">
      <c r="J448" s="19"/>
    </row>
    <row r="449" spans="10:10" ht="20.25">
      <c r="J449" s="19"/>
    </row>
    <row r="450" spans="10:10" ht="20.25">
      <c r="J450" s="19"/>
    </row>
    <row r="451" spans="10:10" ht="20.25">
      <c r="J451" s="19"/>
    </row>
    <row r="452" spans="10:10" ht="20.25">
      <c r="J452" s="19"/>
    </row>
    <row r="453" spans="10:10" ht="20.25">
      <c r="J453" s="19"/>
    </row>
    <row r="454" spans="10:10" ht="20.25">
      <c r="J454" s="19"/>
    </row>
    <row r="455" spans="10:10" ht="20.25">
      <c r="J455" s="19"/>
    </row>
    <row r="456" spans="10:10" ht="20.25">
      <c r="J456" s="19"/>
    </row>
    <row r="457" spans="10:10" ht="20.25">
      <c r="J457" s="19"/>
    </row>
    <row r="458" spans="10:10" ht="20.25">
      <c r="J458" s="19"/>
    </row>
    <row r="459" spans="10:10" ht="20.25">
      <c r="J459" s="19"/>
    </row>
    <row r="460" spans="10:10" ht="20.25">
      <c r="J460" s="19"/>
    </row>
    <row r="461" spans="10:10" ht="20.25">
      <c r="J461" s="19"/>
    </row>
    <row r="462" spans="10:10" ht="20.25">
      <c r="J462" s="19"/>
    </row>
    <row r="463" spans="10:10" ht="20.25">
      <c r="J463" s="19"/>
    </row>
    <row r="464" spans="10:10" ht="20.25">
      <c r="J464" s="19"/>
    </row>
    <row r="465" spans="10:10" ht="20.25">
      <c r="J465" s="19"/>
    </row>
    <row r="466" spans="10:10" ht="20.25">
      <c r="J466" s="19"/>
    </row>
    <row r="467" spans="10:10" ht="20.25">
      <c r="J467" s="19"/>
    </row>
    <row r="468" spans="10:10" ht="20.25">
      <c r="J468" s="19"/>
    </row>
    <row r="469" spans="10:10" ht="20.25">
      <c r="J469" s="19"/>
    </row>
    <row r="470" spans="10:10" ht="20.25">
      <c r="J470" s="19"/>
    </row>
    <row r="471" spans="10:10" ht="20.25">
      <c r="J471" s="19"/>
    </row>
    <row r="472" spans="10:10" ht="20.25">
      <c r="J472" s="19"/>
    </row>
    <row r="473" spans="10:10" ht="20.25">
      <c r="J473" s="19"/>
    </row>
    <row r="474" spans="10:10" ht="20.25">
      <c r="J474" s="19"/>
    </row>
    <row r="475" spans="10:10" ht="20.25">
      <c r="J475" s="19"/>
    </row>
    <row r="476" spans="10:10" ht="20.25">
      <c r="J476" s="19"/>
    </row>
    <row r="477" spans="10:10" ht="20.25">
      <c r="J477" s="19"/>
    </row>
    <row r="478" spans="10:10" ht="20.25">
      <c r="J478" s="19"/>
    </row>
    <row r="479" spans="10:10" ht="20.25">
      <c r="J479" s="19"/>
    </row>
    <row r="480" spans="10:10" ht="20.25">
      <c r="J480" s="19"/>
    </row>
    <row r="481" spans="10:10" ht="20.25">
      <c r="J481" s="19"/>
    </row>
    <row r="482" spans="10:10" ht="20.25">
      <c r="J482" s="19"/>
    </row>
    <row r="483" spans="10:10" ht="20.25">
      <c r="J483" s="19"/>
    </row>
    <row r="484" spans="10:10" ht="20.25">
      <c r="J484" s="19"/>
    </row>
    <row r="485" spans="10:10" ht="20.25">
      <c r="J485" s="19"/>
    </row>
    <row r="486" spans="10:10" ht="20.25">
      <c r="J486" s="19"/>
    </row>
    <row r="487" spans="10:10" ht="20.25">
      <c r="J487" s="19"/>
    </row>
    <row r="488" spans="10:10" ht="20.25">
      <c r="J488" s="19"/>
    </row>
    <row r="489" spans="10:10" ht="20.25">
      <c r="J489" s="19"/>
    </row>
    <row r="490" spans="10:10" ht="20.25">
      <c r="J490" s="19"/>
    </row>
    <row r="491" spans="10:10" ht="20.25">
      <c r="J491" s="19"/>
    </row>
    <row r="492" spans="10:10" ht="20.25">
      <c r="J492" s="19"/>
    </row>
    <row r="493" spans="10:10" ht="20.25">
      <c r="J493" s="19"/>
    </row>
    <row r="494" spans="10:10" ht="20.25">
      <c r="J494" s="19"/>
    </row>
    <row r="495" spans="10:10" ht="20.25">
      <c r="J495" s="19"/>
    </row>
    <row r="496" spans="10:10" ht="20.25">
      <c r="J496" s="19"/>
    </row>
    <row r="497" spans="10:10" ht="20.25">
      <c r="J497" s="19"/>
    </row>
    <row r="498" spans="10:10" ht="20.25">
      <c r="J498" s="19"/>
    </row>
    <row r="499" spans="10:10" ht="20.25">
      <c r="J499" s="19"/>
    </row>
    <row r="500" spans="10:10" ht="20.25">
      <c r="J500" s="19"/>
    </row>
    <row r="501" spans="10:10" ht="20.25">
      <c r="J501" s="19"/>
    </row>
    <row r="502" spans="10:10" ht="20.25">
      <c r="J502" s="19"/>
    </row>
    <row r="503" spans="10:10" ht="20.25">
      <c r="J503" s="19"/>
    </row>
    <row r="504" spans="10:10" ht="20.25">
      <c r="J504" s="19"/>
    </row>
    <row r="505" spans="10:10" ht="20.25">
      <c r="J505" s="19"/>
    </row>
    <row r="506" spans="10:10" ht="20.25">
      <c r="J506" s="19"/>
    </row>
    <row r="507" spans="10:10" ht="20.25">
      <c r="J507" s="19"/>
    </row>
    <row r="508" spans="10:10" ht="20.25">
      <c r="J508" s="19"/>
    </row>
    <row r="509" spans="10:10" ht="20.25">
      <c r="J509" s="19"/>
    </row>
    <row r="510" spans="10:10" ht="20.25">
      <c r="J510" s="19"/>
    </row>
    <row r="511" spans="10:10" ht="20.25">
      <c r="J511" s="19"/>
    </row>
    <row r="512" spans="10:10" ht="20.25">
      <c r="J512" s="19"/>
    </row>
    <row r="513" spans="10:10" ht="20.25">
      <c r="J513" s="19"/>
    </row>
    <row r="514" spans="10:10" ht="20.25">
      <c r="J514" s="19"/>
    </row>
    <row r="515" spans="10:10" ht="20.25">
      <c r="J515" s="19"/>
    </row>
    <row r="516" spans="10:10" ht="20.25">
      <c r="J516" s="19"/>
    </row>
    <row r="517" spans="10:10" ht="20.25">
      <c r="J517" s="19"/>
    </row>
    <row r="518" spans="10:10" ht="20.25">
      <c r="J518" s="19"/>
    </row>
    <row r="519" spans="10:10" ht="20.25">
      <c r="J519" s="19"/>
    </row>
    <row r="520" spans="10:10" ht="20.25">
      <c r="J520" s="19"/>
    </row>
    <row r="521" spans="10:10" ht="20.25">
      <c r="J521" s="19"/>
    </row>
    <row r="522" spans="10:10" ht="20.25">
      <c r="J522" s="19"/>
    </row>
    <row r="523" spans="10:10" ht="20.25">
      <c r="J523" s="19"/>
    </row>
    <row r="524" spans="10:10" ht="20.25">
      <c r="J524" s="19"/>
    </row>
    <row r="525" spans="10:10" ht="20.25">
      <c r="J525" s="19"/>
    </row>
    <row r="526" spans="10:10" ht="20.25">
      <c r="J526" s="19"/>
    </row>
    <row r="527" spans="10:10" ht="20.25">
      <c r="J527" s="19"/>
    </row>
    <row r="528" spans="10:10" ht="20.25">
      <c r="J528" s="19"/>
    </row>
    <row r="529" spans="10:10" ht="20.25">
      <c r="J529" s="19"/>
    </row>
    <row r="530" spans="10:10" ht="20.25">
      <c r="J530" s="19"/>
    </row>
    <row r="531" spans="10:10" ht="20.25">
      <c r="J531" s="19"/>
    </row>
    <row r="532" spans="10:10" ht="20.25">
      <c r="J532" s="19"/>
    </row>
    <row r="533" spans="10:10" ht="20.25">
      <c r="J533" s="19"/>
    </row>
    <row r="534" spans="10:10" ht="20.25">
      <c r="J534" s="19"/>
    </row>
    <row r="535" spans="10:10" ht="20.25">
      <c r="J535" s="19"/>
    </row>
    <row r="536" spans="10:10" ht="20.25">
      <c r="J536" s="19"/>
    </row>
    <row r="537" spans="10:10" ht="20.25">
      <c r="J537" s="19"/>
    </row>
    <row r="538" spans="10:10" ht="20.25">
      <c r="J538" s="19"/>
    </row>
    <row r="539" spans="10:10" ht="20.25">
      <c r="J539" s="19"/>
    </row>
    <row r="540" spans="10:10" ht="20.25">
      <c r="J540" s="19"/>
    </row>
    <row r="541" spans="10:10" ht="20.25">
      <c r="J541" s="19"/>
    </row>
    <row r="542" spans="10:10" ht="20.25">
      <c r="J542" s="19"/>
    </row>
    <row r="543" spans="10:10" ht="20.25">
      <c r="J543" s="19"/>
    </row>
    <row r="544" spans="10:10" ht="20.25">
      <c r="J544" s="19"/>
    </row>
    <row r="545" spans="10:10" ht="20.25">
      <c r="J545" s="19"/>
    </row>
    <row r="546" spans="10:10" ht="20.25">
      <c r="J546" s="19"/>
    </row>
    <row r="547" spans="10:10" ht="20.25">
      <c r="J547" s="19"/>
    </row>
    <row r="548" spans="10:10" ht="20.25">
      <c r="J548" s="19"/>
    </row>
    <row r="549" spans="10:10" ht="20.25">
      <c r="J549" s="19"/>
    </row>
    <row r="550" spans="10:10" ht="20.25">
      <c r="J550" s="19"/>
    </row>
    <row r="551" spans="10:10" ht="20.25">
      <c r="J551" s="19"/>
    </row>
    <row r="552" spans="10:10" ht="20.25">
      <c r="J552" s="19"/>
    </row>
    <row r="553" spans="10:10" ht="20.25">
      <c r="J553" s="19"/>
    </row>
    <row r="554" spans="10:10" ht="20.25">
      <c r="J554" s="19"/>
    </row>
    <row r="555" spans="10:10" ht="20.25">
      <c r="J555" s="19"/>
    </row>
    <row r="556" spans="10:10" ht="20.25">
      <c r="J556" s="19"/>
    </row>
    <row r="557" spans="10:10" ht="20.25">
      <c r="J557" s="19"/>
    </row>
    <row r="558" spans="10:10" ht="20.25">
      <c r="J558" s="19"/>
    </row>
    <row r="559" spans="10:10" ht="20.25">
      <c r="J559" s="19"/>
    </row>
    <row r="560" spans="10:10" ht="20.25">
      <c r="J560" s="19"/>
    </row>
    <row r="561" spans="10:10" ht="20.25">
      <c r="J561" s="19"/>
    </row>
    <row r="562" spans="10:10" ht="20.25">
      <c r="J562" s="19"/>
    </row>
    <row r="563" spans="10:10" ht="20.25">
      <c r="J563" s="19"/>
    </row>
    <row r="564" spans="10:10" ht="20.25">
      <c r="J564" s="19"/>
    </row>
    <row r="565" spans="10:10" ht="20.25">
      <c r="J565" s="19"/>
    </row>
    <row r="566" spans="10:10" ht="20.25">
      <c r="J566" s="19"/>
    </row>
    <row r="567" spans="10:10" ht="20.25">
      <c r="J567" s="19"/>
    </row>
    <row r="568" spans="10:10" ht="20.25">
      <c r="J568" s="19"/>
    </row>
    <row r="569" spans="10:10" ht="20.25">
      <c r="J569" s="19"/>
    </row>
    <row r="570" spans="10:10" ht="20.25">
      <c r="J570" s="19"/>
    </row>
    <row r="571" spans="10:10" ht="20.25">
      <c r="J571" s="19"/>
    </row>
    <row r="572" spans="10:10" ht="20.25">
      <c r="J572" s="19"/>
    </row>
    <row r="573" spans="10:10" ht="20.25">
      <c r="J573" s="19"/>
    </row>
    <row r="574" spans="10:10" ht="20.25">
      <c r="J574" s="19"/>
    </row>
    <row r="575" spans="10:10" ht="20.25">
      <c r="J575" s="19"/>
    </row>
    <row r="576" spans="10:10" ht="20.25">
      <c r="J576" s="19"/>
    </row>
    <row r="577" spans="10:10" ht="20.25">
      <c r="J577" s="19"/>
    </row>
    <row r="578" spans="10:10" ht="20.25">
      <c r="J578" s="19"/>
    </row>
    <row r="579" spans="10:10" ht="20.25">
      <c r="J579" s="19"/>
    </row>
    <row r="580" spans="10:10" ht="20.25">
      <c r="J580" s="19"/>
    </row>
    <row r="581" spans="10:10" ht="20.25">
      <c r="J581" s="19"/>
    </row>
    <row r="582" spans="10:10" ht="20.25">
      <c r="J582" s="19"/>
    </row>
    <row r="583" spans="10:10" ht="20.25">
      <c r="J583" s="19"/>
    </row>
    <row r="584" spans="10:10" ht="20.25">
      <c r="J584" s="19"/>
    </row>
    <row r="585" spans="10:10" ht="20.25">
      <c r="J585" s="19"/>
    </row>
    <row r="586" spans="10:10" ht="20.25">
      <c r="J586" s="19"/>
    </row>
    <row r="587" spans="10:10" ht="20.25">
      <c r="J587" s="19"/>
    </row>
    <row r="588" spans="10:10" ht="20.25">
      <c r="J588" s="19"/>
    </row>
    <row r="589" spans="10:10" ht="20.25">
      <c r="J589" s="19"/>
    </row>
    <row r="590" spans="10:10" ht="20.25">
      <c r="J590" s="19"/>
    </row>
    <row r="591" spans="10:10" ht="20.25">
      <c r="J591" s="19"/>
    </row>
    <row r="592" spans="10:10" ht="20.25">
      <c r="J592" s="19"/>
    </row>
    <row r="593" spans="10:10" ht="20.25">
      <c r="J593" s="19"/>
    </row>
    <row r="594" spans="10:10" ht="20.25">
      <c r="J594" s="19"/>
    </row>
    <row r="595" spans="10:10" ht="20.25">
      <c r="J595" s="19"/>
    </row>
    <row r="596" spans="10:10" ht="20.25">
      <c r="J596" s="19"/>
    </row>
    <row r="597" spans="10:10" ht="20.25">
      <c r="J597" s="19"/>
    </row>
    <row r="598" spans="10:10" ht="20.25">
      <c r="J598" s="19"/>
    </row>
    <row r="599" spans="10:10" ht="20.25">
      <c r="J599" s="19"/>
    </row>
    <row r="600" spans="10:10" ht="20.25">
      <c r="J600" s="19"/>
    </row>
    <row r="601" spans="10:10" ht="20.25">
      <c r="J601" s="19"/>
    </row>
    <row r="602" spans="10:10" ht="20.25">
      <c r="J602" s="19"/>
    </row>
    <row r="603" spans="10:10" ht="20.25">
      <c r="J603" s="19"/>
    </row>
    <row r="604" spans="10:10" ht="20.25">
      <c r="J604" s="19"/>
    </row>
    <row r="605" spans="10:10" ht="20.25">
      <c r="J605" s="19"/>
    </row>
    <row r="606" spans="10:10" ht="20.25">
      <c r="J606" s="19"/>
    </row>
    <row r="607" spans="10:10" ht="20.25">
      <c r="J607" s="19"/>
    </row>
    <row r="608" spans="10:10" ht="20.25">
      <c r="J608" s="19"/>
    </row>
    <row r="609" spans="10:10" ht="20.25">
      <c r="J609" s="19"/>
    </row>
    <row r="610" spans="10:10" ht="20.25">
      <c r="J610" s="19"/>
    </row>
    <row r="611" spans="10:10" ht="20.25">
      <c r="J611" s="19"/>
    </row>
    <row r="612" spans="10:10" ht="20.25">
      <c r="J612" s="19"/>
    </row>
    <row r="613" spans="10:10" ht="20.25">
      <c r="J613" s="19"/>
    </row>
    <row r="614" spans="10:10" ht="20.25">
      <c r="J614" s="19"/>
    </row>
    <row r="615" spans="10:10" ht="20.25">
      <c r="J615" s="19"/>
    </row>
    <row r="616" spans="10:10" ht="20.25">
      <c r="J616" s="19"/>
    </row>
    <row r="617" spans="10:10" ht="20.25">
      <c r="J617" s="19"/>
    </row>
    <row r="618" spans="10:10" ht="20.25">
      <c r="J618" s="19"/>
    </row>
    <row r="619" spans="10:10" ht="20.25">
      <c r="J619" s="19"/>
    </row>
    <row r="620" spans="10:10" ht="20.25">
      <c r="J620" s="19"/>
    </row>
    <row r="621" spans="10:10" ht="20.25">
      <c r="J621" s="19"/>
    </row>
    <row r="622" spans="10:10" ht="20.25">
      <c r="J622" s="19"/>
    </row>
    <row r="623" spans="10:10" ht="20.25">
      <c r="J623" s="19"/>
    </row>
    <row r="624" spans="10:10" ht="20.25">
      <c r="J624" s="19"/>
    </row>
    <row r="625" spans="10:10" ht="20.25">
      <c r="J625" s="19"/>
    </row>
    <row r="626" spans="10:10" ht="20.25">
      <c r="J626" s="19"/>
    </row>
    <row r="627" spans="10:10" ht="20.25">
      <c r="J627" s="19"/>
    </row>
    <row r="628" spans="10:10" ht="20.25">
      <c r="J628" s="19"/>
    </row>
    <row r="629" spans="10:10" ht="20.25">
      <c r="J629" s="19"/>
    </row>
    <row r="630" spans="10:10" ht="20.25">
      <c r="J630" s="19"/>
    </row>
    <row r="631" spans="10:10" ht="20.25">
      <c r="J631" s="19"/>
    </row>
    <row r="632" spans="10:10" ht="20.25">
      <c r="J632" s="19"/>
    </row>
    <row r="633" spans="10:10" ht="20.25">
      <c r="J633" s="19"/>
    </row>
    <row r="634" spans="10:10" ht="20.25">
      <c r="J634" s="19"/>
    </row>
    <row r="635" spans="10:10" ht="20.25">
      <c r="J635" s="19"/>
    </row>
    <row r="636" spans="10:10" ht="20.25">
      <c r="J636" s="19"/>
    </row>
    <row r="637" spans="10:10" ht="20.25">
      <c r="J637" s="19"/>
    </row>
    <row r="638" spans="10:10" ht="20.25">
      <c r="J638" s="19"/>
    </row>
    <row r="639" spans="10:10" ht="20.25">
      <c r="J639" s="19"/>
    </row>
    <row r="640" spans="10:10" ht="20.25">
      <c r="J640" s="19"/>
    </row>
    <row r="641" spans="10:10" ht="20.25">
      <c r="J641" s="19"/>
    </row>
    <row r="642" spans="10:10" ht="20.25">
      <c r="J642" s="19"/>
    </row>
    <row r="643" spans="10:10" ht="20.25">
      <c r="J643" s="19"/>
    </row>
    <row r="644" spans="10:10" ht="20.25">
      <c r="J644" s="19"/>
    </row>
    <row r="645" spans="10:10" ht="20.25">
      <c r="J645" s="19"/>
    </row>
    <row r="646" spans="10:10" ht="20.25">
      <c r="J646" s="19"/>
    </row>
    <row r="647" spans="10:10" ht="20.25">
      <c r="J647" s="19"/>
    </row>
    <row r="648" spans="10:10" ht="20.25">
      <c r="J648" s="19"/>
    </row>
    <row r="649" spans="10:10" ht="20.25">
      <c r="J649" s="19"/>
    </row>
    <row r="650" spans="10:10" ht="20.25">
      <c r="J650" s="19"/>
    </row>
    <row r="651" spans="10:10" ht="20.25">
      <c r="J651" s="19"/>
    </row>
    <row r="652" spans="10:10" ht="20.25">
      <c r="J652" s="19"/>
    </row>
    <row r="653" spans="10:10" ht="20.25">
      <c r="J653" s="19"/>
    </row>
    <row r="654" spans="10:10" ht="20.25">
      <c r="J654" s="19"/>
    </row>
    <row r="655" spans="10:10" ht="20.25">
      <c r="J655" s="19"/>
    </row>
    <row r="656" spans="10:10" ht="20.25">
      <c r="J656" s="19"/>
    </row>
    <row r="657" spans="10:10" ht="20.25">
      <c r="J657" s="19"/>
    </row>
    <row r="658" spans="10:10" ht="20.25">
      <c r="J658" s="19"/>
    </row>
    <row r="659" spans="10:10" ht="20.25">
      <c r="J659" s="19"/>
    </row>
    <row r="660" spans="10:10" ht="20.25">
      <c r="J660" s="19"/>
    </row>
    <row r="661" spans="10:10" ht="20.25">
      <c r="J661" s="19"/>
    </row>
    <row r="662" spans="10:10" ht="20.25">
      <c r="J662" s="19"/>
    </row>
    <row r="663" spans="10:10" ht="20.25">
      <c r="J663" s="19"/>
    </row>
    <row r="664" spans="10:10" ht="20.25">
      <c r="J664" s="19"/>
    </row>
    <row r="665" spans="10:10" ht="20.25">
      <c r="J665" s="19"/>
    </row>
    <row r="666" spans="10:10" ht="20.25">
      <c r="J666" s="19"/>
    </row>
    <row r="667" spans="10:10" ht="20.25">
      <c r="J667" s="19"/>
    </row>
    <row r="668" spans="10:10" ht="20.25">
      <c r="J668" s="19"/>
    </row>
    <row r="669" spans="10:10" ht="20.25">
      <c r="J669" s="19"/>
    </row>
    <row r="670" spans="10:10" ht="20.25">
      <c r="J670" s="19"/>
    </row>
    <row r="671" spans="10:10" ht="20.25">
      <c r="J671" s="19"/>
    </row>
    <row r="672" spans="10:10" ht="20.25">
      <c r="J672" s="19"/>
    </row>
    <row r="673" spans="10:10" ht="20.25">
      <c r="J673" s="19"/>
    </row>
    <row r="674" spans="10:10" ht="20.25">
      <c r="J674" s="19"/>
    </row>
    <row r="675" spans="10:10" ht="20.25">
      <c r="J675" s="19"/>
    </row>
    <row r="676" spans="10:10" ht="20.25">
      <c r="J676" s="19"/>
    </row>
    <row r="677" spans="10:10" ht="20.25">
      <c r="J677" s="19"/>
    </row>
    <row r="678" spans="10:10" ht="20.25">
      <c r="J678" s="19"/>
    </row>
    <row r="679" spans="10:10" ht="20.25">
      <c r="J679" s="19"/>
    </row>
    <row r="680" spans="10:10" ht="20.25">
      <c r="J680" s="19"/>
    </row>
    <row r="681" spans="10:10" ht="20.25">
      <c r="J681" s="19"/>
    </row>
    <row r="682" spans="10:10" ht="20.25">
      <c r="J682" s="19"/>
    </row>
    <row r="683" spans="10:10" ht="20.25">
      <c r="J683" s="19"/>
    </row>
    <row r="684" spans="10:10" ht="20.25">
      <c r="J684" s="19"/>
    </row>
    <row r="685" spans="10:10" ht="20.25">
      <c r="J685" s="19"/>
    </row>
    <row r="686" spans="10:10" ht="20.25">
      <c r="J686" s="19"/>
    </row>
  </sheetData>
  <phoneticPr fontId="11" type="noConversion"/>
  <pageMargins left="0.7" right="0.7" top="0.75" bottom="0.75" header="0.3" footer="0.3"/>
  <pageSetup paperSize="9" orientation="portrait" horizontalDpi="4294967293" r:id="rId1"/>
  <drawing r:id="rId2"/>
  <legacyDrawing r:id="rId3"/>
  <oleObjects>
    <oleObject progId="Excel.Chart.8" shapeId="5124" r:id="rId4"/>
    <oleObject progId="Excel.Chart.8" shapeId="5123" r:id="rId5"/>
    <oleObject progId="Excel.Chart.8" shapeId="5122" r:id="rId6"/>
    <oleObject progId="Excel.Chart.8" shapeId="5121" r:id="rId7"/>
  </oleObjects>
</worksheet>
</file>

<file path=xl/worksheets/sheet16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defaultRowHeight="12.75"/>
  <cols>
    <col min="1" max="1" width="176.140625" customWidth="1"/>
  </cols>
  <sheetData>
    <row r="1" spans="1:1">
      <c r="A1" t="s">
        <v>715</v>
      </c>
    </row>
    <row r="2" spans="1:1">
      <c r="A2" s="63"/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7"/>
  <sheetViews>
    <sheetView zoomScale="214" zoomScaleNormal="214" workbookViewId="0">
      <selection sqref="A1:A7"/>
    </sheetView>
  </sheetViews>
  <sheetFormatPr defaultRowHeight="15"/>
  <cols>
    <col min="1" max="16384" width="9.140625" style="25"/>
  </cols>
  <sheetData>
    <row r="1" spans="1:1">
      <c r="A1" s="25" t="str">
        <f>"สถานการณ์โรคไข้เลือดออกประเทศไทย"&amp;รอวางสถานการณ์สำนักระบาด!A1</f>
        <v>สถานการณ์โรคไข้เลือดออกประเทศไทยข้อมูลเฝ้าระวังโรค ตัÊงแต่วันทีÉ1มค 2562 - 17 มิย 62 พบผู้ป่วย 14294 ราย จาก 77 จังหวัด คิดเป็นอัตราปวย่ 21.85 ต่อ แสนประชากร เสียชีวิต 0 ราย อัตราส่วน เพศชายต่อเพศหญิง 1: 0.83 กลุ่มอายุทีÉพบมากทีÉสุด เรียงตามลําดับ คือ 1 ปี(29.16 %) 2 ปี(22.84 %) 3 ปี(15.87 %) สัญชาติเป็นไทยร้อยละ 97.1 อืÉนๆร้อยละ 1.5 พม่าร้อยละ 1.0 ลาวร้อยละ 0.2 กัมพูชาร้อยละ 0.2 จีน/ ฮ่องกง/ไต้หวันร้อยละ 0.0 เวียดนามร้อยละ 0.0 มาเลเซียร้อยละ 0.0 อาชีพส่วนใหญ่ ไม่ทราบอาชีพ/ในปกครองร้อยละ 86.4 นักเรียน ร้อยละ 11.5 อืÉนๆร้อยละ 1.3 จังหวัดทีÉมีอัตราป่วยต่อแสนประชากรสูงสุด 5 อันดับ แรกคือ เชียงใหม่ (60.47 ต่อแสนประชากร) สุราษฎร์ธานี (51.75 ต่อแสนประชากร) น่าน (51.16 ต่อแสนประชากร) ภูเก็ต (43.92 ต่อแสนประชากร) จันทบุรี(40.63 ต่อแสน ประชากร)</v>
      </c>
    </row>
    <row r="2" spans="1:1">
      <c r="A2" s="25" t="str">
        <f>รอวางสถานการณ์!A2</f>
        <v xml:space="preserve"> จังหวัด ศรีสะเกษ  ระหว่างวันที่  1 มกราคม 2563  ถึงวันที่  20 ตุลาคม 2563</v>
      </c>
    </row>
    <row r="3" spans="1:1">
      <c r="A3" s="25" t="str">
        <f>"พบผู้ป่วย"&amp;รอวางสถานการณ์!A4</f>
        <v>พบผู้ป่วย       นับตั้งแต่วันที่  1 มกราคม 2562 ถึงวันที่  20 มิถุนายน 2562    สำนักงานสาธารณสุขจังหวัดศรีสะเกษ  ได้รับรายงานผู้ป่วยโรค  Hand,foot and mouth disease  จำนวนทั้งสิ้น 222 ราย  คิดเป็นอัตราป่วย   15.03  ต่อประชากรแสนคน ไม่มีรายงานผู้ป่วยเสียชีวิต</v>
      </c>
    </row>
    <row r="4" spans="1:1">
      <c r="A4" s="25" t="str">
        <f>RIGHT(รอวางสถานการณ์!A5,45)</f>
        <v>อัตราส่วนเพศชาย ต่อ เพศหญิง  เท่ากับ 1.29 : 1</v>
      </c>
    </row>
    <row r="5" spans="1:1">
      <c r="A5" s="25" t="str">
        <f>"กลุ่มอายุที่ป่วยมากที่สุด  เรียงตามลำดับคือ"&amp;Age!A1&amp;"  ปี"&amp;"  ("&amp;Age!C1&amp;" "&amp;Age!G1&amp;")"  &amp;  Age!A2&amp;"  ปี"&amp;"  ("&amp;Age!C2&amp;" "&amp;Age!G2&amp;")"  &amp;  Age!A3&amp;"  ปี"&amp;"  ("&amp;Age!C3&amp;" "&amp;Age!G3&amp;")"  &amp;  Age!A4&amp;"  ปี"&amp;"  ("&amp;Age!C4&amp;" "&amp;Age!G4&amp;")"  &amp;  Age!A5&amp;"  ปี"&amp;"  ("&amp;Age!C5&amp;" "&amp;Age!G5&amp;")"</f>
        <v>กลุ่มอายุที่ป่วยมากที่สุด  เรียงตามลำดับคือ  0 - 4  ปี  (259.29 ต่อแสนประชากร)  5 - 9  ปี  (17.87 ต่อแสนประชากร) 10 - 14  ปี  (1.1 ต่อแสนประชากร) 25 - 34  ปี  (0.47 ต่อแสนประชากร) 15 - 24  ปี  (0 ต่อแสนประชากร)</v>
      </c>
    </row>
    <row r="6" spans="1:1">
      <c r="A6" s="25" t="str">
        <f>"อาชีพที่ป่วยมากที่สุด เรียงตามลำดับคือ  "&amp;occupation!B1&amp;  "  จำนวน  "&amp;occupation!C1&amp;" ราย "&amp;occupation!B2&amp;  "  จำนวน  "&amp;occupation!C2&amp;" ราย "&amp;occupation!B3&amp;  "  จำนวน  "&amp;occupation!C3&amp;" ราย "&amp;occupation!B4&amp;  "  จำนวน  "&amp;occupation!C4&amp;" ราย "&amp;occupation!B5&amp;  "  จำนวน  "&amp;occupation!C5&amp;" ราย" 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อาชีพที่ป่วยมากที่สุด เรียงตามลำดับคือ  ไม่ทราบอาชีพ/ในปกครอง  จำนวน  209 ราย นักเรียน  จำนวน  12 ราย เกษตร  จำนวน  1 ราย ค้าขาย  จำนวน  0 ราย อื่นๆ  จำนวน  0 รายรับจ้าง,กรรมกร  จำนวน  0 ราย ข้าราชการ  จำนวน  0 ราย ทหาร,ตำรวจ  จำนวน  0 ราย </v>
      </c>
    </row>
    <row r="7" spans="1:1">
      <c r="A7" s="25" t="str">
        <f>"อำเภอที่มีอัตราป่วยต่อแสนประชากรสูงสุด 5 อันดับแรก คือ"&amp;'Attack rate'!B1&amp;"  ("&amp;'Attack rate'!D1&amp;" ต่อแสนประชากร"&amp;")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ต่อแสนประชากร"&amp;")  "&amp;'Attack rate'!B5&amp;"  ("&amp;'Attack rate'!D5&amp;" ต่อแสนประชากร"&amp;")"</f>
        <v>อำเภอที่มีอัตราป่วยต่อแสนประชากรสูงสุด 5 อันดับแรก คือยางชุมน้อย  (40.67 ต่อแสนประชากร)  บึงบูรพ์  (36.91 ต่อแสนประชากร)  พยุห์  (36.68 ต่อแสนประชากร)  อุทุมพรพิสัย  (35.44 ต่อแสนประชากร)  เมือง  (35.12 ต่อแสนประชากร)</v>
      </c>
    </row>
  </sheetData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Q78"/>
  <sheetViews>
    <sheetView topLeftCell="A16" workbookViewId="0">
      <selection sqref="A1:G78"/>
    </sheetView>
  </sheetViews>
  <sheetFormatPr defaultRowHeight="12.75"/>
  <cols>
    <col min="1" max="1" width="19.7109375" customWidth="1"/>
  </cols>
  <sheetData>
    <row r="1" spans="1:17">
      <c r="A1" s="66" t="s">
        <v>146</v>
      </c>
      <c r="B1" s="66" t="s">
        <v>147</v>
      </c>
      <c r="C1" s="66" t="s">
        <v>148</v>
      </c>
      <c r="D1" s="66" t="s">
        <v>149</v>
      </c>
      <c r="E1" s="66" t="s">
        <v>150</v>
      </c>
      <c r="F1" s="66" t="s">
        <v>97</v>
      </c>
    </row>
    <row r="2" spans="1:17">
      <c r="A2" s="67" t="s">
        <v>182</v>
      </c>
      <c r="B2" s="68">
        <v>1542</v>
      </c>
      <c r="C2" s="68">
        <v>170.92</v>
      </c>
      <c r="D2" s="68">
        <v>2</v>
      </c>
      <c r="E2" s="68">
        <v>0.22</v>
      </c>
      <c r="F2" s="68">
        <v>902175</v>
      </c>
      <c r="G2" s="29" t="s">
        <v>315</v>
      </c>
      <c r="H2" s="29"/>
    </row>
    <row r="3" spans="1:17">
      <c r="A3" s="67" t="s">
        <v>191</v>
      </c>
      <c r="B3" s="68">
        <v>917</v>
      </c>
      <c r="C3" s="68">
        <v>168.34</v>
      </c>
      <c r="D3" s="68">
        <v>1</v>
      </c>
      <c r="E3" s="68">
        <v>0.18</v>
      </c>
      <c r="F3" s="68">
        <v>544719</v>
      </c>
      <c r="G3" s="29" t="s">
        <v>364</v>
      </c>
      <c r="H3" s="29"/>
    </row>
    <row r="4" spans="1:17">
      <c r="A4" s="67" t="s">
        <v>151</v>
      </c>
      <c r="B4" s="68">
        <v>418</v>
      </c>
      <c r="C4" s="68">
        <v>152.1</v>
      </c>
      <c r="D4" s="68">
        <v>1</v>
      </c>
      <c r="E4" s="68">
        <v>0.36</v>
      </c>
      <c r="F4" s="68">
        <v>274824</v>
      </c>
      <c r="G4" s="29" t="s">
        <v>538</v>
      </c>
      <c r="H4" s="29"/>
    </row>
    <row r="5" spans="1:17">
      <c r="A5" s="67" t="s">
        <v>167</v>
      </c>
      <c r="B5" s="68">
        <v>584</v>
      </c>
      <c r="C5" s="68">
        <v>149.6</v>
      </c>
      <c r="D5" s="68">
        <v>2</v>
      </c>
      <c r="E5" s="68">
        <v>0.51</v>
      </c>
      <c r="F5" s="68">
        <v>390387</v>
      </c>
      <c r="G5" s="29" t="s">
        <v>316</v>
      </c>
      <c r="H5" s="29"/>
    </row>
    <row r="6" spans="1:17">
      <c r="A6" s="67" t="s">
        <v>166</v>
      </c>
      <c r="B6" s="68">
        <v>666</v>
      </c>
      <c r="C6" s="68">
        <v>143.53</v>
      </c>
      <c r="D6" s="68">
        <v>1</v>
      </c>
      <c r="E6" s="68">
        <v>0.22</v>
      </c>
      <c r="F6" s="68">
        <v>464016</v>
      </c>
      <c r="G6" s="29" t="s">
        <v>317</v>
      </c>
      <c r="H6" s="29"/>
    </row>
    <row r="7" spans="1:17" ht="18.75">
      <c r="A7" s="67" t="s">
        <v>194</v>
      </c>
      <c r="B7" s="68">
        <v>1503</v>
      </c>
      <c r="C7" s="68">
        <v>140.57</v>
      </c>
      <c r="D7" s="68">
        <v>2</v>
      </c>
      <c r="E7" s="68">
        <v>0.19</v>
      </c>
      <c r="F7" s="68">
        <v>1069198</v>
      </c>
      <c r="G7" s="29" t="s">
        <v>480</v>
      </c>
      <c r="H7" s="29"/>
      <c r="Q7" s="28"/>
    </row>
    <row r="8" spans="1:17">
      <c r="A8" s="67" t="s">
        <v>202</v>
      </c>
      <c r="B8" s="68">
        <v>452</v>
      </c>
      <c r="C8" s="68">
        <v>136.72</v>
      </c>
      <c r="D8" s="68">
        <v>0</v>
      </c>
      <c r="E8" s="68">
        <v>0</v>
      </c>
      <c r="F8" s="68">
        <v>330602</v>
      </c>
      <c r="G8" s="29" t="s">
        <v>537</v>
      </c>
    </row>
    <row r="9" spans="1:17">
      <c r="A9" s="67" t="s">
        <v>177</v>
      </c>
      <c r="B9" s="68">
        <v>2093</v>
      </c>
      <c r="C9" s="68">
        <v>134.72999999999999</v>
      </c>
      <c r="D9" s="68">
        <v>1</v>
      </c>
      <c r="E9" s="68">
        <v>0.06</v>
      </c>
      <c r="F9" s="68">
        <v>1553481</v>
      </c>
      <c r="G9" s="29" t="s">
        <v>322</v>
      </c>
      <c r="H9" s="29"/>
    </row>
    <row r="10" spans="1:17">
      <c r="A10" s="67" t="s">
        <v>161</v>
      </c>
      <c r="B10" s="68">
        <v>896</v>
      </c>
      <c r="C10" s="68">
        <v>128.99</v>
      </c>
      <c r="D10" s="68">
        <v>0</v>
      </c>
      <c r="E10" s="68">
        <v>0</v>
      </c>
      <c r="F10" s="68">
        <v>694611</v>
      </c>
      <c r="G10" s="29" t="s">
        <v>363</v>
      </c>
      <c r="H10" s="29"/>
    </row>
    <row r="11" spans="1:17">
      <c r="A11" s="67" t="s">
        <v>163</v>
      </c>
      <c r="B11" s="68">
        <v>802</v>
      </c>
      <c r="C11" s="68">
        <v>128.28</v>
      </c>
      <c r="D11" s="68">
        <v>2</v>
      </c>
      <c r="E11" s="68">
        <v>0.32</v>
      </c>
      <c r="F11" s="68">
        <v>625174</v>
      </c>
      <c r="G11" s="29" t="s">
        <v>494</v>
      </c>
    </row>
    <row r="12" spans="1:17">
      <c r="A12" s="67" t="s">
        <v>210</v>
      </c>
      <c r="B12" s="68">
        <v>1485</v>
      </c>
      <c r="C12" s="68">
        <v>123.46</v>
      </c>
      <c r="D12" s="68">
        <v>5</v>
      </c>
      <c r="E12" s="68">
        <v>0.42</v>
      </c>
      <c r="F12" s="68">
        <v>1202818</v>
      </c>
      <c r="G12" s="29"/>
    </row>
    <row r="13" spans="1:17">
      <c r="A13" s="67" t="s">
        <v>184</v>
      </c>
      <c r="B13" s="68">
        <v>638</v>
      </c>
      <c r="C13" s="68">
        <v>115.77</v>
      </c>
      <c r="D13" s="68">
        <v>2</v>
      </c>
      <c r="E13" s="68">
        <v>0.36</v>
      </c>
      <c r="F13" s="68">
        <v>551086</v>
      </c>
      <c r="G13" s="29"/>
    </row>
    <row r="14" spans="1:17">
      <c r="A14" s="67" t="s">
        <v>174</v>
      </c>
      <c r="B14" s="68">
        <v>257</v>
      </c>
      <c r="C14" s="68">
        <v>112.01</v>
      </c>
      <c r="D14" s="68">
        <v>0</v>
      </c>
      <c r="E14" s="68">
        <v>0</v>
      </c>
      <c r="F14" s="68">
        <v>229437</v>
      </c>
    </row>
    <row r="15" spans="1:17">
      <c r="A15" s="67" t="s">
        <v>201</v>
      </c>
      <c r="B15" s="68">
        <v>785</v>
      </c>
      <c r="C15" s="68">
        <v>111.72</v>
      </c>
      <c r="D15" s="68">
        <v>3</v>
      </c>
      <c r="E15" s="68">
        <v>0.43</v>
      </c>
      <c r="F15" s="68">
        <v>702650</v>
      </c>
    </row>
    <row r="16" spans="1:17">
      <c r="A16" s="67" t="s">
        <v>222</v>
      </c>
      <c r="B16" s="68">
        <v>281</v>
      </c>
      <c r="C16" s="68">
        <v>108.72</v>
      </c>
      <c r="D16" s="68">
        <v>1</v>
      </c>
      <c r="E16" s="68">
        <v>0.39</v>
      </c>
      <c r="F16" s="68">
        <v>258467</v>
      </c>
    </row>
    <row r="17" spans="1:6">
      <c r="A17" s="67" t="s">
        <v>216</v>
      </c>
      <c r="B17" s="68">
        <v>1172</v>
      </c>
      <c r="C17" s="68">
        <v>106.27</v>
      </c>
      <c r="D17" s="68">
        <v>4</v>
      </c>
      <c r="E17" s="68">
        <v>0.36</v>
      </c>
      <c r="F17" s="68">
        <v>1102810</v>
      </c>
    </row>
    <row r="18" spans="1:6">
      <c r="A18" s="67" t="s">
        <v>175</v>
      </c>
      <c r="B18" s="68">
        <v>505</v>
      </c>
      <c r="C18" s="68">
        <v>105.29</v>
      </c>
      <c r="D18" s="68">
        <v>0</v>
      </c>
      <c r="E18" s="68">
        <v>0</v>
      </c>
      <c r="F18" s="68">
        <v>479621</v>
      </c>
    </row>
    <row r="19" spans="1:6">
      <c r="A19" s="67" t="s">
        <v>169</v>
      </c>
      <c r="B19" s="68">
        <v>276</v>
      </c>
      <c r="C19" s="68">
        <v>104.22</v>
      </c>
      <c r="D19" s="68">
        <v>1</v>
      </c>
      <c r="E19" s="68">
        <v>0.38</v>
      </c>
      <c r="F19" s="68">
        <v>264826</v>
      </c>
    </row>
    <row r="20" spans="1:6">
      <c r="A20" s="67" t="s">
        <v>209</v>
      </c>
      <c r="B20" s="68">
        <v>874</v>
      </c>
      <c r="C20" s="68">
        <v>100.59</v>
      </c>
      <c r="D20" s="68">
        <v>1</v>
      </c>
      <c r="E20" s="68">
        <v>0.12</v>
      </c>
      <c r="F20" s="68">
        <v>868853</v>
      </c>
    </row>
    <row r="21" spans="1:6">
      <c r="A21" s="67" t="s">
        <v>186</v>
      </c>
      <c r="B21" s="68">
        <v>869</v>
      </c>
      <c r="C21" s="68">
        <v>100.51</v>
      </c>
      <c r="D21" s="68">
        <v>0</v>
      </c>
      <c r="E21" s="68">
        <v>0</v>
      </c>
      <c r="F21" s="68">
        <v>864581</v>
      </c>
    </row>
    <row r="22" spans="1:6">
      <c r="A22" s="67" t="s">
        <v>223</v>
      </c>
      <c r="B22" s="68">
        <v>707</v>
      </c>
      <c r="C22" s="68">
        <v>96.87</v>
      </c>
      <c r="D22" s="68">
        <v>0</v>
      </c>
      <c r="E22" s="68">
        <v>0</v>
      </c>
      <c r="F22" s="68">
        <v>729850</v>
      </c>
    </row>
    <row r="23" spans="1:6">
      <c r="A23" s="67" t="s">
        <v>189</v>
      </c>
      <c r="B23" s="68">
        <v>181</v>
      </c>
      <c r="C23" s="68">
        <v>96.1</v>
      </c>
      <c r="D23" s="68">
        <v>0</v>
      </c>
      <c r="E23" s="68">
        <v>0</v>
      </c>
      <c r="F23" s="68">
        <v>188345</v>
      </c>
    </row>
    <row r="24" spans="1:6">
      <c r="A24" s="67" t="s">
        <v>156</v>
      </c>
      <c r="B24" s="68">
        <v>1240</v>
      </c>
      <c r="C24" s="68">
        <v>88.87</v>
      </c>
      <c r="D24" s="68">
        <v>0</v>
      </c>
      <c r="E24" s="68">
        <v>0</v>
      </c>
      <c r="F24" s="68">
        <v>1395295</v>
      </c>
    </row>
    <row r="25" spans="1:6">
      <c r="A25" s="67" t="s">
        <v>198</v>
      </c>
      <c r="B25" s="68">
        <v>1303</v>
      </c>
      <c r="C25" s="68">
        <v>88.7</v>
      </c>
      <c r="D25" s="68">
        <v>2</v>
      </c>
      <c r="E25" s="68">
        <v>0.14000000000000001</v>
      </c>
      <c r="F25" s="68">
        <v>1469044</v>
      </c>
    </row>
    <row r="26" spans="1:6">
      <c r="A26" s="67" t="s">
        <v>171</v>
      </c>
      <c r="B26" s="68">
        <v>4931</v>
      </c>
      <c r="C26" s="68">
        <v>86.64</v>
      </c>
      <c r="D26" s="68">
        <v>3</v>
      </c>
      <c r="E26" s="68">
        <v>0.05</v>
      </c>
      <c r="F26" s="68">
        <v>5691530</v>
      </c>
    </row>
    <row r="27" spans="1:6">
      <c r="A27" s="67" t="s">
        <v>162</v>
      </c>
      <c r="B27" s="68">
        <v>1611</v>
      </c>
      <c r="C27" s="68">
        <v>86.6</v>
      </c>
      <c r="D27" s="68">
        <v>3</v>
      </c>
      <c r="E27" s="68">
        <v>0.16</v>
      </c>
      <c r="F27" s="68">
        <v>1860197</v>
      </c>
    </row>
    <row r="28" spans="1:6">
      <c r="A28" s="67" t="s">
        <v>180</v>
      </c>
      <c r="B28" s="68">
        <v>1245</v>
      </c>
      <c r="C28" s="68">
        <v>84.72</v>
      </c>
      <c r="D28" s="68">
        <v>0</v>
      </c>
      <c r="E28" s="68">
        <v>0</v>
      </c>
      <c r="F28" s="68">
        <v>1469569</v>
      </c>
    </row>
    <row r="29" spans="1:6">
      <c r="A29" s="67" t="s">
        <v>176</v>
      </c>
      <c r="B29" s="68">
        <v>1065</v>
      </c>
      <c r="C29" s="68">
        <v>83.19</v>
      </c>
      <c r="D29" s="68">
        <v>0</v>
      </c>
      <c r="E29" s="68">
        <v>0</v>
      </c>
      <c r="F29" s="68">
        <v>1280247</v>
      </c>
    </row>
    <row r="30" spans="1:6">
      <c r="A30" s="67" t="s">
        <v>224</v>
      </c>
      <c r="B30" s="68">
        <v>372</v>
      </c>
      <c r="C30" s="68">
        <v>82.47</v>
      </c>
      <c r="D30" s="68">
        <v>1</v>
      </c>
      <c r="E30" s="68">
        <v>0.22</v>
      </c>
      <c r="F30" s="68">
        <v>451078</v>
      </c>
    </row>
    <row r="31" spans="1:6">
      <c r="A31" s="67" t="s">
        <v>188</v>
      </c>
      <c r="B31" s="68">
        <v>636</v>
      </c>
      <c r="C31" s="68">
        <v>78.58</v>
      </c>
      <c r="D31" s="68">
        <v>4</v>
      </c>
      <c r="E31" s="68">
        <v>0.49</v>
      </c>
      <c r="F31" s="68">
        <v>809340</v>
      </c>
    </row>
    <row r="32" spans="1:6">
      <c r="A32" s="67" t="s">
        <v>213</v>
      </c>
      <c r="B32" s="68">
        <v>809</v>
      </c>
      <c r="C32" s="68">
        <v>77.13</v>
      </c>
      <c r="D32" s="68">
        <v>1</v>
      </c>
      <c r="E32" s="68">
        <v>0.1</v>
      </c>
      <c r="F32" s="68">
        <v>1048842</v>
      </c>
    </row>
    <row r="33" spans="1:6">
      <c r="A33" s="67" t="s">
        <v>214</v>
      </c>
      <c r="B33" s="68">
        <v>364</v>
      </c>
      <c r="C33" s="68">
        <v>75.88</v>
      </c>
      <c r="D33" s="68">
        <v>0</v>
      </c>
      <c r="E33" s="68">
        <v>0</v>
      </c>
      <c r="F33" s="68">
        <v>479717</v>
      </c>
    </row>
    <row r="34" spans="1:6">
      <c r="A34" s="67" t="s">
        <v>218</v>
      </c>
      <c r="B34" s="68">
        <v>136</v>
      </c>
      <c r="C34" s="68">
        <v>70.02</v>
      </c>
      <c r="D34" s="68">
        <v>1</v>
      </c>
      <c r="E34" s="68">
        <v>0.51</v>
      </c>
      <c r="F34" s="68">
        <v>194223</v>
      </c>
    </row>
    <row r="35" spans="1:6">
      <c r="A35" s="67" t="s">
        <v>220</v>
      </c>
      <c r="B35" s="68">
        <v>593</v>
      </c>
      <c r="C35" s="68">
        <v>69.84</v>
      </c>
      <c r="D35" s="68">
        <v>0</v>
      </c>
      <c r="E35" s="68">
        <v>0</v>
      </c>
      <c r="F35" s="68">
        <v>849133</v>
      </c>
    </row>
    <row r="36" spans="1:6">
      <c r="A36" s="67" t="s">
        <v>181</v>
      </c>
      <c r="B36" s="68">
        <v>912</v>
      </c>
      <c r="C36" s="68">
        <v>69.72</v>
      </c>
      <c r="D36" s="68">
        <v>0</v>
      </c>
      <c r="E36" s="68">
        <v>0</v>
      </c>
      <c r="F36" s="68">
        <v>1308074</v>
      </c>
    </row>
    <row r="37" spans="1:6">
      <c r="A37" s="67" t="s">
        <v>178</v>
      </c>
      <c r="B37" s="68">
        <v>673</v>
      </c>
      <c r="C37" s="68">
        <v>67.56</v>
      </c>
      <c r="D37" s="68">
        <v>0</v>
      </c>
      <c r="E37" s="68">
        <v>0</v>
      </c>
      <c r="F37" s="68">
        <v>996104</v>
      </c>
    </row>
    <row r="38" spans="1:6">
      <c r="A38" s="67" t="s">
        <v>153</v>
      </c>
      <c r="B38" s="68">
        <v>901</v>
      </c>
      <c r="C38" s="68">
        <v>63.72</v>
      </c>
      <c r="D38" s="68">
        <v>1</v>
      </c>
      <c r="E38" s="68">
        <v>7.0000000000000007E-2</v>
      </c>
      <c r="F38" s="68">
        <v>1414009</v>
      </c>
    </row>
    <row r="39" spans="1:6">
      <c r="A39" s="67" t="s">
        <v>185</v>
      </c>
      <c r="B39" s="68">
        <v>805</v>
      </c>
      <c r="C39" s="68">
        <v>62.58</v>
      </c>
      <c r="D39" s="68">
        <v>1</v>
      </c>
      <c r="E39" s="68">
        <v>0.08</v>
      </c>
      <c r="F39" s="68">
        <v>1286431</v>
      </c>
    </row>
    <row r="40" spans="1:6">
      <c r="A40" s="67" t="s">
        <v>203</v>
      </c>
      <c r="B40" s="68">
        <v>299</v>
      </c>
      <c r="C40" s="68">
        <v>61.84</v>
      </c>
      <c r="D40" s="68">
        <v>0</v>
      </c>
      <c r="E40" s="68">
        <v>0</v>
      </c>
      <c r="F40" s="68">
        <v>483512</v>
      </c>
    </row>
    <row r="41" spans="1:6">
      <c r="A41" s="67" t="s">
        <v>196</v>
      </c>
      <c r="B41" s="68">
        <v>362</v>
      </c>
      <c r="C41" s="68">
        <v>60.24</v>
      </c>
      <c r="D41" s="68">
        <v>0</v>
      </c>
      <c r="E41" s="68">
        <v>0</v>
      </c>
      <c r="F41" s="68">
        <v>600971</v>
      </c>
    </row>
    <row r="42" spans="1:6">
      <c r="A42" s="67" t="s">
        <v>193</v>
      </c>
      <c r="B42" s="68">
        <v>1579</v>
      </c>
      <c r="C42" s="68">
        <v>60.04</v>
      </c>
      <c r="D42" s="68">
        <v>2</v>
      </c>
      <c r="E42" s="68">
        <v>0.08</v>
      </c>
      <c r="F42" s="68">
        <v>2630127</v>
      </c>
    </row>
    <row r="43" spans="1:6">
      <c r="A43" s="67" t="s">
        <v>204</v>
      </c>
      <c r="B43" s="68">
        <v>307</v>
      </c>
      <c r="C43" s="68">
        <v>57.16</v>
      </c>
      <c r="D43" s="68">
        <v>0</v>
      </c>
      <c r="E43" s="68">
        <v>0</v>
      </c>
      <c r="F43" s="68">
        <v>537126</v>
      </c>
    </row>
    <row r="44" spans="1:6">
      <c r="A44" s="67" t="s">
        <v>195</v>
      </c>
      <c r="B44" s="68">
        <v>414</v>
      </c>
      <c r="C44" s="68">
        <v>54.62</v>
      </c>
      <c r="D44" s="68">
        <v>0</v>
      </c>
      <c r="E44" s="68">
        <v>0</v>
      </c>
      <c r="F44" s="68">
        <v>757988</v>
      </c>
    </row>
    <row r="45" spans="1:6">
      <c r="A45" s="67" t="s">
        <v>165</v>
      </c>
      <c r="B45" s="68">
        <v>350</v>
      </c>
      <c r="C45" s="68">
        <v>54.58</v>
      </c>
      <c r="D45" s="68">
        <v>2</v>
      </c>
      <c r="E45" s="68">
        <v>0.31</v>
      </c>
      <c r="F45" s="68">
        <v>641239</v>
      </c>
    </row>
    <row r="46" spans="1:6">
      <c r="A46" s="67" t="s">
        <v>172</v>
      </c>
      <c r="B46" s="68">
        <v>341</v>
      </c>
      <c r="C46" s="68">
        <v>53.34</v>
      </c>
      <c r="D46" s="68">
        <v>0</v>
      </c>
      <c r="E46" s="68">
        <v>0</v>
      </c>
      <c r="F46" s="68">
        <v>639310</v>
      </c>
    </row>
    <row r="47" spans="1:6">
      <c r="A47" s="67" t="s">
        <v>187</v>
      </c>
      <c r="B47" s="68">
        <v>281</v>
      </c>
      <c r="C47" s="68">
        <v>52.04</v>
      </c>
      <c r="D47" s="68">
        <v>0</v>
      </c>
      <c r="E47" s="68">
        <v>0</v>
      </c>
      <c r="F47" s="68">
        <v>539998</v>
      </c>
    </row>
    <row r="48" spans="1:6">
      <c r="A48" s="67" t="s">
        <v>154</v>
      </c>
      <c r="B48" s="68">
        <v>272</v>
      </c>
      <c r="C48" s="68">
        <v>51.99</v>
      </c>
      <c r="D48" s="68">
        <v>0</v>
      </c>
      <c r="E48" s="68">
        <v>0</v>
      </c>
      <c r="F48" s="68">
        <v>523223</v>
      </c>
    </row>
    <row r="49" spans="1:6">
      <c r="A49" s="67" t="s">
        <v>190</v>
      </c>
      <c r="B49" s="68">
        <v>462</v>
      </c>
      <c r="C49" s="68">
        <v>47.92</v>
      </c>
      <c r="D49" s="68">
        <v>1</v>
      </c>
      <c r="E49" s="68">
        <v>0.1</v>
      </c>
      <c r="F49" s="68">
        <v>964040</v>
      </c>
    </row>
    <row r="50" spans="1:6">
      <c r="A50" s="67" t="s">
        <v>160</v>
      </c>
      <c r="B50" s="68">
        <v>246</v>
      </c>
      <c r="C50" s="68">
        <v>46.26</v>
      </c>
      <c r="D50" s="68">
        <v>0</v>
      </c>
      <c r="E50" s="68">
        <v>0</v>
      </c>
      <c r="F50" s="68">
        <v>531752</v>
      </c>
    </row>
    <row r="51" spans="1:6">
      <c r="A51" s="67" t="s">
        <v>217</v>
      </c>
      <c r="B51" s="68">
        <v>295</v>
      </c>
      <c r="C51" s="68">
        <v>46.18</v>
      </c>
      <c r="D51" s="68">
        <v>2</v>
      </c>
      <c r="E51" s="68">
        <v>0.31</v>
      </c>
      <c r="F51" s="68">
        <v>638869</v>
      </c>
    </row>
    <row r="52" spans="1:6">
      <c r="A52" s="67" t="s">
        <v>207</v>
      </c>
      <c r="B52" s="68">
        <v>231</v>
      </c>
      <c r="C52" s="68">
        <v>45.26</v>
      </c>
      <c r="D52" s="68">
        <v>0</v>
      </c>
      <c r="E52" s="68">
        <v>0</v>
      </c>
      <c r="F52" s="68">
        <v>510404</v>
      </c>
    </row>
    <row r="53" spans="1:6">
      <c r="A53" s="67" t="s">
        <v>197</v>
      </c>
      <c r="B53" s="68">
        <v>125</v>
      </c>
      <c r="C53" s="68">
        <v>44.2</v>
      </c>
      <c r="D53" s="68">
        <v>0</v>
      </c>
      <c r="E53" s="68">
        <v>0</v>
      </c>
      <c r="F53" s="68">
        <v>282788</v>
      </c>
    </row>
    <row r="54" spans="1:6">
      <c r="A54" s="67" t="s">
        <v>152</v>
      </c>
      <c r="B54" s="68">
        <v>751</v>
      </c>
      <c r="C54" s="68">
        <v>43.36</v>
      </c>
      <c r="D54" s="68">
        <v>0</v>
      </c>
      <c r="E54" s="68">
        <v>0</v>
      </c>
      <c r="F54" s="68">
        <v>1732003</v>
      </c>
    </row>
    <row r="55" spans="1:6">
      <c r="A55" s="67" t="s">
        <v>200</v>
      </c>
      <c r="B55" s="68">
        <v>477</v>
      </c>
      <c r="C55" s="68">
        <v>41.91</v>
      </c>
      <c r="D55" s="68">
        <v>0</v>
      </c>
      <c r="E55" s="68">
        <v>0</v>
      </c>
      <c r="F55" s="68">
        <v>1138225</v>
      </c>
    </row>
    <row r="56" spans="1:6">
      <c r="A56" s="67" t="s">
        <v>183</v>
      </c>
      <c r="B56" s="68">
        <v>403</v>
      </c>
      <c r="C56" s="68">
        <v>40.9</v>
      </c>
      <c r="D56" s="68">
        <v>2</v>
      </c>
      <c r="E56" s="68">
        <v>0.2</v>
      </c>
      <c r="F56" s="68">
        <v>985218</v>
      </c>
    </row>
    <row r="57" spans="1:6">
      <c r="A57" s="67" t="s">
        <v>159</v>
      </c>
      <c r="B57" s="68">
        <v>159</v>
      </c>
      <c r="C57" s="68">
        <v>39.14</v>
      </c>
      <c r="D57" s="68">
        <v>0</v>
      </c>
      <c r="E57" s="68">
        <v>0</v>
      </c>
      <c r="F57" s="68">
        <v>406193</v>
      </c>
    </row>
    <row r="58" spans="1:6">
      <c r="A58" s="67" t="s">
        <v>211</v>
      </c>
      <c r="B58" s="68">
        <v>218</v>
      </c>
      <c r="C58" s="68">
        <v>39.07</v>
      </c>
      <c r="D58" s="68">
        <v>0</v>
      </c>
      <c r="E58" s="68">
        <v>0</v>
      </c>
      <c r="F58" s="68">
        <v>557969</v>
      </c>
    </row>
    <row r="59" spans="1:6">
      <c r="A59" s="67" t="s">
        <v>205</v>
      </c>
      <c r="B59" s="68">
        <v>617</v>
      </c>
      <c r="C59" s="68">
        <v>38.9</v>
      </c>
      <c r="D59" s="68">
        <v>0</v>
      </c>
      <c r="E59" s="68">
        <v>0</v>
      </c>
      <c r="F59" s="68">
        <v>1586279</v>
      </c>
    </row>
    <row r="60" spans="1:6">
      <c r="A60" s="67" t="s">
        <v>225</v>
      </c>
      <c r="B60" s="68">
        <v>341</v>
      </c>
      <c r="C60" s="68">
        <v>38.590000000000003</v>
      </c>
      <c r="D60" s="68">
        <v>1</v>
      </c>
      <c r="E60" s="68">
        <v>0.11</v>
      </c>
      <c r="F60" s="68">
        <v>883629</v>
      </c>
    </row>
    <row r="61" spans="1:6">
      <c r="A61" s="67" t="s">
        <v>206</v>
      </c>
      <c r="B61" s="68">
        <v>677</v>
      </c>
      <c r="C61" s="68">
        <v>37.61</v>
      </c>
      <c r="D61" s="68">
        <v>0</v>
      </c>
      <c r="E61" s="68">
        <v>0</v>
      </c>
      <c r="F61" s="68">
        <v>1799885</v>
      </c>
    </row>
    <row r="62" spans="1:6">
      <c r="A62" s="67" t="s">
        <v>199</v>
      </c>
      <c r="B62" s="68">
        <v>172</v>
      </c>
      <c r="C62" s="68">
        <v>37.47</v>
      </c>
      <c r="D62" s="68">
        <v>0</v>
      </c>
      <c r="E62" s="68">
        <v>0</v>
      </c>
      <c r="F62" s="68">
        <v>458983</v>
      </c>
    </row>
    <row r="63" spans="1:6">
      <c r="A63" s="67" t="s">
        <v>164</v>
      </c>
      <c r="B63" s="68">
        <v>118</v>
      </c>
      <c r="C63" s="68">
        <v>33.83</v>
      </c>
      <c r="D63" s="68">
        <v>0</v>
      </c>
      <c r="E63" s="68">
        <v>0</v>
      </c>
      <c r="F63" s="68">
        <v>348788</v>
      </c>
    </row>
    <row r="64" spans="1:6">
      <c r="A64" s="67" t="s">
        <v>215</v>
      </c>
      <c r="B64" s="68">
        <v>159</v>
      </c>
      <c r="C64" s="68">
        <v>31.38</v>
      </c>
      <c r="D64" s="68">
        <v>1</v>
      </c>
      <c r="E64" s="68">
        <v>0.2</v>
      </c>
      <c r="F64" s="68">
        <v>506718</v>
      </c>
    </row>
    <row r="65" spans="1:6">
      <c r="A65" s="67" t="s">
        <v>179</v>
      </c>
      <c r="B65" s="68">
        <v>163</v>
      </c>
      <c r="C65" s="68">
        <v>31.33</v>
      </c>
      <c r="D65" s="68">
        <v>0</v>
      </c>
      <c r="E65" s="68">
        <v>0</v>
      </c>
      <c r="F65" s="68">
        <v>520209</v>
      </c>
    </row>
    <row r="66" spans="1:6">
      <c r="A66" s="67" t="s">
        <v>173</v>
      </c>
      <c r="B66" s="68">
        <v>229</v>
      </c>
      <c r="C66" s="68">
        <v>30.51</v>
      </c>
      <c r="D66" s="68">
        <v>0</v>
      </c>
      <c r="E66" s="68">
        <v>0</v>
      </c>
      <c r="F66" s="68">
        <v>750603</v>
      </c>
    </row>
    <row r="67" spans="1:6">
      <c r="A67" s="67" t="s">
        <v>155</v>
      </c>
      <c r="B67" s="68">
        <v>121</v>
      </c>
      <c r="C67" s="68">
        <v>28.73</v>
      </c>
      <c r="D67" s="68">
        <v>0</v>
      </c>
      <c r="E67" s="68">
        <v>0</v>
      </c>
      <c r="F67" s="68">
        <v>421136</v>
      </c>
    </row>
    <row r="68" spans="1:6">
      <c r="A68" s="67" t="s">
        <v>158</v>
      </c>
      <c r="B68" s="68">
        <v>218</v>
      </c>
      <c r="C68" s="68">
        <v>27.72</v>
      </c>
      <c r="D68" s="68">
        <v>0</v>
      </c>
      <c r="E68" s="68">
        <v>0</v>
      </c>
      <c r="F68" s="68">
        <v>786381</v>
      </c>
    </row>
    <row r="69" spans="1:6">
      <c r="A69" s="67" t="s">
        <v>157</v>
      </c>
      <c r="B69" s="68">
        <v>179</v>
      </c>
      <c r="C69" s="68">
        <v>25.66</v>
      </c>
      <c r="D69" s="68">
        <v>0</v>
      </c>
      <c r="E69" s="68">
        <v>0</v>
      </c>
      <c r="F69" s="68">
        <v>697492</v>
      </c>
    </row>
    <row r="70" spans="1:6">
      <c r="A70" s="67" t="s">
        <v>219</v>
      </c>
      <c r="B70" s="68">
        <v>130</v>
      </c>
      <c r="C70" s="68">
        <v>25</v>
      </c>
      <c r="D70" s="68">
        <v>0</v>
      </c>
      <c r="E70" s="68">
        <v>0</v>
      </c>
      <c r="F70" s="68">
        <v>519971</v>
      </c>
    </row>
    <row r="71" spans="1:6">
      <c r="A71" s="67" t="s">
        <v>168</v>
      </c>
      <c r="B71" s="68">
        <v>92</v>
      </c>
      <c r="C71" s="68">
        <v>24.42</v>
      </c>
      <c r="D71" s="68">
        <v>0</v>
      </c>
      <c r="E71" s="68">
        <v>0</v>
      </c>
      <c r="F71" s="68">
        <v>376751</v>
      </c>
    </row>
    <row r="72" spans="1:6">
      <c r="A72" s="67" t="s">
        <v>170</v>
      </c>
      <c r="B72" s="68">
        <v>74</v>
      </c>
      <c r="C72" s="68">
        <v>23.36</v>
      </c>
      <c r="D72" s="68">
        <v>0</v>
      </c>
      <c r="E72" s="68">
        <v>0</v>
      </c>
      <c r="F72" s="68">
        <v>316767</v>
      </c>
    </row>
    <row r="73" spans="1:6">
      <c r="A73" s="67" t="s">
        <v>212</v>
      </c>
      <c r="B73" s="68">
        <v>75</v>
      </c>
      <c r="C73" s="68">
        <v>22.66</v>
      </c>
      <c r="D73" s="68">
        <v>0</v>
      </c>
      <c r="E73" s="68">
        <v>0</v>
      </c>
      <c r="F73" s="68">
        <v>331044</v>
      </c>
    </row>
    <row r="74" spans="1:6">
      <c r="A74" s="67" t="s">
        <v>208</v>
      </c>
      <c r="B74" s="68">
        <v>103</v>
      </c>
      <c r="C74" s="68">
        <v>21.42</v>
      </c>
      <c r="D74" s="68">
        <v>0</v>
      </c>
      <c r="E74" s="68">
        <v>0</v>
      </c>
      <c r="F74" s="68">
        <v>480916</v>
      </c>
    </row>
    <row r="75" spans="1:6">
      <c r="A75" s="67" t="s">
        <v>226</v>
      </c>
      <c r="B75" s="68">
        <v>284</v>
      </c>
      <c r="C75" s="68">
        <v>18.010000000000002</v>
      </c>
      <c r="D75" s="68">
        <v>0</v>
      </c>
      <c r="E75" s="68">
        <v>0</v>
      </c>
      <c r="F75" s="68">
        <v>1576967</v>
      </c>
    </row>
    <row r="76" spans="1:6">
      <c r="A76" s="67" t="s">
        <v>221</v>
      </c>
      <c r="B76" s="68">
        <v>204</v>
      </c>
      <c r="C76" s="68">
        <v>17.829999999999998</v>
      </c>
      <c r="D76" s="68">
        <v>0</v>
      </c>
      <c r="E76" s="68">
        <v>0</v>
      </c>
      <c r="F76" s="68">
        <v>1144343</v>
      </c>
    </row>
    <row r="77" spans="1:6">
      <c r="A77" s="67" t="s">
        <v>192</v>
      </c>
      <c r="B77" s="68">
        <v>106</v>
      </c>
      <c r="C77" s="68">
        <v>14.8</v>
      </c>
      <c r="D77" s="68">
        <v>1</v>
      </c>
      <c r="E77" s="68">
        <v>0.14000000000000001</v>
      </c>
      <c r="F77" s="68">
        <v>716136</v>
      </c>
    </row>
    <row r="78" spans="1:6">
      <c r="A78" s="67" t="s">
        <v>227</v>
      </c>
      <c r="B78" s="68">
        <v>16</v>
      </c>
      <c r="C78" s="68">
        <v>7.58</v>
      </c>
      <c r="D78" s="68">
        <v>0</v>
      </c>
      <c r="E78" s="68">
        <v>0</v>
      </c>
      <c r="F78" s="68">
        <v>211007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T21"/>
  <sheetViews>
    <sheetView topLeftCell="C1" workbookViewId="0">
      <selection sqref="A1:T21"/>
    </sheetView>
  </sheetViews>
  <sheetFormatPr defaultRowHeight="12.75"/>
  <cols>
    <col min="1" max="1" width="19.7109375" style="26" customWidth="1"/>
    <col min="2" max="2" width="21.42578125" style="26" customWidth="1"/>
    <col min="3" max="16384" width="9.140625" style="26"/>
  </cols>
  <sheetData>
    <row r="1" spans="1:20">
      <c r="A1" s="30" t="s">
        <v>240</v>
      </c>
      <c r="B1" s="85" t="s">
        <v>146</v>
      </c>
      <c r="C1" s="85" t="s">
        <v>228</v>
      </c>
      <c r="D1" s="85" t="s">
        <v>229</v>
      </c>
      <c r="E1" s="85" t="s">
        <v>230</v>
      </c>
      <c r="F1" s="85" t="s">
        <v>231</v>
      </c>
      <c r="G1" s="85" t="s">
        <v>232</v>
      </c>
      <c r="H1" s="85" t="s">
        <v>233</v>
      </c>
      <c r="I1" s="85" t="s">
        <v>234</v>
      </c>
      <c r="J1" s="85" t="s">
        <v>235</v>
      </c>
      <c r="K1" s="85" t="s">
        <v>236</v>
      </c>
      <c r="L1" s="85" t="s">
        <v>237</v>
      </c>
      <c r="M1" s="85" t="s">
        <v>238</v>
      </c>
      <c r="N1" s="85" t="s">
        <v>239</v>
      </c>
      <c r="O1" s="85" t="s">
        <v>147</v>
      </c>
      <c r="P1" s="85" t="s">
        <v>149</v>
      </c>
      <c r="Q1" s="85" t="s">
        <v>148</v>
      </c>
      <c r="R1" s="85" t="s">
        <v>150</v>
      </c>
      <c r="S1" s="85" t="s">
        <v>37</v>
      </c>
      <c r="T1" s="85" t="s">
        <v>97</v>
      </c>
    </row>
    <row r="2" spans="1:20">
      <c r="A2" s="31" t="s">
        <v>393</v>
      </c>
      <c r="B2" s="86" t="s">
        <v>156</v>
      </c>
      <c r="C2" s="87">
        <v>13</v>
      </c>
      <c r="D2" s="87">
        <v>12</v>
      </c>
      <c r="E2" s="87">
        <v>23</v>
      </c>
      <c r="F2" s="87">
        <v>49</v>
      </c>
      <c r="G2" s="87">
        <v>184</v>
      </c>
      <c r="H2" s="87">
        <v>379</v>
      </c>
      <c r="I2" s="87">
        <v>513</v>
      </c>
      <c r="J2" s="87">
        <v>381</v>
      </c>
      <c r="K2" s="87">
        <v>213</v>
      </c>
      <c r="L2" s="87">
        <v>18</v>
      </c>
      <c r="M2" s="87">
        <v>0</v>
      </c>
      <c r="N2" s="87">
        <v>0</v>
      </c>
      <c r="O2" s="87">
        <v>1785</v>
      </c>
      <c r="P2" s="87">
        <v>0</v>
      </c>
      <c r="Q2" s="87">
        <v>127.83</v>
      </c>
      <c r="R2" s="87">
        <v>0</v>
      </c>
      <c r="S2" s="87">
        <v>0</v>
      </c>
      <c r="T2" s="87">
        <v>1396374</v>
      </c>
    </row>
    <row r="3" spans="1:20">
      <c r="A3" s="31" t="s">
        <v>242</v>
      </c>
      <c r="B3" s="86" t="s">
        <v>180</v>
      </c>
      <c r="C3" s="87">
        <v>15</v>
      </c>
      <c r="D3" s="87">
        <v>10</v>
      </c>
      <c r="E3" s="87">
        <v>35</v>
      </c>
      <c r="F3" s="87">
        <v>35</v>
      </c>
      <c r="G3" s="87">
        <v>119</v>
      </c>
      <c r="H3" s="87">
        <v>393</v>
      </c>
      <c r="I3" s="87">
        <v>433</v>
      </c>
      <c r="J3" s="87">
        <v>337</v>
      </c>
      <c r="K3" s="87">
        <v>319</v>
      </c>
      <c r="L3" s="87">
        <v>48</v>
      </c>
      <c r="M3" s="87">
        <v>0</v>
      </c>
      <c r="N3" s="87">
        <v>0</v>
      </c>
      <c r="O3" s="87">
        <v>1744</v>
      </c>
      <c r="P3" s="87">
        <v>1</v>
      </c>
      <c r="Q3" s="87">
        <v>118.54</v>
      </c>
      <c r="R3" s="87">
        <v>7.0000000000000007E-2</v>
      </c>
      <c r="S3" s="87">
        <v>0.06</v>
      </c>
      <c r="T3" s="87">
        <v>1471185</v>
      </c>
    </row>
    <row r="4" spans="1:20">
      <c r="A4" s="31" t="s">
        <v>241</v>
      </c>
      <c r="B4" s="86" t="s">
        <v>162</v>
      </c>
      <c r="C4" s="87">
        <v>10</v>
      </c>
      <c r="D4" s="87">
        <v>25</v>
      </c>
      <c r="E4" s="87">
        <v>43</v>
      </c>
      <c r="F4" s="87">
        <v>76</v>
      </c>
      <c r="G4" s="87">
        <v>418</v>
      </c>
      <c r="H4" s="87">
        <v>545</v>
      </c>
      <c r="I4" s="87">
        <v>407</v>
      </c>
      <c r="J4" s="87">
        <v>222</v>
      </c>
      <c r="K4" s="87">
        <v>107</v>
      </c>
      <c r="L4" s="87">
        <v>7</v>
      </c>
      <c r="M4" s="87">
        <v>0</v>
      </c>
      <c r="N4" s="87">
        <v>0</v>
      </c>
      <c r="O4" s="87">
        <v>1860</v>
      </c>
      <c r="P4" s="87">
        <v>3</v>
      </c>
      <c r="Q4" s="87">
        <v>99.66</v>
      </c>
      <c r="R4" s="87">
        <v>0.16</v>
      </c>
      <c r="S4" s="87">
        <v>0.16</v>
      </c>
      <c r="T4" s="87">
        <v>1866299</v>
      </c>
    </row>
    <row r="5" spans="1:20">
      <c r="A5" s="31" t="s">
        <v>432</v>
      </c>
      <c r="B5" s="86" t="s">
        <v>193</v>
      </c>
      <c r="C5" s="87">
        <v>26</v>
      </c>
      <c r="D5" s="87">
        <v>22</v>
      </c>
      <c r="E5" s="87">
        <v>33</v>
      </c>
      <c r="F5" s="87">
        <v>56</v>
      </c>
      <c r="G5" s="87">
        <v>243</v>
      </c>
      <c r="H5" s="87">
        <v>666</v>
      </c>
      <c r="I5" s="87">
        <v>496</v>
      </c>
      <c r="J5" s="87">
        <v>526</v>
      </c>
      <c r="K5" s="87">
        <v>433</v>
      </c>
      <c r="L5" s="87">
        <v>92</v>
      </c>
      <c r="M5" s="87">
        <v>0</v>
      </c>
      <c r="N5" s="87">
        <v>0</v>
      </c>
      <c r="O5" s="87">
        <v>2593</v>
      </c>
      <c r="P5" s="87">
        <v>2</v>
      </c>
      <c r="Q5" s="87">
        <v>98.39</v>
      </c>
      <c r="R5" s="87">
        <v>0.08</v>
      </c>
      <c r="S5" s="87">
        <v>0.08</v>
      </c>
      <c r="T5" s="87">
        <v>2635331</v>
      </c>
    </row>
    <row r="6" spans="1:20">
      <c r="A6" s="31" t="s">
        <v>306</v>
      </c>
      <c r="B6" s="86" t="s">
        <v>181</v>
      </c>
      <c r="C6" s="87">
        <v>4</v>
      </c>
      <c r="D6" s="87">
        <v>7</v>
      </c>
      <c r="E6" s="87">
        <v>6</v>
      </c>
      <c r="F6" s="87">
        <v>28</v>
      </c>
      <c r="G6" s="87">
        <v>184</v>
      </c>
      <c r="H6" s="87">
        <v>370</v>
      </c>
      <c r="I6" s="87">
        <v>269</v>
      </c>
      <c r="J6" s="87">
        <v>231</v>
      </c>
      <c r="K6" s="87">
        <v>123</v>
      </c>
      <c r="L6" s="87">
        <v>11</v>
      </c>
      <c r="M6" s="87">
        <v>0</v>
      </c>
      <c r="N6" s="87">
        <v>0</v>
      </c>
      <c r="O6" s="87">
        <v>1233</v>
      </c>
      <c r="P6" s="87">
        <v>0</v>
      </c>
      <c r="Q6" s="87">
        <v>94.27</v>
      </c>
      <c r="R6" s="87">
        <v>0</v>
      </c>
      <c r="S6" s="87">
        <v>0</v>
      </c>
      <c r="T6" s="87">
        <v>1307947</v>
      </c>
    </row>
    <row r="7" spans="1:20">
      <c r="A7" s="31" t="s">
        <v>332</v>
      </c>
      <c r="B7" s="86" t="s">
        <v>205</v>
      </c>
      <c r="C7" s="87">
        <v>8</v>
      </c>
      <c r="D7" s="87">
        <v>2</v>
      </c>
      <c r="E7" s="87">
        <v>5</v>
      </c>
      <c r="F7" s="87">
        <v>22</v>
      </c>
      <c r="G7" s="87">
        <v>100</v>
      </c>
      <c r="H7" s="87">
        <v>216</v>
      </c>
      <c r="I7" s="87">
        <v>302</v>
      </c>
      <c r="J7" s="87">
        <v>240</v>
      </c>
      <c r="K7" s="87">
        <v>207</v>
      </c>
      <c r="L7" s="87">
        <v>16</v>
      </c>
      <c r="M7" s="87">
        <v>0</v>
      </c>
      <c r="N7" s="87">
        <v>0</v>
      </c>
      <c r="O7" s="87">
        <v>1118</v>
      </c>
      <c r="P7" s="87">
        <v>0</v>
      </c>
      <c r="Q7" s="87">
        <v>70.319999999999993</v>
      </c>
      <c r="R7" s="87">
        <v>0</v>
      </c>
      <c r="S7" s="87">
        <v>0</v>
      </c>
      <c r="T7" s="87">
        <v>1589900</v>
      </c>
    </row>
    <row r="8" spans="1:20">
      <c r="A8" s="31" t="s">
        <v>301</v>
      </c>
      <c r="B8" s="86" t="s">
        <v>187</v>
      </c>
      <c r="C8" s="87">
        <v>3</v>
      </c>
      <c r="D8" s="87">
        <v>1</v>
      </c>
      <c r="E8" s="87">
        <v>5</v>
      </c>
      <c r="F8" s="87">
        <v>10</v>
      </c>
      <c r="G8" s="87">
        <v>39</v>
      </c>
      <c r="H8" s="87">
        <v>90</v>
      </c>
      <c r="I8" s="87">
        <v>109</v>
      </c>
      <c r="J8" s="87">
        <v>84</v>
      </c>
      <c r="K8" s="87">
        <v>31</v>
      </c>
      <c r="L8" s="87">
        <v>1</v>
      </c>
      <c r="M8" s="87">
        <v>0</v>
      </c>
      <c r="N8" s="87">
        <v>0</v>
      </c>
      <c r="O8" s="87">
        <v>373</v>
      </c>
      <c r="P8" s="87">
        <v>0</v>
      </c>
      <c r="Q8" s="87">
        <v>69.12</v>
      </c>
      <c r="R8" s="87">
        <v>0</v>
      </c>
      <c r="S8" s="87">
        <v>0</v>
      </c>
      <c r="T8" s="87">
        <v>539679</v>
      </c>
    </row>
    <row r="9" spans="1:20">
      <c r="A9" s="31" t="s">
        <v>331</v>
      </c>
      <c r="B9" s="86" t="s">
        <v>172</v>
      </c>
      <c r="C9" s="87">
        <v>2</v>
      </c>
      <c r="D9" s="87">
        <v>5</v>
      </c>
      <c r="E9" s="87">
        <v>12</v>
      </c>
      <c r="F9" s="87">
        <v>9</v>
      </c>
      <c r="G9" s="87">
        <v>46</v>
      </c>
      <c r="H9" s="87">
        <v>105</v>
      </c>
      <c r="I9" s="87">
        <v>129</v>
      </c>
      <c r="J9" s="87">
        <v>76</v>
      </c>
      <c r="K9" s="87">
        <v>36</v>
      </c>
      <c r="L9" s="87">
        <v>3</v>
      </c>
      <c r="M9" s="87">
        <v>0</v>
      </c>
      <c r="N9" s="87">
        <v>0</v>
      </c>
      <c r="O9" s="87">
        <v>423</v>
      </c>
      <c r="P9" s="87">
        <v>0</v>
      </c>
      <c r="Q9" s="87">
        <v>66.02</v>
      </c>
      <c r="R9" s="87">
        <v>0</v>
      </c>
      <c r="S9" s="87">
        <v>0</v>
      </c>
      <c r="T9" s="87">
        <v>640734</v>
      </c>
    </row>
    <row r="10" spans="1:20">
      <c r="A10" s="31" t="s">
        <v>440</v>
      </c>
      <c r="B10" s="86" t="s">
        <v>190</v>
      </c>
      <c r="C10" s="87">
        <v>12</v>
      </c>
      <c r="D10" s="87">
        <v>5</v>
      </c>
      <c r="E10" s="87">
        <v>11</v>
      </c>
      <c r="F10" s="87">
        <v>11</v>
      </c>
      <c r="G10" s="87">
        <v>72</v>
      </c>
      <c r="H10" s="87">
        <v>194</v>
      </c>
      <c r="I10" s="87">
        <v>138</v>
      </c>
      <c r="J10" s="87">
        <v>89</v>
      </c>
      <c r="K10" s="87">
        <v>35</v>
      </c>
      <c r="L10" s="87">
        <v>2</v>
      </c>
      <c r="M10" s="87">
        <v>0</v>
      </c>
      <c r="N10" s="87">
        <v>0</v>
      </c>
      <c r="O10" s="87">
        <v>569</v>
      </c>
      <c r="P10" s="87">
        <v>1</v>
      </c>
      <c r="Q10" s="87">
        <v>59.07</v>
      </c>
      <c r="R10" s="87">
        <v>0.1</v>
      </c>
      <c r="S10" s="87">
        <v>0.18</v>
      </c>
      <c r="T10" s="87">
        <v>963277</v>
      </c>
    </row>
    <row r="11" spans="1:20">
      <c r="A11" s="31" t="s">
        <v>336</v>
      </c>
      <c r="B11" s="86" t="s">
        <v>183</v>
      </c>
      <c r="C11" s="87">
        <v>1</v>
      </c>
      <c r="D11" s="87">
        <v>1</v>
      </c>
      <c r="E11" s="87">
        <v>7</v>
      </c>
      <c r="F11" s="87">
        <v>4</v>
      </c>
      <c r="G11" s="87">
        <v>48</v>
      </c>
      <c r="H11" s="87">
        <v>135</v>
      </c>
      <c r="I11" s="87">
        <v>155</v>
      </c>
      <c r="J11" s="87">
        <v>122</v>
      </c>
      <c r="K11" s="87">
        <v>68</v>
      </c>
      <c r="L11" s="87">
        <v>25</v>
      </c>
      <c r="M11" s="87">
        <v>0</v>
      </c>
      <c r="N11" s="87">
        <v>0</v>
      </c>
      <c r="O11" s="87">
        <v>566</v>
      </c>
      <c r="P11" s="87">
        <v>2</v>
      </c>
      <c r="Q11" s="87">
        <v>57.43</v>
      </c>
      <c r="R11" s="87">
        <v>0.2</v>
      </c>
      <c r="S11" s="87">
        <v>0.35</v>
      </c>
      <c r="T11" s="87">
        <v>985619</v>
      </c>
    </row>
    <row r="12" spans="1:20">
      <c r="A12" s="31" t="s">
        <v>312</v>
      </c>
      <c r="B12" s="86" t="s">
        <v>206</v>
      </c>
      <c r="C12" s="87">
        <v>6</v>
      </c>
      <c r="D12" s="87">
        <v>7</v>
      </c>
      <c r="E12" s="87">
        <v>11</v>
      </c>
      <c r="F12" s="87">
        <v>18</v>
      </c>
      <c r="G12" s="87">
        <v>103</v>
      </c>
      <c r="H12" s="87">
        <v>258</v>
      </c>
      <c r="I12" s="87">
        <v>230</v>
      </c>
      <c r="J12" s="87">
        <v>233</v>
      </c>
      <c r="K12" s="87">
        <v>144</v>
      </c>
      <c r="L12" s="87">
        <v>17</v>
      </c>
      <c r="M12" s="87">
        <v>0</v>
      </c>
      <c r="N12" s="87">
        <v>0</v>
      </c>
      <c r="O12" s="87">
        <v>1027</v>
      </c>
      <c r="P12" s="87">
        <v>1</v>
      </c>
      <c r="Q12" s="87">
        <v>56.93</v>
      </c>
      <c r="R12" s="87">
        <v>0.06</v>
      </c>
      <c r="S12" s="87">
        <v>0.1</v>
      </c>
      <c r="T12" s="87">
        <v>1803831</v>
      </c>
    </row>
    <row r="13" spans="1:20">
      <c r="A13" s="31" t="s">
        <v>588</v>
      </c>
      <c r="B13" s="86" t="s">
        <v>207</v>
      </c>
      <c r="C13" s="87">
        <v>0</v>
      </c>
      <c r="D13" s="87">
        <v>2</v>
      </c>
      <c r="E13" s="87">
        <v>2</v>
      </c>
      <c r="F13" s="87">
        <v>9</v>
      </c>
      <c r="G13" s="87">
        <v>43</v>
      </c>
      <c r="H13" s="87">
        <v>106</v>
      </c>
      <c r="I13" s="87">
        <v>57</v>
      </c>
      <c r="J13" s="87">
        <v>41</v>
      </c>
      <c r="K13" s="87">
        <v>23</v>
      </c>
      <c r="L13" s="87">
        <v>7</v>
      </c>
      <c r="M13" s="87">
        <v>0</v>
      </c>
      <c r="N13" s="87">
        <v>0</v>
      </c>
      <c r="O13" s="87">
        <v>290</v>
      </c>
      <c r="P13" s="87">
        <v>0</v>
      </c>
      <c r="Q13" s="87">
        <v>56.73</v>
      </c>
      <c r="R13" s="87">
        <v>0</v>
      </c>
      <c r="S13" s="87">
        <v>0</v>
      </c>
      <c r="T13" s="87">
        <v>511188</v>
      </c>
    </row>
    <row r="14" spans="1:20">
      <c r="A14" s="31" t="s">
        <v>335</v>
      </c>
      <c r="B14" s="86" t="s">
        <v>200</v>
      </c>
      <c r="C14" s="87">
        <v>4</v>
      </c>
      <c r="D14" s="87">
        <v>1</v>
      </c>
      <c r="E14" s="87">
        <v>9</v>
      </c>
      <c r="F14" s="87">
        <v>19</v>
      </c>
      <c r="G14" s="87">
        <v>90</v>
      </c>
      <c r="H14" s="87">
        <v>179</v>
      </c>
      <c r="I14" s="87">
        <v>132</v>
      </c>
      <c r="J14" s="87">
        <v>101</v>
      </c>
      <c r="K14" s="87">
        <v>77</v>
      </c>
      <c r="L14" s="87">
        <v>20</v>
      </c>
      <c r="M14" s="87">
        <v>0</v>
      </c>
      <c r="N14" s="87">
        <v>0</v>
      </c>
      <c r="O14" s="87">
        <v>632</v>
      </c>
      <c r="P14" s="87">
        <v>0</v>
      </c>
      <c r="Q14" s="87">
        <v>55.5</v>
      </c>
      <c r="R14" s="87">
        <v>0</v>
      </c>
      <c r="S14" s="87">
        <v>0</v>
      </c>
      <c r="T14" s="87">
        <v>1138778</v>
      </c>
    </row>
    <row r="15" spans="1:20">
      <c r="A15" s="31" t="s">
        <v>300</v>
      </c>
      <c r="B15" s="86" t="s">
        <v>168</v>
      </c>
      <c r="C15" s="87">
        <v>0</v>
      </c>
      <c r="D15" s="87">
        <v>0</v>
      </c>
      <c r="E15" s="87">
        <v>1</v>
      </c>
      <c r="F15" s="87">
        <v>6</v>
      </c>
      <c r="G15" s="87">
        <v>21</v>
      </c>
      <c r="H15" s="87">
        <v>39</v>
      </c>
      <c r="I15" s="87">
        <v>36</v>
      </c>
      <c r="J15" s="87">
        <v>34</v>
      </c>
      <c r="K15" s="87">
        <v>22</v>
      </c>
      <c r="L15" s="87">
        <v>3</v>
      </c>
      <c r="M15" s="87">
        <v>0</v>
      </c>
      <c r="N15" s="87">
        <v>0</v>
      </c>
      <c r="O15" s="87">
        <v>162</v>
      </c>
      <c r="P15" s="87">
        <v>0</v>
      </c>
      <c r="Q15" s="87">
        <v>42.9</v>
      </c>
      <c r="R15" s="87">
        <v>0</v>
      </c>
      <c r="S15" s="87">
        <v>0</v>
      </c>
      <c r="T15" s="87">
        <v>377614</v>
      </c>
    </row>
    <row r="16" spans="1:20">
      <c r="A16" s="31" t="s">
        <v>296</v>
      </c>
      <c r="B16" s="86" t="s">
        <v>164</v>
      </c>
      <c r="C16" s="87">
        <v>0</v>
      </c>
      <c r="D16" s="87">
        <v>2</v>
      </c>
      <c r="E16" s="87">
        <v>5</v>
      </c>
      <c r="F16" s="87">
        <v>6</v>
      </c>
      <c r="G16" s="87">
        <v>38</v>
      </c>
      <c r="H16" s="87">
        <v>30</v>
      </c>
      <c r="I16" s="87">
        <v>20</v>
      </c>
      <c r="J16" s="87">
        <v>17</v>
      </c>
      <c r="K16" s="87">
        <v>9</v>
      </c>
      <c r="L16" s="87">
        <v>0</v>
      </c>
      <c r="M16" s="87">
        <v>0</v>
      </c>
      <c r="N16" s="87">
        <v>0</v>
      </c>
      <c r="O16" s="87">
        <v>127</v>
      </c>
      <c r="P16" s="87">
        <v>0</v>
      </c>
      <c r="Q16" s="87">
        <v>36.270000000000003</v>
      </c>
      <c r="R16" s="87">
        <v>0</v>
      </c>
      <c r="S16" s="87">
        <v>0</v>
      </c>
      <c r="T16" s="87">
        <v>350128</v>
      </c>
    </row>
    <row r="17" spans="1:20">
      <c r="A17" s="31" t="s">
        <v>362</v>
      </c>
      <c r="B17" s="86" t="s">
        <v>155</v>
      </c>
      <c r="C17" s="87">
        <v>0</v>
      </c>
      <c r="D17" s="87">
        <v>0</v>
      </c>
      <c r="E17" s="87">
        <v>1</v>
      </c>
      <c r="F17" s="87">
        <v>3</v>
      </c>
      <c r="G17" s="87">
        <v>31</v>
      </c>
      <c r="H17" s="87">
        <v>50</v>
      </c>
      <c r="I17" s="87">
        <v>32</v>
      </c>
      <c r="J17" s="87">
        <v>14</v>
      </c>
      <c r="K17" s="87">
        <v>9</v>
      </c>
      <c r="L17" s="87">
        <v>0</v>
      </c>
      <c r="M17" s="87">
        <v>0</v>
      </c>
      <c r="N17" s="87">
        <v>0</v>
      </c>
      <c r="O17" s="87">
        <v>140</v>
      </c>
      <c r="P17" s="87">
        <v>0</v>
      </c>
      <c r="Q17" s="87">
        <v>33.15</v>
      </c>
      <c r="R17" s="87">
        <v>0</v>
      </c>
      <c r="S17" s="87">
        <v>0</v>
      </c>
      <c r="T17" s="87">
        <v>422328</v>
      </c>
    </row>
    <row r="18" spans="1:20">
      <c r="A18" s="31" t="s">
        <v>325</v>
      </c>
      <c r="B18" s="86" t="s">
        <v>219</v>
      </c>
      <c r="C18" s="87">
        <v>1</v>
      </c>
      <c r="D18" s="87">
        <v>0</v>
      </c>
      <c r="E18" s="87">
        <v>1</v>
      </c>
      <c r="F18" s="87">
        <v>5</v>
      </c>
      <c r="G18" s="87">
        <v>23</v>
      </c>
      <c r="H18" s="87">
        <v>55</v>
      </c>
      <c r="I18" s="87">
        <v>38</v>
      </c>
      <c r="J18" s="87">
        <v>20</v>
      </c>
      <c r="K18" s="87">
        <v>9</v>
      </c>
      <c r="L18" s="87">
        <v>0</v>
      </c>
      <c r="M18" s="87">
        <v>0</v>
      </c>
      <c r="N18" s="87">
        <v>0</v>
      </c>
      <c r="O18" s="87">
        <v>152</v>
      </c>
      <c r="P18" s="87">
        <v>0</v>
      </c>
      <c r="Q18" s="87">
        <v>29.17</v>
      </c>
      <c r="R18" s="87">
        <v>0</v>
      </c>
      <c r="S18" s="87">
        <v>0</v>
      </c>
      <c r="T18" s="87">
        <v>521125</v>
      </c>
    </row>
    <row r="19" spans="1:20">
      <c r="A19" s="31" t="s">
        <v>413</v>
      </c>
      <c r="B19" s="86" t="s">
        <v>226</v>
      </c>
      <c r="C19" s="87">
        <v>2</v>
      </c>
      <c r="D19" s="87">
        <v>1</v>
      </c>
      <c r="E19" s="87">
        <v>2</v>
      </c>
      <c r="F19" s="87">
        <v>4</v>
      </c>
      <c r="G19" s="87">
        <v>47</v>
      </c>
      <c r="H19" s="87">
        <v>141</v>
      </c>
      <c r="I19" s="87">
        <v>70</v>
      </c>
      <c r="J19" s="87">
        <v>41</v>
      </c>
      <c r="K19" s="87">
        <v>42</v>
      </c>
      <c r="L19" s="87">
        <v>12</v>
      </c>
      <c r="M19" s="87">
        <v>0</v>
      </c>
      <c r="N19" s="87">
        <v>0</v>
      </c>
      <c r="O19" s="87">
        <v>362</v>
      </c>
      <c r="P19" s="87">
        <v>0</v>
      </c>
      <c r="Q19" s="87">
        <v>22.9</v>
      </c>
      <c r="R19" s="87">
        <v>0</v>
      </c>
      <c r="S19" s="87">
        <v>0</v>
      </c>
      <c r="T19" s="87">
        <v>1580937</v>
      </c>
    </row>
    <row r="20" spans="1:20">
      <c r="A20" s="31" t="s">
        <v>337</v>
      </c>
      <c r="B20" s="86" t="s">
        <v>221</v>
      </c>
      <c r="C20" s="87">
        <v>1</v>
      </c>
      <c r="D20" s="87">
        <v>2</v>
      </c>
      <c r="E20" s="87">
        <v>11</v>
      </c>
      <c r="F20" s="87">
        <v>13</v>
      </c>
      <c r="G20" s="87">
        <v>37</v>
      </c>
      <c r="H20" s="87">
        <v>80</v>
      </c>
      <c r="I20" s="87">
        <v>52</v>
      </c>
      <c r="J20" s="87">
        <v>38</v>
      </c>
      <c r="K20" s="87">
        <v>11</v>
      </c>
      <c r="L20" s="87">
        <v>3</v>
      </c>
      <c r="M20" s="87">
        <v>0</v>
      </c>
      <c r="N20" s="87">
        <v>0</v>
      </c>
      <c r="O20" s="87">
        <v>248</v>
      </c>
      <c r="P20" s="87">
        <v>0</v>
      </c>
      <c r="Q20" s="87">
        <v>21.61</v>
      </c>
      <c r="R20" s="87">
        <v>0</v>
      </c>
      <c r="S20" s="87">
        <v>0</v>
      </c>
      <c r="T20" s="87">
        <v>1147710</v>
      </c>
    </row>
    <row r="21" spans="1:20">
      <c r="A21" s="31" t="s">
        <v>361</v>
      </c>
      <c r="B21" s="86" t="s">
        <v>192</v>
      </c>
      <c r="C21" s="87">
        <v>2</v>
      </c>
      <c r="D21" s="87">
        <v>1</v>
      </c>
      <c r="E21" s="87">
        <v>11</v>
      </c>
      <c r="F21" s="87">
        <v>8</v>
      </c>
      <c r="G21" s="87">
        <v>36</v>
      </c>
      <c r="H21" s="87">
        <v>40</v>
      </c>
      <c r="I21" s="87">
        <v>23</v>
      </c>
      <c r="J21" s="87">
        <v>12</v>
      </c>
      <c r="K21" s="87">
        <v>4</v>
      </c>
      <c r="L21" s="87">
        <v>0</v>
      </c>
      <c r="M21" s="87">
        <v>0</v>
      </c>
      <c r="N21" s="87">
        <v>0</v>
      </c>
      <c r="O21" s="87">
        <v>137</v>
      </c>
      <c r="P21" s="87">
        <v>1</v>
      </c>
      <c r="Q21" s="87">
        <v>19.100000000000001</v>
      </c>
      <c r="R21" s="87">
        <v>0.14000000000000001</v>
      </c>
      <c r="S21" s="87">
        <v>0.73</v>
      </c>
      <c r="T21" s="87">
        <v>717451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30"/>
  <sheetViews>
    <sheetView workbookViewId="0">
      <selection activeCell="J31" sqref="J31"/>
    </sheetView>
  </sheetViews>
  <sheetFormatPr defaultRowHeight="12.75"/>
  <cols>
    <col min="2" max="27" width="4.7109375" customWidth="1"/>
  </cols>
  <sheetData>
    <row r="1" spans="1:27">
      <c r="A1" s="2" t="s">
        <v>608</v>
      </c>
      <c r="B1" s="3"/>
      <c r="C1" s="3"/>
      <c r="D1" s="3"/>
      <c r="E1" s="3"/>
      <c r="F1" s="3"/>
      <c r="G1" s="3"/>
    </row>
    <row r="2" spans="1:27">
      <c r="A2" s="112" t="str">
        <f>รอวางสถานการณ์!A2</f>
        <v xml:space="preserve"> จังหวัด ศรีสะเกษ  ระหว่างวันที่  1 มกราคม 2563  ถึงวันที่  20 ตุลาคม 2563</v>
      </c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</row>
    <row r="3" spans="1:27">
      <c r="A3" s="2"/>
      <c r="B3" s="3"/>
      <c r="C3" s="3"/>
      <c r="D3" s="3"/>
      <c r="E3" s="3"/>
      <c r="F3" s="3"/>
      <c r="G3" s="3"/>
    </row>
    <row r="4" spans="1:27">
      <c r="A4" s="4"/>
      <c r="B4" s="114" t="s">
        <v>62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</row>
    <row r="5" spans="1:27">
      <c r="A5" s="12" t="s">
        <v>0</v>
      </c>
      <c r="B5" s="113" t="s">
        <v>63</v>
      </c>
      <c r="C5" s="113"/>
      <c r="D5" s="113" t="s">
        <v>66</v>
      </c>
      <c r="E5" s="113"/>
      <c r="F5" s="113" t="s">
        <v>67</v>
      </c>
      <c r="G5" s="113"/>
      <c r="H5" s="113" t="s">
        <v>68</v>
      </c>
      <c r="I5" s="113"/>
      <c r="J5" s="113" t="s">
        <v>69</v>
      </c>
      <c r="K5" s="113"/>
      <c r="L5" s="113" t="s">
        <v>70</v>
      </c>
      <c r="M5" s="113"/>
      <c r="N5" s="113" t="s">
        <v>71</v>
      </c>
      <c r="O5" s="113"/>
      <c r="P5" s="113" t="s">
        <v>72</v>
      </c>
      <c r="Q5" s="113"/>
      <c r="R5" s="113" t="s">
        <v>73</v>
      </c>
      <c r="S5" s="113"/>
      <c r="T5" s="113" t="s">
        <v>74</v>
      </c>
      <c r="U5" s="113"/>
      <c r="V5" s="113" t="s">
        <v>75</v>
      </c>
      <c r="W5" s="113"/>
      <c r="X5" s="113" t="s">
        <v>76</v>
      </c>
      <c r="Y5" s="113"/>
      <c r="Z5" s="113" t="s">
        <v>77</v>
      </c>
      <c r="AA5" s="113"/>
    </row>
    <row r="6" spans="1:27">
      <c r="A6" s="5"/>
      <c r="B6" s="16" t="s">
        <v>64</v>
      </c>
      <c r="C6" s="6" t="s">
        <v>65</v>
      </c>
      <c r="D6" s="16" t="s">
        <v>64</v>
      </c>
      <c r="E6" s="6" t="s">
        <v>65</v>
      </c>
      <c r="F6" s="16" t="s">
        <v>64</v>
      </c>
      <c r="G6" s="6" t="s">
        <v>65</v>
      </c>
      <c r="H6" s="16" t="s">
        <v>64</v>
      </c>
      <c r="I6" s="6" t="s">
        <v>65</v>
      </c>
      <c r="J6" s="16" t="s">
        <v>64</v>
      </c>
      <c r="K6" s="6" t="s">
        <v>65</v>
      </c>
      <c r="L6" s="16" t="s">
        <v>64</v>
      </c>
      <c r="M6" s="6" t="s">
        <v>65</v>
      </c>
      <c r="N6" s="16" t="s">
        <v>64</v>
      </c>
      <c r="O6" s="6" t="s">
        <v>65</v>
      </c>
      <c r="P6" s="16" t="s">
        <v>64</v>
      </c>
      <c r="Q6" s="6" t="s">
        <v>65</v>
      </c>
      <c r="R6" s="16" t="s">
        <v>64</v>
      </c>
      <c r="S6" s="6" t="s">
        <v>65</v>
      </c>
      <c r="T6" s="16" t="s">
        <v>64</v>
      </c>
      <c r="U6" s="6" t="s">
        <v>65</v>
      </c>
      <c r="V6" s="16" t="s">
        <v>64</v>
      </c>
      <c r="W6" s="6" t="s">
        <v>65</v>
      </c>
      <c r="X6" s="16" t="s">
        <v>64</v>
      </c>
      <c r="Y6" s="6" t="s">
        <v>65</v>
      </c>
      <c r="Z6" s="16" t="s">
        <v>64</v>
      </c>
      <c r="AA6" s="6" t="s">
        <v>65</v>
      </c>
    </row>
    <row r="7" spans="1:27">
      <c r="A7" s="7" t="str">
        <f>รอวางป่วยรายเดือน!A3</f>
        <v>เมือง</v>
      </c>
      <c r="B7" s="7">
        <f>รอวางป่วยรายเดือน!B3</f>
        <v>12</v>
      </c>
      <c r="C7" s="7">
        <f>รอวางป่วยรายเดือน!C3</f>
        <v>0</v>
      </c>
      <c r="D7" s="7">
        <f>รอวางป่วยรายเดือน!D3</f>
        <v>0</v>
      </c>
      <c r="E7" s="7">
        <f>รอวางป่วยรายเดือน!E3</f>
        <v>0</v>
      </c>
      <c r="F7" s="7">
        <f>รอวางป่วยรายเดือน!F3</f>
        <v>1</v>
      </c>
      <c r="G7" s="7">
        <f>รอวางป่วยรายเดือน!G3</f>
        <v>0</v>
      </c>
      <c r="H7" s="7">
        <f>รอวางป่วยรายเดือน!H3</f>
        <v>1</v>
      </c>
      <c r="I7" s="7">
        <f>รอวางป่วยรายเดือน!I3</f>
        <v>0</v>
      </c>
      <c r="J7" s="7">
        <f>รอวางป่วยรายเดือน!J3</f>
        <v>1</v>
      </c>
      <c r="K7" s="7">
        <f>รอวางป่วยรายเดือน!K3</f>
        <v>0</v>
      </c>
      <c r="L7" s="7">
        <f>รอวางป่วยรายเดือน!L3</f>
        <v>2</v>
      </c>
      <c r="M7" s="7">
        <f>รอวางป่วยรายเดือน!M3</f>
        <v>0</v>
      </c>
      <c r="N7" s="7">
        <f>รอวางป่วยรายเดือน!N3</f>
        <v>1</v>
      </c>
      <c r="O7" s="7">
        <f>รอวางป่วยรายเดือน!O3</f>
        <v>0</v>
      </c>
      <c r="P7" s="7">
        <f>รอวางป่วยรายเดือน!P3</f>
        <v>1</v>
      </c>
      <c r="Q7" s="7">
        <f>รอวางป่วยรายเดือน!Q3</f>
        <v>0</v>
      </c>
      <c r="R7" s="7">
        <f>รอวางป่วยรายเดือน!R3</f>
        <v>5</v>
      </c>
      <c r="S7" s="7">
        <f>รอวางป่วยรายเดือน!S3</f>
        <v>0</v>
      </c>
      <c r="T7" s="7">
        <f>รอวางป่วยรายเดือน!T3</f>
        <v>33</v>
      </c>
      <c r="U7" s="7">
        <f>รอวางป่วยรายเดือน!U3</f>
        <v>0</v>
      </c>
      <c r="V7" s="7">
        <f>รอวางป่วยรายเดือน!V3</f>
        <v>0</v>
      </c>
      <c r="W7" s="7">
        <f>รอวางป่วยรายเดือน!W3</f>
        <v>0</v>
      </c>
      <c r="X7" s="7">
        <f>รอวางป่วยรายเดือน!X3</f>
        <v>0</v>
      </c>
      <c r="Y7" s="7">
        <f>รอวางป่วยรายเดือน!Y3</f>
        <v>0</v>
      </c>
      <c r="Z7" s="7">
        <f>รอวางป่วยรายเดือน!Z3</f>
        <v>57</v>
      </c>
      <c r="AA7" s="7">
        <f>รอวางป่วยรายเดือน!AA3</f>
        <v>0</v>
      </c>
    </row>
    <row r="8" spans="1:27">
      <c r="A8" s="7" t="str">
        <f>รอวางป่วยรายเดือน!A4</f>
        <v>ยางชุมน้อย</v>
      </c>
      <c r="B8" s="7">
        <f>รอวางป่วยรายเดือน!B4</f>
        <v>0</v>
      </c>
      <c r="C8" s="7">
        <f>รอวางป่วยรายเดือน!C4</f>
        <v>0</v>
      </c>
      <c r="D8" s="7">
        <f>รอวางป่วยรายเดือน!D4</f>
        <v>1</v>
      </c>
      <c r="E8" s="7">
        <f>รอวางป่วยรายเดือน!E4</f>
        <v>0</v>
      </c>
      <c r="F8" s="7">
        <f>รอวางป่วยรายเดือน!F4</f>
        <v>0</v>
      </c>
      <c r="G8" s="7">
        <f>รอวางป่วยรายเดือน!G4</f>
        <v>0</v>
      </c>
      <c r="H8" s="7">
        <f>รอวางป่วยรายเดือน!H4</f>
        <v>0</v>
      </c>
      <c r="I8" s="7">
        <f>รอวางป่วยรายเดือน!I4</f>
        <v>0</v>
      </c>
      <c r="J8" s="7">
        <f>รอวางป่วยรายเดือน!J4</f>
        <v>1</v>
      </c>
      <c r="K8" s="7">
        <f>รอวางป่วยรายเดือน!K4</f>
        <v>0</v>
      </c>
      <c r="L8" s="7">
        <f>รอวางป่วยรายเดือน!L4</f>
        <v>0</v>
      </c>
      <c r="M8" s="7">
        <f>รอวางป่วยรายเดือน!M4</f>
        <v>0</v>
      </c>
      <c r="N8" s="7">
        <f>รอวางป่วยรายเดือน!N4</f>
        <v>0</v>
      </c>
      <c r="O8" s="7">
        <f>รอวางป่วยรายเดือน!O4</f>
        <v>0</v>
      </c>
      <c r="P8" s="7">
        <f>รอวางป่วยรายเดือน!P4</f>
        <v>0</v>
      </c>
      <c r="Q8" s="7">
        <f>รอวางป่วยรายเดือน!Q4</f>
        <v>0</v>
      </c>
      <c r="R8" s="7">
        <f>รอวางป่วยรายเดือน!R4</f>
        <v>0</v>
      </c>
      <c r="S8" s="7">
        <f>รอวางป่วยรายเดือน!S4</f>
        <v>0</v>
      </c>
      <c r="T8" s="7">
        <f>รอวางป่วยรายเดือน!T4</f>
        <v>3</v>
      </c>
      <c r="U8" s="7">
        <f>รอวางป่วยรายเดือน!U4</f>
        <v>0</v>
      </c>
      <c r="V8" s="7">
        <f>รอวางป่วยรายเดือน!V4</f>
        <v>0</v>
      </c>
      <c r="W8" s="7">
        <f>รอวางป่วยรายเดือน!W4</f>
        <v>0</v>
      </c>
      <c r="X8" s="7">
        <f>รอวางป่วยรายเดือน!X4</f>
        <v>0</v>
      </c>
      <c r="Y8" s="7">
        <f>รอวางป่วยรายเดือน!Y4</f>
        <v>0</v>
      </c>
      <c r="Z8" s="7">
        <f>รอวางป่วยรายเดือน!Z4</f>
        <v>5</v>
      </c>
      <c r="AA8" s="7">
        <f>รอวางป่วยรายเดือน!AA4</f>
        <v>0</v>
      </c>
    </row>
    <row r="9" spans="1:27">
      <c r="A9" s="7" t="str">
        <f>รอวางป่วยรายเดือน!A5</f>
        <v>กันทรารมย์</v>
      </c>
      <c r="B9" s="7">
        <f>รอวางป่วยรายเดือน!B5</f>
        <v>10</v>
      </c>
      <c r="C9" s="7">
        <f>รอวางป่วยรายเดือน!C5</f>
        <v>0</v>
      </c>
      <c r="D9" s="7">
        <f>รอวางป่วยรายเดือน!D5</f>
        <v>2</v>
      </c>
      <c r="E9" s="7">
        <f>รอวางป่วยรายเดือน!E5</f>
        <v>0</v>
      </c>
      <c r="F9" s="7">
        <f>รอวางป่วยรายเดือน!F5</f>
        <v>0</v>
      </c>
      <c r="G9" s="7">
        <f>รอวางป่วยรายเดือน!G5</f>
        <v>0</v>
      </c>
      <c r="H9" s="7">
        <f>รอวางป่วยรายเดือน!H5</f>
        <v>0</v>
      </c>
      <c r="I9" s="7">
        <f>รอวางป่วยรายเดือน!I5</f>
        <v>0</v>
      </c>
      <c r="J9" s="7">
        <f>รอวางป่วยรายเดือน!J5</f>
        <v>0</v>
      </c>
      <c r="K9" s="7">
        <f>รอวางป่วยรายเดือน!K5</f>
        <v>0</v>
      </c>
      <c r="L9" s="7">
        <f>รอวางป่วยรายเดือน!L5</f>
        <v>0</v>
      </c>
      <c r="M9" s="7">
        <f>รอวางป่วยรายเดือน!M5</f>
        <v>0</v>
      </c>
      <c r="N9" s="7">
        <f>รอวางป่วยรายเดือน!N5</f>
        <v>1</v>
      </c>
      <c r="O9" s="7">
        <f>รอวางป่วยรายเดือน!O5</f>
        <v>0</v>
      </c>
      <c r="P9" s="7">
        <f>รอวางป่วยรายเดือน!P5</f>
        <v>0</v>
      </c>
      <c r="Q9" s="7">
        <f>รอวางป่วยรายเดือน!Q5</f>
        <v>0</v>
      </c>
      <c r="R9" s="7">
        <f>รอวางป่วยรายเดือน!R5</f>
        <v>1</v>
      </c>
      <c r="S9" s="7">
        <f>รอวางป่วยรายเดือน!S5</f>
        <v>0</v>
      </c>
      <c r="T9" s="7">
        <f>รอวางป่วยรายเดือน!T5</f>
        <v>2</v>
      </c>
      <c r="U9" s="7">
        <f>รอวางป่วยรายเดือน!U5</f>
        <v>0</v>
      </c>
      <c r="V9" s="7">
        <f>รอวางป่วยรายเดือน!V5</f>
        <v>0</v>
      </c>
      <c r="W9" s="7">
        <f>รอวางป่วยรายเดือน!W5</f>
        <v>0</v>
      </c>
      <c r="X9" s="7">
        <f>รอวางป่วยรายเดือน!X5</f>
        <v>0</v>
      </c>
      <c r="Y9" s="7">
        <f>รอวางป่วยรายเดือน!Y5</f>
        <v>0</v>
      </c>
      <c r="Z9" s="7">
        <f>รอวางป่วยรายเดือน!Z5</f>
        <v>16</v>
      </c>
      <c r="AA9" s="7">
        <f>รอวางป่วยรายเดือน!AA5</f>
        <v>0</v>
      </c>
    </row>
    <row r="10" spans="1:27">
      <c r="A10" s="7" t="str">
        <f>รอวางป่วยรายเดือน!A6</f>
        <v>กันทรลักษ์</v>
      </c>
      <c r="B10" s="7">
        <f>รอวางป่วยรายเดือน!B6</f>
        <v>2</v>
      </c>
      <c r="C10" s="7">
        <f>รอวางป่วยรายเดือน!C6</f>
        <v>0</v>
      </c>
      <c r="D10" s="7">
        <f>รอวางป่วยรายเดือน!D6</f>
        <v>0</v>
      </c>
      <c r="E10" s="7">
        <f>รอวางป่วยรายเดือน!E6</f>
        <v>0</v>
      </c>
      <c r="F10" s="7">
        <f>รอวางป่วยรายเดือน!F6</f>
        <v>2</v>
      </c>
      <c r="G10" s="7">
        <f>รอวางป่วยรายเดือน!G6</f>
        <v>0</v>
      </c>
      <c r="H10" s="7">
        <f>รอวางป่วยรายเดือน!H6</f>
        <v>0</v>
      </c>
      <c r="I10" s="7">
        <f>รอวางป่วยรายเดือน!I6</f>
        <v>0</v>
      </c>
      <c r="J10" s="7">
        <f>รอวางป่วยรายเดือน!J6</f>
        <v>2</v>
      </c>
      <c r="K10" s="7">
        <f>รอวางป่วยรายเดือน!K6</f>
        <v>0</v>
      </c>
      <c r="L10" s="7">
        <f>รอวางป่วยรายเดือน!L6</f>
        <v>0</v>
      </c>
      <c r="M10" s="7">
        <f>รอวางป่วยรายเดือน!M6</f>
        <v>0</v>
      </c>
      <c r="N10" s="7">
        <f>รอวางป่วยรายเดือน!N6</f>
        <v>0</v>
      </c>
      <c r="O10" s="7">
        <f>รอวางป่วยรายเดือน!O6</f>
        <v>0</v>
      </c>
      <c r="P10" s="7">
        <f>รอวางป่วยรายเดือน!P6</f>
        <v>0</v>
      </c>
      <c r="Q10" s="7">
        <f>รอวางป่วยรายเดือน!Q6</f>
        <v>0</v>
      </c>
      <c r="R10" s="7">
        <f>รอวางป่วยรายเดือน!R6</f>
        <v>18</v>
      </c>
      <c r="S10" s="7">
        <f>รอวางป่วยรายเดือน!S6</f>
        <v>0</v>
      </c>
      <c r="T10" s="7">
        <f>รอวางป่วยรายเดือน!T6</f>
        <v>49</v>
      </c>
      <c r="U10" s="7">
        <f>รอวางป่วยรายเดือน!U6</f>
        <v>0</v>
      </c>
      <c r="V10" s="7">
        <f>รอวางป่วยรายเดือน!V6</f>
        <v>0</v>
      </c>
      <c r="W10" s="7">
        <f>รอวางป่วยรายเดือน!W6</f>
        <v>0</v>
      </c>
      <c r="X10" s="7">
        <f>รอวางป่วยรายเดือน!X6</f>
        <v>0</v>
      </c>
      <c r="Y10" s="7">
        <f>รอวางป่วยรายเดือน!Y6</f>
        <v>0</v>
      </c>
      <c r="Z10" s="7">
        <f>รอวางป่วยรายเดือน!Z6</f>
        <v>73</v>
      </c>
      <c r="AA10" s="7">
        <f>รอวางป่วยรายเดือน!AA6</f>
        <v>0</v>
      </c>
    </row>
    <row r="11" spans="1:27">
      <c r="A11" s="7" t="str">
        <f>รอวางป่วยรายเดือน!A7</f>
        <v>ขุขันธ์</v>
      </c>
      <c r="B11" s="7">
        <f>รอวางป่วยรายเดือน!B7</f>
        <v>2</v>
      </c>
      <c r="C11" s="7">
        <f>รอวางป่วยรายเดือน!C7</f>
        <v>0</v>
      </c>
      <c r="D11" s="7">
        <f>รอวางป่วยรายเดือน!D7</f>
        <v>2</v>
      </c>
      <c r="E11" s="7">
        <f>รอวางป่วยรายเดือน!E7</f>
        <v>0</v>
      </c>
      <c r="F11" s="7">
        <f>รอวางป่วยรายเดือน!F7</f>
        <v>0</v>
      </c>
      <c r="G11" s="7">
        <f>รอวางป่วยรายเดือน!G7</f>
        <v>0</v>
      </c>
      <c r="H11" s="7">
        <f>รอวางป่วยรายเดือน!H7</f>
        <v>0</v>
      </c>
      <c r="I11" s="7">
        <f>รอวางป่วยรายเดือน!I7</f>
        <v>0</v>
      </c>
      <c r="J11" s="7">
        <f>รอวางป่วยรายเดือน!J7</f>
        <v>0</v>
      </c>
      <c r="K11" s="7">
        <f>รอวางป่วยรายเดือน!K7</f>
        <v>0</v>
      </c>
      <c r="L11" s="7">
        <f>รอวางป่วยรายเดือน!L7</f>
        <v>0</v>
      </c>
      <c r="M11" s="7">
        <f>รอวางป่วยรายเดือน!M7</f>
        <v>0</v>
      </c>
      <c r="N11" s="7">
        <f>รอวางป่วยรายเดือน!N7</f>
        <v>0</v>
      </c>
      <c r="O11" s="7">
        <f>รอวางป่วยรายเดือน!O7</f>
        <v>0</v>
      </c>
      <c r="P11" s="7">
        <f>รอวางป่วยรายเดือน!P7</f>
        <v>1</v>
      </c>
      <c r="Q11" s="7">
        <f>รอวางป่วยรายเดือน!Q7</f>
        <v>0</v>
      </c>
      <c r="R11" s="7">
        <f>รอวางป่วยรายเดือน!R7</f>
        <v>5</v>
      </c>
      <c r="S11" s="7">
        <f>รอวางป่วยรายเดือน!S7</f>
        <v>0</v>
      </c>
      <c r="T11" s="7">
        <f>รอวางป่วยรายเดือน!T7</f>
        <v>11</v>
      </c>
      <c r="U11" s="7">
        <f>รอวางป่วยรายเดือน!U7</f>
        <v>0</v>
      </c>
      <c r="V11" s="7">
        <f>รอวางป่วยรายเดือน!V7</f>
        <v>0</v>
      </c>
      <c r="W11" s="7">
        <f>รอวางป่วยรายเดือน!W7</f>
        <v>0</v>
      </c>
      <c r="X11" s="7">
        <f>รอวางป่วยรายเดือน!X7</f>
        <v>0</v>
      </c>
      <c r="Y11" s="7">
        <f>รอวางป่วยรายเดือน!Y7</f>
        <v>0</v>
      </c>
      <c r="Z11" s="7">
        <f>รอวางป่วยรายเดือน!Z7</f>
        <v>21</v>
      </c>
      <c r="AA11" s="7">
        <f>รอวางป่วยรายเดือน!AA7</f>
        <v>0</v>
      </c>
    </row>
    <row r="12" spans="1:27">
      <c r="A12" s="7" t="str">
        <f>รอวางป่วยรายเดือน!A8</f>
        <v>ไพรบึง</v>
      </c>
      <c r="B12" s="7">
        <f>รอวางป่วยรายเดือน!B8</f>
        <v>1</v>
      </c>
      <c r="C12" s="7">
        <f>รอวางป่วยรายเดือน!C8</f>
        <v>0</v>
      </c>
      <c r="D12" s="7">
        <f>รอวางป่วยรายเดือน!D8</f>
        <v>2</v>
      </c>
      <c r="E12" s="7">
        <f>รอวางป่วยรายเดือน!E8</f>
        <v>0</v>
      </c>
      <c r="F12" s="7">
        <f>รอวางป่วยรายเดือน!F8</f>
        <v>0</v>
      </c>
      <c r="G12" s="7">
        <f>รอวางป่วยรายเดือน!G8</f>
        <v>0</v>
      </c>
      <c r="H12" s="7">
        <f>รอวางป่วยรายเดือน!H8</f>
        <v>0</v>
      </c>
      <c r="I12" s="7">
        <f>รอวางป่วยรายเดือน!I8</f>
        <v>0</v>
      </c>
      <c r="J12" s="7">
        <f>รอวางป่วยรายเดือน!J8</f>
        <v>2</v>
      </c>
      <c r="K12" s="7">
        <f>รอวางป่วยรายเดือน!K8</f>
        <v>0</v>
      </c>
      <c r="L12" s="7">
        <f>รอวางป่วยรายเดือน!L8</f>
        <v>0</v>
      </c>
      <c r="M12" s="7">
        <f>รอวางป่วยรายเดือน!M8</f>
        <v>0</v>
      </c>
      <c r="N12" s="7">
        <f>รอวางป่วยรายเดือน!N8</f>
        <v>0</v>
      </c>
      <c r="O12" s="7">
        <f>รอวางป่วยรายเดือน!O8</f>
        <v>0</v>
      </c>
      <c r="P12" s="7">
        <f>รอวางป่วยรายเดือน!P8</f>
        <v>0</v>
      </c>
      <c r="Q12" s="7">
        <f>รอวางป่วยรายเดือน!Q8</f>
        <v>0</v>
      </c>
      <c r="R12" s="7">
        <f>รอวางป่วยรายเดือน!R8</f>
        <v>1</v>
      </c>
      <c r="S12" s="7">
        <f>รอวางป่วยรายเดือน!S8</f>
        <v>0</v>
      </c>
      <c r="T12" s="7">
        <f>รอวางป่วยรายเดือน!T8</f>
        <v>5</v>
      </c>
      <c r="U12" s="7">
        <f>รอวางป่วยรายเดือน!U8</f>
        <v>0</v>
      </c>
      <c r="V12" s="7">
        <f>รอวางป่วยรายเดือน!V8</f>
        <v>0</v>
      </c>
      <c r="W12" s="7">
        <f>รอวางป่วยรายเดือน!W8</f>
        <v>0</v>
      </c>
      <c r="X12" s="7">
        <f>รอวางป่วยรายเดือน!X8</f>
        <v>0</v>
      </c>
      <c r="Y12" s="7">
        <f>รอวางป่วยรายเดือน!Y8</f>
        <v>0</v>
      </c>
      <c r="Z12" s="7">
        <f>รอวางป่วยรายเดือน!Z8</f>
        <v>11</v>
      </c>
      <c r="AA12" s="7">
        <f>รอวางป่วยรายเดือน!AA8</f>
        <v>0</v>
      </c>
    </row>
    <row r="13" spans="1:27">
      <c r="A13" s="7" t="str">
        <f>รอวางป่วยรายเดือน!A9</f>
        <v>ปรางค์กู่</v>
      </c>
      <c r="B13" s="7">
        <f>รอวางป่วยรายเดือน!B9</f>
        <v>0</v>
      </c>
      <c r="C13" s="7">
        <f>รอวางป่วยรายเดือน!C9</f>
        <v>0</v>
      </c>
      <c r="D13" s="7">
        <f>รอวางป่วยรายเดือน!D9</f>
        <v>0</v>
      </c>
      <c r="E13" s="7">
        <f>รอวางป่วยรายเดือน!E9</f>
        <v>0</v>
      </c>
      <c r="F13" s="7">
        <f>รอวางป่วยรายเดือน!F9</f>
        <v>0</v>
      </c>
      <c r="G13" s="7">
        <f>รอวางป่วยรายเดือน!G9</f>
        <v>0</v>
      </c>
      <c r="H13" s="7">
        <f>รอวางป่วยรายเดือน!H9</f>
        <v>0</v>
      </c>
      <c r="I13" s="7">
        <f>รอวางป่วยรายเดือน!I9</f>
        <v>0</v>
      </c>
      <c r="J13" s="7">
        <f>รอวางป่วยรายเดือน!J9</f>
        <v>0</v>
      </c>
      <c r="K13" s="7">
        <f>รอวางป่วยรายเดือน!K9</f>
        <v>0</v>
      </c>
      <c r="L13" s="7">
        <f>รอวางป่วยรายเดือน!L9</f>
        <v>0</v>
      </c>
      <c r="M13" s="7">
        <f>รอวางป่วยรายเดือน!M9</f>
        <v>0</v>
      </c>
      <c r="N13" s="7">
        <f>รอวางป่วยรายเดือน!N9</f>
        <v>0</v>
      </c>
      <c r="O13" s="7">
        <f>รอวางป่วยรายเดือน!O9</f>
        <v>0</v>
      </c>
      <c r="P13" s="7">
        <f>รอวางป่วยรายเดือน!P9</f>
        <v>0</v>
      </c>
      <c r="Q13" s="7">
        <f>รอวางป่วยรายเดือน!Q9</f>
        <v>0</v>
      </c>
      <c r="R13" s="7">
        <f>รอวางป่วยรายเดือน!R9</f>
        <v>5</v>
      </c>
      <c r="S13" s="7">
        <f>รอวางป่วยรายเดือน!S9</f>
        <v>0</v>
      </c>
      <c r="T13" s="7">
        <f>รอวางป่วยรายเดือน!T9</f>
        <v>8</v>
      </c>
      <c r="U13" s="7">
        <f>รอวางป่วยรายเดือน!U9</f>
        <v>0</v>
      </c>
      <c r="V13" s="7">
        <f>รอวางป่วยรายเดือน!V9</f>
        <v>0</v>
      </c>
      <c r="W13" s="7">
        <f>รอวางป่วยรายเดือน!W9</f>
        <v>0</v>
      </c>
      <c r="X13" s="7">
        <f>รอวางป่วยรายเดือน!X9</f>
        <v>0</v>
      </c>
      <c r="Y13" s="7">
        <f>รอวางป่วยรายเดือน!Y9</f>
        <v>0</v>
      </c>
      <c r="Z13" s="7">
        <f>รอวางป่วยรายเดือน!Z9</f>
        <v>13</v>
      </c>
      <c r="AA13" s="7">
        <f>รอวางป่วยรายเดือน!AA9</f>
        <v>0</v>
      </c>
    </row>
    <row r="14" spans="1:27">
      <c r="A14" s="7" t="str">
        <f>รอวางป่วยรายเดือน!A10</f>
        <v>ขุนหาญ</v>
      </c>
      <c r="B14" s="7">
        <f>รอวางป่วยรายเดือน!B10</f>
        <v>1</v>
      </c>
      <c r="C14" s="7">
        <f>รอวางป่วยรายเดือน!C10</f>
        <v>0</v>
      </c>
      <c r="D14" s="7">
        <f>รอวางป่วยรายเดือน!D10</f>
        <v>0</v>
      </c>
      <c r="E14" s="7">
        <f>รอวางป่วยรายเดือน!E10</f>
        <v>0</v>
      </c>
      <c r="F14" s="7">
        <f>รอวางป่วยรายเดือน!F10</f>
        <v>0</v>
      </c>
      <c r="G14" s="7">
        <f>รอวางป่วยรายเดือน!G10</f>
        <v>0</v>
      </c>
      <c r="H14" s="7">
        <f>รอวางป่วยรายเดือน!H10</f>
        <v>0</v>
      </c>
      <c r="I14" s="7">
        <f>รอวางป่วยรายเดือน!I10</f>
        <v>0</v>
      </c>
      <c r="J14" s="7">
        <f>รอวางป่วยรายเดือน!J10</f>
        <v>0</v>
      </c>
      <c r="K14" s="7">
        <f>รอวางป่วยรายเดือน!K10</f>
        <v>0</v>
      </c>
      <c r="L14" s="7">
        <f>รอวางป่วยรายเดือน!L10</f>
        <v>2</v>
      </c>
      <c r="M14" s="7">
        <f>รอวางป่วยรายเดือน!M10</f>
        <v>0</v>
      </c>
      <c r="N14" s="7">
        <f>รอวางป่วยรายเดือน!N10</f>
        <v>1</v>
      </c>
      <c r="O14" s="7">
        <f>รอวางป่วยรายเดือน!O10</f>
        <v>0</v>
      </c>
      <c r="P14" s="7">
        <f>รอวางป่วยรายเดือน!P10</f>
        <v>3</v>
      </c>
      <c r="Q14" s="7">
        <f>รอวางป่วยรายเดือน!Q10</f>
        <v>0</v>
      </c>
      <c r="R14" s="7">
        <f>รอวางป่วยรายเดือน!R10</f>
        <v>31</v>
      </c>
      <c r="S14" s="7">
        <f>รอวางป่วยรายเดือน!S10</f>
        <v>0</v>
      </c>
      <c r="T14" s="7">
        <f>รอวางป่วยรายเดือน!T10</f>
        <v>46</v>
      </c>
      <c r="U14" s="7">
        <f>รอวางป่วยรายเดือน!U10</f>
        <v>0</v>
      </c>
      <c r="V14" s="7">
        <f>รอวางป่วยรายเดือน!V10</f>
        <v>0</v>
      </c>
      <c r="W14" s="7">
        <f>รอวางป่วยรายเดือน!W10</f>
        <v>0</v>
      </c>
      <c r="X14" s="7">
        <f>รอวางป่วยรายเดือน!X10</f>
        <v>0</v>
      </c>
      <c r="Y14" s="7">
        <f>รอวางป่วยรายเดือน!Y10</f>
        <v>0</v>
      </c>
      <c r="Z14" s="7">
        <f>รอวางป่วยรายเดือน!Z10</f>
        <v>84</v>
      </c>
      <c r="AA14" s="7">
        <f>รอวางป่วยรายเดือน!AA10</f>
        <v>0</v>
      </c>
    </row>
    <row r="15" spans="1:27">
      <c r="A15" s="7" t="str">
        <f>รอวางป่วยรายเดือน!A11</f>
        <v>ราษีไศล</v>
      </c>
      <c r="B15" s="7">
        <f>รอวางป่วยรายเดือน!B11</f>
        <v>0</v>
      </c>
      <c r="C15" s="7">
        <f>รอวางป่วยรายเดือน!C11</f>
        <v>0</v>
      </c>
      <c r="D15" s="7">
        <f>รอวางป่วยรายเดือน!D11</f>
        <v>0</v>
      </c>
      <c r="E15" s="7">
        <f>รอวางป่วยรายเดือน!E11</f>
        <v>0</v>
      </c>
      <c r="F15" s="7">
        <f>รอวางป่วยรายเดือน!F11</f>
        <v>0</v>
      </c>
      <c r="G15" s="7">
        <f>รอวางป่วยรายเดือน!G11</f>
        <v>0</v>
      </c>
      <c r="H15" s="7">
        <f>รอวางป่วยรายเดือน!H11</f>
        <v>0</v>
      </c>
      <c r="I15" s="7">
        <f>รอวางป่วยรายเดือน!I11</f>
        <v>0</v>
      </c>
      <c r="J15" s="7">
        <f>รอวางป่วยรายเดือน!J11</f>
        <v>0</v>
      </c>
      <c r="K15" s="7">
        <f>รอวางป่วยรายเดือน!K11</f>
        <v>0</v>
      </c>
      <c r="L15" s="7">
        <f>รอวางป่วยรายเดือน!L11</f>
        <v>0</v>
      </c>
      <c r="M15" s="7">
        <f>รอวางป่วยรายเดือน!M11</f>
        <v>0</v>
      </c>
      <c r="N15" s="7">
        <f>รอวางป่วยรายเดือน!N11</f>
        <v>0</v>
      </c>
      <c r="O15" s="7">
        <f>รอวางป่วยรายเดือน!O11</f>
        <v>0</v>
      </c>
      <c r="P15" s="7">
        <f>รอวางป่วยรายเดือน!P11</f>
        <v>0</v>
      </c>
      <c r="Q15" s="7">
        <f>รอวางป่วยรายเดือน!Q11</f>
        <v>0</v>
      </c>
      <c r="R15" s="7">
        <f>รอวางป่วยรายเดือน!R11</f>
        <v>3</v>
      </c>
      <c r="S15" s="7">
        <f>รอวางป่วยรายเดือน!S11</f>
        <v>0</v>
      </c>
      <c r="T15" s="7">
        <f>รอวางป่วยรายเดือน!T11</f>
        <v>11</v>
      </c>
      <c r="U15" s="7">
        <f>รอวางป่วยรายเดือน!U11</f>
        <v>0</v>
      </c>
      <c r="V15" s="7">
        <f>รอวางป่วยรายเดือน!V11</f>
        <v>0</v>
      </c>
      <c r="W15" s="7">
        <f>รอวางป่วยรายเดือน!W11</f>
        <v>0</v>
      </c>
      <c r="X15" s="7">
        <f>รอวางป่วยรายเดือน!X11</f>
        <v>0</v>
      </c>
      <c r="Y15" s="7">
        <f>รอวางป่วยรายเดือน!Y11</f>
        <v>0</v>
      </c>
      <c r="Z15" s="7">
        <f>รอวางป่วยรายเดือน!Z11</f>
        <v>14</v>
      </c>
      <c r="AA15" s="7">
        <f>รอวางป่วยรายเดือน!AA11</f>
        <v>0</v>
      </c>
    </row>
    <row r="16" spans="1:27">
      <c r="A16" s="7" t="str">
        <f>รอวางป่วยรายเดือน!A12</f>
        <v>อุทุมพรพิสัย</v>
      </c>
      <c r="B16" s="7">
        <f>รอวางป่วยรายเดือน!B12</f>
        <v>0</v>
      </c>
      <c r="C16" s="7">
        <f>รอวางป่วยรายเดือน!C12</f>
        <v>0</v>
      </c>
      <c r="D16" s="7">
        <f>รอวางป่วยรายเดือน!D12</f>
        <v>1</v>
      </c>
      <c r="E16" s="7">
        <f>รอวางป่วยรายเดือน!E12</f>
        <v>0</v>
      </c>
      <c r="F16" s="7">
        <f>รอวางป่วยรายเดือน!F12</f>
        <v>0</v>
      </c>
      <c r="G16" s="7">
        <f>รอวางป่วยรายเดือน!G12</f>
        <v>0</v>
      </c>
      <c r="H16" s="7">
        <f>รอวางป่วยรายเดือน!H12</f>
        <v>0</v>
      </c>
      <c r="I16" s="7">
        <f>รอวางป่วยรายเดือน!I12</f>
        <v>0</v>
      </c>
      <c r="J16" s="7">
        <f>รอวางป่วยรายเดือน!J12</f>
        <v>1</v>
      </c>
      <c r="K16" s="7">
        <f>รอวางป่วยรายเดือน!K12</f>
        <v>0</v>
      </c>
      <c r="L16" s="7">
        <f>รอวางป่วยรายเดือน!L12</f>
        <v>0</v>
      </c>
      <c r="M16" s="7">
        <f>รอวางป่วยรายเดือน!M12</f>
        <v>0</v>
      </c>
      <c r="N16" s="7">
        <f>รอวางป่วยรายเดือน!N12</f>
        <v>0</v>
      </c>
      <c r="O16" s="7">
        <f>รอวางป่วยรายเดือน!O12</f>
        <v>0</v>
      </c>
      <c r="P16" s="7">
        <f>รอวางป่วยรายเดือน!P12</f>
        <v>0</v>
      </c>
      <c r="Q16" s="7">
        <f>รอวางป่วยรายเดือน!Q12</f>
        <v>0</v>
      </c>
      <c r="R16" s="7">
        <f>รอวางป่วยรายเดือน!R12</f>
        <v>21</v>
      </c>
      <c r="S16" s="7">
        <f>รอวางป่วยรายเดือน!S12</f>
        <v>0</v>
      </c>
      <c r="T16" s="7">
        <f>รอวางป่วยรายเดือน!T12</f>
        <v>49</v>
      </c>
      <c r="U16" s="7">
        <f>รอวางป่วยรายเดือน!U12</f>
        <v>0</v>
      </c>
      <c r="V16" s="7">
        <f>รอวางป่วยรายเดือน!V12</f>
        <v>0</v>
      </c>
      <c r="W16" s="7">
        <f>รอวางป่วยรายเดือน!W12</f>
        <v>0</v>
      </c>
      <c r="X16" s="7">
        <f>รอวางป่วยรายเดือน!X12</f>
        <v>0</v>
      </c>
      <c r="Y16" s="7">
        <f>รอวางป่วยรายเดือน!Y12</f>
        <v>0</v>
      </c>
      <c r="Z16" s="7">
        <f>รอวางป่วยรายเดือน!Z12</f>
        <v>72</v>
      </c>
      <c r="AA16" s="7">
        <f>รอวางป่วยรายเดือน!AA12</f>
        <v>0</v>
      </c>
    </row>
    <row r="17" spans="1:27">
      <c r="A17" s="7" t="str">
        <f>รอวางป่วยรายเดือน!A13</f>
        <v>บึงบูรพ์</v>
      </c>
      <c r="B17" s="7">
        <f>รอวางป่วยรายเดือน!B13</f>
        <v>0</v>
      </c>
      <c r="C17" s="7">
        <f>รอวางป่วยรายเดือน!C13</f>
        <v>0</v>
      </c>
      <c r="D17" s="7">
        <f>รอวางป่วยรายเดือน!D13</f>
        <v>0</v>
      </c>
      <c r="E17" s="7">
        <f>รอวางป่วยรายเดือน!E13</f>
        <v>0</v>
      </c>
      <c r="F17" s="7">
        <f>รอวางป่วยรายเดือน!F13</f>
        <v>0</v>
      </c>
      <c r="G17" s="7">
        <f>รอวางป่วยรายเดือน!G13</f>
        <v>0</v>
      </c>
      <c r="H17" s="7">
        <f>รอวางป่วยรายเดือน!H13</f>
        <v>0</v>
      </c>
      <c r="I17" s="7">
        <f>รอวางป่วยรายเดือน!I13</f>
        <v>0</v>
      </c>
      <c r="J17" s="7">
        <f>รอวางป่วยรายเดือน!J13</f>
        <v>0</v>
      </c>
      <c r="K17" s="7">
        <f>รอวางป่วยรายเดือน!K13</f>
        <v>0</v>
      </c>
      <c r="L17" s="7">
        <f>รอวางป่วยรายเดือน!L13</f>
        <v>0</v>
      </c>
      <c r="M17" s="7">
        <f>รอวางป่วยรายเดือน!M13</f>
        <v>0</v>
      </c>
      <c r="N17" s="7">
        <f>รอวางป่วยรายเดือน!N13</f>
        <v>0</v>
      </c>
      <c r="O17" s="7">
        <f>รอวางป่วยรายเดือน!O13</f>
        <v>0</v>
      </c>
      <c r="P17" s="7">
        <f>รอวางป่วยรายเดือน!P13</f>
        <v>0</v>
      </c>
      <c r="Q17" s="7">
        <f>รอวางป่วยรายเดือน!Q13</f>
        <v>0</v>
      </c>
      <c r="R17" s="7">
        <f>รอวางป่วยรายเดือน!R13</f>
        <v>1</v>
      </c>
      <c r="S17" s="7">
        <f>รอวางป่วยรายเดือน!S13</f>
        <v>0</v>
      </c>
      <c r="T17" s="7">
        <f>รอวางป่วยรายเดือน!T13</f>
        <v>0</v>
      </c>
      <c r="U17" s="7">
        <f>รอวางป่วยรายเดือน!U13</f>
        <v>0</v>
      </c>
      <c r="V17" s="7">
        <f>รอวางป่วยรายเดือน!V13</f>
        <v>0</v>
      </c>
      <c r="W17" s="7">
        <f>รอวางป่วยรายเดือน!W13</f>
        <v>0</v>
      </c>
      <c r="X17" s="7">
        <f>รอวางป่วยรายเดือน!X13</f>
        <v>0</v>
      </c>
      <c r="Y17" s="7">
        <f>รอวางป่วยรายเดือน!Y13</f>
        <v>0</v>
      </c>
      <c r="Z17" s="7">
        <f>รอวางป่วยรายเดือน!Z13</f>
        <v>1</v>
      </c>
      <c r="AA17" s="7">
        <f>รอวางป่วยรายเดือน!AA13</f>
        <v>0</v>
      </c>
    </row>
    <row r="18" spans="1:27">
      <c r="A18" s="7" t="str">
        <f>รอวางป่วยรายเดือน!A14</f>
        <v>ห้วยทับทัน</v>
      </c>
      <c r="B18" s="7">
        <f>รอวางป่วยรายเดือน!B14</f>
        <v>1</v>
      </c>
      <c r="C18" s="7">
        <f>รอวางป่วยรายเดือน!C14</f>
        <v>0</v>
      </c>
      <c r="D18" s="7">
        <f>รอวางป่วยรายเดือน!D14</f>
        <v>0</v>
      </c>
      <c r="E18" s="7">
        <f>รอวางป่วยรายเดือน!E14</f>
        <v>0</v>
      </c>
      <c r="F18" s="7">
        <f>รอวางป่วยรายเดือน!F14</f>
        <v>0</v>
      </c>
      <c r="G18" s="7">
        <f>รอวางป่วยรายเดือน!G14</f>
        <v>0</v>
      </c>
      <c r="H18" s="7">
        <f>รอวางป่วยรายเดือน!H14</f>
        <v>0</v>
      </c>
      <c r="I18" s="7">
        <f>รอวางป่วยรายเดือน!I14</f>
        <v>0</v>
      </c>
      <c r="J18" s="7">
        <f>รอวางป่วยรายเดือน!J14</f>
        <v>0</v>
      </c>
      <c r="K18" s="7">
        <f>รอวางป่วยรายเดือน!K14</f>
        <v>0</v>
      </c>
      <c r="L18" s="7">
        <f>รอวางป่วยรายเดือน!L14</f>
        <v>0</v>
      </c>
      <c r="M18" s="7">
        <f>รอวางป่วยรายเดือน!M14</f>
        <v>0</v>
      </c>
      <c r="N18" s="7">
        <f>รอวางป่วยรายเดือน!N14</f>
        <v>0</v>
      </c>
      <c r="O18" s="7">
        <f>รอวางป่วยรายเดือน!O14</f>
        <v>0</v>
      </c>
      <c r="P18" s="7">
        <f>รอวางป่วยรายเดือน!P14</f>
        <v>0</v>
      </c>
      <c r="Q18" s="7">
        <f>รอวางป่วยรายเดือน!Q14</f>
        <v>0</v>
      </c>
      <c r="R18" s="7">
        <f>รอวางป่วยรายเดือน!R14</f>
        <v>10</v>
      </c>
      <c r="S18" s="7">
        <f>รอวางป่วยรายเดือน!S14</f>
        <v>0</v>
      </c>
      <c r="T18" s="7">
        <f>รอวางป่วยรายเดือน!T14</f>
        <v>8</v>
      </c>
      <c r="U18" s="7">
        <f>รอวางป่วยรายเดือน!U14</f>
        <v>0</v>
      </c>
      <c r="V18" s="7">
        <f>รอวางป่วยรายเดือน!V14</f>
        <v>0</v>
      </c>
      <c r="W18" s="7">
        <f>รอวางป่วยรายเดือน!W14</f>
        <v>0</v>
      </c>
      <c r="X18" s="7">
        <f>รอวางป่วยรายเดือน!X14</f>
        <v>0</v>
      </c>
      <c r="Y18" s="7">
        <f>รอวางป่วยรายเดือน!Y14</f>
        <v>0</v>
      </c>
      <c r="Z18" s="7">
        <f>รอวางป่วยรายเดือน!Z14</f>
        <v>19</v>
      </c>
      <c r="AA18" s="7">
        <f>รอวางป่วยรายเดือน!AA14</f>
        <v>0</v>
      </c>
    </row>
    <row r="19" spans="1:27">
      <c r="A19" s="7" t="str">
        <f>รอวางป่วยรายเดือน!A15</f>
        <v>โนนคูณ</v>
      </c>
      <c r="B19" s="7">
        <f>รอวางป่วยรายเดือน!B15</f>
        <v>1</v>
      </c>
      <c r="C19" s="7">
        <f>รอวางป่วยรายเดือน!C15</f>
        <v>0</v>
      </c>
      <c r="D19" s="7">
        <f>รอวางป่วยรายเดือน!D15</f>
        <v>2</v>
      </c>
      <c r="E19" s="7">
        <f>รอวางป่วยรายเดือน!E15</f>
        <v>0</v>
      </c>
      <c r="F19" s="7">
        <f>รอวางป่วยรายเดือน!F15</f>
        <v>0</v>
      </c>
      <c r="G19" s="7">
        <f>รอวางป่วยรายเดือน!G15</f>
        <v>0</v>
      </c>
      <c r="H19" s="7">
        <f>รอวางป่วยรายเดือน!H15</f>
        <v>0</v>
      </c>
      <c r="I19" s="7">
        <f>รอวางป่วยรายเดือน!I15</f>
        <v>0</v>
      </c>
      <c r="J19" s="7">
        <f>รอวางป่วยรายเดือน!J15</f>
        <v>0</v>
      </c>
      <c r="K19" s="7">
        <f>รอวางป่วยรายเดือน!K15</f>
        <v>0</v>
      </c>
      <c r="L19" s="7">
        <f>รอวางป่วยรายเดือน!L15</f>
        <v>0</v>
      </c>
      <c r="M19" s="7">
        <f>รอวางป่วยรายเดือน!M15</f>
        <v>0</v>
      </c>
      <c r="N19" s="7">
        <f>รอวางป่วยรายเดือน!N15</f>
        <v>0</v>
      </c>
      <c r="O19" s="7">
        <f>รอวางป่วยรายเดือน!O15</f>
        <v>0</v>
      </c>
      <c r="P19" s="7">
        <f>รอวางป่วยรายเดือน!P15</f>
        <v>0</v>
      </c>
      <c r="Q19" s="7">
        <f>รอวางป่วยรายเดือน!Q15</f>
        <v>0</v>
      </c>
      <c r="R19" s="7">
        <f>รอวางป่วยรายเดือน!R15</f>
        <v>0</v>
      </c>
      <c r="S19" s="7">
        <f>รอวางป่วยรายเดือน!S15</f>
        <v>0</v>
      </c>
      <c r="T19" s="7">
        <f>รอวางป่วยรายเดือน!T15</f>
        <v>10</v>
      </c>
      <c r="U19" s="7">
        <f>รอวางป่วยรายเดือน!U15</f>
        <v>0</v>
      </c>
      <c r="V19" s="7">
        <f>รอวางป่วยรายเดือน!V15</f>
        <v>0</v>
      </c>
      <c r="W19" s="7">
        <f>รอวางป่วยรายเดือน!W15</f>
        <v>0</v>
      </c>
      <c r="X19" s="7">
        <f>รอวางป่วยรายเดือน!X15</f>
        <v>0</v>
      </c>
      <c r="Y19" s="7">
        <f>รอวางป่วยรายเดือน!Y15</f>
        <v>0</v>
      </c>
      <c r="Z19" s="7">
        <f>รอวางป่วยรายเดือน!Z15</f>
        <v>13</v>
      </c>
      <c r="AA19" s="7">
        <f>รอวางป่วยรายเดือน!AA15</f>
        <v>0</v>
      </c>
    </row>
    <row r="20" spans="1:27">
      <c r="A20" s="7" t="str">
        <f>รอวางป่วยรายเดือน!A16</f>
        <v>ศรีรัตนะ</v>
      </c>
      <c r="B20" s="7">
        <f>รอวางป่วยรายเดือน!B16</f>
        <v>0</v>
      </c>
      <c r="C20" s="7">
        <f>รอวางป่วยรายเดือน!C16</f>
        <v>0</v>
      </c>
      <c r="D20" s="7">
        <f>รอวางป่วยรายเดือน!D16</f>
        <v>1</v>
      </c>
      <c r="E20" s="7">
        <f>รอวางป่วยรายเดือน!E16</f>
        <v>0</v>
      </c>
      <c r="F20" s="7">
        <f>รอวางป่วยรายเดือน!F16</f>
        <v>0</v>
      </c>
      <c r="G20" s="7">
        <f>รอวางป่วยรายเดือน!G16</f>
        <v>0</v>
      </c>
      <c r="H20" s="7">
        <f>รอวางป่วยรายเดือน!H16</f>
        <v>0</v>
      </c>
      <c r="I20" s="7">
        <f>รอวางป่วยรายเดือน!I16</f>
        <v>0</v>
      </c>
      <c r="J20" s="7">
        <f>รอวางป่วยรายเดือน!J16</f>
        <v>0</v>
      </c>
      <c r="K20" s="7">
        <f>รอวางป่วยรายเดือน!K16</f>
        <v>0</v>
      </c>
      <c r="L20" s="7">
        <f>รอวางป่วยรายเดือน!L16</f>
        <v>1</v>
      </c>
      <c r="M20" s="7">
        <f>รอวางป่วยรายเดือน!M16</f>
        <v>0</v>
      </c>
      <c r="N20" s="7">
        <f>รอวางป่วยรายเดือน!N16</f>
        <v>1</v>
      </c>
      <c r="O20" s="7">
        <f>รอวางป่วยรายเดือน!O16</f>
        <v>0</v>
      </c>
      <c r="P20" s="7">
        <f>รอวางป่วยรายเดือน!P16</f>
        <v>0</v>
      </c>
      <c r="Q20" s="7">
        <f>รอวางป่วยรายเดือน!Q16</f>
        <v>0</v>
      </c>
      <c r="R20" s="7">
        <f>รอวางป่วยรายเดือน!R16</f>
        <v>0</v>
      </c>
      <c r="S20" s="7">
        <f>รอวางป่วยรายเดือน!S16</f>
        <v>0</v>
      </c>
      <c r="T20" s="7">
        <f>รอวางป่วยรายเดือน!T16</f>
        <v>9</v>
      </c>
      <c r="U20" s="7">
        <f>รอวางป่วยรายเดือน!U16</f>
        <v>0</v>
      </c>
      <c r="V20" s="7">
        <f>รอวางป่วยรายเดือน!V16</f>
        <v>0</v>
      </c>
      <c r="W20" s="7">
        <f>รอวางป่วยรายเดือน!W16</f>
        <v>0</v>
      </c>
      <c r="X20" s="7">
        <f>รอวางป่วยรายเดือน!X16</f>
        <v>0</v>
      </c>
      <c r="Y20" s="7">
        <f>รอวางป่วยรายเดือน!Y16</f>
        <v>0</v>
      </c>
      <c r="Z20" s="7">
        <f>รอวางป่วยรายเดือน!Z16</f>
        <v>12</v>
      </c>
      <c r="AA20" s="7">
        <f>รอวางป่วยรายเดือน!AA16</f>
        <v>0</v>
      </c>
    </row>
    <row r="21" spans="1:27">
      <c r="A21" s="7" t="str">
        <f>รอวางป่วยรายเดือน!A17</f>
        <v>น้ำเกลี้ยง</v>
      </c>
      <c r="B21" s="7">
        <f>รอวางป่วยรายเดือน!B17</f>
        <v>0</v>
      </c>
      <c r="C21" s="7">
        <f>รอวางป่วยรายเดือน!C17</f>
        <v>0</v>
      </c>
      <c r="D21" s="7">
        <f>รอวางป่วยรายเดือน!D17</f>
        <v>0</v>
      </c>
      <c r="E21" s="7">
        <f>รอวางป่วยรายเดือน!E17</f>
        <v>0</v>
      </c>
      <c r="F21" s="7">
        <f>รอวางป่วยรายเดือน!F17</f>
        <v>0</v>
      </c>
      <c r="G21" s="7">
        <f>รอวางป่วยรายเดือน!G17</f>
        <v>0</v>
      </c>
      <c r="H21" s="7">
        <f>รอวางป่วยรายเดือน!H17</f>
        <v>0</v>
      </c>
      <c r="I21" s="7">
        <f>รอวางป่วยรายเดือน!I17</f>
        <v>0</v>
      </c>
      <c r="J21" s="7">
        <f>รอวางป่วยรายเดือน!J17</f>
        <v>0</v>
      </c>
      <c r="K21" s="7">
        <f>รอวางป่วยรายเดือน!K17</f>
        <v>0</v>
      </c>
      <c r="L21" s="7">
        <f>รอวางป่วยรายเดือน!L17</f>
        <v>0</v>
      </c>
      <c r="M21" s="7">
        <f>รอวางป่วยรายเดือน!M17</f>
        <v>0</v>
      </c>
      <c r="N21" s="7">
        <f>รอวางป่วยรายเดือน!N17</f>
        <v>0</v>
      </c>
      <c r="O21" s="7">
        <f>รอวางป่วยรายเดือน!O17</f>
        <v>0</v>
      </c>
      <c r="P21" s="7">
        <f>รอวางป่วยรายเดือน!P17</f>
        <v>0</v>
      </c>
      <c r="Q21" s="7">
        <f>รอวางป่วยรายเดือน!Q17</f>
        <v>0</v>
      </c>
      <c r="R21" s="7">
        <f>รอวางป่วยรายเดือน!R17</f>
        <v>0</v>
      </c>
      <c r="S21" s="7">
        <f>รอวางป่วยรายเดือน!S17</f>
        <v>0</v>
      </c>
      <c r="T21" s="7">
        <f>รอวางป่วยรายเดือน!T17</f>
        <v>3</v>
      </c>
      <c r="U21" s="7">
        <f>รอวางป่วยรายเดือน!U17</f>
        <v>0</v>
      </c>
      <c r="V21" s="7">
        <f>รอวางป่วยรายเดือน!V17</f>
        <v>0</v>
      </c>
      <c r="W21" s="7">
        <f>รอวางป่วยรายเดือน!W17</f>
        <v>0</v>
      </c>
      <c r="X21" s="7">
        <f>รอวางป่วยรายเดือน!X17</f>
        <v>0</v>
      </c>
      <c r="Y21" s="7">
        <f>รอวางป่วยรายเดือน!Y17</f>
        <v>0</v>
      </c>
      <c r="Z21" s="7">
        <f>รอวางป่วยรายเดือน!Z17</f>
        <v>3</v>
      </c>
      <c r="AA21" s="7">
        <f>รอวางป่วยรายเดือน!AA17</f>
        <v>0</v>
      </c>
    </row>
    <row r="22" spans="1:27">
      <c r="A22" s="7" t="str">
        <f>รอวางป่วยรายเดือน!A18</f>
        <v>วังหิน</v>
      </c>
      <c r="B22" s="7">
        <f>รอวางป่วยรายเดือน!B18</f>
        <v>0</v>
      </c>
      <c r="C22" s="7">
        <f>รอวางป่วยรายเดือน!C18</f>
        <v>0</v>
      </c>
      <c r="D22" s="7">
        <f>รอวางป่วยรายเดือน!D18</f>
        <v>1</v>
      </c>
      <c r="E22" s="7">
        <f>รอวางป่วยรายเดือน!E18</f>
        <v>0</v>
      </c>
      <c r="F22" s="7">
        <f>รอวางป่วยรายเดือน!F18</f>
        <v>0</v>
      </c>
      <c r="G22" s="7">
        <f>รอวางป่วยรายเดือน!G18</f>
        <v>0</v>
      </c>
      <c r="H22" s="7">
        <f>รอวางป่วยรายเดือน!H18</f>
        <v>0</v>
      </c>
      <c r="I22" s="7">
        <f>รอวางป่วยรายเดือน!I18</f>
        <v>0</v>
      </c>
      <c r="J22" s="7">
        <f>รอวางป่วยรายเดือน!J18</f>
        <v>0</v>
      </c>
      <c r="K22" s="7">
        <f>รอวางป่วยรายเดือน!K18</f>
        <v>0</v>
      </c>
      <c r="L22" s="7">
        <f>รอวางป่วยรายเดือน!L18</f>
        <v>0</v>
      </c>
      <c r="M22" s="7">
        <f>รอวางป่วยรายเดือน!M18</f>
        <v>0</v>
      </c>
      <c r="N22" s="7">
        <f>รอวางป่วยรายเดือน!N18</f>
        <v>0</v>
      </c>
      <c r="O22" s="7">
        <f>รอวางป่วยรายเดือน!O18</f>
        <v>0</v>
      </c>
      <c r="P22" s="7">
        <f>รอวางป่วยรายเดือน!P18</f>
        <v>0</v>
      </c>
      <c r="Q22" s="7">
        <f>รอวางป่วยรายเดือน!Q18</f>
        <v>0</v>
      </c>
      <c r="R22" s="7">
        <f>รอวางป่วยรายเดือน!R18</f>
        <v>2</v>
      </c>
      <c r="S22" s="7">
        <f>รอวางป่วยรายเดือน!S18</f>
        <v>0</v>
      </c>
      <c r="T22" s="7">
        <f>รอวางป่วยรายเดือน!T18</f>
        <v>1</v>
      </c>
      <c r="U22" s="7">
        <f>รอวางป่วยรายเดือน!U18</f>
        <v>0</v>
      </c>
      <c r="V22" s="7">
        <f>รอวางป่วยรายเดือน!V18</f>
        <v>0</v>
      </c>
      <c r="W22" s="7">
        <f>รอวางป่วยรายเดือน!W18</f>
        <v>0</v>
      </c>
      <c r="X22" s="7">
        <f>รอวางป่วยรายเดือน!X18</f>
        <v>0</v>
      </c>
      <c r="Y22" s="7">
        <f>รอวางป่วยรายเดือน!Y18</f>
        <v>0</v>
      </c>
      <c r="Z22" s="7">
        <f>รอวางป่วยรายเดือน!Z18</f>
        <v>4</v>
      </c>
      <c r="AA22" s="7">
        <f>รอวางป่วยรายเดือน!AA18</f>
        <v>0</v>
      </c>
    </row>
    <row r="23" spans="1:27">
      <c r="A23" s="7" t="str">
        <f>รอวางป่วยรายเดือน!A19</f>
        <v>ภูสิงห์</v>
      </c>
      <c r="B23" s="7">
        <f>รอวางป่วยรายเดือน!B19</f>
        <v>0</v>
      </c>
      <c r="C23" s="7">
        <f>รอวางป่วยรายเดือน!C19</f>
        <v>0</v>
      </c>
      <c r="D23" s="7">
        <f>รอวางป่วยรายเดือน!D19</f>
        <v>0</v>
      </c>
      <c r="E23" s="7">
        <f>รอวางป่วยรายเดือน!E19</f>
        <v>0</v>
      </c>
      <c r="F23" s="7">
        <f>รอวางป่วยรายเดือน!F19</f>
        <v>0</v>
      </c>
      <c r="G23" s="7">
        <f>รอวางป่วยรายเดือน!G19</f>
        <v>0</v>
      </c>
      <c r="H23" s="7">
        <f>รอวางป่วยรายเดือน!H19</f>
        <v>0</v>
      </c>
      <c r="I23" s="7">
        <f>รอวางป่วยรายเดือน!I19</f>
        <v>0</v>
      </c>
      <c r="J23" s="7">
        <f>รอวางป่วยรายเดือน!J19</f>
        <v>0</v>
      </c>
      <c r="K23" s="7">
        <f>รอวางป่วยรายเดือน!K19</f>
        <v>0</v>
      </c>
      <c r="L23" s="7">
        <f>รอวางป่วยรายเดือน!L19</f>
        <v>0</v>
      </c>
      <c r="M23" s="7">
        <f>รอวางป่วยรายเดือน!M19</f>
        <v>0</v>
      </c>
      <c r="N23" s="7">
        <f>รอวางป่วยรายเดือน!N19</f>
        <v>1</v>
      </c>
      <c r="O23" s="7">
        <f>รอวางป่วยรายเดือน!O19</f>
        <v>0</v>
      </c>
      <c r="P23" s="7">
        <f>รอวางป่วยรายเดือน!P19</f>
        <v>20</v>
      </c>
      <c r="Q23" s="7">
        <f>รอวางป่วยรายเดือน!Q19</f>
        <v>0</v>
      </c>
      <c r="R23" s="7">
        <f>รอวางป่วยรายเดือน!R19</f>
        <v>64</v>
      </c>
      <c r="S23" s="7">
        <f>รอวางป่วยรายเดือน!S19</f>
        <v>0</v>
      </c>
      <c r="T23" s="7">
        <f>รอวางป่วยรายเดือน!T19</f>
        <v>40</v>
      </c>
      <c r="U23" s="7">
        <f>รอวางป่วยรายเดือน!U19</f>
        <v>0</v>
      </c>
      <c r="V23" s="7">
        <f>รอวางป่วยรายเดือน!V19</f>
        <v>0</v>
      </c>
      <c r="W23" s="7">
        <f>รอวางป่วยรายเดือน!W19</f>
        <v>0</v>
      </c>
      <c r="X23" s="7">
        <f>รอวางป่วยรายเดือน!X19</f>
        <v>0</v>
      </c>
      <c r="Y23" s="7">
        <f>รอวางป่วยรายเดือน!Y19</f>
        <v>0</v>
      </c>
      <c r="Z23" s="7">
        <f>รอวางป่วยรายเดือน!Z19</f>
        <v>125</v>
      </c>
      <c r="AA23" s="7">
        <f>รอวางป่วยรายเดือน!AA19</f>
        <v>0</v>
      </c>
    </row>
    <row r="24" spans="1:27">
      <c r="A24" s="7" t="str">
        <f>รอวางป่วยรายเดือน!A20</f>
        <v>เมืองจันทร์</v>
      </c>
      <c r="B24" s="7">
        <f>รอวางป่วยรายเดือน!B20</f>
        <v>0</v>
      </c>
      <c r="C24" s="7">
        <f>รอวางป่วยรายเดือน!C20</f>
        <v>0</v>
      </c>
      <c r="D24" s="7">
        <f>รอวางป่วยรายเดือน!D20</f>
        <v>0</v>
      </c>
      <c r="E24" s="7">
        <f>รอวางป่วยรายเดือน!E20</f>
        <v>0</v>
      </c>
      <c r="F24" s="7">
        <f>รอวางป่วยรายเดือน!F20</f>
        <v>0</v>
      </c>
      <c r="G24" s="7">
        <f>รอวางป่วยรายเดือน!G20</f>
        <v>0</v>
      </c>
      <c r="H24" s="7">
        <f>รอวางป่วยรายเดือน!H20</f>
        <v>0</v>
      </c>
      <c r="I24" s="7">
        <f>รอวางป่วยรายเดือน!I20</f>
        <v>0</v>
      </c>
      <c r="J24" s="7">
        <f>รอวางป่วยรายเดือน!J20</f>
        <v>0</v>
      </c>
      <c r="K24" s="7">
        <f>รอวางป่วยรายเดือน!K20</f>
        <v>0</v>
      </c>
      <c r="L24" s="7">
        <f>รอวางป่วยรายเดือน!L20</f>
        <v>0</v>
      </c>
      <c r="M24" s="7">
        <f>รอวางป่วยรายเดือน!M20</f>
        <v>0</v>
      </c>
      <c r="N24" s="7">
        <f>รอวางป่วยรายเดือน!N20</f>
        <v>0</v>
      </c>
      <c r="O24" s="7">
        <f>รอวางป่วยรายเดือน!O20</f>
        <v>0</v>
      </c>
      <c r="P24" s="7">
        <f>รอวางป่วยรายเดือน!P20</f>
        <v>0</v>
      </c>
      <c r="Q24" s="7">
        <f>รอวางป่วยรายเดือน!Q20</f>
        <v>0</v>
      </c>
      <c r="R24" s="7">
        <f>รอวางป่วยรายเดือน!R20</f>
        <v>0</v>
      </c>
      <c r="S24" s="7">
        <f>รอวางป่วยรายเดือน!S20</f>
        <v>0</v>
      </c>
      <c r="T24" s="7">
        <f>รอวางป่วยรายเดือน!T20</f>
        <v>1</v>
      </c>
      <c r="U24" s="7">
        <f>รอวางป่วยรายเดือน!U20</f>
        <v>0</v>
      </c>
      <c r="V24" s="7">
        <f>รอวางป่วยรายเดือน!V20</f>
        <v>0</v>
      </c>
      <c r="W24" s="7">
        <f>รอวางป่วยรายเดือน!W20</f>
        <v>0</v>
      </c>
      <c r="X24" s="7">
        <f>รอวางป่วยรายเดือน!X20</f>
        <v>0</v>
      </c>
      <c r="Y24" s="7">
        <f>รอวางป่วยรายเดือน!Y20</f>
        <v>0</v>
      </c>
      <c r="Z24" s="7">
        <f>รอวางป่วยรายเดือน!Z20</f>
        <v>1</v>
      </c>
      <c r="AA24" s="7">
        <f>รอวางป่วยรายเดือน!AA20</f>
        <v>0</v>
      </c>
    </row>
    <row r="25" spans="1:27">
      <c r="A25" s="7" t="str">
        <f>รอวางป่วยรายเดือน!A21</f>
        <v>เบญจลักษ์</v>
      </c>
      <c r="B25" s="7">
        <f>รอวางป่วยรายเดือน!B21</f>
        <v>0</v>
      </c>
      <c r="C25" s="7">
        <f>รอวางป่วยรายเดือน!C21</f>
        <v>0</v>
      </c>
      <c r="D25" s="7">
        <f>รอวางป่วยรายเดือน!D21</f>
        <v>0</v>
      </c>
      <c r="E25" s="7">
        <f>รอวางป่วยรายเดือน!E21</f>
        <v>0</v>
      </c>
      <c r="F25" s="7">
        <f>รอวางป่วยรายเดือน!F21</f>
        <v>0</v>
      </c>
      <c r="G25" s="7">
        <f>รอวางป่วยรายเดือน!G21</f>
        <v>0</v>
      </c>
      <c r="H25" s="7">
        <f>รอวางป่วยรายเดือน!H21</f>
        <v>0</v>
      </c>
      <c r="I25" s="7">
        <f>รอวางป่วยรายเดือน!I21</f>
        <v>0</v>
      </c>
      <c r="J25" s="7">
        <f>รอวางป่วยรายเดือน!J21</f>
        <v>0</v>
      </c>
      <c r="K25" s="7">
        <f>รอวางป่วยรายเดือน!K21</f>
        <v>0</v>
      </c>
      <c r="L25" s="7">
        <f>รอวางป่วยรายเดือน!L21</f>
        <v>0</v>
      </c>
      <c r="M25" s="7">
        <f>รอวางป่วยรายเดือน!M21</f>
        <v>0</v>
      </c>
      <c r="N25" s="7">
        <f>รอวางป่วยรายเดือน!N21</f>
        <v>0</v>
      </c>
      <c r="O25" s="7">
        <f>รอวางป่วยรายเดือน!O21</f>
        <v>0</v>
      </c>
      <c r="P25" s="7">
        <f>รอวางป่วยรายเดือน!P21</f>
        <v>0</v>
      </c>
      <c r="Q25" s="7">
        <f>รอวางป่วยรายเดือน!Q21</f>
        <v>0</v>
      </c>
      <c r="R25" s="7">
        <f>รอวางป่วยรายเดือน!R21</f>
        <v>0</v>
      </c>
      <c r="S25" s="7">
        <f>รอวางป่วยรายเดือน!S21</f>
        <v>0</v>
      </c>
      <c r="T25" s="7">
        <f>รอวางป่วยรายเดือน!T21</f>
        <v>2</v>
      </c>
      <c r="U25" s="7">
        <f>รอวางป่วยรายเดือน!U21</f>
        <v>0</v>
      </c>
      <c r="V25" s="7">
        <f>รอวางป่วยรายเดือน!V21</f>
        <v>0</v>
      </c>
      <c r="W25" s="7">
        <f>รอวางป่วยรายเดือน!W21</f>
        <v>0</v>
      </c>
      <c r="X25" s="7">
        <f>รอวางป่วยรายเดือน!X21</f>
        <v>0</v>
      </c>
      <c r="Y25" s="7">
        <f>รอวางป่วยรายเดือน!Y21</f>
        <v>0</v>
      </c>
      <c r="Z25" s="7">
        <f>รอวางป่วยรายเดือน!Z21</f>
        <v>2</v>
      </c>
      <c r="AA25" s="7">
        <f>รอวางป่วยรายเดือน!AA21</f>
        <v>0</v>
      </c>
    </row>
    <row r="26" spans="1:27">
      <c r="A26" s="7" t="str">
        <f>รอวางป่วยรายเดือน!A22</f>
        <v>พยุห์</v>
      </c>
      <c r="B26" s="7">
        <f>รอวางป่วยรายเดือน!B22</f>
        <v>0</v>
      </c>
      <c r="C26" s="7">
        <f>รอวางป่วยรายเดือน!C22</f>
        <v>0</v>
      </c>
      <c r="D26" s="7">
        <f>รอวางป่วยรายเดือน!D22</f>
        <v>0</v>
      </c>
      <c r="E26" s="7">
        <f>รอวางป่วยรายเดือน!E22</f>
        <v>0</v>
      </c>
      <c r="F26" s="7">
        <f>รอวางป่วยรายเดือน!F22</f>
        <v>0</v>
      </c>
      <c r="G26" s="7">
        <f>รอวางป่วยรายเดือน!G22</f>
        <v>0</v>
      </c>
      <c r="H26" s="7">
        <f>รอวางป่วยรายเดือน!H22</f>
        <v>0</v>
      </c>
      <c r="I26" s="7">
        <f>รอวางป่วยรายเดือน!I22</f>
        <v>0</v>
      </c>
      <c r="J26" s="7">
        <f>รอวางป่วยรายเดือน!J22</f>
        <v>0</v>
      </c>
      <c r="K26" s="7">
        <f>รอวางป่วยรายเดือน!K22</f>
        <v>0</v>
      </c>
      <c r="L26" s="7">
        <f>รอวางป่วยรายเดือน!L22</f>
        <v>0</v>
      </c>
      <c r="M26" s="7">
        <f>รอวางป่วยรายเดือน!M22</f>
        <v>0</v>
      </c>
      <c r="N26" s="7">
        <f>รอวางป่วยรายเดือน!N22</f>
        <v>0</v>
      </c>
      <c r="O26" s="7">
        <f>รอวางป่วยรายเดือน!O22</f>
        <v>0</v>
      </c>
      <c r="P26" s="7">
        <f>รอวางป่วยรายเดือน!P22</f>
        <v>1</v>
      </c>
      <c r="Q26" s="7">
        <f>รอวางป่วยรายเดือน!Q22</f>
        <v>0</v>
      </c>
      <c r="R26" s="7">
        <f>รอวางป่วยรายเดือน!R22</f>
        <v>5</v>
      </c>
      <c r="S26" s="7">
        <f>รอวางป่วยรายเดือน!S22</f>
        <v>0</v>
      </c>
      <c r="T26" s="7">
        <f>รอวางป่วยรายเดือน!T22</f>
        <v>7</v>
      </c>
      <c r="U26" s="7">
        <f>รอวางป่วยรายเดือน!U22</f>
        <v>0</v>
      </c>
      <c r="V26" s="7">
        <f>รอวางป่วยรายเดือน!V22</f>
        <v>0</v>
      </c>
      <c r="W26" s="7">
        <f>รอวางป่วยรายเดือน!W22</f>
        <v>0</v>
      </c>
      <c r="X26" s="7">
        <f>รอวางป่วยรายเดือน!X22</f>
        <v>0</v>
      </c>
      <c r="Y26" s="7">
        <f>รอวางป่วยรายเดือน!Y22</f>
        <v>0</v>
      </c>
      <c r="Z26" s="7">
        <f>รอวางป่วยรายเดือน!Z22</f>
        <v>13</v>
      </c>
      <c r="AA26" s="7">
        <f>รอวางป่วยรายเดือน!AA22</f>
        <v>0</v>
      </c>
    </row>
    <row r="27" spans="1:27">
      <c r="A27" s="7" t="str">
        <f>รอวางป่วยรายเดือน!A23</f>
        <v>โพธิ์ศรีสุวรรณ</v>
      </c>
      <c r="B27" s="7">
        <f>รอวางป่วยรายเดือน!B23</f>
        <v>0</v>
      </c>
      <c r="C27" s="7">
        <f>รอวางป่วยรายเดือน!C23</f>
        <v>0</v>
      </c>
      <c r="D27" s="7">
        <f>รอวางป่วยรายเดือน!D23</f>
        <v>0</v>
      </c>
      <c r="E27" s="7">
        <f>รอวางป่วยรายเดือน!E23</f>
        <v>0</v>
      </c>
      <c r="F27" s="7">
        <f>รอวางป่วยรายเดือน!F23</f>
        <v>1</v>
      </c>
      <c r="G27" s="7">
        <f>รอวางป่วยรายเดือน!G23</f>
        <v>0</v>
      </c>
      <c r="H27" s="7">
        <f>รอวางป่วยรายเดือน!H23</f>
        <v>0</v>
      </c>
      <c r="I27" s="7">
        <f>รอวางป่วยรายเดือน!I23</f>
        <v>0</v>
      </c>
      <c r="J27" s="7">
        <f>รอวางป่วยรายเดือน!J23</f>
        <v>0</v>
      </c>
      <c r="K27" s="7">
        <f>รอวางป่วยรายเดือน!K23</f>
        <v>0</v>
      </c>
      <c r="L27" s="7">
        <f>รอวางป่วยรายเดือน!L23</f>
        <v>0</v>
      </c>
      <c r="M27" s="7">
        <f>รอวางป่วยรายเดือน!M23</f>
        <v>0</v>
      </c>
      <c r="N27" s="7">
        <f>รอวางป่วยรายเดือน!N23</f>
        <v>0</v>
      </c>
      <c r="O27" s="7">
        <f>รอวางป่วยรายเดือน!O23</f>
        <v>0</v>
      </c>
      <c r="P27" s="7">
        <f>รอวางป่วยรายเดือน!P23</f>
        <v>0</v>
      </c>
      <c r="Q27" s="7">
        <f>รอวางป่วยรายเดือน!Q23</f>
        <v>0</v>
      </c>
      <c r="R27" s="7">
        <f>รอวางป่วยรายเดือน!R23</f>
        <v>1</v>
      </c>
      <c r="S27" s="7">
        <f>รอวางป่วยรายเดือน!S23</f>
        <v>0</v>
      </c>
      <c r="T27" s="7">
        <f>รอวางป่วยรายเดือน!T23</f>
        <v>1</v>
      </c>
      <c r="U27" s="7">
        <f>รอวางป่วยรายเดือน!U23</f>
        <v>0</v>
      </c>
      <c r="V27" s="7">
        <f>รอวางป่วยรายเดือน!V23</f>
        <v>0</v>
      </c>
      <c r="W27" s="7">
        <f>รอวางป่วยรายเดือน!W23</f>
        <v>0</v>
      </c>
      <c r="X27" s="7">
        <f>รอวางป่วยรายเดือน!X23</f>
        <v>0</v>
      </c>
      <c r="Y27" s="7">
        <f>รอวางป่วยรายเดือน!Y23</f>
        <v>0</v>
      </c>
      <c r="Z27" s="7">
        <f>รอวางป่วยรายเดือน!Z23</f>
        <v>3</v>
      </c>
      <c r="AA27" s="7">
        <f>รอวางป่วยรายเดือน!AA23</f>
        <v>0</v>
      </c>
    </row>
    <row r="28" spans="1:27">
      <c r="A28" s="7" t="str">
        <f>รอวางป่วยรายเดือน!A24</f>
        <v>ศิลาลาด</v>
      </c>
      <c r="B28" s="7">
        <f>รอวางป่วยรายเดือน!B24</f>
        <v>2</v>
      </c>
      <c r="C28" s="7">
        <f>รอวางป่วยรายเดือน!C24</f>
        <v>0</v>
      </c>
      <c r="D28" s="7">
        <f>รอวางป่วยรายเดือน!D24</f>
        <v>1</v>
      </c>
      <c r="E28" s="7">
        <f>รอวางป่วยรายเดือน!E24</f>
        <v>0</v>
      </c>
      <c r="F28" s="7">
        <f>รอวางป่วยรายเดือน!F24</f>
        <v>0</v>
      </c>
      <c r="G28" s="7">
        <f>รอวางป่วยรายเดือน!G24</f>
        <v>0</v>
      </c>
      <c r="H28" s="7">
        <f>รอวางป่วยรายเดือน!H24</f>
        <v>0</v>
      </c>
      <c r="I28" s="7">
        <f>รอวางป่วยรายเดือน!I24</f>
        <v>0</v>
      </c>
      <c r="J28" s="7">
        <f>รอวางป่วยรายเดือน!J24</f>
        <v>0</v>
      </c>
      <c r="K28" s="7">
        <f>รอวางป่วยรายเดือน!K24</f>
        <v>0</v>
      </c>
      <c r="L28" s="7">
        <f>รอวางป่วยรายเดือน!L24</f>
        <v>0</v>
      </c>
      <c r="M28" s="7">
        <f>รอวางป่วยรายเดือน!M24</f>
        <v>0</v>
      </c>
      <c r="N28" s="7">
        <f>รอวางป่วยรายเดือน!N24</f>
        <v>0</v>
      </c>
      <c r="O28" s="7">
        <f>รอวางป่วยรายเดือน!O24</f>
        <v>0</v>
      </c>
      <c r="P28" s="7">
        <f>รอวางป่วยรายเดือน!P24</f>
        <v>1</v>
      </c>
      <c r="Q28" s="7">
        <f>รอวางป่วยรายเดือน!Q24</f>
        <v>0</v>
      </c>
      <c r="R28" s="7">
        <f>รอวางป่วยรายเดือน!R24</f>
        <v>0</v>
      </c>
      <c r="S28" s="7">
        <f>รอวางป่วยรายเดือน!S24</f>
        <v>0</v>
      </c>
      <c r="T28" s="7">
        <f>รอวางป่วยรายเดือน!T24</f>
        <v>2</v>
      </c>
      <c r="U28" s="7">
        <f>รอวางป่วยรายเดือน!U24</f>
        <v>0</v>
      </c>
      <c r="V28" s="7">
        <f>รอวางป่วยรายเดือน!V24</f>
        <v>0</v>
      </c>
      <c r="W28" s="7">
        <f>รอวางป่วยรายเดือน!W24</f>
        <v>0</v>
      </c>
      <c r="X28" s="7">
        <f>รอวางป่วยรายเดือน!X24</f>
        <v>0</v>
      </c>
      <c r="Y28" s="7">
        <f>รอวางป่วยรายเดือน!Y24</f>
        <v>0</v>
      </c>
      <c r="Z28" s="7">
        <f>รอวางป่วยรายเดือน!Z24</f>
        <v>6</v>
      </c>
      <c r="AA28" s="7">
        <f>รอวางป่วยรายเดือน!AA24</f>
        <v>0</v>
      </c>
    </row>
    <row r="29" spans="1:27">
      <c r="A29" s="49" t="s">
        <v>77</v>
      </c>
      <c r="B29" s="7">
        <f>SUM(B7:B28)</f>
        <v>32</v>
      </c>
      <c r="C29" s="7">
        <f t="shared" ref="C29:AA29" si="0">SUM(C7:C28)</f>
        <v>0</v>
      </c>
      <c r="D29" s="7">
        <f t="shared" si="0"/>
        <v>13</v>
      </c>
      <c r="E29" s="7">
        <f t="shared" si="0"/>
        <v>0</v>
      </c>
      <c r="F29" s="7">
        <f t="shared" si="0"/>
        <v>4</v>
      </c>
      <c r="G29" s="7">
        <f t="shared" si="0"/>
        <v>0</v>
      </c>
      <c r="H29" s="7">
        <f t="shared" si="0"/>
        <v>1</v>
      </c>
      <c r="I29" s="7">
        <f t="shared" si="0"/>
        <v>0</v>
      </c>
      <c r="J29" s="7">
        <f t="shared" si="0"/>
        <v>7</v>
      </c>
      <c r="K29" s="7">
        <f t="shared" si="0"/>
        <v>0</v>
      </c>
      <c r="L29" s="7">
        <f t="shared" si="0"/>
        <v>5</v>
      </c>
      <c r="M29" s="7">
        <f t="shared" si="0"/>
        <v>0</v>
      </c>
      <c r="N29" s="7">
        <f t="shared" si="0"/>
        <v>5</v>
      </c>
      <c r="O29" s="7">
        <f t="shared" si="0"/>
        <v>0</v>
      </c>
      <c r="P29" s="7">
        <f t="shared" si="0"/>
        <v>27</v>
      </c>
      <c r="Q29" s="7">
        <f t="shared" si="0"/>
        <v>0</v>
      </c>
      <c r="R29" s="7">
        <f t="shared" si="0"/>
        <v>173</v>
      </c>
      <c r="S29" s="7">
        <f t="shared" si="0"/>
        <v>0</v>
      </c>
      <c r="T29" s="7">
        <f t="shared" si="0"/>
        <v>301</v>
      </c>
      <c r="U29" s="7">
        <f t="shared" si="0"/>
        <v>0</v>
      </c>
      <c r="V29" s="7">
        <f t="shared" si="0"/>
        <v>0</v>
      </c>
      <c r="W29" s="7">
        <f t="shared" si="0"/>
        <v>0</v>
      </c>
      <c r="X29" s="7">
        <f t="shared" si="0"/>
        <v>0</v>
      </c>
      <c r="Y29" s="7">
        <f t="shared" si="0"/>
        <v>0</v>
      </c>
      <c r="Z29" s="7">
        <f t="shared" si="0"/>
        <v>568</v>
      </c>
      <c r="AA29" s="7">
        <f t="shared" si="0"/>
        <v>0</v>
      </c>
    </row>
    <row r="30" spans="1:27">
      <c r="A30" s="48"/>
    </row>
  </sheetData>
  <mergeCells count="15">
    <mergeCell ref="A2:AA2"/>
    <mergeCell ref="Z5:AA5"/>
    <mergeCell ref="B4:AA4"/>
    <mergeCell ref="N5:O5"/>
    <mergeCell ref="P5:Q5"/>
    <mergeCell ref="R5:S5"/>
    <mergeCell ref="T5:U5"/>
    <mergeCell ref="V5:W5"/>
    <mergeCell ref="X5:Y5"/>
    <mergeCell ref="B5:C5"/>
    <mergeCell ref="D5:E5"/>
    <mergeCell ref="F5:G5"/>
    <mergeCell ref="H5:I5"/>
    <mergeCell ref="J5:K5"/>
    <mergeCell ref="L5:M5"/>
  </mergeCells>
  <phoneticPr fontId="11" type="noConversion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6"/>
  <sheetViews>
    <sheetView workbookViewId="0">
      <selection sqref="A1:G6"/>
    </sheetView>
  </sheetViews>
  <sheetFormatPr defaultRowHeight="12.75"/>
  <cols>
    <col min="1" max="1" width="9.140625" style="26"/>
  </cols>
  <sheetData>
    <row r="1" spans="1:7">
      <c r="B1" s="88" t="s">
        <v>146</v>
      </c>
      <c r="C1" s="88" t="s">
        <v>147</v>
      </c>
      <c r="D1" s="88" t="s">
        <v>148</v>
      </c>
      <c r="E1" s="88" t="s">
        <v>149</v>
      </c>
      <c r="F1" s="88" t="s">
        <v>150</v>
      </c>
      <c r="G1" s="88" t="s">
        <v>97</v>
      </c>
    </row>
    <row r="2" spans="1:7">
      <c r="A2" s="29" t="s">
        <v>242</v>
      </c>
      <c r="B2" s="89" t="s">
        <v>180</v>
      </c>
      <c r="C2" s="90">
        <v>1744</v>
      </c>
      <c r="D2" s="90">
        <v>118.54</v>
      </c>
      <c r="E2" s="90">
        <v>1</v>
      </c>
      <c r="F2" s="90">
        <v>7.0000000000000007E-2</v>
      </c>
      <c r="G2" s="90">
        <v>1471185</v>
      </c>
    </row>
    <row r="3" spans="1:7" ht="38.25">
      <c r="A3" s="29" t="s">
        <v>241</v>
      </c>
      <c r="B3" s="89" t="s">
        <v>162</v>
      </c>
      <c r="C3" s="90">
        <v>1860</v>
      </c>
      <c r="D3" s="90">
        <v>99.66</v>
      </c>
      <c r="E3" s="90">
        <v>3</v>
      </c>
      <c r="F3" s="90">
        <v>0.16</v>
      </c>
      <c r="G3" s="90">
        <v>1866299</v>
      </c>
    </row>
    <row r="4" spans="1:7">
      <c r="A4" s="29" t="s">
        <v>301</v>
      </c>
      <c r="B4" s="89" t="s">
        <v>187</v>
      </c>
      <c r="C4" s="90">
        <v>373</v>
      </c>
      <c r="D4" s="90">
        <v>69.12</v>
      </c>
      <c r="E4" s="90">
        <v>0</v>
      </c>
      <c r="F4" s="90">
        <v>0</v>
      </c>
      <c r="G4" s="90">
        <v>539679</v>
      </c>
    </row>
    <row r="5" spans="1:7" ht="25.5">
      <c r="A5" s="29" t="s">
        <v>296</v>
      </c>
      <c r="B5" s="89" t="s">
        <v>168</v>
      </c>
      <c r="C5" s="90">
        <v>162</v>
      </c>
      <c r="D5" s="90">
        <v>42.9</v>
      </c>
      <c r="E5" s="90">
        <v>0</v>
      </c>
      <c r="F5" s="90">
        <v>0</v>
      </c>
      <c r="G5" s="90">
        <v>377614</v>
      </c>
    </row>
    <row r="6" spans="1:7" ht="25.5">
      <c r="A6" s="29" t="s">
        <v>300</v>
      </c>
      <c r="B6" s="89" t="s">
        <v>164</v>
      </c>
      <c r="C6" s="90">
        <v>127</v>
      </c>
      <c r="D6" s="90">
        <v>36.270000000000003</v>
      </c>
      <c r="E6" s="90">
        <v>0</v>
      </c>
      <c r="F6" s="90">
        <v>0</v>
      </c>
      <c r="G6" s="90">
        <v>350128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P23"/>
  <sheetViews>
    <sheetView topLeftCell="A21" workbookViewId="0">
      <selection activeCell="L32" sqref="L32"/>
    </sheetView>
  </sheetViews>
  <sheetFormatPr defaultRowHeight="12.75"/>
  <cols>
    <col min="11" max="11" width="18.7109375" customWidth="1"/>
    <col min="12" max="12" width="13" customWidth="1"/>
    <col min="13" max="13" width="18.140625" customWidth="1"/>
    <col min="22" max="22" width="22" customWidth="1"/>
    <col min="27" max="28" width="9.140625" customWidth="1"/>
  </cols>
  <sheetData>
    <row r="1" spans="1:42">
      <c r="A1" s="99" t="s">
        <v>246</v>
      </c>
      <c r="B1" s="99" t="s">
        <v>247</v>
      </c>
      <c r="C1" s="99" t="s">
        <v>248</v>
      </c>
      <c r="D1" s="99" t="s">
        <v>249</v>
      </c>
      <c r="E1" s="99" t="s">
        <v>250</v>
      </c>
      <c r="F1" s="99" t="s">
        <v>251</v>
      </c>
      <c r="G1" s="99" t="s">
        <v>252</v>
      </c>
      <c r="H1" s="99" t="s">
        <v>253</v>
      </c>
      <c r="I1" s="99" t="s">
        <v>254</v>
      </c>
      <c r="J1" s="99" t="s">
        <v>255</v>
      </c>
      <c r="K1" s="99" t="s">
        <v>256</v>
      </c>
      <c r="L1" s="99" t="s">
        <v>257</v>
      </c>
      <c r="M1" s="99" t="s">
        <v>258</v>
      </c>
      <c r="N1" s="99" t="s">
        <v>259</v>
      </c>
      <c r="O1" s="99" t="s">
        <v>260</v>
      </c>
      <c r="P1" s="99" t="s">
        <v>261</v>
      </c>
      <c r="Q1" s="99" t="s">
        <v>262</v>
      </c>
      <c r="R1" s="99" t="s">
        <v>263</v>
      </c>
      <c r="S1" s="99" t="s">
        <v>264</v>
      </c>
      <c r="T1" s="99" t="s">
        <v>265</v>
      </c>
      <c r="U1" s="99" t="s">
        <v>266</v>
      </c>
      <c r="V1" s="99" t="s">
        <v>267</v>
      </c>
      <c r="W1" s="99" t="s">
        <v>268</v>
      </c>
      <c r="X1" s="99" t="s">
        <v>269</v>
      </c>
      <c r="Y1" s="99" t="s">
        <v>270</v>
      </c>
      <c r="Z1" s="99" t="s">
        <v>271</v>
      </c>
      <c r="AA1" s="99" t="s">
        <v>272</v>
      </c>
      <c r="AB1" s="99" t="s">
        <v>273</v>
      </c>
      <c r="AC1" s="99" t="s">
        <v>274</v>
      </c>
      <c r="AD1" s="99" t="s">
        <v>275</v>
      </c>
      <c r="AE1" s="99" t="s">
        <v>276</v>
      </c>
      <c r="AF1" s="99" t="s">
        <v>277</v>
      </c>
      <c r="AG1" s="99" t="s">
        <v>278</v>
      </c>
      <c r="AH1" s="99" t="s">
        <v>279</v>
      </c>
      <c r="AI1" s="99" t="s">
        <v>280</v>
      </c>
      <c r="AJ1" s="99" t="s">
        <v>281</v>
      </c>
      <c r="AK1" s="99" t="s">
        <v>358</v>
      </c>
      <c r="AL1" s="99" t="s">
        <v>550</v>
      </c>
      <c r="AM1" s="99" t="s">
        <v>551</v>
      </c>
      <c r="AN1" s="99" t="s">
        <v>243</v>
      </c>
      <c r="AO1" s="99" t="s">
        <v>244</v>
      </c>
      <c r="AP1" s="99" t="s">
        <v>245</v>
      </c>
    </row>
    <row r="2" spans="1:42" ht="25.5">
      <c r="A2" s="100">
        <v>410</v>
      </c>
      <c r="B2" s="100">
        <v>2</v>
      </c>
      <c r="C2" s="100">
        <v>92</v>
      </c>
      <c r="D2" s="100">
        <v>1</v>
      </c>
      <c r="E2" s="101" t="s">
        <v>507</v>
      </c>
      <c r="F2" s="101" t="s">
        <v>609</v>
      </c>
      <c r="G2" s="101" t="s">
        <v>610</v>
      </c>
      <c r="H2" s="101" t="s">
        <v>611</v>
      </c>
      <c r="I2" s="101" t="s">
        <v>284</v>
      </c>
      <c r="J2" s="100">
        <v>2</v>
      </c>
      <c r="K2" s="100">
        <v>1</v>
      </c>
      <c r="L2" s="100">
        <v>29</v>
      </c>
      <c r="M2" s="101" t="s">
        <v>282</v>
      </c>
      <c r="N2" s="101" t="s">
        <v>282</v>
      </c>
      <c r="O2" s="101" t="s">
        <v>283</v>
      </c>
      <c r="P2" s="100">
        <v>11</v>
      </c>
      <c r="Q2" s="101" t="s">
        <v>303</v>
      </c>
      <c r="R2" s="101" t="s">
        <v>590</v>
      </c>
      <c r="S2" s="101" t="s">
        <v>284</v>
      </c>
      <c r="T2" s="101" t="s">
        <v>288</v>
      </c>
      <c r="U2" s="101" t="s">
        <v>284</v>
      </c>
      <c r="V2" s="101" t="s">
        <v>288</v>
      </c>
      <c r="W2" s="101" t="s">
        <v>289</v>
      </c>
      <c r="X2" s="101" t="s">
        <v>612</v>
      </c>
      <c r="Y2" s="101" t="s">
        <v>613</v>
      </c>
      <c r="Z2" s="102">
        <v>43466</v>
      </c>
      <c r="AA2" s="102">
        <v>43468</v>
      </c>
      <c r="AB2" s="103"/>
      <c r="AC2" s="102">
        <v>43469</v>
      </c>
      <c r="AD2" s="102">
        <v>43470</v>
      </c>
      <c r="AE2" s="100" t="b">
        <v>0</v>
      </c>
      <c r="AF2" s="101" t="s">
        <v>348</v>
      </c>
      <c r="AG2" s="101" t="s">
        <v>286</v>
      </c>
      <c r="AH2" s="101" t="s">
        <v>614</v>
      </c>
      <c r="AI2" s="101" t="s">
        <v>290</v>
      </c>
      <c r="AJ2" s="101" t="s">
        <v>287</v>
      </c>
      <c r="AK2" s="101" t="s">
        <v>41</v>
      </c>
      <c r="AL2" s="101" t="s">
        <v>589</v>
      </c>
      <c r="AM2" s="101" t="s">
        <v>524</v>
      </c>
      <c r="AN2" s="101" t="s">
        <v>12</v>
      </c>
      <c r="AO2" s="101" t="s">
        <v>349</v>
      </c>
      <c r="AP2" s="101" t="s">
        <v>528</v>
      </c>
    </row>
    <row r="3" spans="1:42" ht="51">
      <c r="A3" s="100">
        <v>5483</v>
      </c>
      <c r="B3" s="100">
        <v>20</v>
      </c>
      <c r="C3" s="100">
        <v>310</v>
      </c>
      <c r="D3" s="100">
        <v>3</v>
      </c>
      <c r="E3" s="101" t="s">
        <v>507</v>
      </c>
      <c r="F3" s="101" t="s">
        <v>615</v>
      </c>
      <c r="G3" s="101" t="s">
        <v>616</v>
      </c>
      <c r="H3" s="101" t="s">
        <v>617</v>
      </c>
      <c r="I3" s="101" t="s">
        <v>284</v>
      </c>
      <c r="J3" s="100">
        <v>0</v>
      </c>
      <c r="K3" s="100">
        <v>7</v>
      </c>
      <c r="L3" s="100">
        <v>10</v>
      </c>
      <c r="M3" s="101" t="s">
        <v>282</v>
      </c>
      <c r="N3" s="101" t="s">
        <v>282</v>
      </c>
      <c r="O3" s="101" t="s">
        <v>286</v>
      </c>
      <c r="P3" s="100">
        <v>11</v>
      </c>
      <c r="Q3" s="101" t="s">
        <v>618</v>
      </c>
      <c r="R3" s="101" t="s">
        <v>619</v>
      </c>
      <c r="S3" s="101" t="s">
        <v>284</v>
      </c>
      <c r="T3" s="101" t="s">
        <v>288</v>
      </c>
      <c r="U3" s="101" t="s">
        <v>282</v>
      </c>
      <c r="V3" s="101" t="s">
        <v>282</v>
      </c>
      <c r="W3" s="101" t="s">
        <v>395</v>
      </c>
      <c r="X3" s="101" t="s">
        <v>286</v>
      </c>
      <c r="Y3" s="101" t="s">
        <v>283</v>
      </c>
      <c r="Z3" s="102">
        <v>43486</v>
      </c>
      <c r="AA3" s="102">
        <v>43486</v>
      </c>
      <c r="AB3" s="103"/>
      <c r="AC3" s="102">
        <v>43486</v>
      </c>
      <c r="AD3" s="102">
        <v>43486</v>
      </c>
      <c r="AE3" s="100" t="b">
        <v>0</v>
      </c>
      <c r="AF3" s="101" t="s">
        <v>283</v>
      </c>
      <c r="AG3" s="101" t="s">
        <v>283</v>
      </c>
      <c r="AH3" s="101" t="s">
        <v>283</v>
      </c>
      <c r="AI3" s="101" t="s">
        <v>283</v>
      </c>
      <c r="AJ3" s="101" t="s">
        <v>287</v>
      </c>
      <c r="AK3" s="101" t="s">
        <v>40</v>
      </c>
      <c r="AL3" s="101" t="s">
        <v>591</v>
      </c>
      <c r="AM3" s="101" t="s">
        <v>500</v>
      </c>
      <c r="AN3" s="101" t="s">
        <v>11</v>
      </c>
      <c r="AO3" s="101" t="s">
        <v>354</v>
      </c>
      <c r="AP3" s="101" t="s">
        <v>620</v>
      </c>
    </row>
    <row r="4" spans="1:42" ht="38.25">
      <c r="A4" s="100">
        <v>2180</v>
      </c>
      <c r="B4" s="100">
        <v>10</v>
      </c>
      <c r="C4" s="100">
        <v>179</v>
      </c>
      <c r="D4" s="100">
        <v>2</v>
      </c>
      <c r="E4" s="101" t="s">
        <v>507</v>
      </c>
      <c r="F4" s="101" t="s">
        <v>621</v>
      </c>
      <c r="G4" s="101" t="s">
        <v>622</v>
      </c>
      <c r="H4" s="101" t="s">
        <v>623</v>
      </c>
      <c r="I4" s="101" t="s">
        <v>284</v>
      </c>
      <c r="J4" s="100">
        <v>3</v>
      </c>
      <c r="K4" s="100">
        <v>0</v>
      </c>
      <c r="L4" s="100">
        <v>21</v>
      </c>
      <c r="M4" s="101" t="s">
        <v>282</v>
      </c>
      <c r="N4" s="101" t="s">
        <v>282</v>
      </c>
      <c r="O4" s="101" t="s">
        <v>286</v>
      </c>
      <c r="P4" s="100">
        <v>11</v>
      </c>
      <c r="Q4" s="101" t="s">
        <v>624</v>
      </c>
      <c r="R4" s="101" t="s">
        <v>552</v>
      </c>
      <c r="S4" s="101" t="s">
        <v>284</v>
      </c>
      <c r="T4" s="101" t="s">
        <v>284</v>
      </c>
      <c r="U4" s="101" t="s">
        <v>282</v>
      </c>
      <c r="V4" s="101" t="s">
        <v>282</v>
      </c>
      <c r="W4" s="101" t="s">
        <v>285</v>
      </c>
      <c r="X4" s="101" t="s">
        <v>286</v>
      </c>
      <c r="Y4" s="101" t="s">
        <v>283</v>
      </c>
      <c r="Z4" s="102">
        <v>43474</v>
      </c>
      <c r="AA4" s="102">
        <v>43474</v>
      </c>
      <c r="AB4" s="103"/>
      <c r="AC4" s="102">
        <v>43476</v>
      </c>
      <c r="AD4" s="102">
        <v>43476</v>
      </c>
      <c r="AE4" s="100" t="b">
        <v>0</v>
      </c>
      <c r="AF4" s="101" t="s">
        <v>283</v>
      </c>
      <c r="AG4" s="101" t="s">
        <v>283</v>
      </c>
      <c r="AH4" s="101" t="s">
        <v>283</v>
      </c>
      <c r="AI4" s="101" t="s">
        <v>283</v>
      </c>
      <c r="AJ4" s="101" t="s">
        <v>287</v>
      </c>
      <c r="AK4" s="101" t="s">
        <v>40</v>
      </c>
      <c r="AL4" s="101" t="s">
        <v>553</v>
      </c>
      <c r="AM4" s="101" t="s">
        <v>369</v>
      </c>
      <c r="AN4" s="101" t="s">
        <v>11</v>
      </c>
      <c r="AO4" s="101" t="s">
        <v>422</v>
      </c>
      <c r="AP4" s="101" t="s">
        <v>422</v>
      </c>
    </row>
    <row r="5" spans="1:42" ht="51">
      <c r="A5" s="100">
        <v>3992</v>
      </c>
      <c r="B5" s="100">
        <v>12</v>
      </c>
      <c r="C5" s="100">
        <v>447</v>
      </c>
      <c r="D5" s="100">
        <v>1</v>
      </c>
      <c r="E5" s="101" t="s">
        <v>507</v>
      </c>
      <c r="F5" s="101" t="s">
        <v>625</v>
      </c>
      <c r="G5" s="101" t="s">
        <v>626</v>
      </c>
      <c r="H5" s="101" t="s">
        <v>627</v>
      </c>
      <c r="I5" s="101" t="s">
        <v>282</v>
      </c>
      <c r="J5" s="100">
        <v>2</v>
      </c>
      <c r="K5" s="100">
        <v>0</v>
      </c>
      <c r="L5" s="100">
        <v>10</v>
      </c>
      <c r="M5" s="101" t="s">
        <v>282</v>
      </c>
      <c r="N5" s="101" t="s">
        <v>282</v>
      </c>
      <c r="O5" s="101" t="s">
        <v>286</v>
      </c>
      <c r="P5" s="100">
        <v>11</v>
      </c>
      <c r="Q5" s="101" t="s">
        <v>628</v>
      </c>
      <c r="R5" s="101" t="s">
        <v>593</v>
      </c>
      <c r="S5" s="101" t="s">
        <v>284</v>
      </c>
      <c r="T5" s="101" t="s">
        <v>288</v>
      </c>
      <c r="U5" s="101" t="s">
        <v>282</v>
      </c>
      <c r="V5" s="101" t="s">
        <v>282</v>
      </c>
      <c r="W5" s="101" t="s">
        <v>319</v>
      </c>
      <c r="X5" s="101" t="s">
        <v>286</v>
      </c>
      <c r="Y5" s="101" t="s">
        <v>283</v>
      </c>
      <c r="Z5" s="102">
        <v>43478</v>
      </c>
      <c r="AA5" s="102">
        <v>43481</v>
      </c>
      <c r="AB5" s="103"/>
      <c r="AC5" s="102">
        <v>43481</v>
      </c>
      <c r="AD5" s="102">
        <v>43481</v>
      </c>
      <c r="AE5" s="100" t="b">
        <v>0</v>
      </c>
      <c r="AF5" s="101" t="s">
        <v>283</v>
      </c>
      <c r="AG5" s="101" t="s">
        <v>283</v>
      </c>
      <c r="AH5" s="101" t="s">
        <v>283</v>
      </c>
      <c r="AI5" s="101" t="s">
        <v>283</v>
      </c>
      <c r="AJ5" s="101" t="s">
        <v>287</v>
      </c>
      <c r="AK5" s="101" t="s">
        <v>42</v>
      </c>
      <c r="AL5" s="101" t="s">
        <v>592</v>
      </c>
      <c r="AM5" s="101" t="s">
        <v>303</v>
      </c>
      <c r="AN5" s="101" t="s">
        <v>13</v>
      </c>
      <c r="AO5" s="101" t="s">
        <v>329</v>
      </c>
      <c r="AP5" s="101" t="s">
        <v>515</v>
      </c>
    </row>
    <row r="6" spans="1:42" ht="38.25">
      <c r="A6" s="100">
        <v>451</v>
      </c>
      <c r="B6" s="100">
        <v>3</v>
      </c>
      <c r="C6" s="100">
        <v>63</v>
      </c>
      <c r="D6" s="100">
        <v>2</v>
      </c>
      <c r="E6" s="101" t="s">
        <v>507</v>
      </c>
      <c r="F6" s="101" t="s">
        <v>629</v>
      </c>
      <c r="G6" s="101" t="s">
        <v>630</v>
      </c>
      <c r="H6" s="101" t="s">
        <v>631</v>
      </c>
      <c r="I6" s="101" t="s">
        <v>282</v>
      </c>
      <c r="J6" s="100">
        <v>7</v>
      </c>
      <c r="K6" s="100">
        <v>4</v>
      </c>
      <c r="L6" s="100">
        <v>2</v>
      </c>
      <c r="M6" s="101" t="s">
        <v>282</v>
      </c>
      <c r="N6" s="101" t="s">
        <v>282</v>
      </c>
      <c r="O6" s="101" t="s">
        <v>286</v>
      </c>
      <c r="P6" s="100">
        <v>6</v>
      </c>
      <c r="Q6" s="101" t="s">
        <v>632</v>
      </c>
      <c r="R6" s="101" t="s">
        <v>633</v>
      </c>
      <c r="S6" s="101" t="s">
        <v>284</v>
      </c>
      <c r="T6" s="101" t="s">
        <v>288</v>
      </c>
      <c r="U6" s="101" t="s">
        <v>282</v>
      </c>
      <c r="V6" s="101" t="s">
        <v>282</v>
      </c>
      <c r="W6" s="101" t="s">
        <v>342</v>
      </c>
      <c r="X6" s="101" t="s">
        <v>286</v>
      </c>
      <c r="Y6" s="101" t="s">
        <v>283</v>
      </c>
      <c r="Z6" s="102">
        <v>43470</v>
      </c>
      <c r="AA6" s="102">
        <v>43470</v>
      </c>
      <c r="AB6" s="103"/>
      <c r="AC6" s="102">
        <v>43470</v>
      </c>
      <c r="AD6" s="102">
        <v>43470</v>
      </c>
      <c r="AE6" s="100" t="b">
        <v>0</v>
      </c>
      <c r="AF6" s="101" t="s">
        <v>283</v>
      </c>
      <c r="AG6" s="101" t="s">
        <v>283</v>
      </c>
      <c r="AH6" s="101" t="s">
        <v>283</v>
      </c>
      <c r="AI6" s="101" t="s">
        <v>283</v>
      </c>
      <c r="AJ6" s="101" t="s">
        <v>287</v>
      </c>
      <c r="AK6" s="101" t="s">
        <v>58</v>
      </c>
      <c r="AL6" s="101" t="s">
        <v>560</v>
      </c>
      <c r="AM6" s="101" t="s">
        <v>352</v>
      </c>
      <c r="AN6" s="101" t="s">
        <v>80</v>
      </c>
      <c r="AO6" s="101" t="s">
        <v>485</v>
      </c>
      <c r="AP6" s="101" t="s">
        <v>634</v>
      </c>
    </row>
    <row r="7" spans="1:42" ht="38.25">
      <c r="A7" s="100">
        <v>4236</v>
      </c>
      <c r="B7" s="100">
        <v>16</v>
      </c>
      <c r="C7" s="100">
        <v>527</v>
      </c>
      <c r="D7" s="100">
        <v>7</v>
      </c>
      <c r="E7" s="101" t="s">
        <v>507</v>
      </c>
      <c r="F7" s="101" t="s">
        <v>635</v>
      </c>
      <c r="G7" s="101" t="s">
        <v>636</v>
      </c>
      <c r="H7" s="101" t="s">
        <v>637</v>
      </c>
      <c r="I7" s="101" t="s">
        <v>282</v>
      </c>
      <c r="J7" s="100">
        <v>3</v>
      </c>
      <c r="K7" s="100">
        <v>3</v>
      </c>
      <c r="L7" s="100">
        <v>12</v>
      </c>
      <c r="M7" s="101" t="s">
        <v>282</v>
      </c>
      <c r="N7" s="101" t="s">
        <v>282</v>
      </c>
      <c r="O7" s="101" t="s">
        <v>286</v>
      </c>
      <c r="P7" s="100">
        <v>11</v>
      </c>
      <c r="Q7" s="101" t="s">
        <v>638</v>
      </c>
      <c r="R7" s="101" t="s">
        <v>639</v>
      </c>
      <c r="S7" s="101" t="s">
        <v>284</v>
      </c>
      <c r="T7" s="101" t="s">
        <v>284</v>
      </c>
      <c r="U7" s="101" t="s">
        <v>282</v>
      </c>
      <c r="V7" s="101" t="s">
        <v>282</v>
      </c>
      <c r="W7" s="101" t="s">
        <v>285</v>
      </c>
      <c r="X7" s="101" t="s">
        <v>286</v>
      </c>
      <c r="Y7" s="101" t="s">
        <v>283</v>
      </c>
      <c r="Z7" s="102">
        <v>43481</v>
      </c>
      <c r="AA7" s="102">
        <v>43481</v>
      </c>
      <c r="AB7" s="103"/>
      <c r="AC7" s="102">
        <v>43482</v>
      </c>
      <c r="AD7" s="102">
        <v>43482</v>
      </c>
      <c r="AE7" s="100" t="b">
        <v>0</v>
      </c>
      <c r="AF7" s="101" t="s">
        <v>283</v>
      </c>
      <c r="AG7" s="101" t="s">
        <v>283</v>
      </c>
      <c r="AH7" s="101" t="s">
        <v>283</v>
      </c>
      <c r="AI7" s="101" t="s">
        <v>283</v>
      </c>
      <c r="AJ7" s="101" t="s">
        <v>287</v>
      </c>
      <c r="AK7" s="101" t="s">
        <v>58</v>
      </c>
      <c r="AL7" s="101" t="s">
        <v>562</v>
      </c>
      <c r="AM7" s="101" t="s">
        <v>481</v>
      </c>
      <c r="AN7" s="101" t="s">
        <v>80</v>
      </c>
      <c r="AO7" s="101" t="s">
        <v>563</v>
      </c>
      <c r="AP7" s="101" t="s">
        <v>640</v>
      </c>
    </row>
    <row r="8" spans="1:42" ht="38.25">
      <c r="A8" s="100">
        <v>4737</v>
      </c>
      <c r="B8" s="100">
        <v>17</v>
      </c>
      <c r="C8" s="100">
        <v>145</v>
      </c>
      <c r="D8" s="100">
        <v>1</v>
      </c>
      <c r="E8" s="101" t="s">
        <v>507</v>
      </c>
      <c r="F8" s="101" t="s">
        <v>641</v>
      </c>
      <c r="G8" s="101" t="s">
        <v>642</v>
      </c>
      <c r="H8" s="101" t="s">
        <v>643</v>
      </c>
      <c r="I8" s="101" t="s">
        <v>282</v>
      </c>
      <c r="J8" s="100">
        <v>1</v>
      </c>
      <c r="K8" s="100">
        <v>1</v>
      </c>
      <c r="L8" s="100">
        <v>9</v>
      </c>
      <c r="M8" s="101" t="s">
        <v>282</v>
      </c>
      <c r="N8" s="101" t="s">
        <v>282</v>
      </c>
      <c r="O8" s="101" t="s">
        <v>286</v>
      </c>
      <c r="P8" s="100">
        <v>11</v>
      </c>
      <c r="Q8" s="101" t="s">
        <v>644</v>
      </c>
      <c r="R8" s="101" t="s">
        <v>566</v>
      </c>
      <c r="S8" s="101" t="s">
        <v>284</v>
      </c>
      <c r="T8" s="101" t="s">
        <v>288</v>
      </c>
      <c r="U8" s="101" t="s">
        <v>282</v>
      </c>
      <c r="V8" s="101" t="s">
        <v>282</v>
      </c>
      <c r="W8" s="101" t="s">
        <v>409</v>
      </c>
      <c r="X8" s="101" t="s">
        <v>286</v>
      </c>
      <c r="Y8" s="101" t="s">
        <v>283</v>
      </c>
      <c r="Z8" s="102">
        <v>43482</v>
      </c>
      <c r="AA8" s="102">
        <v>43483</v>
      </c>
      <c r="AB8" s="103"/>
      <c r="AC8" s="102">
        <v>43483</v>
      </c>
      <c r="AD8" s="102">
        <v>43483</v>
      </c>
      <c r="AE8" s="100" t="b">
        <v>0</v>
      </c>
      <c r="AF8" s="101" t="s">
        <v>283</v>
      </c>
      <c r="AG8" s="101" t="s">
        <v>283</v>
      </c>
      <c r="AH8" s="101" t="s">
        <v>283</v>
      </c>
      <c r="AI8" s="101" t="s">
        <v>283</v>
      </c>
      <c r="AJ8" s="101" t="s">
        <v>287</v>
      </c>
      <c r="AK8" s="101" t="s">
        <v>43</v>
      </c>
      <c r="AL8" s="101" t="s">
        <v>564</v>
      </c>
      <c r="AM8" s="101" t="s">
        <v>431</v>
      </c>
      <c r="AN8" s="101" t="s">
        <v>14</v>
      </c>
      <c r="AO8" s="101" t="s">
        <v>408</v>
      </c>
      <c r="AP8" s="101" t="s">
        <v>567</v>
      </c>
    </row>
    <row r="9" spans="1:42" ht="38.25">
      <c r="A9" s="100">
        <v>4746</v>
      </c>
      <c r="B9" s="100">
        <v>18</v>
      </c>
      <c r="C9" s="100">
        <v>277</v>
      </c>
      <c r="D9" s="100">
        <v>1</v>
      </c>
      <c r="E9" s="101" t="s">
        <v>507</v>
      </c>
      <c r="F9" s="101" t="s">
        <v>645</v>
      </c>
      <c r="G9" s="101" t="s">
        <v>646</v>
      </c>
      <c r="H9" s="101" t="s">
        <v>647</v>
      </c>
      <c r="I9" s="101" t="s">
        <v>282</v>
      </c>
      <c r="J9" s="100">
        <v>0</v>
      </c>
      <c r="K9" s="100">
        <v>11</v>
      </c>
      <c r="L9" s="100">
        <v>4</v>
      </c>
      <c r="M9" s="101" t="s">
        <v>282</v>
      </c>
      <c r="N9" s="101" t="s">
        <v>282</v>
      </c>
      <c r="O9" s="101" t="s">
        <v>286</v>
      </c>
      <c r="P9" s="100">
        <v>11</v>
      </c>
      <c r="Q9" s="101" t="s">
        <v>648</v>
      </c>
      <c r="R9" s="101" t="s">
        <v>649</v>
      </c>
      <c r="S9" s="101" t="s">
        <v>284</v>
      </c>
      <c r="T9" s="101" t="s">
        <v>288</v>
      </c>
      <c r="U9" s="101" t="s">
        <v>282</v>
      </c>
      <c r="V9" s="101" t="s">
        <v>282</v>
      </c>
      <c r="W9" s="101" t="s">
        <v>395</v>
      </c>
      <c r="X9" s="101" t="s">
        <v>286</v>
      </c>
      <c r="Y9" s="101" t="s">
        <v>283</v>
      </c>
      <c r="Z9" s="102">
        <v>43483</v>
      </c>
      <c r="AA9" s="102">
        <v>43483</v>
      </c>
      <c r="AB9" s="103"/>
      <c r="AC9" s="102">
        <v>43483</v>
      </c>
      <c r="AD9" s="102">
        <v>43483</v>
      </c>
      <c r="AE9" s="100" t="b">
        <v>0</v>
      </c>
      <c r="AF9" s="101" t="s">
        <v>283</v>
      </c>
      <c r="AG9" s="101" t="s">
        <v>283</v>
      </c>
      <c r="AH9" s="101" t="s">
        <v>283</v>
      </c>
      <c r="AI9" s="101" t="s">
        <v>283</v>
      </c>
      <c r="AJ9" s="101" t="s">
        <v>287</v>
      </c>
      <c r="AK9" s="101" t="s">
        <v>54</v>
      </c>
      <c r="AL9" s="101" t="s">
        <v>568</v>
      </c>
      <c r="AM9" s="101" t="s">
        <v>369</v>
      </c>
      <c r="AN9" s="101" t="s">
        <v>24</v>
      </c>
      <c r="AO9" s="101" t="s">
        <v>394</v>
      </c>
      <c r="AP9" s="101" t="s">
        <v>594</v>
      </c>
    </row>
    <row r="10" spans="1:42" ht="38.25">
      <c r="A10" s="100">
        <v>832</v>
      </c>
      <c r="B10" s="100">
        <v>6</v>
      </c>
      <c r="C10" s="100">
        <v>19687</v>
      </c>
      <c r="D10" s="100">
        <v>192</v>
      </c>
      <c r="E10" s="101" t="s">
        <v>507</v>
      </c>
      <c r="F10" s="101" t="s">
        <v>650</v>
      </c>
      <c r="G10" s="101" t="s">
        <v>651</v>
      </c>
      <c r="H10" s="101" t="s">
        <v>652</v>
      </c>
      <c r="I10" s="101" t="s">
        <v>282</v>
      </c>
      <c r="J10" s="100">
        <v>3</v>
      </c>
      <c r="K10" s="100">
        <v>4</v>
      </c>
      <c r="L10" s="100">
        <v>10</v>
      </c>
      <c r="M10" s="101" t="s">
        <v>282</v>
      </c>
      <c r="N10" s="101" t="s">
        <v>282</v>
      </c>
      <c r="O10" s="101" t="s">
        <v>286</v>
      </c>
      <c r="P10" s="100">
        <v>11</v>
      </c>
      <c r="Q10" s="101" t="s">
        <v>653</v>
      </c>
      <c r="R10" s="101" t="s">
        <v>577</v>
      </c>
      <c r="S10" s="101" t="s">
        <v>284</v>
      </c>
      <c r="T10" s="101" t="s">
        <v>284</v>
      </c>
      <c r="U10" s="101" t="s">
        <v>282</v>
      </c>
      <c r="V10" s="101" t="s">
        <v>282</v>
      </c>
      <c r="W10" s="101" t="s">
        <v>285</v>
      </c>
      <c r="X10" s="101" t="s">
        <v>286</v>
      </c>
      <c r="Y10" s="101" t="s">
        <v>283</v>
      </c>
      <c r="Z10" s="102">
        <v>43470</v>
      </c>
      <c r="AA10" s="102">
        <v>43470</v>
      </c>
      <c r="AB10" s="103"/>
      <c r="AC10" s="102">
        <v>43472</v>
      </c>
      <c r="AD10" s="102">
        <v>43472</v>
      </c>
      <c r="AE10" s="100" t="b">
        <v>0</v>
      </c>
      <c r="AF10" s="101" t="s">
        <v>283</v>
      </c>
      <c r="AG10" s="101" t="s">
        <v>283</v>
      </c>
      <c r="AH10" s="101" t="s">
        <v>283</v>
      </c>
      <c r="AI10" s="101" t="s">
        <v>283</v>
      </c>
      <c r="AJ10" s="101" t="s">
        <v>287</v>
      </c>
      <c r="AK10" s="101" t="s">
        <v>38</v>
      </c>
      <c r="AL10" s="101" t="s">
        <v>571</v>
      </c>
      <c r="AM10" s="101" t="s">
        <v>442</v>
      </c>
      <c r="AN10" s="101" t="s">
        <v>9</v>
      </c>
      <c r="AO10" s="101" t="s">
        <v>298</v>
      </c>
      <c r="AP10" s="101" t="s">
        <v>578</v>
      </c>
    </row>
    <row r="11" spans="1:42" ht="38.25">
      <c r="A11" s="100">
        <v>1014</v>
      </c>
      <c r="B11" s="100">
        <v>7</v>
      </c>
      <c r="C11" s="100">
        <v>19599</v>
      </c>
      <c r="D11" s="100">
        <v>189</v>
      </c>
      <c r="E11" s="101" t="s">
        <v>507</v>
      </c>
      <c r="F11" s="101" t="s">
        <v>598</v>
      </c>
      <c r="G11" s="101" t="s">
        <v>599</v>
      </c>
      <c r="H11" s="101" t="s">
        <v>600</v>
      </c>
      <c r="I11" s="101" t="s">
        <v>284</v>
      </c>
      <c r="J11" s="100">
        <v>1</v>
      </c>
      <c r="K11" s="100">
        <v>5</v>
      </c>
      <c r="L11" s="100">
        <v>17</v>
      </c>
      <c r="M11" s="101" t="s">
        <v>282</v>
      </c>
      <c r="N11" s="101" t="s">
        <v>282</v>
      </c>
      <c r="O11" s="101" t="s">
        <v>286</v>
      </c>
      <c r="P11" s="100">
        <v>11</v>
      </c>
      <c r="Q11" s="101" t="s">
        <v>601</v>
      </c>
      <c r="R11" s="101" t="s">
        <v>577</v>
      </c>
      <c r="S11" s="101" t="s">
        <v>284</v>
      </c>
      <c r="T11" s="101" t="s">
        <v>284</v>
      </c>
      <c r="U11" s="101" t="s">
        <v>282</v>
      </c>
      <c r="V11" s="101" t="s">
        <v>282</v>
      </c>
      <c r="W11" s="101" t="s">
        <v>285</v>
      </c>
      <c r="X11" s="101" t="s">
        <v>286</v>
      </c>
      <c r="Y11" s="101" t="s">
        <v>283</v>
      </c>
      <c r="Z11" s="102">
        <v>43468</v>
      </c>
      <c r="AA11" s="102">
        <v>43468</v>
      </c>
      <c r="AB11" s="103"/>
      <c r="AC11" s="102">
        <v>43469</v>
      </c>
      <c r="AD11" s="102">
        <v>43472</v>
      </c>
      <c r="AE11" s="100" t="b">
        <v>0</v>
      </c>
      <c r="AF11" s="101" t="s">
        <v>283</v>
      </c>
      <c r="AG11" s="101" t="s">
        <v>283</v>
      </c>
      <c r="AH11" s="101" t="s">
        <v>283</v>
      </c>
      <c r="AI11" s="101" t="s">
        <v>283</v>
      </c>
      <c r="AJ11" s="101" t="s">
        <v>287</v>
      </c>
      <c r="AK11" s="101" t="s">
        <v>38</v>
      </c>
      <c r="AL11" s="101" t="s">
        <v>571</v>
      </c>
      <c r="AM11" s="101" t="s">
        <v>442</v>
      </c>
      <c r="AN11" s="101" t="s">
        <v>9</v>
      </c>
      <c r="AO11" s="101" t="s">
        <v>298</v>
      </c>
      <c r="AP11" s="101" t="s">
        <v>578</v>
      </c>
    </row>
    <row r="12" spans="1:42" ht="38.25">
      <c r="A12" s="100">
        <v>3325</v>
      </c>
      <c r="B12" s="100">
        <v>11</v>
      </c>
      <c r="C12" s="100">
        <v>356</v>
      </c>
      <c r="D12" s="100">
        <v>3</v>
      </c>
      <c r="E12" s="101" t="s">
        <v>507</v>
      </c>
      <c r="F12" s="101" t="s">
        <v>654</v>
      </c>
      <c r="G12" s="101" t="s">
        <v>655</v>
      </c>
      <c r="H12" s="101" t="s">
        <v>656</v>
      </c>
      <c r="I12" s="101" t="s">
        <v>284</v>
      </c>
      <c r="J12" s="100">
        <v>1</v>
      </c>
      <c r="K12" s="100">
        <v>3</v>
      </c>
      <c r="L12" s="100">
        <v>11</v>
      </c>
      <c r="M12" s="101" t="s">
        <v>282</v>
      </c>
      <c r="N12" s="101" t="s">
        <v>282</v>
      </c>
      <c r="O12" s="101" t="s">
        <v>286</v>
      </c>
      <c r="P12" s="100">
        <v>11</v>
      </c>
      <c r="Q12" s="101" t="s">
        <v>657</v>
      </c>
      <c r="R12" s="101" t="s">
        <v>577</v>
      </c>
      <c r="S12" s="101" t="s">
        <v>284</v>
      </c>
      <c r="T12" s="101" t="s">
        <v>284</v>
      </c>
      <c r="U12" s="101" t="s">
        <v>282</v>
      </c>
      <c r="V12" s="101" t="s">
        <v>282</v>
      </c>
      <c r="W12" s="101" t="s">
        <v>285</v>
      </c>
      <c r="X12" s="101" t="s">
        <v>286</v>
      </c>
      <c r="Y12" s="101" t="s">
        <v>283</v>
      </c>
      <c r="Z12" s="102">
        <v>43477</v>
      </c>
      <c r="AA12" s="102">
        <v>43477</v>
      </c>
      <c r="AB12" s="103"/>
      <c r="AC12" s="102">
        <v>43479</v>
      </c>
      <c r="AD12" s="102">
        <v>43479</v>
      </c>
      <c r="AE12" s="100" t="b">
        <v>0</v>
      </c>
      <c r="AF12" s="101" t="s">
        <v>283</v>
      </c>
      <c r="AG12" s="101" t="s">
        <v>283</v>
      </c>
      <c r="AH12" s="101" t="s">
        <v>283</v>
      </c>
      <c r="AI12" s="101" t="s">
        <v>283</v>
      </c>
      <c r="AJ12" s="101" t="s">
        <v>287</v>
      </c>
      <c r="AK12" s="101" t="s">
        <v>38</v>
      </c>
      <c r="AL12" s="101" t="s">
        <v>571</v>
      </c>
      <c r="AM12" s="101" t="s">
        <v>442</v>
      </c>
      <c r="AN12" s="101" t="s">
        <v>9</v>
      </c>
      <c r="AO12" s="101" t="s">
        <v>298</v>
      </c>
      <c r="AP12" s="101" t="s">
        <v>578</v>
      </c>
    </row>
    <row r="13" spans="1:42" ht="38.25">
      <c r="A13" s="100">
        <v>4230</v>
      </c>
      <c r="B13" s="100">
        <v>14</v>
      </c>
      <c r="C13" s="100">
        <v>521</v>
      </c>
      <c r="D13" s="100">
        <v>5</v>
      </c>
      <c r="E13" s="101" t="s">
        <v>507</v>
      </c>
      <c r="F13" s="101" t="s">
        <v>658</v>
      </c>
      <c r="G13" s="101" t="s">
        <v>659</v>
      </c>
      <c r="H13" s="101" t="s">
        <v>660</v>
      </c>
      <c r="I13" s="101" t="s">
        <v>284</v>
      </c>
      <c r="J13" s="100">
        <v>4</v>
      </c>
      <c r="K13" s="100">
        <v>1</v>
      </c>
      <c r="L13" s="100">
        <v>3</v>
      </c>
      <c r="M13" s="101" t="s">
        <v>282</v>
      </c>
      <c r="N13" s="101" t="s">
        <v>282</v>
      </c>
      <c r="O13" s="101" t="s">
        <v>286</v>
      </c>
      <c r="P13" s="100">
        <v>11</v>
      </c>
      <c r="Q13" s="101" t="s">
        <v>661</v>
      </c>
      <c r="R13" s="101" t="s">
        <v>662</v>
      </c>
      <c r="S13" s="101" t="s">
        <v>284</v>
      </c>
      <c r="T13" s="101" t="s">
        <v>284</v>
      </c>
      <c r="U13" s="101" t="s">
        <v>284</v>
      </c>
      <c r="V13" s="101" t="s">
        <v>288</v>
      </c>
      <c r="W13" s="101" t="s">
        <v>285</v>
      </c>
      <c r="X13" s="101" t="s">
        <v>286</v>
      </c>
      <c r="Y13" s="101" t="s">
        <v>283</v>
      </c>
      <c r="Z13" s="102">
        <v>43477</v>
      </c>
      <c r="AA13" s="102">
        <v>43481</v>
      </c>
      <c r="AB13" s="103"/>
      <c r="AC13" s="102">
        <v>43482</v>
      </c>
      <c r="AD13" s="102">
        <v>43482</v>
      </c>
      <c r="AE13" s="100" t="b">
        <v>0</v>
      </c>
      <c r="AF13" s="101" t="s">
        <v>283</v>
      </c>
      <c r="AG13" s="101" t="s">
        <v>283</v>
      </c>
      <c r="AH13" s="101" t="s">
        <v>283</v>
      </c>
      <c r="AI13" s="101" t="s">
        <v>283</v>
      </c>
      <c r="AJ13" s="101" t="s">
        <v>287</v>
      </c>
      <c r="AK13" s="101" t="s">
        <v>38</v>
      </c>
      <c r="AL13" s="101" t="s">
        <v>570</v>
      </c>
      <c r="AM13" s="101" t="s">
        <v>369</v>
      </c>
      <c r="AN13" s="101" t="s">
        <v>9</v>
      </c>
      <c r="AO13" s="101" t="s">
        <v>427</v>
      </c>
      <c r="AP13" s="101" t="s">
        <v>427</v>
      </c>
    </row>
    <row r="14" spans="1:42" ht="38.25">
      <c r="A14" s="100">
        <v>802</v>
      </c>
      <c r="B14" s="100">
        <v>4</v>
      </c>
      <c r="C14" s="100">
        <v>19657</v>
      </c>
      <c r="D14" s="100">
        <v>190</v>
      </c>
      <c r="E14" s="101" t="s">
        <v>507</v>
      </c>
      <c r="F14" s="101" t="s">
        <v>663</v>
      </c>
      <c r="G14" s="101" t="s">
        <v>664</v>
      </c>
      <c r="H14" s="101" t="s">
        <v>665</v>
      </c>
      <c r="I14" s="101" t="s">
        <v>282</v>
      </c>
      <c r="J14" s="100">
        <v>1</v>
      </c>
      <c r="K14" s="100">
        <v>11</v>
      </c>
      <c r="L14" s="100">
        <v>4</v>
      </c>
      <c r="M14" s="101" t="s">
        <v>282</v>
      </c>
      <c r="N14" s="101" t="s">
        <v>282</v>
      </c>
      <c r="O14" s="101" t="s">
        <v>286</v>
      </c>
      <c r="P14" s="100">
        <v>11</v>
      </c>
      <c r="Q14" s="101" t="s">
        <v>666</v>
      </c>
      <c r="R14" s="101" t="s">
        <v>493</v>
      </c>
      <c r="S14" s="101" t="s">
        <v>284</v>
      </c>
      <c r="T14" s="101" t="s">
        <v>284</v>
      </c>
      <c r="U14" s="101" t="s">
        <v>282</v>
      </c>
      <c r="V14" s="101" t="s">
        <v>282</v>
      </c>
      <c r="W14" s="101" t="s">
        <v>285</v>
      </c>
      <c r="X14" s="101" t="s">
        <v>286</v>
      </c>
      <c r="Y14" s="101" t="s">
        <v>283</v>
      </c>
      <c r="Z14" s="102">
        <v>43469</v>
      </c>
      <c r="AA14" s="102">
        <v>43469</v>
      </c>
      <c r="AB14" s="103"/>
      <c r="AC14" s="102">
        <v>43472</v>
      </c>
      <c r="AD14" s="102">
        <v>43472</v>
      </c>
      <c r="AE14" s="100" t="b">
        <v>0</v>
      </c>
      <c r="AF14" s="101" t="s">
        <v>283</v>
      </c>
      <c r="AG14" s="101" t="s">
        <v>283</v>
      </c>
      <c r="AH14" s="101" t="s">
        <v>283</v>
      </c>
      <c r="AI14" s="101" t="s">
        <v>283</v>
      </c>
      <c r="AJ14" s="101" t="s">
        <v>287</v>
      </c>
      <c r="AK14" s="101" t="s">
        <v>38</v>
      </c>
      <c r="AL14" s="101" t="s">
        <v>574</v>
      </c>
      <c r="AM14" s="101" t="s">
        <v>575</v>
      </c>
      <c r="AN14" s="101" t="s">
        <v>9</v>
      </c>
      <c r="AO14" s="101" t="s">
        <v>397</v>
      </c>
      <c r="AP14" s="101" t="s">
        <v>576</v>
      </c>
    </row>
    <row r="15" spans="1:42" ht="38.25">
      <c r="A15" s="100">
        <v>4231</v>
      </c>
      <c r="B15" s="100">
        <v>15</v>
      </c>
      <c r="C15" s="100">
        <v>522</v>
      </c>
      <c r="D15" s="100">
        <v>6</v>
      </c>
      <c r="E15" s="101" t="s">
        <v>507</v>
      </c>
      <c r="F15" s="101" t="s">
        <v>667</v>
      </c>
      <c r="G15" s="101" t="s">
        <v>668</v>
      </c>
      <c r="H15" s="101" t="s">
        <v>669</v>
      </c>
      <c r="I15" s="101" t="s">
        <v>282</v>
      </c>
      <c r="J15" s="100">
        <v>4</v>
      </c>
      <c r="K15" s="100">
        <v>2</v>
      </c>
      <c r="L15" s="100">
        <v>16</v>
      </c>
      <c r="M15" s="101" t="s">
        <v>282</v>
      </c>
      <c r="N15" s="101" t="s">
        <v>282</v>
      </c>
      <c r="O15" s="101" t="s">
        <v>286</v>
      </c>
      <c r="P15" s="100">
        <v>11</v>
      </c>
      <c r="Q15" s="101" t="s">
        <v>670</v>
      </c>
      <c r="R15" s="101" t="s">
        <v>671</v>
      </c>
      <c r="S15" s="101" t="s">
        <v>284</v>
      </c>
      <c r="T15" s="101" t="s">
        <v>284</v>
      </c>
      <c r="U15" s="101" t="s">
        <v>282</v>
      </c>
      <c r="V15" s="101" t="s">
        <v>282</v>
      </c>
      <c r="W15" s="101" t="s">
        <v>285</v>
      </c>
      <c r="X15" s="101" t="s">
        <v>286</v>
      </c>
      <c r="Y15" s="101" t="s">
        <v>283</v>
      </c>
      <c r="Z15" s="102">
        <v>43481</v>
      </c>
      <c r="AA15" s="102">
        <v>43481</v>
      </c>
      <c r="AB15" s="103"/>
      <c r="AC15" s="102">
        <v>43482</v>
      </c>
      <c r="AD15" s="102">
        <v>43482</v>
      </c>
      <c r="AE15" s="100" t="b">
        <v>0</v>
      </c>
      <c r="AF15" s="101" t="s">
        <v>283</v>
      </c>
      <c r="AG15" s="101" t="s">
        <v>283</v>
      </c>
      <c r="AH15" s="101" t="s">
        <v>283</v>
      </c>
      <c r="AI15" s="101" t="s">
        <v>283</v>
      </c>
      <c r="AJ15" s="101" t="s">
        <v>287</v>
      </c>
      <c r="AK15" s="101" t="s">
        <v>38</v>
      </c>
      <c r="AL15" s="101" t="s">
        <v>573</v>
      </c>
      <c r="AM15" s="101" t="s">
        <v>352</v>
      </c>
      <c r="AN15" s="101" t="s">
        <v>9</v>
      </c>
      <c r="AO15" s="101" t="s">
        <v>414</v>
      </c>
      <c r="AP15" s="101" t="s">
        <v>448</v>
      </c>
    </row>
    <row r="16" spans="1:42" ht="38.25">
      <c r="A16" s="100">
        <v>5390</v>
      </c>
      <c r="B16" s="100">
        <v>19</v>
      </c>
      <c r="C16" s="100">
        <v>676</v>
      </c>
      <c r="D16" s="100">
        <v>8</v>
      </c>
      <c r="E16" s="101" t="s">
        <v>507</v>
      </c>
      <c r="F16" s="101" t="s">
        <v>672</v>
      </c>
      <c r="G16" s="101" t="s">
        <v>673</v>
      </c>
      <c r="H16" s="101" t="s">
        <v>674</v>
      </c>
      <c r="I16" s="101" t="s">
        <v>284</v>
      </c>
      <c r="J16" s="100">
        <v>2</v>
      </c>
      <c r="K16" s="100">
        <v>0</v>
      </c>
      <c r="L16" s="100">
        <v>13</v>
      </c>
      <c r="M16" s="101" t="s">
        <v>282</v>
      </c>
      <c r="N16" s="101" t="s">
        <v>282</v>
      </c>
      <c r="O16" s="101" t="s">
        <v>286</v>
      </c>
      <c r="P16" s="100">
        <v>11</v>
      </c>
      <c r="Q16" s="101" t="s">
        <v>675</v>
      </c>
      <c r="R16" s="101" t="s">
        <v>676</v>
      </c>
      <c r="S16" s="101" t="s">
        <v>284</v>
      </c>
      <c r="T16" s="101" t="s">
        <v>284</v>
      </c>
      <c r="U16" s="101" t="s">
        <v>282</v>
      </c>
      <c r="V16" s="101" t="s">
        <v>282</v>
      </c>
      <c r="W16" s="101" t="s">
        <v>285</v>
      </c>
      <c r="X16" s="101" t="s">
        <v>286</v>
      </c>
      <c r="Y16" s="101" t="s">
        <v>283</v>
      </c>
      <c r="Z16" s="102">
        <v>43480</v>
      </c>
      <c r="AA16" s="102">
        <v>43483</v>
      </c>
      <c r="AB16" s="103"/>
      <c r="AC16" s="102">
        <v>43486</v>
      </c>
      <c r="AD16" s="102">
        <v>43486</v>
      </c>
      <c r="AE16" s="100" t="b">
        <v>0</v>
      </c>
      <c r="AF16" s="101" t="s">
        <v>283</v>
      </c>
      <c r="AG16" s="101" t="s">
        <v>283</v>
      </c>
      <c r="AH16" s="101" t="s">
        <v>283</v>
      </c>
      <c r="AI16" s="101" t="s">
        <v>283</v>
      </c>
      <c r="AJ16" s="101" t="s">
        <v>287</v>
      </c>
      <c r="AK16" s="101" t="s">
        <v>38</v>
      </c>
      <c r="AL16" s="101" t="s">
        <v>570</v>
      </c>
      <c r="AM16" s="101" t="s">
        <v>500</v>
      </c>
      <c r="AN16" s="101" t="s">
        <v>9</v>
      </c>
      <c r="AO16" s="101" t="s">
        <v>427</v>
      </c>
      <c r="AP16" s="101" t="s">
        <v>579</v>
      </c>
    </row>
    <row r="17" spans="1:42" ht="51">
      <c r="A17" s="100">
        <v>4179</v>
      </c>
      <c r="B17" s="100">
        <v>13</v>
      </c>
      <c r="C17" s="100">
        <v>470</v>
      </c>
      <c r="D17" s="100">
        <v>4</v>
      </c>
      <c r="E17" s="101" t="s">
        <v>507</v>
      </c>
      <c r="F17" s="101" t="s">
        <v>677</v>
      </c>
      <c r="G17" s="101" t="s">
        <v>678</v>
      </c>
      <c r="H17" s="101" t="s">
        <v>679</v>
      </c>
      <c r="I17" s="101" t="s">
        <v>282</v>
      </c>
      <c r="J17" s="100">
        <v>1</v>
      </c>
      <c r="K17" s="100">
        <v>4</v>
      </c>
      <c r="L17" s="100">
        <v>13</v>
      </c>
      <c r="M17" s="101" t="s">
        <v>282</v>
      </c>
      <c r="N17" s="101" t="s">
        <v>282</v>
      </c>
      <c r="O17" s="101" t="s">
        <v>286</v>
      </c>
      <c r="P17" s="100">
        <v>11</v>
      </c>
      <c r="Q17" s="101" t="s">
        <v>680</v>
      </c>
      <c r="R17" s="101" t="s">
        <v>519</v>
      </c>
      <c r="S17" s="101" t="s">
        <v>284</v>
      </c>
      <c r="T17" s="101" t="s">
        <v>284</v>
      </c>
      <c r="U17" s="101" t="s">
        <v>284</v>
      </c>
      <c r="V17" s="101" t="s">
        <v>288</v>
      </c>
      <c r="W17" s="101" t="s">
        <v>285</v>
      </c>
      <c r="X17" s="101" t="s">
        <v>286</v>
      </c>
      <c r="Y17" s="101" t="s">
        <v>283</v>
      </c>
      <c r="Z17" s="102">
        <v>43476</v>
      </c>
      <c r="AA17" s="102">
        <v>43480</v>
      </c>
      <c r="AB17" s="103"/>
      <c r="AC17" s="102">
        <v>43482</v>
      </c>
      <c r="AD17" s="102">
        <v>43482</v>
      </c>
      <c r="AE17" s="100" t="b">
        <v>0</v>
      </c>
      <c r="AF17" s="101" t="s">
        <v>283</v>
      </c>
      <c r="AG17" s="101" t="s">
        <v>283</v>
      </c>
      <c r="AH17" s="101" t="s">
        <v>283</v>
      </c>
      <c r="AI17" s="101" t="s">
        <v>283</v>
      </c>
      <c r="AJ17" s="101" t="s">
        <v>287</v>
      </c>
      <c r="AK17" s="101" t="s">
        <v>38</v>
      </c>
      <c r="AL17" s="101" t="s">
        <v>572</v>
      </c>
      <c r="AM17" s="101" t="s">
        <v>512</v>
      </c>
      <c r="AN17" s="101" t="s">
        <v>9</v>
      </c>
      <c r="AO17" s="101" t="s">
        <v>385</v>
      </c>
      <c r="AP17" s="101" t="s">
        <v>518</v>
      </c>
    </row>
    <row r="18" spans="1:42" ht="38.25">
      <c r="A18" s="100">
        <v>1356</v>
      </c>
      <c r="B18" s="100">
        <v>8</v>
      </c>
      <c r="C18" s="100">
        <v>30</v>
      </c>
      <c r="D18" s="100">
        <v>1</v>
      </c>
      <c r="E18" s="101" t="s">
        <v>507</v>
      </c>
      <c r="F18" s="101" t="s">
        <v>681</v>
      </c>
      <c r="G18" s="101" t="s">
        <v>682</v>
      </c>
      <c r="H18" s="101" t="s">
        <v>683</v>
      </c>
      <c r="I18" s="101" t="s">
        <v>284</v>
      </c>
      <c r="J18" s="100">
        <v>1</v>
      </c>
      <c r="K18" s="100">
        <v>1</v>
      </c>
      <c r="L18" s="100">
        <v>2</v>
      </c>
      <c r="M18" s="101" t="s">
        <v>282</v>
      </c>
      <c r="N18" s="101" t="s">
        <v>282</v>
      </c>
      <c r="O18" s="101" t="s">
        <v>286</v>
      </c>
      <c r="P18" s="100">
        <v>11</v>
      </c>
      <c r="Q18" s="101" t="s">
        <v>684</v>
      </c>
      <c r="R18" s="101" t="s">
        <v>685</v>
      </c>
      <c r="S18" s="101" t="s">
        <v>282</v>
      </c>
      <c r="T18" s="101" t="s">
        <v>288</v>
      </c>
      <c r="U18" s="101" t="s">
        <v>282</v>
      </c>
      <c r="V18" s="101" t="s">
        <v>282</v>
      </c>
      <c r="W18" s="101" t="s">
        <v>347</v>
      </c>
      <c r="X18" s="101" t="s">
        <v>286</v>
      </c>
      <c r="Y18" s="101" t="s">
        <v>283</v>
      </c>
      <c r="Z18" s="102">
        <v>43466</v>
      </c>
      <c r="AA18" s="102">
        <v>43469</v>
      </c>
      <c r="AB18" s="103"/>
      <c r="AC18" s="102">
        <v>43473</v>
      </c>
      <c r="AD18" s="102">
        <v>43473</v>
      </c>
      <c r="AE18" s="100" t="b">
        <v>0</v>
      </c>
      <c r="AF18" s="101" t="s">
        <v>283</v>
      </c>
      <c r="AG18" s="101" t="s">
        <v>283</v>
      </c>
      <c r="AH18" s="101" t="s">
        <v>283</v>
      </c>
      <c r="AI18" s="101" t="s">
        <v>283</v>
      </c>
      <c r="AJ18" s="101" t="s">
        <v>287</v>
      </c>
      <c r="AK18" s="101" t="s">
        <v>53</v>
      </c>
      <c r="AL18" s="101" t="s">
        <v>605</v>
      </c>
      <c r="AM18" s="101" t="s">
        <v>500</v>
      </c>
      <c r="AN18" s="101" t="s">
        <v>23</v>
      </c>
      <c r="AO18" s="101" t="s">
        <v>399</v>
      </c>
      <c r="AP18" s="101" t="s">
        <v>686</v>
      </c>
    </row>
    <row r="19" spans="1:42" ht="51">
      <c r="A19" s="100">
        <v>5766</v>
      </c>
      <c r="B19" s="100">
        <v>23</v>
      </c>
      <c r="C19" s="100">
        <v>36532</v>
      </c>
      <c r="D19" s="100">
        <v>0</v>
      </c>
      <c r="E19" s="101" t="s">
        <v>507</v>
      </c>
      <c r="F19" s="101" t="s">
        <v>687</v>
      </c>
      <c r="G19" s="101" t="s">
        <v>688</v>
      </c>
      <c r="H19" s="101" t="s">
        <v>689</v>
      </c>
      <c r="I19" s="101" t="s">
        <v>284</v>
      </c>
      <c r="J19" s="100">
        <v>3</v>
      </c>
      <c r="K19" s="100">
        <v>2</v>
      </c>
      <c r="L19" s="100">
        <v>18</v>
      </c>
      <c r="M19" s="101" t="s">
        <v>282</v>
      </c>
      <c r="N19" s="101" t="s">
        <v>282</v>
      </c>
      <c r="O19" s="101" t="s">
        <v>286</v>
      </c>
      <c r="P19" s="100">
        <v>11</v>
      </c>
      <c r="Q19" s="101" t="s">
        <v>503</v>
      </c>
      <c r="R19" s="101" t="s">
        <v>690</v>
      </c>
      <c r="S19" s="101" t="s">
        <v>284</v>
      </c>
      <c r="T19" s="101" t="s">
        <v>288</v>
      </c>
      <c r="U19" s="101" t="s">
        <v>282</v>
      </c>
      <c r="V19" s="101" t="s">
        <v>282</v>
      </c>
      <c r="W19" s="101" t="s">
        <v>493</v>
      </c>
      <c r="X19" s="101" t="s">
        <v>286</v>
      </c>
      <c r="Y19" s="101" t="s">
        <v>283</v>
      </c>
      <c r="Z19" s="102">
        <v>43484</v>
      </c>
      <c r="AA19" s="102">
        <v>43484</v>
      </c>
      <c r="AB19" s="103"/>
      <c r="AC19" s="102">
        <v>43487</v>
      </c>
      <c r="AD19" s="102">
        <v>43487</v>
      </c>
      <c r="AE19" s="100" t="b">
        <v>0</v>
      </c>
      <c r="AF19" s="101" t="s">
        <v>283</v>
      </c>
      <c r="AG19" s="101" t="s">
        <v>283</v>
      </c>
      <c r="AH19" s="101" t="s">
        <v>283</v>
      </c>
      <c r="AI19" s="101" t="s">
        <v>283</v>
      </c>
      <c r="AJ19" s="101" t="s">
        <v>287</v>
      </c>
      <c r="AK19" s="101" t="s">
        <v>53</v>
      </c>
      <c r="AL19" s="101" t="s">
        <v>581</v>
      </c>
      <c r="AM19" s="101" t="s">
        <v>366</v>
      </c>
      <c r="AN19" s="101" t="s">
        <v>23</v>
      </c>
      <c r="AO19" s="101" t="s">
        <v>386</v>
      </c>
      <c r="AP19" s="101" t="s">
        <v>691</v>
      </c>
    </row>
    <row r="20" spans="1:42" ht="38.25">
      <c r="A20" s="100">
        <v>5518</v>
      </c>
      <c r="B20" s="100">
        <v>21</v>
      </c>
      <c r="C20" s="100">
        <v>100</v>
      </c>
      <c r="D20" s="100">
        <v>1</v>
      </c>
      <c r="E20" s="101" t="s">
        <v>507</v>
      </c>
      <c r="F20" s="101" t="s">
        <v>692</v>
      </c>
      <c r="G20" s="101" t="s">
        <v>693</v>
      </c>
      <c r="H20" s="101" t="s">
        <v>694</v>
      </c>
      <c r="I20" s="101" t="s">
        <v>284</v>
      </c>
      <c r="J20" s="100">
        <v>3</v>
      </c>
      <c r="K20" s="100">
        <v>2</v>
      </c>
      <c r="L20" s="100">
        <v>15</v>
      </c>
      <c r="M20" s="101" t="s">
        <v>282</v>
      </c>
      <c r="N20" s="101" t="s">
        <v>282</v>
      </c>
      <c r="O20" s="101" t="s">
        <v>286</v>
      </c>
      <c r="P20" s="100">
        <v>11</v>
      </c>
      <c r="Q20" s="101" t="s">
        <v>695</v>
      </c>
      <c r="R20" s="101" t="s">
        <v>696</v>
      </c>
      <c r="S20" s="101" t="s">
        <v>284</v>
      </c>
      <c r="T20" s="101" t="s">
        <v>288</v>
      </c>
      <c r="U20" s="101" t="s">
        <v>282</v>
      </c>
      <c r="V20" s="101" t="s">
        <v>282</v>
      </c>
      <c r="W20" s="101" t="s">
        <v>356</v>
      </c>
      <c r="X20" s="101" t="s">
        <v>286</v>
      </c>
      <c r="Y20" s="101" t="s">
        <v>283</v>
      </c>
      <c r="Z20" s="102">
        <v>43485</v>
      </c>
      <c r="AA20" s="102">
        <v>43485</v>
      </c>
      <c r="AB20" s="103"/>
      <c r="AC20" s="102">
        <v>43486</v>
      </c>
      <c r="AD20" s="102">
        <v>43486</v>
      </c>
      <c r="AE20" s="100" t="b">
        <v>0</v>
      </c>
      <c r="AF20" s="101" t="s">
        <v>283</v>
      </c>
      <c r="AG20" s="101" t="s">
        <v>283</v>
      </c>
      <c r="AH20" s="101" t="s">
        <v>283</v>
      </c>
      <c r="AI20" s="101" t="s">
        <v>283</v>
      </c>
      <c r="AJ20" s="101" t="s">
        <v>287</v>
      </c>
      <c r="AK20" s="101" t="s">
        <v>49</v>
      </c>
      <c r="AL20" s="101" t="s">
        <v>582</v>
      </c>
      <c r="AM20" s="101" t="s">
        <v>330</v>
      </c>
      <c r="AN20" s="101" t="s">
        <v>19</v>
      </c>
      <c r="AO20" s="101" t="s">
        <v>367</v>
      </c>
      <c r="AP20" s="101" t="s">
        <v>697</v>
      </c>
    </row>
    <row r="21" spans="1:42" ht="38.25">
      <c r="A21" s="100">
        <v>280</v>
      </c>
      <c r="B21" s="100">
        <v>1</v>
      </c>
      <c r="C21" s="100">
        <v>24</v>
      </c>
      <c r="D21" s="100">
        <v>1</v>
      </c>
      <c r="E21" s="101" t="s">
        <v>507</v>
      </c>
      <c r="F21" s="101" t="s">
        <v>698</v>
      </c>
      <c r="G21" s="101" t="s">
        <v>699</v>
      </c>
      <c r="H21" s="101" t="s">
        <v>700</v>
      </c>
      <c r="I21" s="101" t="s">
        <v>282</v>
      </c>
      <c r="J21" s="100">
        <v>2</v>
      </c>
      <c r="K21" s="100">
        <v>0</v>
      </c>
      <c r="L21" s="100">
        <v>26</v>
      </c>
      <c r="M21" s="101" t="s">
        <v>282</v>
      </c>
      <c r="N21" s="101" t="s">
        <v>282</v>
      </c>
      <c r="O21" s="101" t="s">
        <v>286</v>
      </c>
      <c r="P21" s="100">
        <v>11</v>
      </c>
      <c r="Q21" s="101" t="s">
        <v>701</v>
      </c>
      <c r="R21" s="101" t="s">
        <v>702</v>
      </c>
      <c r="S21" s="101" t="s">
        <v>284</v>
      </c>
      <c r="T21" s="101" t="s">
        <v>288</v>
      </c>
      <c r="U21" s="101" t="s">
        <v>282</v>
      </c>
      <c r="V21" s="101" t="s">
        <v>282</v>
      </c>
      <c r="W21" s="101" t="s">
        <v>342</v>
      </c>
      <c r="X21" s="101" t="s">
        <v>286</v>
      </c>
      <c r="Y21" s="101" t="s">
        <v>283</v>
      </c>
      <c r="Z21" s="102">
        <v>43467</v>
      </c>
      <c r="AA21" s="102">
        <v>43467</v>
      </c>
      <c r="AB21" s="103"/>
      <c r="AC21" s="102">
        <v>43468</v>
      </c>
      <c r="AD21" s="102">
        <v>43468</v>
      </c>
      <c r="AE21" s="100" t="b">
        <v>0</v>
      </c>
      <c r="AF21" s="101" t="s">
        <v>283</v>
      </c>
      <c r="AG21" s="101" t="s">
        <v>283</v>
      </c>
      <c r="AH21" s="101" t="s">
        <v>283</v>
      </c>
      <c r="AI21" s="101" t="s">
        <v>283</v>
      </c>
      <c r="AJ21" s="101" t="s">
        <v>287</v>
      </c>
      <c r="AK21" s="101" t="s">
        <v>47</v>
      </c>
      <c r="AL21" s="101" t="s">
        <v>585</v>
      </c>
      <c r="AM21" s="101" t="s">
        <v>352</v>
      </c>
      <c r="AN21" s="101" t="s">
        <v>79</v>
      </c>
      <c r="AO21" s="101" t="s">
        <v>368</v>
      </c>
      <c r="AP21" s="101" t="s">
        <v>532</v>
      </c>
    </row>
    <row r="22" spans="1:42" ht="51">
      <c r="A22" s="100">
        <v>808</v>
      </c>
      <c r="B22" s="100">
        <v>5</v>
      </c>
      <c r="C22" s="100">
        <v>19663</v>
      </c>
      <c r="D22" s="100">
        <v>191</v>
      </c>
      <c r="E22" s="101" t="s">
        <v>507</v>
      </c>
      <c r="F22" s="101" t="s">
        <v>703</v>
      </c>
      <c r="G22" s="101" t="s">
        <v>704</v>
      </c>
      <c r="H22" s="101" t="s">
        <v>583</v>
      </c>
      <c r="I22" s="101" t="s">
        <v>282</v>
      </c>
      <c r="J22" s="100">
        <v>0</v>
      </c>
      <c r="K22" s="100">
        <v>6</v>
      </c>
      <c r="L22" s="100">
        <v>17</v>
      </c>
      <c r="M22" s="101" t="s">
        <v>282</v>
      </c>
      <c r="N22" s="101" t="s">
        <v>282</v>
      </c>
      <c r="O22" s="101" t="s">
        <v>286</v>
      </c>
      <c r="P22" s="100">
        <v>11</v>
      </c>
      <c r="Q22" s="101" t="s">
        <v>705</v>
      </c>
      <c r="R22" s="101" t="s">
        <v>584</v>
      </c>
      <c r="S22" s="101" t="s">
        <v>284</v>
      </c>
      <c r="T22" s="101" t="s">
        <v>284</v>
      </c>
      <c r="U22" s="101" t="s">
        <v>282</v>
      </c>
      <c r="V22" s="101" t="s">
        <v>282</v>
      </c>
      <c r="W22" s="101" t="s">
        <v>285</v>
      </c>
      <c r="X22" s="101" t="s">
        <v>286</v>
      </c>
      <c r="Y22" s="101" t="s">
        <v>283</v>
      </c>
      <c r="Z22" s="102">
        <v>43466</v>
      </c>
      <c r="AA22" s="102">
        <v>43469</v>
      </c>
      <c r="AB22" s="103"/>
      <c r="AC22" s="102">
        <v>43472</v>
      </c>
      <c r="AD22" s="102">
        <v>43472</v>
      </c>
      <c r="AE22" s="100" t="b">
        <v>0</v>
      </c>
      <c r="AF22" s="101" t="s">
        <v>283</v>
      </c>
      <c r="AG22" s="101" t="s">
        <v>283</v>
      </c>
      <c r="AH22" s="101" t="s">
        <v>283</v>
      </c>
      <c r="AI22" s="101" t="s">
        <v>283</v>
      </c>
      <c r="AJ22" s="101" t="s">
        <v>287</v>
      </c>
      <c r="AK22" s="101" t="s">
        <v>47</v>
      </c>
      <c r="AL22" s="101" t="s">
        <v>585</v>
      </c>
      <c r="AM22" s="101" t="s">
        <v>481</v>
      </c>
      <c r="AN22" s="101" t="s">
        <v>79</v>
      </c>
      <c r="AO22" s="101" t="s">
        <v>368</v>
      </c>
      <c r="AP22" s="101" t="s">
        <v>533</v>
      </c>
    </row>
    <row r="23" spans="1:42" ht="25.5">
      <c r="A23" s="100">
        <v>5698</v>
      </c>
      <c r="B23" s="100">
        <v>22</v>
      </c>
      <c r="C23" s="100">
        <v>340</v>
      </c>
      <c r="D23" s="100">
        <v>3</v>
      </c>
      <c r="E23" s="101" t="s">
        <v>507</v>
      </c>
      <c r="F23" s="101" t="s">
        <v>706</v>
      </c>
      <c r="G23" s="101" t="s">
        <v>707</v>
      </c>
      <c r="H23" s="101" t="s">
        <v>708</v>
      </c>
      <c r="I23" s="101" t="s">
        <v>284</v>
      </c>
      <c r="J23" s="100">
        <v>2</v>
      </c>
      <c r="K23" s="100">
        <v>0</v>
      </c>
      <c r="L23" s="100">
        <v>26</v>
      </c>
      <c r="M23" s="101" t="s">
        <v>282</v>
      </c>
      <c r="N23" s="101" t="s">
        <v>282</v>
      </c>
      <c r="O23" s="101" t="s">
        <v>286</v>
      </c>
      <c r="P23" s="100">
        <v>11</v>
      </c>
      <c r="Q23" s="101" t="s">
        <v>709</v>
      </c>
      <c r="R23" s="101" t="s">
        <v>710</v>
      </c>
      <c r="S23" s="101" t="s">
        <v>284</v>
      </c>
      <c r="T23" s="101" t="s">
        <v>288</v>
      </c>
      <c r="U23" s="101" t="s">
        <v>282</v>
      </c>
      <c r="V23" s="101" t="s">
        <v>282</v>
      </c>
      <c r="W23" s="101" t="s">
        <v>342</v>
      </c>
      <c r="X23" s="101" t="s">
        <v>286</v>
      </c>
      <c r="Y23" s="101" t="s">
        <v>283</v>
      </c>
      <c r="Z23" s="102">
        <v>43484</v>
      </c>
      <c r="AA23" s="102">
        <v>43486</v>
      </c>
      <c r="AB23" s="103"/>
      <c r="AC23" s="102">
        <v>43486</v>
      </c>
      <c r="AD23" s="102">
        <v>43486</v>
      </c>
      <c r="AE23" s="100" t="b">
        <v>0</v>
      </c>
      <c r="AF23" s="101" t="s">
        <v>283</v>
      </c>
      <c r="AG23" s="101" t="s">
        <v>283</v>
      </c>
      <c r="AH23" s="101" t="s">
        <v>283</v>
      </c>
      <c r="AI23" s="101" t="s">
        <v>283</v>
      </c>
      <c r="AJ23" s="101" t="s">
        <v>287</v>
      </c>
      <c r="AK23" s="101" t="s">
        <v>47</v>
      </c>
      <c r="AL23" s="101" t="s">
        <v>585</v>
      </c>
      <c r="AM23" s="101" t="s">
        <v>369</v>
      </c>
      <c r="AN23" s="101" t="s">
        <v>79</v>
      </c>
      <c r="AO23" s="101" t="s">
        <v>368</v>
      </c>
      <c r="AP23" s="101" t="s">
        <v>368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22"/>
  <sheetViews>
    <sheetView zoomScale="82" zoomScaleNormal="82" workbookViewId="0">
      <selection activeCell="B1" sqref="B1:B1048576"/>
    </sheetView>
  </sheetViews>
  <sheetFormatPr defaultRowHeight="12.75"/>
  <sheetData>
    <row r="1" spans="1:2">
      <c r="A1" t="str">
        <f>รอวางอัตราป่วย!C3</f>
        <v>ยางชุมน้อย</v>
      </c>
      <c r="B1" s="34">
        <f>รอวางอัตราป่วย!F3</f>
        <v>13.611368214732945</v>
      </c>
    </row>
    <row r="2" spans="1:2">
      <c r="A2" s="26" t="str">
        <f>รอวางอัตราป่วย!C12</f>
        <v>บึงบูรพ์</v>
      </c>
      <c r="B2" s="34">
        <f>รอวางอัตราป่วย!F12</f>
        <v>9.4055680963130168</v>
      </c>
    </row>
    <row r="3" spans="1:2">
      <c r="A3" s="26" t="str">
        <f>รอวางอัตราป่วย!C21</f>
        <v>พยุห์</v>
      </c>
      <c r="B3" s="34">
        <f>รอวางอัตราป่วย!F21</f>
        <v>36.008087970528763</v>
      </c>
    </row>
    <row r="4" spans="1:2">
      <c r="A4" s="26" t="str">
        <f>รอวางอัตราป่วย!C11</f>
        <v>อุทุมพรพิสัย</v>
      </c>
      <c r="B4" s="34">
        <f>รอวางอัตราป่วย!F11</f>
        <v>67.250123758908302</v>
      </c>
    </row>
    <row r="5" spans="1:2">
      <c r="A5" s="26" t="str">
        <f>รอวางอัตราป่วย!C2</f>
        <v>เมือง</v>
      </c>
      <c r="B5" s="34">
        <f>รอวางอัตราป่วย!F2</f>
        <v>40.797629443004993</v>
      </c>
    </row>
    <row r="6" spans="1:2">
      <c r="A6" s="26" t="str">
        <f>รอวางอัตราป่วย!C13</f>
        <v>ห้วยทับทัน</v>
      </c>
      <c r="B6" s="34">
        <f>รอวางอัตราป่วย!F13</f>
        <v>44.746944254727865</v>
      </c>
    </row>
    <row r="7" spans="1:2">
      <c r="A7" s="26" t="str">
        <f>รอวางอัตราป่วย!C18</f>
        <v>ภูสิงห์</v>
      </c>
      <c r="B7" s="34">
        <f>รอวางอัตราป่วย!F18</f>
        <v>229.87660223991762</v>
      </c>
    </row>
    <row r="8" spans="1:2">
      <c r="A8" s="26" t="str">
        <f>รอวางอัตราป่วย!C7</f>
        <v>ไพรบึง</v>
      </c>
      <c r="B8" s="34">
        <f>รอวางอัตราป่วย!F7</f>
        <v>22.756894304569997</v>
      </c>
    </row>
    <row r="9" spans="1:2">
      <c r="A9" s="26" t="str">
        <f>รอวางอัตราป่วย!C8</f>
        <v>ปรางค์กู่</v>
      </c>
      <c r="B9" s="34">
        <f>รอวางอัตราป่วย!F8</f>
        <v>19.166691239347742</v>
      </c>
    </row>
    <row r="10" spans="1:2">
      <c r="A10" s="26" t="str">
        <f>รอวางอัตราป่วย!C22</f>
        <v>โพธิ์ศรีสุวรรณ</v>
      </c>
      <c r="B10" s="34">
        <f>รอวางอัตราป่วย!F22</f>
        <v>12.591286829513976</v>
      </c>
    </row>
    <row r="11" spans="1:2">
      <c r="A11" s="26" t="str">
        <f>รอวางอัตราป่วย!C20</f>
        <v>เบญจลักษ์</v>
      </c>
      <c r="B11" s="34">
        <f>รอวางอัตราป่วย!F20</f>
        <v>5.3686951386465518</v>
      </c>
    </row>
    <row r="12" spans="1:2">
      <c r="A12" s="26" t="str">
        <f>รอวางอัตราป่วย!C17</f>
        <v>วังหิน</v>
      </c>
      <c r="B12" s="34">
        <f>รอวางอัตราป่วย!F17</f>
        <v>7.9684449579664527</v>
      </c>
    </row>
    <row r="13" spans="1:2">
      <c r="A13" s="26" t="str">
        <f>รอวางอัตราป่วย!C10</f>
        <v>ราษีไศล</v>
      </c>
      <c r="B13" s="34">
        <f>รอวางอัตราป่วย!F10</f>
        <v>17.37058911112214</v>
      </c>
    </row>
    <row r="14" spans="1:2">
      <c r="A14" s="26" t="str">
        <f>รอวางอัตราป่วย!C9</f>
        <v>ขุนหาญ</v>
      </c>
      <c r="B14" s="34">
        <f>รอวางอัตราป่วย!F9</f>
        <v>77.743944764778291</v>
      </c>
    </row>
    <row r="15" spans="1:2">
      <c r="A15" s="26" t="str">
        <f>รอวางอัตราป่วย!C14</f>
        <v>โนนคูณ</v>
      </c>
      <c r="B15" s="34">
        <f>รอวางอัตราป่วย!F14</f>
        <v>32.859814973964916</v>
      </c>
    </row>
    <row r="16" spans="1:2">
      <c r="A16" s="26" t="str">
        <f>รอวางอัตราป่วย!C5</f>
        <v>กันทรลักษ์</v>
      </c>
      <c r="B16" s="34">
        <f>รอวางอัตราป่วย!F5</f>
        <v>36.058107887834588</v>
      </c>
    </row>
    <row r="17" spans="1:2">
      <c r="A17" s="26" t="str">
        <f>รอวางอัตราป่วย!C19</f>
        <v>เมืองจันทร์</v>
      </c>
      <c r="B17" s="34">
        <f>รอวางอัตราป่วย!F19</f>
        <v>5.5463117027176931</v>
      </c>
    </row>
    <row r="18" spans="1:2">
      <c r="A18" s="26" t="str">
        <f>รอวางอัตราป่วย!C16</f>
        <v>น้ำเกลี้ยง</v>
      </c>
      <c r="B18" s="34">
        <f>รอวางอัตราป่วย!F16</f>
        <v>6.7347625996183638</v>
      </c>
    </row>
    <row r="19" spans="1:2">
      <c r="A19" s="26" t="str">
        <f>รอวางอัตราป่วย!C6</f>
        <v>ขุขันธ์</v>
      </c>
      <c r="B19" s="34">
        <f>รอวางอัตราป่วย!F6</f>
        <v>13.85014146930215</v>
      </c>
    </row>
    <row r="20" spans="1:2">
      <c r="A20" s="26" t="str">
        <f>รอวางอัตราป่วย!C4</f>
        <v>กันทรารมย์</v>
      </c>
      <c r="B20" s="34">
        <f>รอวางอัตราป่วย!F4</f>
        <v>15.981301876804139</v>
      </c>
    </row>
    <row r="21" spans="1:2">
      <c r="A21" s="26" t="str">
        <f>รอวางอัตราป่วย!C15</f>
        <v>ศรีรัตนะ</v>
      </c>
      <c r="B21" s="34">
        <f>รอวางอัตราป่วย!F15</f>
        <v>22.469385462307606</v>
      </c>
    </row>
    <row r="22" spans="1:2">
      <c r="A22" s="26" t="str">
        <f>รอวางอัตราป่วย!C23</f>
        <v>ศิลาลาด</v>
      </c>
      <c r="B22" s="34">
        <f>รอวางอัตราป่วย!F23</f>
        <v>29.835902536051716</v>
      </c>
    </row>
  </sheetData>
  <sortState ref="A1:B22">
    <sortCondition descending="1" ref="B1"/>
  </sortState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B2:C35"/>
  <sheetViews>
    <sheetView topLeftCell="A25" workbookViewId="0">
      <selection activeCell="C34" sqref="C34"/>
    </sheetView>
  </sheetViews>
  <sheetFormatPr defaultRowHeight="24"/>
  <cols>
    <col min="1" max="1" width="2.5703125" style="62" customWidth="1"/>
    <col min="2" max="16384" width="9.140625" style="62"/>
  </cols>
  <sheetData>
    <row r="2" spans="2:2">
      <c r="B2" s="62" t="str">
        <f>"                           "&amp;"การเกิดโรคมือเท้าปากประเทศไทย พบผู้ป่วย  "&amp;รอวางประเทศ!N5&amp;  "  ราย  อัตราป่วย  "&amp;รอวางประเทศ!P5&amp;"  ต่อแสนประชากร"</f>
        <v xml:space="preserve">                           การเกิดโรคมือเท้าปากประเทศไทย พบผู้ป่วย  47149  ราย  อัตราป่วย  71.62  ต่อแสนประชากร</v>
      </c>
    </row>
    <row r="3" spans="2:2">
      <c r="B3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4" spans="2:2">
      <c r="B4" s="62" t="str">
        <f>"                           "&amp;"จังหวัดศรีสะเกษ พบผู้ป่วย  "&amp;อัตราป่วย!B28&amp;  "  ราย  อัตราป่วย  "&amp;อัตราป่วย!C28&amp;"  ต่อแสนประชากร"&amp; "  ไม่พบผู้ป่วยเสียชีวิต"</f>
        <v xml:space="preserve">                           จังหวัดศรีสะเกษ พบผู้ป่วย  568  ราย  อัตราป่วย  38.56  ต่อแสนประชากร  ไม่พบผู้ป่วยเสียชีวิต</v>
      </c>
    </row>
    <row r="5" spans="2:2">
      <c r="B5" s="62" t="str">
        <f>"                ผู้ป่วยผู้เสียชีวิต  "&amp;รอวางประเทศ!O5&amp;"  ราย"&amp; "  อัตราตาย "&amp;รอวางประเทศ!Q5 &amp;" ต่อแสนประชากร"&amp;"  อัตราป่วยตาย ร้อยละ  "&amp;รอวางประเทศ!R5</f>
        <v xml:space="preserve">                ผู้ป่วยผู้เสียชีวิต  58  ราย  อัตราตาย 0.09 ต่อแสนประชากร  อัตราป่วยตาย ร้อยละ  0.12</v>
      </c>
    </row>
    <row r="6" spans="2:2">
      <c r="B6" s="62" t="str">
        <f>"                "&amp;RIGHT(รอวางสถานการณ์!A5,45)&amp;"  กลุ่มอายุที่ป่วยมากที่สุด  เรียงตามลำดับคือ"&amp;Age!A1&amp;"  ปี"</f>
        <v xml:space="preserve">                อัตราส่วนเพศชาย ต่อ เพศหญิง  เท่ากับ 1.29 : 1  กลุ่มอายุที่ป่วยมากที่สุด  เรียงตามลำดับคือ  0 - 4  ปี</v>
      </c>
    </row>
    <row r="7" spans="2:2">
      <c r="B7" s="62" t="str">
        <f>"                ("&amp;Age!C1&amp;" "&amp;Age!G1&amp;")"&amp;Age!A2&amp;"  ปี"&amp;"  ("&amp;Age!C2&amp;" "&amp;Age!G2&amp;")"&amp;Age!A3&amp;"  ปี"&amp;"  ("&amp;Age!C3&amp;" "&amp;Age!G3&amp;""</f>
        <v xml:space="preserve">                (259.29 ต่อแสนประชากร)  5 - 9  ปี  (17.87 ต่อแสนประชากร) 10 - 14  ปี  (1.1 ต่อแสนประชากร</v>
      </c>
    </row>
    <row r="8" spans="2:2">
      <c r="B8" s="62" t="str">
        <f xml:space="preserve"> "              " &amp;      Age!A4&amp;"  ปี"&amp;"  ("&amp;Age!C4&amp;" "&amp;Age!G4&amp;")"  &amp;  Age!A5&amp;"  ปี"&amp;"  ("&amp;Age!C5&amp;" "&amp;Age!G5&amp;")"</f>
        <v xml:space="preserve">               25 - 34  ปี  (0.47 ต่อแสนประชากร) 15 - 24  ปี  (0 ต่อแสนประชากร)</v>
      </c>
    </row>
    <row r="15" spans="2:2">
      <c r="B15" s="62" t="str">
        <f>"                           อาชีพที่ป่วยมากที่สุด เรียงตามลำดับคือ  "&amp;occupation!B1&amp;"  จำนวน  "&amp;occupation!C1&amp;" ราย "&amp;occupation!B2&amp;"  จำนวน  "&amp;occupation!C2&amp;" ราย "</f>
        <v xml:space="preserve">                           อาชีพที่ป่วยมากที่สุด เรียงตามลำดับคือ  ไม่ทราบอาชีพ/ในปกครอง  จำนวน  209 ราย นักเรียน  จำนวน  12 ราย </v>
      </c>
    </row>
    <row r="16" spans="2:2">
      <c r="B16" s="62" t="str">
        <f>"                "&amp;occupation!B3&amp;"  จำนวน  "&amp;occupation!C3&amp;" ราย "&amp;occupation!B4&amp;"  จำนวน  "&amp;occupation!C4&amp;" ราย "&amp;occupation!B5&amp;"  จำนวน  "&amp;occupation!C5&amp;" ราย"</f>
        <v xml:space="preserve">                เกษตร  จำนวน  1 ราย ค้าขาย  จำนวน  0 ราย อื่นๆ  จำนวน  0 ราย</v>
      </c>
    </row>
    <row r="17" spans="2:2">
      <c r="B17" s="62" t="str">
        <f>"               "&amp;occupation!B6&amp;  "  จำนวน  "&amp;occupation!C6&amp;" ราย "&amp;occupation!B7&amp;  "  จำนวน  "&amp;occupation!C7&amp;" ราย "&amp;occupation!B8&amp;  "  จำนวน  "&amp;occupation!C8&amp;" ราย "</f>
        <v xml:space="preserve">               รับจ้าง,กรรมกร  จำนวน  0 ราย ข้าราชการ  จำนวน  0 ราย ทหาร,ตำรวจ  จำนวน  0 ราย </v>
      </c>
    </row>
    <row r="24" spans="2:2">
      <c r="B24" s="62" t="str">
        <f>"                          อำเภอที่มีอัตราป่วยต่อแสนประชากรสูงสุด 5 อันดับแรก คือ"&amp;'Attack rate'!B1&amp;"  ("&amp;'Attack rate'!D1&amp;" ต่อแสนประชากร"&amp;""</f>
        <v xml:space="preserve">                          อำเภอที่มีอัตราป่วยต่อแสนประชากรสูงสุด 5 อันดับแรก คือยางชุมน้อย  (40.67 ต่อแสนประชากร</v>
      </c>
    </row>
    <row r="25" spans="2:2">
      <c r="B25" s="62" t="str">
        <f>"           "&amp;'Attack rate'!B2&amp;"  ("&amp;'Attack rate'!D2&amp;" ต่อแสนประชากร"&amp;")  "&amp;'Attack rate'!B3&amp;"  ("&amp;'Attack rate'!D3&amp;" ต่อแสนประชากร"&amp;")  "&amp;'Attack rate'!B4&amp;"  ("&amp;'Attack rate'!D4&amp;" ต่อแสนประชากร"&amp;""</f>
        <v xml:space="preserve">           บึงบูรพ์  (36.91 ต่อแสนประชากร)  พยุห์  (36.68 ต่อแสนประชากร)  อุทุมพรพิสัย  (35.44 ต่อแสนประชากร</v>
      </c>
    </row>
    <row r="26" spans="2:2">
      <c r="B26" s="62" t="str">
        <f xml:space="preserve"> "            "&amp;'Attack rate'!B5&amp;"  ("&amp;'Attack rate'!D5&amp;" ต่อแสนประชากร"&amp;")"</f>
        <v xml:space="preserve">            เมือง  (35.12 ต่อแสนประชากร)</v>
      </c>
    </row>
    <row r="34" spans="2:3">
      <c r="C34" s="62" t="s">
        <v>546</v>
      </c>
    </row>
    <row r="35" spans="2:3">
      <c r="B35" s="62" t="s">
        <v>545</v>
      </c>
    </row>
  </sheetData>
  <pageMargins left="0" right="0" top="0" bottom="0" header="0" footer="0"/>
  <pageSetup paperSize="9"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S117"/>
  <sheetViews>
    <sheetView workbookViewId="0">
      <selection sqref="A1:S117"/>
    </sheetView>
  </sheetViews>
  <sheetFormatPr defaultRowHeight="12.75"/>
  <sheetData>
    <row r="1" spans="1:19" ht="18">
      <c r="A1" s="46" t="s">
        <v>453</v>
      </c>
    </row>
    <row r="2" spans="1:19" ht="18">
      <c r="A2" s="46" t="s">
        <v>454</v>
      </c>
    </row>
    <row r="3" spans="1:19" ht="21">
      <c r="A3" s="59" t="s">
        <v>146</v>
      </c>
      <c r="B3" s="59" t="s">
        <v>228</v>
      </c>
      <c r="C3" s="59" t="s">
        <v>229</v>
      </c>
      <c r="D3" s="59" t="s">
        <v>230</v>
      </c>
      <c r="E3" s="59" t="s">
        <v>231</v>
      </c>
      <c r="F3" s="59" t="s">
        <v>232</v>
      </c>
      <c r="G3" s="59" t="s">
        <v>233</v>
      </c>
      <c r="H3" s="59" t="s">
        <v>234</v>
      </c>
      <c r="I3" s="59" t="s">
        <v>235</v>
      </c>
      <c r="J3" s="59" t="s">
        <v>236</v>
      </c>
      <c r="K3" s="59" t="s">
        <v>237</v>
      </c>
      <c r="L3" s="59" t="s">
        <v>238</v>
      </c>
      <c r="M3" s="59" t="s">
        <v>239</v>
      </c>
      <c r="N3" s="59" t="s">
        <v>147</v>
      </c>
      <c r="O3" s="59" t="s">
        <v>147</v>
      </c>
      <c r="P3" s="59" t="s">
        <v>148</v>
      </c>
      <c r="Q3" s="59" t="s">
        <v>150</v>
      </c>
      <c r="R3" s="59" t="s">
        <v>37</v>
      </c>
      <c r="S3" s="59" t="s">
        <v>97</v>
      </c>
    </row>
    <row r="4" spans="1:19" ht="21">
      <c r="A4" s="59" t="s">
        <v>455</v>
      </c>
      <c r="B4" s="59" t="s">
        <v>456</v>
      </c>
      <c r="C4" s="59" t="s">
        <v>456</v>
      </c>
      <c r="D4" s="59" t="s">
        <v>456</v>
      </c>
      <c r="E4" s="59" t="s">
        <v>456</v>
      </c>
      <c r="F4" s="59" t="s">
        <v>456</v>
      </c>
      <c r="G4" s="59" t="s">
        <v>456</v>
      </c>
      <c r="H4" s="59" t="s">
        <v>456</v>
      </c>
      <c r="I4" s="59" t="s">
        <v>456</v>
      </c>
      <c r="J4" s="59" t="s">
        <v>456</v>
      </c>
      <c r="K4" s="59" t="s">
        <v>456</v>
      </c>
      <c r="L4" s="59" t="s">
        <v>456</v>
      </c>
      <c r="M4" s="59" t="s">
        <v>456</v>
      </c>
      <c r="N4" s="59" t="s">
        <v>456</v>
      </c>
      <c r="O4" s="59" t="s">
        <v>457</v>
      </c>
      <c r="P4" s="59" t="s">
        <v>458</v>
      </c>
      <c r="Q4" s="59" t="s">
        <v>459</v>
      </c>
      <c r="R4" s="59" t="s">
        <v>460</v>
      </c>
      <c r="S4" s="59" t="s">
        <v>461</v>
      </c>
    </row>
    <row r="5" spans="1:19" ht="21">
      <c r="A5" s="59" t="s">
        <v>462</v>
      </c>
      <c r="B5" s="59">
        <v>2163</v>
      </c>
      <c r="C5" s="59">
        <v>2013</v>
      </c>
      <c r="D5" s="59">
        <v>2589</v>
      </c>
      <c r="E5" s="59">
        <v>3047</v>
      </c>
      <c r="F5" s="59">
        <v>6964</v>
      </c>
      <c r="G5" s="59">
        <v>13181</v>
      </c>
      <c r="H5" s="59">
        <v>13369</v>
      </c>
      <c r="I5" s="59">
        <v>3823</v>
      </c>
      <c r="J5" s="59">
        <v>0</v>
      </c>
      <c r="K5" s="59">
        <v>0</v>
      </c>
      <c r="L5" s="59">
        <v>0</v>
      </c>
      <c r="M5" s="59">
        <v>0</v>
      </c>
      <c r="N5" s="59">
        <v>47149</v>
      </c>
      <c r="O5" s="59">
        <v>58</v>
      </c>
      <c r="P5" s="59">
        <v>71.62</v>
      </c>
      <c r="Q5" s="59">
        <v>0.09</v>
      </c>
      <c r="R5" s="59">
        <v>0.12</v>
      </c>
      <c r="S5" s="59">
        <v>65830324</v>
      </c>
    </row>
    <row r="6" spans="1:19" ht="21">
      <c r="A6" s="59" t="s">
        <v>463</v>
      </c>
      <c r="B6" s="59">
        <v>160</v>
      </c>
      <c r="C6" s="59">
        <v>176</v>
      </c>
      <c r="D6" s="59">
        <v>235</v>
      </c>
      <c r="E6" s="59">
        <v>448</v>
      </c>
      <c r="F6" s="59">
        <v>1476</v>
      </c>
      <c r="G6" s="59">
        <v>3213</v>
      </c>
      <c r="H6" s="59">
        <v>3202</v>
      </c>
      <c r="I6" s="59">
        <v>1008</v>
      </c>
      <c r="J6" s="59">
        <v>0</v>
      </c>
      <c r="K6" s="59">
        <v>0</v>
      </c>
      <c r="L6" s="59">
        <v>0</v>
      </c>
      <c r="M6" s="59">
        <v>0</v>
      </c>
      <c r="N6" s="59">
        <v>9918</v>
      </c>
      <c r="O6" s="59">
        <v>7</v>
      </c>
      <c r="P6" s="59">
        <v>82.13</v>
      </c>
      <c r="Q6" s="59">
        <v>0.06</v>
      </c>
      <c r="R6" s="59">
        <v>7.0000000000000007E-2</v>
      </c>
      <c r="S6" s="59">
        <v>12075763</v>
      </c>
    </row>
    <row r="7" spans="1:19" ht="21">
      <c r="A7" s="59" t="s">
        <v>464</v>
      </c>
      <c r="B7" s="59">
        <v>54</v>
      </c>
      <c r="C7" s="59">
        <v>42</v>
      </c>
      <c r="D7" s="59">
        <v>52</v>
      </c>
      <c r="E7" s="59">
        <v>128</v>
      </c>
      <c r="F7" s="59">
        <v>512</v>
      </c>
      <c r="G7" s="59">
        <v>1127</v>
      </c>
      <c r="H7" s="59">
        <v>1201</v>
      </c>
      <c r="I7" s="59">
        <v>345</v>
      </c>
      <c r="J7" s="59">
        <v>0</v>
      </c>
      <c r="K7" s="59">
        <v>0</v>
      </c>
      <c r="L7" s="59">
        <v>0</v>
      </c>
      <c r="M7" s="59">
        <v>0</v>
      </c>
      <c r="N7" s="59">
        <v>3461</v>
      </c>
      <c r="O7" s="59">
        <v>2</v>
      </c>
      <c r="P7" s="59">
        <v>59.11</v>
      </c>
      <c r="Q7" s="59">
        <v>0.03</v>
      </c>
      <c r="R7" s="59">
        <v>0.06</v>
      </c>
      <c r="S7" s="59">
        <v>5855581</v>
      </c>
    </row>
    <row r="8" spans="1:19" ht="21">
      <c r="A8" s="59" t="s">
        <v>152</v>
      </c>
      <c r="B8" s="59">
        <v>23</v>
      </c>
      <c r="C8" s="59">
        <v>16</v>
      </c>
      <c r="D8" s="59">
        <v>13</v>
      </c>
      <c r="E8" s="59">
        <v>25</v>
      </c>
      <c r="F8" s="59">
        <v>55</v>
      </c>
      <c r="G8" s="59">
        <v>189</v>
      </c>
      <c r="H8" s="59">
        <v>325</v>
      </c>
      <c r="I8" s="59">
        <v>105</v>
      </c>
      <c r="J8" s="59">
        <v>0</v>
      </c>
      <c r="K8" s="59">
        <v>0</v>
      </c>
      <c r="L8" s="59">
        <v>0</v>
      </c>
      <c r="M8" s="59">
        <v>0</v>
      </c>
      <c r="N8" s="59">
        <v>751</v>
      </c>
      <c r="O8" s="59">
        <v>0</v>
      </c>
      <c r="P8" s="59">
        <v>43.36</v>
      </c>
      <c r="Q8" s="59">
        <v>0</v>
      </c>
      <c r="R8" s="59">
        <v>0</v>
      </c>
      <c r="S8" s="59">
        <v>1732003</v>
      </c>
    </row>
    <row r="9" spans="1:19" ht="21">
      <c r="A9" s="59" t="s">
        <v>159</v>
      </c>
      <c r="B9" s="59">
        <v>0</v>
      </c>
      <c r="C9" s="59">
        <v>3</v>
      </c>
      <c r="D9" s="59">
        <v>10</v>
      </c>
      <c r="E9" s="59">
        <v>20</v>
      </c>
      <c r="F9" s="59">
        <v>37</v>
      </c>
      <c r="G9" s="59">
        <v>40</v>
      </c>
      <c r="H9" s="59">
        <v>44</v>
      </c>
      <c r="I9" s="59">
        <v>5</v>
      </c>
      <c r="J9" s="59">
        <v>0</v>
      </c>
      <c r="K9" s="59">
        <v>0</v>
      </c>
      <c r="L9" s="59">
        <v>0</v>
      </c>
      <c r="M9" s="59">
        <v>0</v>
      </c>
      <c r="N9" s="59">
        <v>159</v>
      </c>
      <c r="O9" s="59">
        <v>0</v>
      </c>
      <c r="P9" s="59">
        <v>39.14</v>
      </c>
      <c r="Q9" s="59">
        <v>0</v>
      </c>
      <c r="R9" s="59">
        <v>0</v>
      </c>
      <c r="S9" s="59">
        <v>406193</v>
      </c>
    </row>
    <row r="10" spans="1:19" ht="21">
      <c r="A10" s="59" t="s">
        <v>173</v>
      </c>
      <c r="B10" s="59">
        <v>4</v>
      </c>
      <c r="C10" s="59">
        <v>0</v>
      </c>
      <c r="D10" s="59">
        <v>2</v>
      </c>
      <c r="E10" s="59">
        <v>14</v>
      </c>
      <c r="F10" s="59">
        <v>40</v>
      </c>
      <c r="G10" s="59">
        <v>84</v>
      </c>
      <c r="H10" s="59">
        <v>76</v>
      </c>
      <c r="I10" s="59">
        <v>9</v>
      </c>
      <c r="J10" s="59">
        <v>0</v>
      </c>
      <c r="K10" s="59">
        <v>0</v>
      </c>
      <c r="L10" s="59">
        <v>0</v>
      </c>
      <c r="M10" s="59">
        <v>0</v>
      </c>
      <c r="N10" s="59">
        <v>229</v>
      </c>
      <c r="O10" s="59">
        <v>0</v>
      </c>
      <c r="P10" s="59">
        <v>30.51</v>
      </c>
      <c r="Q10" s="59">
        <v>0</v>
      </c>
      <c r="R10" s="59">
        <v>0</v>
      </c>
      <c r="S10" s="59">
        <v>750603</v>
      </c>
    </row>
    <row r="11" spans="1:19" ht="21">
      <c r="A11" s="59" t="s">
        <v>224</v>
      </c>
      <c r="B11" s="59">
        <v>0</v>
      </c>
      <c r="C11" s="59">
        <v>1</v>
      </c>
      <c r="D11" s="59">
        <v>3</v>
      </c>
      <c r="E11" s="59">
        <v>18</v>
      </c>
      <c r="F11" s="59">
        <v>123</v>
      </c>
      <c r="G11" s="59">
        <v>151</v>
      </c>
      <c r="H11" s="59">
        <v>69</v>
      </c>
      <c r="I11" s="59">
        <v>7</v>
      </c>
      <c r="J11" s="59">
        <v>0</v>
      </c>
      <c r="K11" s="59">
        <v>0</v>
      </c>
      <c r="L11" s="59">
        <v>0</v>
      </c>
      <c r="M11" s="59">
        <v>0</v>
      </c>
      <c r="N11" s="59">
        <v>372</v>
      </c>
      <c r="O11" s="59">
        <v>1</v>
      </c>
      <c r="P11" s="59">
        <v>82.47</v>
      </c>
      <c r="Q11" s="59">
        <v>0.22</v>
      </c>
      <c r="R11" s="59">
        <v>0.27</v>
      </c>
      <c r="S11" s="59">
        <v>451078</v>
      </c>
    </row>
    <row r="12" spans="1:19" ht="21">
      <c r="A12" s="59" t="s">
        <v>214</v>
      </c>
      <c r="B12" s="59">
        <v>7</v>
      </c>
      <c r="C12" s="59">
        <v>6</v>
      </c>
      <c r="D12" s="59">
        <v>7</v>
      </c>
      <c r="E12" s="59">
        <v>12</v>
      </c>
      <c r="F12" s="59">
        <v>77</v>
      </c>
      <c r="G12" s="59">
        <v>119</v>
      </c>
      <c r="H12" s="59">
        <v>116</v>
      </c>
      <c r="I12" s="59">
        <v>20</v>
      </c>
      <c r="J12" s="59">
        <v>0</v>
      </c>
      <c r="K12" s="59">
        <v>0</v>
      </c>
      <c r="L12" s="59">
        <v>0</v>
      </c>
      <c r="M12" s="59">
        <v>0</v>
      </c>
      <c r="N12" s="59">
        <v>364</v>
      </c>
      <c r="O12" s="59">
        <v>0</v>
      </c>
      <c r="P12" s="59">
        <v>75.88</v>
      </c>
      <c r="Q12" s="59">
        <v>0</v>
      </c>
      <c r="R12" s="59">
        <v>0</v>
      </c>
      <c r="S12" s="59">
        <v>479717</v>
      </c>
    </row>
    <row r="13" spans="1:19" ht="21">
      <c r="A13" s="59" t="s">
        <v>208</v>
      </c>
      <c r="B13" s="59">
        <v>0</v>
      </c>
      <c r="C13" s="59">
        <v>0</v>
      </c>
      <c r="D13" s="59">
        <v>0</v>
      </c>
      <c r="E13" s="59">
        <v>2</v>
      </c>
      <c r="F13" s="59">
        <v>18</v>
      </c>
      <c r="G13" s="59">
        <v>41</v>
      </c>
      <c r="H13" s="59">
        <v>31</v>
      </c>
      <c r="I13" s="59">
        <v>11</v>
      </c>
      <c r="J13" s="59">
        <v>0</v>
      </c>
      <c r="K13" s="59">
        <v>0</v>
      </c>
      <c r="L13" s="59">
        <v>0</v>
      </c>
      <c r="M13" s="59">
        <v>0</v>
      </c>
      <c r="N13" s="59">
        <v>103</v>
      </c>
      <c r="O13" s="59">
        <v>0</v>
      </c>
      <c r="P13" s="59">
        <v>21.42</v>
      </c>
      <c r="Q13" s="59">
        <v>0</v>
      </c>
      <c r="R13" s="59">
        <v>0</v>
      </c>
      <c r="S13" s="59">
        <v>480916</v>
      </c>
    </row>
    <row r="14" spans="1:19" ht="21">
      <c r="A14" s="59" t="s">
        <v>176</v>
      </c>
      <c r="B14" s="59">
        <v>15</v>
      </c>
      <c r="C14" s="59">
        <v>13</v>
      </c>
      <c r="D14" s="59">
        <v>14</v>
      </c>
      <c r="E14" s="59">
        <v>26</v>
      </c>
      <c r="F14" s="59">
        <v>119</v>
      </c>
      <c r="G14" s="59">
        <v>323</v>
      </c>
      <c r="H14" s="59">
        <v>401</v>
      </c>
      <c r="I14" s="59">
        <v>154</v>
      </c>
      <c r="J14" s="59">
        <v>0</v>
      </c>
      <c r="K14" s="59">
        <v>0</v>
      </c>
      <c r="L14" s="59">
        <v>0</v>
      </c>
      <c r="M14" s="59">
        <v>0</v>
      </c>
      <c r="N14" s="59">
        <v>1065</v>
      </c>
      <c r="O14" s="59">
        <v>0</v>
      </c>
      <c r="P14" s="59">
        <v>83.19</v>
      </c>
      <c r="Q14" s="59">
        <v>0</v>
      </c>
      <c r="R14" s="59">
        <v>0</v>
      </c>
      <c r="S14" s="59">
        <v>1280247</v>
      </c>
    </row>
    <row r="15" spans="1:19" ht="21">
      <c r="A15" s="59" t="s">
        <v>151</v>
      </c>
      <c r="B15" s="59">
        <v>5</v>
      </c>
      <c r="C15" s="59">
        <v>3</v>
      </c>
      <c r="D15" s="59">
        <v>3</v>
      </c>
      <c r="E15" s="59">
        <v>11</v>
      </c>
      <c r="F15" s="59">
        <v>43</v>
      </c>
      <c r="G15" s="59">
        <v>180</v>
      </c>
      <c r="H15" s="59">
        <v>139</v>
      </c>
      <c r="I15" s="59">
        <v>34</v>
      </c>
      <c r="J15" s="59">
        <v>0</v>
      </c>
      <c r="K15" s="59">
        <v>0</v>
      </c>
      <c r="L15" s="59">
        <v>0</v>
      </c>
      <c r="M15" s="59">
        <v>0</v>
      </c>
      <c r="N15" s="59">
        <v>418</v>
      </c>
      <c r="O15" s="59">
        <v>1</v>
      </c>
      <c r="P15" s="59">
        <v>152.1</v>
      </c>
      <c r="Q15" s="59">
        <v>0.36</v>
      </c>
      <c r="R15" s="59">
        <v>0.24</v>
      </c>
      <c r="S15" s="59">
        <v>274824</v>
      </c>
    </row>
    <row r="16" spans="1:19" ht="21">
      <c r="A16" s="59" t="s">
        <v>465</v>
      </c>
      <c r="B16" s="59">
        <v>41</v>
      </c>
      <c r="C16" s="59">
        <v>60</v>
      </c>
      <c r="D16" s="59">
        <v>71</v>
      </c>
      <c r="E16" s="59">
        <v>130</v>
      </c>
      <c r="F16" s="59">
        <v>431</v>
      </c>
      <c r="G16" s="59">
        <v>906</v>
      </c>
      <c r="H16" s="59">
        <v>951</v>
      </c>
      <c r="I16" s="59">
        <v>288</v>
      </c>
      <c r="J16" s="59">
        <v>0</v>
      </c>
      <c r="K16" s="59">
        <v>0</v>
      </c>
      <c r="L16" s="59">
        <v>0</v>
      </c>
      <c r="M16" s="59">
        <v>0</v>
      </c>
      <c r="N16" s="59">
        <v>2878</v>
      </c>
      <c r="O16" s="59">
        <v>2</v>
      </c>
      <c r="P16" s="59">
        <v>81.17</v>
      </c>
      <c r="Q16" s="59">
        <v>0.06</v>
      </c>
      <c r="R16" s="59">
        <v>7.0000000000000007E-2</v>
      </c>
      <c r="S16" s="59">
        <v>3545813</v>
      </c>
    </row>
    <row r="17" spans="1:19" ht="21">
      <c r="A17" s="59" t="s">
        <v>199</v>
      </c>
      <c r="B17" s="59">
        <v>0</v>
      </c>
      <c r="C17" s="59">
        <v>2</v>
      </c>
      <c r="D17" s="59">
        <v>4</v>
      </c>
      <c r="E17" s="59">
        <v>9</v>
      </c>
      <c r="F17" s="59">
        <v>37</v>
      </c>
      <c r="G17" s="59">
        <v>42</v>
      </c>
      <c r="H17" s="59">
        <v>63</v>
      </c>
      <c r="I17" s="59">
        <v>15</v>
      </c>
      <c r="J17" s="59">
        <v>0</v>
      </c>
      <c r="K17" s="59">
        <v>0</v>
      </c>
      <c r="L17" s="59">
        <v>0</v>
      </c>
      <c r="M17" s="59">
        <v>0</v>
      </c>
      <c r="N17" s="59">
        <v>172</v>
      </c>
      <c r="O17" s="59">
        <v>0</v>
      </c>
      <c r="P17" s="59">
        <v>37.47</v>
      </c>
      <c r="Q17" s="59">
        <v>0</v>
      </c>
      <c r="R17" s="59">
        <v>0</v>
      </c>
      <c r="S17" s="59">
        <v>458983</v>
      </c>
    </row>
    <row r="18" spans="1:19" ht="21">
      <c r="A18" s="59" t="s">
        <v>163</v>
      </c>
      <c r="B18" s="59">
        <v>19</v>
      </c>
      <c r="C18" s="59">
        <v>24</v>
      </c>
      <c r="D18" s="59">
        <v>20</v>
      </c>
      <c r="E18" s="59">
        <v>36</v>
      </c>
      <c r="F18" s="59">
        <v>107</v>
      </c>
      <c r="G18" s="59">
        <v>235</v>
      </c>
      <c r="H18" s="59">
        <v>293</v>
      </c>
      <c r="I18" s="59">
        <v>68</v>
      </c>
      <c r="J18" s="59">
        <v>0</v>
      </c>
      <c r="K18" s="59">
        <v>0</v>
      </c>
      <c r="L18" s="59">
        <v>0</v>
      </c>
      <c r="M18" s="59">
        <v>0</v>
      </c>
      <c r="N18" s="59">
        <v>802</v>
      </c>
      <c r="O18" s="59">
        <v>2</v>
      </c>
      <c r="P18" s="59">
        <v>128.28</v>
      </c>
      <c r="Q18" s="59">
        <v>0.32</v>
      </c>
      <c r="R18" s="59">
        <v>0.25</v>
      </c>
      <c r="S18" s="59">
        <v>625174</v>
      </c>
    </row>
    <row r="19" spans="1:19" ht="21">
      <c r="A19" s="59" t="s">
        <v>196</v>
      </c>
      <c r="B19" s="59">
        <v>4</v>
      </c>
      <c r="C19" s="59">
        <v>5</v>
      </c>
      <c r="D19" s="59">
        <v>9</v>
      </c>
      <c r="E19" s="59">
        <v>15</v>
      </c>
      <c r="F19" s="59">
        <v>44</v>
      </c>
      <c r="G19" s="59">
        <v>121</v>
      </c>
      <c r="H19" s="59">
        <v>120</v>
      </c>
      <c r="I19" s="59">
        <v>44</v>
      </c>
      <c r="J19" s="59">
        <v>0</v>
      </c>
      <c r="K19" s="59">
        <v>0</v>
      </c>
      <c r="L19" s="59">
        <v>0</v>
      </c>
      <c r="M19" s="59">
        <v>0</v>
      </c>
      <c r="N19" s="59">
        <v>362</v>
      </c>
      <c r="O19" s="59">
        <v>0</v>
      </c>
      <c r="P19" s="59">
        <v>60.24</v>
      </c>
      <c r="Q19" s="59">
        <v>0</v>
      </c>
      <c r="R19" s="59">
        <v>0</v>
      </c>
      <c r="S19" s="59">
        <v>600971</v>
      </c>
    </row>
    <row r="20" spans="1:19" ht="21">
      <c r="A20" s="59" t="s">
        <v>186</v>
      </c>
      <c r="B20" s="59">
        <v>6</v>
      </c>
      <c r="C20" s="59">
        <v>11</v>
      </c>
      <c r="D20" s="59">
        <v>20</v>
      </c>
      <c r="E20" s="59">
        <v>47</v>
      </c>
      <c r="F20" s="59">
        <v>117</v>
      </c>
      <c r="G20" s="59">
        <v>250</v>
      </c>
      <c r="H20" s="59">
        <v>305</v>
      </c>
      <c r="I20" s="59">
        <v>113</v>
      </c>
      <c r="J20" s="59">
        <v>0</v>
      </c>
      <c r="K20" s="59">
        <v>0</v>
      </c>
      <c r="L20" s="59">
        <v>0</v>
      </c>
      <c r="M20" s="59">
        <v>0</v>
      </c>
      <c r="N20" s="59">
        <v>869</v>
      </c>
      <c r="O20" s="59">
        <v>0</v>
      </c>
      <c r="P20" s="59">
        <v>100.51</v>
      </c>
      <c r="Q20" s="59">
        <v>0</v>
      </c>
      <c r="R20" s="59">
        <v>0</v>
      </c>
      <c r="S20" s="59">
        <v>864581</v>
      </c>
    </row>
    <row r="21" spans="1:19" ht="21">
      <c r="A21" s="59" t="s">
        <v>178</v>
      </c>
      <c r="B21" s="59">
        <v>12</v>
      </c>
      <c r="C21" s="59">
        <v>18</v>
      </c>
      <c r="D21" s="59">
        <v>18</v>
      </c>
      <c r="E21" s="59">
        <v>23</v>
      </c>
      <c r="F21" s="59">
        <v>126</v>
      </c>
      <c r="G21" s="59">
        <v>258</v>
      </c>
      <c r="H21" s="59">
        <v>170</v>
      </c>
      <c r="I21" s="59">
        <v>48</v>
      </c>
      <c r="J21" s="59">
        <v>0</v>
      </c>
      <c r="K21" s="59">
        <v>0</v>
      </c>
      <c r="L21" s="59">
        <v>0</v>
      </c>
      <c r="M21" s="59">
        <v>0</v>
      </c>
      <c r="N21" s="59">
        <v>673</v>
      </c>
      <c r="O21" s="59">
        <v>0</v>
      </c>
      <c r="P21" s="59">
        <v>67.56</v>
      </c>
      <c r="Q21" s="59">
        <v>0</v>
      </c>
      <c r="R21" s="59">
        <v>0</v>
      </c>
      <c r="S21" s="59">
        <v>996104</v>
      </c>
    </row>
    <row r="22" spans="1:19" ht="21">
      <c r="A22" s="59" t="s">
        <v>466</v>
      </c>
      <c r="B22" s="59">
        <v>69</v>
      </c>
      <c r="C22" s="59">
        <v>77</v>
      </c>
      <c r="D22" s="59">
        <v>114</v>
      </c>
      <c r="E22" s="59">
        <v>192</v>
      </c>
      <c r="F22" s="59">
        <v>540</v>
      </c>
      <c r="G22" s="59">
        <v>1197</v>
      </c>
      <c r="H22" s="59">
        <v>1074</v>
      </c>
      <c r="I22" s="59">
        <v>391</v>
      </c>
      <c r="J22" s="59">
        <v>0</v>
      </c>
      <c r="K22" s="59">
        <v>0</v>
      </c>
      <c r="L22" s="59">
        <v>0</v>
      </c>
      <c r="M22" s="59">
        <v>0</v>
      </c>
      <c r="N22" s="59">
        <v>3654</v>
      </c>
      <c r="O22" s="59">
        <v>3</v>
      </c>
      <c r="P22" s="59">
        <v>121.58</v>
      </c>
      <c r="Q22" s="59">
        <v>0.1</v>
      </c>
      <c r="R22" s="59">
        <v>0.08</v>
      </c>
      <c r="S22" s="59">
        <v>3005413</v>
      </c>
    </row>
    <row r="23" spans="1:19" ht="21">
      <c r="A23" s="59" t="s">
        <v>212</v>
      </c>
      <c r="B23" s="59">
        <v>4</v>
      </c>
      <c r="C23" s="59">
        <v>3</v>
      </c>
      <c r="D23" s="59">
        <v>2</v>
      </c>
      <c r="E23" s="59">
        <v>2</v>
      </c>
      <c r="F23" s="59">
        <v>7</v>
      </c>
      <c r="G23" s="59">
        <v>17</v>
      </c>
      <c r="H23" s="59">
        <v>24</v>
      </c>
      <c r="I23" s="59">
        <v>16</v>
      </c>
      <c r="J23" s="59">
        <v>0</v>
      </c>
      <c r="K23" s="59">
        <v>0</v>
      </c>
      <c r="L23" s="59">
        <v>0</v>
      </c>
      <c r="M23" s="59">
        <v>0</v>
      </c>
      <c r="N23" s="59">
        <v>75</v>
      </c>
      <c r="O23" s="59">
        <v>0</v>
      </c>
      <c r="P23" s="59">
        <v>22.66</v>
      </c>
      <c r="Q23" s="59">
        <v>0</v>
      </c>
      <c r="R23" s="59">
        <v>0</v>
      </c>
      <c r="S23" s="59">
        <v>331044</v>
      </c>
    </row>
    <row r="24" spans="1:19" ht="21">
      <c r="A24" s="59" t="s">
        <v>194</v>
      </c>
      <c r="B24" s="59">
        <v>22</v>
      </c>
      <c r="C24" s="59">
        <v>24</v>
      </c>
      <c r="D24" s="59">
        <v>59</v>
      </c>
      <c r="E24" s="59">
        <v>87</v>
      </c>
      <c r="F24" s="59">
        <v>216</v>
      </c>
      <c r="G24" s="59">
        <v>471</v>
      </c>
      <c r="H24" s="59">
        <v>429</v>
      </c>
      <c r="I24" s="59">
        <v>195</v>
      </c>
      <c r="J24" s="59">
        <v>0</v>
      </c>
      <c r="K24" s="59">
        <v>0</v>
      </c>
      <c r="L24" s="59">
        <v>0</v>
      </c>
      <c r="M24" s="59">
        <v>0</v>
      </c>
      <c r="N24" s="59">
        <v>1503</v>
      </c>
      <c r="O24" s="59">
        <v>2</v>
      </c>
      <c r="P24" s="59">
        <v>140.57</v>
      </c>
      <c r="Q24" s="59">
        <v>0.19</v>
      </c>
      <c r="R24" s="59">
        <v>0.13</v>
      </c>
      <c r="S24" s="59">
        <v>1069198</v>
      </c>
    </row>
    <row r="25" spans="1:19" ht="21">
      <c r="A25" s="59" t="s">
        <v>202</v>
      </c>
      <c r="B25" s="59">
        <v>13</v>
      </c>
      <c r="C25" s="59">
        <v>10</v>
      </c>
      <c r="D25" s="59">
        <v>8</v>
      </c>
      <c r="E25" s="59">
        <v>22</v>
      </c>
      <c r="F25" s="59">
        <v>79</v>
      </c>
      <c r="G25" s="59">
        <v>154</v>
      </c>
      <c r="H25" s="59">
        <v>137</v>
      </c>
      <c r="I25" s="59">
        <v>29</v>
      </c>
      <c r="J25" s="59">
        <v>0</v>
      </c>
      <c r="K25" s="59">
        <v>0</v>
      </c>
      <c r="L25" s="59">
        <v>0</v>
      </c>
      <c r="M25" s="59">
        <v>0</v>
      </c>
      <c r="N25" s="59">
        <v>452</v>
      </c>
      <c r="O25" s="59">
        <v>0</v>
      </c>
      <c r="P25" s="59">
        <v>136.72</v>
      </c>
      <c r="Q25" s="59">
        <v>0</v>
      </c>
      <c r="R25" s="59">
        <v>0</v>
      </c>
      <c r="S25" s="59">
        <v>330602</v>
      </c>
    </row>
    <row r="26" spans="1:19" ht="21">
      <c r="A26" s="59" t="s">
        <v>223</v>
      </c>
      <c r="B26" s="59">
        <v>15</v>
      </c>
      <c r="C26" s="59">
        <v>14</v>
      </c>
      <c r="D26" s="59">
        <v>21</v>
      </c>
      <c r="E26" s="59">
        <v>35</v>
      </c>
      <c r="F26" s="59">
        <v>82</v>
      </c>
      <c r="G26" s="59">
        <v>210</v>
      </c>
      <c r="H26" s="59">
        <v>241</v>
      </c>
      <c r="I26" s="59">
        <v>89</v>
      </c>
      <c r="J26" s="59">
        <v>0</v>
      </c>
      <c r="K26" s="59">
        <v>0</v>
      </c>
      <c r="L26" s="59">
        <v>0</v>
      </c>
      <c r="M26" s="59">
        <v>0</v>
      </c>
      <c r="N26" s="59">
        <v>707</v>
      </c>
      <c r="O26" s="59">
        <v>0</v>
      </c>
      <c r="P26" s="59">
        <v>96.87</v>
      </c>
      <c r="Q26" s="59">
        <v>0</v>
      </c>
      <c r="R26" s="59">
        <v>0</v>
      </c>
      <c r="S26" s="59">
        <v>729850</v>
      </c>
    </row>
    <row r="27" spans="1:19" ht="21">
      <c r="A27" s="59" t="s">
        <v>191</v>
      </c>
      <c r="B27" s="59">
        <v>15</v>
      </c>
      <c r="C27" s="59">
        <v>26</v>
      </c>
      <c r="D27" s="59">
        <v>24</v>
      </c>
      <c r="E27" s="59">
        <v>46</v>
      </c>
      <c r="F27" s="59">
        <v>156</v>
      </c>
      <c r="G27" s="59">
        <v>345</v>
      </c>
      <c r="H27" s="59">
        <v>243</v>
      </c>
      <c r="I27" s="59">
        <v>62</v>
      </c>
      <c r="J27" s="59">
        <v>0</v>
      </c>
      <c r="K27" s="59">
        <v>0</v>
      </c>
      <c r="L27" s="59">
        <v>0</v>
      </c>
      <c r="M27" s="59">
        <v>0</v>
      </c>
      <c r="N27" s="59">
        <v>917</v>
      </c>
      <c r="O27" s="59">
        <v>1</v>
      </c>
      <c r="P27" s="59">
        <v>168.34</v>
      </c>
      <c r="Q27" s="59">
        <v>0.18</v>
      </c>
      <c r="R27" s="59">
        <v>0.11</v>
      </c>
      <c r="S27" s="59">
        <v>544719</v>
      </c>
    </row>
    <row r="28" spans="1:19" ht="21">
      <c r="A28" s="59" t="s">
        <v>467</v>
      </c>
      <c r="B28" s="59">
        <v>1225</v>
      </c>
      <c r="C28" s="59">
        <v>1077</v>
      </c>
      <c r="D28" s="59">
        <v>1477</v>
      </c>
      <c r="E28" s="59">
        <v>1606</v>
      </c>
      <c r="F28" s="59">
        <v>2433</v>
      </c>
      <c r="G28" s="59">
        <v>4571</v>
      </c>
      <c r="H28" s="59">
        <v>5261</v>
      </c>
      <c r="I28" s="59">
        <v>1525</v>
      </c>
      <c r="J28" s="59">
        <v>0</v>
      </c>
      <c r="K28" s="59">
        <v>0</v>
      </c>
      <c r="L28" s="59">
        <v>0</v>
      </c>
      <c r="M28" s="59">
        <v>0</v>
      </c>
      <c r="N28" s="59">
        <v>19175</v>
      </c>
      <c r="O28" s="59">
        <v>32</v>
      </c>
      <c r="P28" s="59">
        <v>85.19</v>
      </c>
      <c r="Q28" s="59">
        <v>0.14000000000000001</v>
      </c>
      <c r="R28" s="59">
        <v>0.17</v>
      </c>
      <c r="S28" s="59">
        <v>22507913</v>
      </c>
    </row>
    <row r="29" spans="1:19" ht="21">
      <c r="A29" s="59" t="s">
        <v>171</v>
      </c>
      <c r="B29" s="59">
        <v>435</v>
      </c>
      <c r="C29" s="59">
        <v>382</v>
      </c>
      <c r="D29" s="59">
        <v>577</v>
      </c>
      <c r="E29" s="59">
        <v>488</v>
      </c>
      <c r="F29" s="59">
        <v>307</v>
      </c>
      <c r="G29" s="59">
        <v>843</v>
      </c>
      <c r="H29" s="59">
        <v>1409</v>
      </c>
      <c r="I29" s="59">
        <v>490</v>
      </c>
      <c r="J29" s="59">
        <v>0</v>
      </c>
      <c r="K29" s="59">
        <v>0</v>
      </c>
      <c r="L29" s="59">
        <v>0</v>
      </c>
      <c r="M29" s="59">
        <v>0</v>
      </c>
      <c r="N29" s="59">
        <v>4931</v>
      </c>
      <c r="O29" s="59">
        <v>3</v>
      </c>
      <c r="P29" s="59">
        <v>86.64</v>
      </c>
      <c r="Q29" s="59">
        <v>0.05</v>
      </c>
      <c r="R29" s="59">
        <v>0.06</v>
      </c>
      <c r="S29" s="59">
        <v>5691530</v>
      </c>
    </row>
    <row r="30" spans="1:19" ht="21">
      <c r="A30" s="59" t="s">
        <v>468</v>
      </c>
      <c r="B30" s="59">
        <v>149</v>
      </c>
      <c r="C30" s="59">
        <v>117</v>
      </c>
      <c r="D30" s="59">
        <v>176</v>
      </c>
      <c r="E30" s="59">
        <v>282</v>
      </c>
      <c r="F30" s="59">
        <v>636</v>
      </c>
      <c r="G30" s="59">
        <v>1213</v>
      </c>
      <c r="H30" s="59">
        <v>1409</v>
      </c>
      <c r="I30" s="59">
        <v>442</v>
      </c>
      <c r="J30" s="59">
        <v>0</v>
      </c>
      <c r="K30" s="59">
        <v>0</v>
      </c>
      <c r="L30" s="59">
        <v>0</v>
      </c>
      <c r="M30" s="59">
        <v>0</v>
      </c>
      <c r="N30" s="59">
        <v>4424</v>
      </c>
      <c r="O30" s="59">
        <v>16</v>
      </c>
      <c r="P30" s="59">
        <v>84.04</v>
      </c>
      <c r="Q30" s="59">
        <v>0.3</v>
      </c>
      <c r="R30" s="59">
        <v>0.36</v>
      </c>
      <c r="S30" s="59">
        <v>5264087</v>
      </c>
    </row>
    <row r="31" spans="1:19" ht="17.25">
      <c r="A31" s="60" t="s">
        <v>469</v>
      </c>
      <c r="B31" s="61">
        <v>241660</v>
      </c>
    </row>
    <row r="33" spans="1:19" ht="18">
      <c r="A33" s="46" t="s">
        <v>453</v>
      </c>
    </row>
    <row r="34" spans="1:19" ht="18">
      <c r="A34" s="46" t="s">
        <v>454</v>
      </c>
    </row>
    <row r="35" spans="1:19" ht="21">
      <c r="A35" s="59" t="s">
        <v>146</v>
      </c>
      <c r="B35" s="59" t="s">
        <v>228</v>
      </c>
      <c r="C35" s="59" t="s">
        <v>229</v>
      </c>
      <c r="D35" s="59" t="s">
        <v>230</v>
      </c>
      <c r="E35" s="59" t="s">
        <v>231</v>
      </c>
      <c r="F35" s="59" t="s">
        <v>232</v>
      </c>
      <c r="G35" s="59" t="s">
        <v>233</v>
      </c>
      <c r="H35" s="59" t="s">
        <v>234</v>
      </c>
      <c r="I35" s="59" t="s">
        <v>235</v>
      </c>
      <c r="J35" s="59" t="s">
        <v>236</v>
      </c>
      <c r="K35" s="59" t="s">
        <v>237</v>
      </c>
      <c r="L35" s="59" t="s">
        <v>238</v>
      </c>
      <c r="M35" s="59" t="s">
        <v>239</v>
      </c>
      <c r="N35" s="59" t="s">
        <v>147</v>
      </c>
      <c r="O35" s="59" t="s">
        <v>147</v>
      </c>
      <c r="P35" s="59" t="s">
        <v>148</v>
      </c>
      <c r="Q35" s="59" t="s">
        <v>150</v>
      </c>
      <c r="R35" s="59" t="s">
        <v>37</v>
      </c>
      <c r="S35" s="59" t="s">
        <v>97</v>
      </c>
    </row>
    <row r="36" spans="1:19" ht="21">
      <c r="A36" s="59" t="s">
        <v>455</v>
      </c>
      <c r="B36" s="59" t="s">
        <v>456</v>
      </c>
      <c r="C36" s="59" t="s">
        <v>456</v>
      </c>
      <c r="D36" s="59" t="s">
        <v>456</v>
      </c>
      <c r="E36" s="59" t="s">
        <v>456</v>
      </c>
      <c r="F36" s="59" t="s">
        <v>456</v>
      </c>
      <c r="G36" s="59" t="s">
        <v>456</v>
      </c>
      <c r="H36" s="59" t="s">
        <v>456</v>
      </c>
      <c r="I36" s="59" t="s">
        <v>456</v>
      </c>
      <c r="J36" s="59" t="s">
        <v>456</v>
      </c>
      <c r="K36" s="59" t="s">
        <v>456</v>
      </c>
      <c r="L36" s="59" t="s">
        <v>456</v>
      </c>
      <c r="M36" s="59" t="s">
        <v>456</v>
      </c>
      <c r="N36" s="59" t="s">
        <v>456</v>
      </c>
      <c r="O36" s="59" t="s">
        <v>457</v>
      </c>
      <c r="P36" s="59" t="s">
        <v>458</v>
      </c>
      <c r="Q36" s="59" t="s">
        <v>459</v>
      </c>
      <c r="R36" s="59" t="s">
        <v>460</v>
      </c>
      <c r="S36" s="59" t="s">
        <v>461</v>
      </c>
    </row>
    <row r="37" spans="1:19" ht="21">
      <c r="A37" s="59" t="s">
        <v>210</v>
      </c>
      <c r="B37" s="59">
        <v>51</v>
      </c>
      <c r="C37" s="59">
        <v>41</v>
      </c>
      <c r="D37" s="59">
        <v>58</v>
      </c>
      <c r="E37" s="59">
        <v>126</v>
      </c>
      <c r="F37" s="59">
        <v>205</v>
      </c>
      <c r="G37" s="59">
        <v>411</v>
      </c>
      <c r="H37" s="59">
        <v>424</v>
      </c>
      <c r="I37" s="59">
        <v>169</v>
      </c>
      <c r="J37" s="59">
        <v>0</v>
      </c>
      <c r="K37" s="59">
        <v>0</v>
      </c>
      <c r="L37" s="59">
        <v>0</v>
      </c>
      <c r="M37" s="59">
        <v>0</v>
      </c>
      <c r="N37" s="59">
        <v>1485</v>
      </c>
      <c r="O37" s="59">
        <v>5</v>
      </c>
      <c r="P37" s="59">
        <v>123.46</v>
      </c>
      <c r="Q37" s="59">
        <v>0.42</v>
      </c>
      <c r="R37" s="59">
        <v>0.34</v>
      </c>
      <c r="S37" s="59">
        <v>1202818</v>
      </c>
    </row>
    <row r="38" spans="1:19" ht="21">
      <c r="A38" s="59" t="s">
        <v>216</v>
      </c>
      <c r="B38" s="59">
        <v>45</v>
      </c>
      <c r="C38" s="59">
        <v>26</v>
      </c>
      <c r="D38" s="59">
        <v>49</v>
      </c>
      <c r="E38" s="59">
        <v>63</v>
      </c>
      <c r="F38" s="59">
        <v>194</v>
      </c>
      <c r="G38" s="59">
        <v>311</v>
      </c>
      <c r="H38" s="59">
        <v>310</v>
      </c>
      <c r="I38" s="59">
        <v>174</v>
      </c>
      <c r="J38" s="59">
        <v>0</v>
      </c>
      <c r="K38" s="59">
        <v>0</v>
      </c>
      <c r="L38" s="59">
        <v>0</v>
      </c>
      <c r="M38" s="59">
        <v>0</v>
      </c>
      <c r="N38" s="59">
        <v>1172</v>
      </c>
      <c r="O38" s="59">
        <v>4</v>
      </c>
      <c r="P38" s="59">
        <v>106.27</v>
      </c>
      <c r="Q38" s="59">
        <v>0.36</v>
      </c>
      <c r="R38" s="59">
        <v>0.34</v>
      </c>
      <c r="S38" s="59">
        <v>1102810</v>
      </c>
    </row>
    <row r="39" spans="1:19" ht="21">
      <c r="A39" s="59" t="s">
        <v>188</v>
      </c>
      <c r="B39" s="59">
        <v>30</v>
      </c>
      <c r="C39" s="59">
        <v>23</v>
      </c>
      <c r="D39" s="59">
        <v>31</v>
      </c>
      <c r="E39" s="59">
        <v>22</v>
      </c>
      <c r="F39" s="59">
        <v>67</v>
      </c>
      <c r="G39" s="59">
        <v>168</v>
      </c>
      <c r="H39" s="59">
        <v>248</v>
      </c>
      <c r="I39" s="59">
        <v>47</v>
      </c>
      <c r="J39" s="59">
        <v>0</v>
      </c>
      <c r="K39" s="59">
        <v>0</v>
      </c>
      <c r="L39" s="59">
        <v>0</v>
      </c>
      <c r="M39" s="59">
        <v>0</v>
      </c>
      <c r="N39" s="59">
        <v>636</v>
      </c>
      <c r="O39" s="59">
        <v>4</v>
      </c>
      <c r="P39" s="59">
        <v>78.58</v>
      </c>
      <c r="Q39" s="59">
        <v>0.49</v>
      </c>
      <c r="R39" s="59">
        <v>0.63</v>
      </c>
      <c r="S39" s="59">
        <v>809340</v>
      </c>
    </row>
    <row r="40" spans="1:19" ht="21">
      <c r="A40" s="59" t="s">
        <v>197</v>
      </c>
      <c r="B40" s="59">
        <v>7</v>
      </c>
      <c r="C40" s="59">
        <v>2</v>
      </c>
      <c r="D40" s="59">
        <v>11</v>
      </c>
      <c r="E40" s="59">
        <v>18</v>
      </c>
      <c r="F40" s="59">
        <v>24</v>
      </c>
      <c r="G40" s="59">
        <v>23</v>
      </c>
      <c r="H40" s="59">
        <v>29</v>
      </c>
      <c r="I40" s="59">
        <v>11</v>
      </c>
      <c r="J40" s="59">
        <v>0</v>
      </c>
      <c r="K40" s="59">
        <v>0</v>
      </c>
      <c r="L40" s="59">
        <v>0</v>
      </c>
      <c r="M40" s="59">
        <v>0</v>
      </c>
      <c r="N40" s="59">
        <v>125</v>
      </c>
      <c r="O40" s="59">
        <v>0</v>
      </c>
      <c r="P40" s="59">
        <v>44.2</v>
      </c>
      <c r="Q40" s="59">
        <v>0</v>
      </c>
      <c r="R40" s="59">
        <v>0</v>
      </c>
      <c r="S40" s="59">
        <v>282788</v>
      </c>
    </row>
    <row r="41" spans="1:19" ht="21">
      <c r="A41" s="59" t="s">
        <v>195</v>
      </c>
      <c r="B41" s="59">
        <v>14</v>
      </c>
      <c r="C41" s="59">
        <v>12</v>
      </c>
      <c r="D41" s="59">
        <v>10</v>
      </c>
      <c r="E41" s="59">
        <v>10</v>
      </c>
      <c r="F41" s="59">
        <v>61</v>
      </c>
      <c r="G41" s="59">
        <v>159</v>
      </c>
      <c r="H41" s="59">
        <v>147</v>
      </c>
      <c r="I41" s="59">
        <v>1</v>
      </c>
      <c r="J41" s="59">
        <v>0</v>
      </c>
      <c r="K41" s="59">
        <v>0</v>
      </c>
      <c r="L41" s="59">
        <v>0</v>
      </c>
      <c r="M41" s="59">
        <v>0</v>
      </c>
      <c r="N41" s="59">
        <v>414</v>
      </c>
      <c r="O41" s="59">
        <v>0</v>
      </c>
      <c r="P41" s="59">
        <v>54.62</v>
      </c>
      <c r="Q41" s="59">
        <v>0</v>
      </c>
      <c r="R41" s="59">
        <v>0</v>
      </c>
      <c r="S41" s="59">
        <v>757988</v>
      </c>
    </row>
    <row r="42" spans="1:19" ht="21">
      <c r="A42" s="59" t="s">
        <v>227</v>
      </c>
      <c r="B42" s="59">
        <v>0</v>
      </c>
      <c r="C42" s="59">
        <v>0</v>
      </c>
      <c r="D42" s="59">
        <v>1</v>
      </c>
      <c r="E42" s="59">
        <v>1</v>
      </c>
      <c r="F42" s="59">
        <v>0</v>
      </c>
      <c r="G42" s="59">
        <v>3</v>
      </c>
      <c r="H42" s="59">
        <v>9</v>
      </c>
      <c r="I42" s="59">
        <v>2</v>
      </c>
      <c r="J42" s="59">
        <v>0</v>
      </c>
      <c r="K42" s="59">
        <v>0</v>
      </c>
      <c r="L42" s="59">
        <v>0</v>
      </c>
      <c r="M42" s="59">
        <v>0</v>
      </c>
      <c r="N42" s="59">
        <v>16</v>
      </c>
      <c r="O42" s="59">
        <v>0</v>
      </c>
      <c r="P42" s="59">
        <v>7.58</v>
      </c>
      <c r="Q42" s="59">
        <v>0</v>
      </c>
      <c r="R42" s="59">
        <v>0</v>
      </c>
      <c r="S42" s="59">
        <v>211007</v>
      </c>
    </row>
    <row r="43" spans="1:19" ht="21">
      <c r="A43" s="59" t="s">
        <v>217</v>
      </c>
      <c r="B43" s="59">
        <v>0</v>
      </c>
      <c r="C43" s="59">
        <v>9</v>
      </c>
      <c r="D43" s="59">
        <v>6</v>
      </c>
      <c r="E43" s="59">
        <v>18</v>
      </c>
      <c r="F43" s="59">
        <v>52</v>
      </c>
      <c r="G43" s="59">
        <v>76</v>
      </c>
      <c r="H43" s="59">
        <v>96</v>
      </c>
      <c r="I43" s="59">
        <v>38</v>
      </c>
      <c r="J43" s="59">
        <v>0</v>
      </c>
      <c r="K43" s="59">
        <v>0</v>
      </c>
      <c r="L43" s="59">
        <v>0</v>
      </c>
      <c r="M43" s="59">
        <v>0</v>
      </c>
      <c r="N43" s="59">
        <v>295</v>
      </c>
      <c r="O43" s="59">
        <v>2</v>
      </c>
      <c r="P43" s="59">
        <v>46.18</v>
      </c>
      <c r="Q43" s="59">
        <v>0.31</v>
      </c>
      <c r="R43" s="59">
        <v>0.68</v>
      </c>
      <c r="S43" s="59">
        <v>638869</v>
      </c>
    </row>
    <row r="44" spans="1:19" ht="21">
      <c r="A44" s="59" t="s">
        <v>222</v>
      </c>
      <c r="B44" s="59">
        <v>2</v>
      </c>
      <c r="C44" s="59">
        <v>4</v>
      </c>
      <c r="D44" s="59">
        <v>10</v>
      </c>
      <c r="E44" s="59">
        <v>24</v>
      </c>
      <c r="F44" s="59">
        <v>33</v>
      </c>
      <c r="G44" s="59">
        <v>62</v>
      </c>
      <c r="H44" s="59">
        <v>146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281</v>
      </c>
      <c r="O44" s="59">
        <v>1</v>
      </c>
      <c r="P44" s="59">
        <v>108.72</v>
      </c>
      <c r="Q44" s="59">
        <v>0.39</v>
      </c>
      <c r="R44" s="59">
        <v>0.36</v>
      </c>
      <c r="S44" s="59">
        <v>258467</v>
      </c>
    </row>
    <row r="45" spans="1:19" ht="21">
      <c r="A45" s="59" t="s">
        <v>470</v>
      </c>
      <c r="B45" s="59">
        <v>438</v>
      </c>
      <c r="C45" s="59">
        <v>370</v>
      </c>
      <c r="D45" s="59">
        <v>404</v>
      </c>
      <c r="E45" s="59">
        <v>449</v>
      </c>
      <c r="F45" s="59">
        <v>646</v>
      </c>
      <c r="G45" s="59">
        <v>1126</v>
      </c>
      <c r="H45" s="59">
        <v>1185</v>
      </c>
      <c r="I45" s="59">
        <v>318</v>
      </c>
      <c r="J45" s="59">
        <v>0</v>
      </c>
      <c r="K45" s="59">
        <v>0</v>
      </c>
      <c r="L45" s="59">
        <v>0</v>
      </c>
      <c r="M45" s="59">
        <v>0</v>
      </c>
      <c r="N45" s="59">
        <v>4936</v>
      </c>
      <c r="O45" s="59">
        <v>7</v>
      </c>
      <c r="P45" s="59">
        <v>93.74</v>
      </c>
      <c r="Q45" s="59">
        <v>0.13</v>
      </c>
      <c r="R45" s="59">
        <v>0.14000000000000001</v>
      </c>
      <c r="S45" s="59">
        <v>5265846</v>
      </c>
    </row>
    <row r="46" spans="1:19" ht="21">
      <c r="A46" s="59" t="s">
        <v>209</v>
      </c>
      <c r="B46" s="59">
        <v>82</v>
      </c>
      <c r="C46" s="59">
        <v>74</v>
      </c>
      <c r="D46" s="59">
        <v>99</v>
      </c>
      <c r="E46" s="59">
        <v>70</v>
      </c>
      <c r="F46" s="59">
        <v>98</v>
      </c>
      <c r="G46" s="59">
        <v>195</v>
      </c>
      <c r="H46" s="59">
        <v>226</v>
      </c>
      <c r="I46" s="59">
        <v>30</v>
      </c>
      <c r="J46" s="59">
        <v>0</v>
      </c>
      <c r="K46" s="59">
        <v>0</v>
      </c>
      <c r="L46" s="59">
        <v>0</v>
      </c>
      <c r="M46" s="59">
        <v>0</v>
      </c>
      <c r="N46" s="59">
        <v>874</v>
      </c>
      <c r="O46" s="59">
        <v>1</v>
      </c>
      <c r="P46" s="59">
        <v>100.59</v>
      </c>
      <c r="Q46" s="59">
        <v>0.12</v>
      </c>
      <c r="R46" s="59">
        <v>0.11</v>
      </c>
      <c r="S46" s="59">
        <v>868853</v>
      </c>
    </row>
    <row r="47" spans="1:19" ht="21">
      <c r="A47" s="59" t="s">
        <v>225</v>
      </c>
      <c r="B47" s="59">
        <v>14</v>
      </c>
      <c r="C47" s="59">
        <v>18</v>
      </c>
      <c r="D47" s="59">
        <v>21</v>
      </c>
      <c r="E47" s="59">
        <v>37</v>
      </c>
      <c r="F47" s="59">
        <v>49</v>
      </c>
      <c r="G47" s="59">
        <v>109</v>
      </c>
      <c r="H47" s="59">
        <v>83</v>
      </c>
      <c r="I47" s="59">
        <v>10</v>
      </c>
      <c r="J47" s="59">
        <v>0</v>
      </c>
      <c r="K47" s="59">
        <v>0</v>
      </c>
      <c r="L47" s="59">
        <v>0</v>
      </c>
      <c r="M47" s="59">
        <v>0</v>
      </c>
      <c r="N47" s="59">
        <v>341</v>
      </c>
      <c r="O47" s="59">
        <v>1</v>
      </c>
      <c r="P47" s="59">
        <v>38.590000000000003</v>
      </c>
      <c r="Q47" s="59">
        <v>0.11</v>
      </c>
      <c r="R47" s="59">
        <v>0.28999999999999998</v>
      </c>
      <c r="S47" s="59">
        <v>883629</v>
      </c>
    </row>
    <row r="48" spans="1:19" ht="21">
      <c r="A48" s="59" t="s">
        <v>220</v>
      </c>
      <c r="B48" s="59">
        <v>49</v>
      </c>
      <c r="C48" s="59">
        <v>22</v>
      </c>
      <c r="D48" s="59">
        <v>31</v>
      </c>
      <c r="E48" s="59">
        <v>49</v>
      </c>
      <c r="F48" s="59">
        <v>91</v>
      </c>
      <c r="G48" s="59">
        <v>153</v>
      </c>
      <c r="H48" s="59">
        <v>162</v>
      </c>
      <c r="I48" s="59">
        <v>36</v>
      </c>
      <c r="J48" s="59">
        <v>0</v>
      </c>
      <c r="K48" s="59">
        <v>0</v>
      </c>
      <c r="L48" s="59">
        <v>0</v>
      </c>
      <c r="M48" s="59">
        <v>0</v>
      </c>
      <c r="N48" s="59">
        <v>593</v>
      </c>
      <c r="O48" s="59">
        <v>0</v>
      </c>
      <c r="P48" s="59">
        <v>69.84</v>
      </c>
      <c r="Q48" s="59">
        <v>0</v>
      </c>
      <c r="R48" s="59">
        <v>0</v>
      </c>
      <c r="S48" s="59">
        <v>849133</v>
      </c>
    </row>
    <row r="49" spans="1:19" ht="21">
      <c r="A49" s="59" t="s">
        <v>182</v>
      </c>
      <c r="B49" s="59">
        <v>119</v>
      </c>
      <c r="C49" s="59">
        <v>91</v>
      </c>
      <c r="D49" s="59">
        <v>85</v>
      </c>
      <c r="E49" s="59">
        <v>127</v>
      </c>
      <c r="F49" s="59">
        <v>185</v>
      </c>
      <c r="G49" s="59">
        <v>350</v>
      </c>
      <c r="H49" s="59">
        <v>418</v>
      </c>
      <c r="I49" s="59">
        <v>167</v>
      </c>
      <c r="J49" s="59">
        <v>0</v>
      </c>
      <c r="K49" s="59">
        <v>0</v>
      </c>
      <c r="L49" s="59">
        <v>0</v>
      </c>
      <c r="M49" s="59">
        <v>0</v>
      </c>
      <c r="N49" s="59">
        <v>1542</v>
      </c>
      <c r="O49" s="59">
        <v>2</v>
      </c>
      <c r="P49" s="59">
        <v>170.92</v>
      </c>
      <c r="Q49" s="59">
        <v>0.22</v>
      </c>
      <c r="R49" s="59">
        <v>0.13</v>
      </c>
      <c r="S49" s="59">
        <v>902175</v>
      </c>
    </row>
    <row r="50" spans="1:19" ht="21">
      <c r="A50" s="59" t="s">
        <v>184</v>
      </c>
      <c r="B50" s="59">
        <v>91</v>
      </c>
      <c r="C50" s="59">
        <v>61</v>
      </c>
      <c r="D50" s="59">
        <v>82</v>
      </c>
      <c r="E50" s="59">
        <v>75</v>
      </c>
      <c r="F50" s="59">
        <v>92</v>
      </c>
      <c r="G50" s="59">
        <v>112</v>
      </c>
      <c r="H50" s="59">
        <v>118</v>
      </c>
      <c r="I50" s="59">
        <v>7</v>
      </c>
      <c r="J50" s="59">
        <v>0</v>
      </c>
      <c r="K50" s="59">
        <v>0</v>
      </c>
      <c r="L50" s="59">
        <v>0</v>
      </c>
      <c r="M50" s="59">
        <v>0</v>
      </c>
      <c r="N50" s="59">
        <v>638</v>
      </c>
      <c r="O50" s="59">
        <v>2</v>
      </c>
      <c r="P50" s="59">
        <v>115.77</v>
      </c>
      <c r="Q50" s="59">
        <v>0.36</v>
      </c>
      <c r="R50" s="59">
        <v>0.31</v>
      </c>
      <c r="S50" s="59">
        <v>551086</v>
      </c>
    </row>
    <row r="51" spans="1:19" ht="21">
      <c r="A51" s="59" t="s">
        <v>218</v>
      </c>
      <c r="B51" s="59">
        <v>16</v>
      </c>
      <c r="C51" s="59">
        <v>16</v>
      </c>
      <c r="D51" s="59">
        <v>6</v>
      </c>
      <c r="E51" s="59">
        <v>6</v>
      </c>
      <c r="F51" s="59">
        <v>14</v>
      </c>
      <c r="G51" s="59">
        <v>37</v>
      </c>
      <c r="H51" s="59">
        <v>30</v>
      </c>
      <c r="I51" s="59">
        <v>11</v>
      </c>
      <c r="J51" s="59">
        <v>0</v>
      </c>
      <c r="K51" s="59">
        <v>0</v>
      </c>
      <c r="L51" s="59">
        <v>0</v>
      </c>
      <c r="M51" s="59">
        <v>0</v>
      </c>
      <c r="N51" s="59">
        <v>136</v>
      </c>
      <c r="O51" s="59">
        <v>1</v>
      </c>
      <c r="P51" s="59">
        <v>70.02</v>
      </c>
      <c r="Q51" s="59">
        <v>0.51</v>
      </c>
      <c r="R51" s="59">
        <v>0.74</v>
      </c>
      <c r="S51" s="59">
        <v>194223</v>
      </c>
    </row>
    <row r="52" spans="1:19" ht="21">
      <c r="A52" s="59" t="s">
        <v>175</v>
      </c>
      <c r="B52" s="59">
        <v>38</v>
      </c>
      <c r="C52" s="59">
        <v>59</v>
      </c>
      <c r="D52" s="59">
        <v>52</v>
      </c>
      <c r="E52" s="59">
        <v>49</v>
      </c>
      <c r="F52" s="59">
        <v>76</v>
      </c>
      <c r="G52" s="59">
        <v>116</v>
      </c>
      <c r="H52" s="59">
        <v>82</v>
      </c>
      <c r="I52" s="59">
        <v>33</v>
      </c>
      <c r="J52" s="59">
        <v>0</v>
      </c>
      <c r="K52" s="59">
        <v>0</v>
      </c>
      <c r="L52" s="59">
        <v>0</v>
      </c>
      <c r="M52" s="59">
        <v>0</v>
      </c>
      <c r="N52" s="59">
        <v>505</v>
      </c>
      <c r="O52" s="59">
        <v>0</v>
      </c>
      <c r="P52" s="59">
        <v>105.29</v>
      </c>
      <c r="Q52" s="59">
        <v>0</v>
      </c>
      <c r="R52" s="59">
        <v>0</v>
      </c>
      <c r="S52" s="59">
        <v>479621</v>
      </c>
    </row>
    <row r="53" spans="1:19" ht="21">
      <c r="A53" s="59" t="s">
        <v>204</v>
      </c>
      <c r="B53" s="59">
        <v>29</v>
      </c>
      <c r="C53" s="59">
        <v>29</v>
      </c>
      <c r="D53" s="59">
        <v>28</v>
      </c>
      <c r="E53" s="59">
        <v>36</v>
      </c>
      <c r="F53" s="59">
        <v>41</v>
      </c>
      <c r="G53" s="59">
        <v>54</v>
      </c>
      <c r="H53" s="59">
        <v>66</v>
      </c>
      <c r="I53" s="59">
        <v>24</v>
      </c>
      <c r="J53" s="59">
        <v>0</v>
      </c>
      <c r="K53" s="59">
        <v>0</v>
      </c>
      <c r="L53" s="59">
        <v>0</v>
      </c>
      <c r="M53" s="59">
        <v>0</v>
      </c>
      <c r="N53" s="59">
        <v>307</v>
      </c>
      <c r="O53" s="59">
        <v>0</v>
      </c>
      <c r="P53" s="59">
        <v>57.16</v>
      </c>
      <c r="Q53" s="59">
        <v>0</v>
      </c>
      <c r="R53" s="59">
        <v>0</v>
      </c>
      <c r="S53" s="59">
        <v>537126</v>
      </c>
    </row>
    <row r="54" spans="1:19" ht="21">
      <c r="A54" s="59" t="s">
        <v>471</v>
      </c>
      <c r="B54" s="59">
        <v>199</v>
      </c>
      <c r="C54" s="59">
        <v>205</v>
      </c>
      <c r="D54" s="59">
        <v>318</v>
      </c>
      <c r="E54" s="59">
        <v>385</v>
      </c>
      <c r="F54" s="59">
        <v>837</v>
      </c>
      <c r="G54" s="59">
        <v>1372</v>
      </c>
      <c r="H54" s="59">
        <v>1234</v>
      </c>
      <c r="I54" s="59">
        <v>259</v>
      </c>
      <c r="J54" s="59">
        <v>0</v>
      </c>
      <c r="K54" s="59">
        <v>0</v>
      </c>
      <c r="L54" s="59">
        <v>0</v>
      </c>
      <c r="M54" s="59">
        <v>0</v>
      </c>
      <c r="N54" s="59">
        <v>4809</v>
      </c>
      <c r="O54" s="59">
        <v>6</v>
      </c>
      <c r="P54" s="59">
        <v>80.75</v>
      </c>
      <c r="Q54" s="59">
        <v>0.1</v>
      </c>
      <c r="R54" s="59">
        <v>0.12</v>
      </c>
      <c r="S54" s="59">
        <v>5955406</v>
      </c>
    </row>
    <row r="55" spans="1:19" ht="21">
      <c r="A55" s="59" t="s">
        <v>185</v>
      </c>
      <c r="B55" s="59">
        <v>49</v>
      </c>
      <c r="C55" s="59">
        <v>72</v>
      </c>
      <c r="D55" s="59">
        <v>96</v>
      </c>
      <c r="E55" s="59">
        <v>83</v>
      </c>
      <c r="F55" s="59">
        <v>144</v>
      </c>
      <c r="G55" s="59">
        <v>171</v>
      </c>
      <c r="H55" s="59">
        <v>163</v>
      </c>
      <c r="I55" s="59">
        <v>27</v>
      </c>
      <c r="J55" s="59">
        <v>0</v>
      </c>
      <c r="K55" s="59">
        <v>0</v>
      </c>
      <c r="L55" s="59">
        <v>0</v>
      </c>
      <c r="M55" s="59">
        <v>0</v>
      </c>
      <c r="N55" s="59">
        <v>805</v>
      </c>
      <c r="O55" s="59">
        <v>1</v>
      </c>
      <c r="P55" s="59">
        <v>62.58</v>
      </c>
      <c r="Q55" s="59">
        <v>0.08</v>
      </c>
      <c r="R55" s="59">
        <v>0.12</v>
      </c>
      <c r="S55" s="59">
        <v>1286431</v>
      </c>
    </row>
    <row r="56" spans="1:19" ht="21">
      <c r="A56" s="59" t="s">
        <v>198</v>
      </c>
      <c r="B56" s="59">
        <v>53</v>
      </c>
      <c r="C56" s="59">
        <v>57</v>
      </c>
      <c r="D56" s="59">
        <v>77</v>
      </c>
      <c r="E56" s="59">
        <v>109</v>
      </c>
      <c r="F56" s="59">
        <v>255</v>
      </c>
      <c r="G56" s="59">
        <v>368</v>
      </c>
      <c r="H56" s="59">
        <v>342</v>
      </c>
      <c r="I56" s="59">
        <v>42</v>
      </c>
      <c r="J56" s="59">
        <v>0</v>
      </c>
      <c r="K56" s="59">
        <v>0</v>
      </c>
      <c r="L56" s="59">
        <v>0</v>
      </c>
      <c r="M56" s="59">
        <v>0</v>
      </c>
      <c r="N56" s="59">
        <v>1303</v>
      </c>
      <c r="O56" s="59">
        <v>2</v>
      </c>
      <c r="P56" s="59">
        <v>88.7</v>
      </c>
      <c r="Q56" s="59">
        <v>0.14000000000000001</v>
      </c>
      <c r="R56" s="59">
        <v>0.15</v>
      </c>
      <c r="S56" s="59">
        <v>1469044</v>
      </c>
    </row>
    <row r="57" spans="1:19" ht="21">
      <c r="A57" s="59" t="s">
        <v>161</v>
      </c>
      <c r="B57" s="59">
        <v>40</v>
      </c>
      <c r="C57" s="59">
        <v>17</v>
      </c>
      <c r="D57" s="59">
        <v>64</v>
      </c>
      <c r="E57" s="59">
        <v>86</v>
      </c>
      <c r="F57" s="59">
        <v>182</v>
      </c>
      <c r="G57" s="59">
        <v>236</v>
      </c>
      <c r="H57" s="59">
        <v>193</v>
      </c>
      <c r="I57" s="59">
        <v>78</v>
      </c>
      <c r="J57" s="59">
        <v>0</v>
      </c>
      <c r="K57" s="59">
        <v>0</v>
      </c>
      <c r="L57" s="59">
        <v>0</v>
      </c>
      <c r="M57" s="59">
        <v>0</v>
      </c>
      <c r="N57" s="59">
        <v>896</v>
      </c>
      <c r="O57" s="59">
        <v>0</v>
      </c>
      <c r="P57" s="59">
        <v>128.99</v>
      </c>
      <c r="Q57" s="59">
        <v>0</v>
      </c>
      <c r="R57" s="59">
        <v>0</v>
      </c>
      <c r="S57" s="59">
        <v>694611</v>
      </c>
    </row>
    <row r="58" spans="1:19" ht="21">
      <c r="A58" s="59" t="s">
        <v>160</v>
      </c>
      <c r="B58" s="59">
        <v>8</v>
      </c>
      <c r="C58" s="59">
        <v>11</v>
      </c>
      <c r="D58" s="59">
        <v>11</v>
      </c>
      <c r="E58" s="59">
        <v>19</v>
      </c>
      <c r="F58" s="59">
        <v>32</v>
      </c>
      <c r="G58" s="59">
        <v>78</v>
      </c>
      <c r="H58" s="59">
        <v>67</v>
      </c>
      <c r="I58" s="59">
        <v>20</v>
      </c>
      <c r="J58" s="59">
        <v>0</v>
      </c>
      <c r="K58" s="59">
        <v>0</v>
      </c>
      <c r="L58" s="59">
        <v>0</v>
      </c>
      <c r="M58" s="59">
        <v>0</v>
      </c>
      <c r="N58" s="59">
        <v>246</v>
      </c>
      <c r="O58" s="59">
        <v>0</v>
      </c>
      <c r="P58" s="59">
        <v>46.26</v>
      </c>
      <c r="Q58" s="59">
        <v>0</v>
      </c>
      <c r="R58" s="59">
        <v>0</v>
      </c>
      <c r="S58" s="59">
        <v>531752</v>
      </c>
    </row>
    <row r="59" spans="1:19" ht="21">
      <c r="A59" s="59" t="s">
        <v>174</v>
      </c>
      <c r="B59" s="59">
        <v>7</v>
      </c>
      <c r="C59" s="59">
        <v>12</v>
      </c>
      <c r="D59" s="59">
        <v>20</v>
      </c>
      <c r="E59" s="59">
        <v>24</v>
      </c>
      <c r="F59" s="59">
        <v>41</v>
      </c>
      <c r="G59" s="59">
        <v>70</v>
      </c>
      <c r="H59" s="59">
        <v>81</v>
      </c>
      <c r="I59" s="59">
        <v>2</v>
      </c>
      <c r="J59" s="59">
        <v>0</v>
      </c>
      <c r="K59" s="59">
        <v>0</v>
      </c>
      <c r="L59" s="59">
        <v>0</v>
      </c>
      <c r="M59" s="59">
        <v>0</v>
      </c>
      <c r="N59" s="59">
        <v>257</v>
      </c>
      <c r="O59" s="59">
        <v>0</v>
      </c>
      <c r="P59" s="59">
        <v>112.01</v>
      </c>
      <c r="Q59" s="59">
        <v>0</v>
      </c>
      <c r="R59" s="59">
        <v>0</v>
      </c>
      <c r="S59" s="59">
        <v>229437</v>
      </c>
    </row>
    <row r="60" spans="1:19" ht="21">
      <c r="A60" s="59" t="s">
        <v>201</v>
      </c>
      <c r="B60" s="59">
        <v>19</v>
      </c>
      <c r="C60" s="59">
        <v>17</v>
      </c>
      <c r="D60" s="59">
        <v>27</v>
      </c>
      <c r="E60" s="59">
        <v>24</v>
      </c>
      <c r="F60" s="59">
        <v>107</v>
      </c>
      <c r="G60" s="59">
        <v>271</v>
      </c>
      <c r="H60" s="59">
        <v>246</v>
      </c>
      <c r="I60" s="59">
        <v>74</v>
      </c>
      <c r="J60" s="59">
        <v>0</v>
      </c>
      <c r="K60" s="59">
        <v>0</v>
      </c>
      <c r="L60" s="59">
        <v>0</v>
      </c>
      <c r="M60" s="59">
        <v>0</v>
      </c>
      <c r="N60" s="59">
        <v>785</v>
      </c>
      <c r="O60" s="59">
        <v>3</v>
      </c>
      <c r="P60" s="59">
        <v>111.72</v>
      </c>
      <c r="Q60" s="59">
        <v>0.43</v>
      </c>
      <c r="R60" s="59">
        <v>0.38</v>
      </c>
      <c r="S60" s="59">
        <v>702650</v>
      </c>
    </row>
    <row r="61" spans="1:19" ht="21">
      <c r="A61" s="59" t="s">
        <v>203</v>
      </c>
      <c r="B61" s="59">
        <v>17</v>
      </c>
      <c r="C61" s="59">
        <v>15</v>
      </c>
      <c r="D61" s="59">
        <v>17</v>
      </c>
      <c r="E61" s="59">
        <v>29</v>
      </c>
      <c r="F61" s="59">
        <v>49</v>
      </c>
      <c r="G61" s="59">
        <v>90</v>
      </c>
      <c r="H61" s="59">
        <v>76</v>
      </c>
      <c r="I61" s="59">
        <v>6</v>
      </c>
      <c r="J61" s="59">
        <v>0</v>
      </c>
      <c r="K61" s="59">
        <v>0</v>
      </c>
      <c r="L61" s="59">
        <v>0</v>
      </c>
      <c r="M61" s="59">
        <v>0</v>
      </c>
      <c r="N61" s="59">
        <v>299</v>
      </c>
      <c r="O61" s="59">
        <v>0</v>
      </c>
      <c r="P61" s="59">
        <v>61.84</v>
      </c>
      <c r="Q61" s="59">
        <v>0</v>
      </c>
      <c r="R61" s="59">
        <v>0</v>
      </c>
      <c r="S61" s="59">
        <v>483512</v>
      </c>
    </row>
    <row r="62" spans="1:19" ht="21">
      <c r="A62" s="59" t="s">
        <v>211</v>
      </c>
      <c r="B62" s="59">
        <v>6</v>
      </c>
      <c r="C62" s="59">
        <v>4</v>
      </c>
      <c r="D62" s="59">
        <v>6</v>
      </c>
      <c r="E62" s="59">
        <v>11</v>
      </c>
      <c r="F62" s="59">
        <v>27</v>
      </c>
      <c r="G62" s="59">
        <v>88</v>
      </c>
      <c r="H62" s="59">
        <v>66</v>
      </c>
      <c r="I62" s="59">
        <v>10</v>
      </c>
      <c r="J62" s="59">
        <v>0</v>
      </c>
      <c r="K62" s="59">
        <v>0</v>
      </c>
      <c r="L62" s="59">
        <v>0</v>
      </c>
      <c r="M62" s="59">
        <v>0</v>
      </c>
      <c r="N62" s="59">
        <v>218</v>
      </c>
      <c r="O62" s="59">
        <v>0</v>
      </c>
      <c r="P62" s="59">
        <v>39.07</v>
      </c>
      <c r="Q62" s="59">
        <v>0</v>
      </c>
      <c r="R62" s="59">
        <v>0</v>
      </c>
      <c r="S62" s="59">
        <v>557969</v>
      </c>
    </row>
    <row r="63" spans="1:19" ht="17.25">
      <c r="A63" s="60" t="s">
        <v>469</v>
      </c>
      <c r="B63" s="61">
        <v>241660</v>
      </c>
    </row>
    <row r="65" spans="1:19" ht="18">
      <c r="A65" s="46" t="s">
        <v>453</v>
      </c>
    </row>
    <row r="66" spans="1:19" ht="18">
      <c r="A66" s="46" t="s">
        <v>454</v>
      </c>
    </row>
    <row r="67" spans="1:19" ht="21">
      <c r="A67" s="59" t="s">
        <v>146</v>
      </c>
      <c r="B67" s="59" t="s">
        <v>228</v>
      </c>
      <c r="C67" s="59" t="s">
        <v>229</v>
      </c>
      <c r="D67" s="59" t="s">
        <v>230</v>
      </c>
      <c r="E67" s="59" t="s">
        <v>231</v>
      </c>
      <c r="F67" s="59" t="s">
        <v>232</v>
      </c>
      <c r="G67" s="59" t="s">
        <v>233</v>
      </c>
      <c r="H67" s="59" t="s">
        <v>234</v>
      </c>
      <c r="I67" s="59" t="s">
        <v>235</v>
      </c>
      <c r="J67" s="59" t="s">
        <v>236</v>
      </c>
      <c r="K67" s="59" t="s">
        <v>237</v>
      </c>
      <c r="L67" s="59" t="s">
        <v>238</v>
      </c>
      <c r="M67" s="59" t="s">
        <v>239</v>
      </c>
      <c r="N67" s="59" t="s">
        <v>147</v>
      </c>
      <c r="O67" s="59" t="s">
        <v>147</v>
      </c>
      <c r="P67" s="59" t="s">
        <v>148</v>
      </c>
      <c r="Q67" s="59" t="s">
        <v>150</v>
      </c>
      <c r="R67" s="59" t="s">
        <v>37</v>
      </c>
      <c r="S67" s="59" t="s">
        <v>97</v>
      </c>
    </row>
    <row r="68" spans="1:19" ht="21">
      <c r="A68" s="59" t="s">
        <v>455</v>
      </c>
      <c r="B68" s="59" t="s">
        <v>456</v>
      </c>
      <c r="C68" s="59" t="s">
        <v>456</v>
      </c>
      <c r="D68" s="59" t="s">
        <v>456</v>
      </c>
      <c r="E68" s="59" t="s">
        <v>456</v>
      </c>
      <c r="F68" s="59" t="s">
        <v>456</v>
      </c>
      <c r="G68" s="59" t="s">
        <v>456</v>
      </c>
      <c r="H68" s="59" t="s">
        <v>456</v>
      </c>
      <c r="I68" s="59" t="s">
        <v>456</v>
      </c>
      <c r="J68" s="59" t="s">
        <v>456</v>
      </c>
      <c r="K68" s="59" t="s">
        <v>456</v>
      </c>
      <c r="L68" s="59" t="s">
        <v>456</v>
      </c>
      <c r="M68" s="59" t="s">
        <v>456</v>
      </c>
      <c r="N68" s="59" t="s">
        <v>456</v>
      </c>
      <c r="O68" s="59" t="s">
        <v>457</v>
      </c>
      <c r="P68" s="59" t="s">
        <v>458</v>
      </c>
      <c r="Q68" s="59" t="s">
        <v>459</v>
      </c>
      <c r="R68" s="59" t="s">
        <v>460</v>
      </c>
      <c r="S68" s="59" t="s">
        <v>461</v>
      </c>
    </row>
    <row r="69" spans="1:19" ht="21">
      <c r="A69" s="59" t="s">
        <v>472</v>
      </c>
      <c r="B69" s="59">
        <v>105</v>
      </c>
      <c r="C69" s="59">
        <v>107</v>
      </c>
      <c r="D69" s="59">
        <v>229</v>
      </c>
      <c r="E69" s="59">
        <v>390</v>
      </c>
      <c r="F69" s="59">
        <v>1908</v>
      </c>
      <c r="G69" s="59">
        <v>4007</v>
      </c>
      <c r="H69" s="59">
        <v>3503</v>
      </c>
      <c r="I69" s="59">
        <v>882</v>
      </c>
      <c r="J69" s="59">
        <v>0</v>
      </c>
      <c r="K69" s="59">
        <v>0</v>
      </c>
      <c r="L69" s="59">
        <v>0</v>
      </c>
      <c r="M69" s="59">
        <v>0</v>
      </c>
      <c r="N69" s="59">
        <v>11131</v>
      </c>
      <c r="O69" s="59">
        <v>9</v>
      </c>
      <c r="P69" s="59">
        <v>50.76</v>
      </c>
      <c r="Q69" s="59">
        <v>0.04</v>
      </c>
      <c r="R69" s="59">
        <v>0.08</v>
      </c>
      <c r="S69" s="59">
        <v>21930713</v>
      </c>
    </row>
    <row r="70" spans="1:19" ht="21">
      <c r="A70" s="59" t="s">
        <v>473</v>
      </c>
      <c r="B70" s="59">
        <v>22</v>
      </c>
      <c r="C70" s="59">
        <v>19</v>
      </c>
      <c r="D70" s="59">
        <v>33</v>
      </c>
      <c r="E70" s="59">
        <v>61</v>
      </c>
      <c r="F70" s="59">
        <v>406</v>
      </c>
      <c r="G70" s="59">
        <v>937</v>
      </c>
      <c r="H70" s="59">
        <v>740</v>
      </c>
      <c r="I70" s="59">
        <v>236</v>
      </c>
      <c r="J70" s="59">
        <v>0</v>
      </c>
      <c r="K70" s="59">
        <v>0</v>
      </c>
      <c r="L70" s="59">
        <v>0</v>
      </c>
      <c r="M70" s="59">
        <v>0</v>
      </c>
      <c r="N70" s="59">
        <v>2454</v>
      </c>
      <c r="O70" s="59">
        <v>3</v>
      </c>
      <c r="P70" s="59">
        <v>48.52</v>
      </c>
      <c r="Q70" s="59">
        <v>0.06</v>
      </c>
      <c r="R70" s="59">
        <v>0.12</v>
      </c>
      <c r="S70" s="59">
        <v>5057217</v>
      </c>
    </row>
    <row r="71" spans="1:19" ht="21">
      <c r="A71" s="59" t="s">
        <v>206</v>
      </c>
      <c r="B71" s="59">
        <v>5</v>
      </c>
      <c r="C71" s="59">
        <v>6</v>
      </c>
      <c r="D71" s="59">
        <v>9</v>
      </c>
      <c r="E71" s="59">
        <v>18</v>
      </c>
      <c r="F71" s="59">
        <v>102</v>
      </c>
      <c r="G71" s="59">
        <v>242</v>
      </c>
      <c r="H71" s="59">
        <v>196</v>
      </c>
      <c r="I71" s="59">
        <v>99</v>
      </c>
      <c r="J71" s="59">
        <v>0</v>
      </c>
      <c r="K71" s="59">
        <v>0</v>
      </c>
      <c r="L71" s="59">
        <v>0</v>
      </c>
      <c r="M71" s="59">
        <v>0</v>
      </c>
      <c r="N71" s="59">
        <v>677</v>
      </c>
      <c r="O71" s="59">
        <v>0</v>
      </c>
      <c r="P71" s="59">
        <v>37.61</v>
      </c>
      <c r="Q71" s="59">
        <v>0</v>
      </c>
      <c r="R71" s="59">
        <v>0</v>
      </c>
      <c r="S71" s="59">
        <v>1799885</v>
      </c>
    </row>
    <row r="72" spans="1:19" ht="21">
      <c r="A72" s="59" t="s">
        <v>190</v>
      </c>
      <c r="B72" s="59">
        <v>12</v>
      </c>
      <c r="C72" s="59">
        <v>5</v>
      </c>
      <c r="D72" s="59">
        <v>11</v>
      </c>
      <c r="E72" s="59">
        <v>11</v>
      </c>
      <c r="F72" s="59">
        <v>72</v>
      </c>
      <c r="G72" s="59">
        <v>193</v>
      </c>
      <c r="H72" s="59">
        <v>138</v>
      </c>
      <c r="I72" s="59">
        <v>20</v>
      </c>
      <c r="J72" s="59">
        <v>0</v>
      </c>
      <c r="K72" s="59">
        <v>0</v>
      </c>
      <c r="L72" s="59">
        <v>0</v>
      </c>
      <c r="M72" s="59">
        <v>0</v>
      </c>
      <c r="N72" s="59">
        <v>462</v>
      </c>
      <c r="O72" s="59">
        <v>1</v>
      </c>
      <c r="P72" s="59">
        <v>47.92</v>
      </c>
      <c r="Q72" s="59">
        <v>0.1</v>
      </c>
      <c r="R72" s="59">
        <v>0.22</v>
      </c>
      <c r="S72" s="59">
        <v>964040</v>
      </c>
    </row>
    <row r="73" spans="1:19" ht="21">
      <c r="A73" s="59" t="s">
        <v>181</v>
      </c>
      <c r="B73" s="59">
        <v>4</v>
      </c>
      <c r="C73" s="59">
        <v>7</v>
      </c>
      <c r="D73" s="59">
        <v>6</v>
      </c>
      <c r="E73" s="59">
        <v>28</v>
      </c>
      <c r="F73" s="59">
        <v>184</v>
      </c>
      <c r="G73" s="59">
        <v>369</v>
      </c>
      <c r="H73" s="59">
        <v>253</v>
      </c>
      <c r="I73" s="59">
        <v>61</v>
      </c>
      <c r="J73" s="59">
        <v>0</v>
      </c>
      <c r="K73" s="59">
        <v>0</v>
      </c>
      <c r="L73" s="59">
        <v>0</v>
      </c>
      <c r="M73" s="59">
        <v>0</v>
      </c>
      <c r="N73" s="59">
        <v>912</v>
      </c>
      <c r="O73" s="59">
        <v>0</v>
      </c>
      <c r="P73" s="59">
        <v>69.72</v>
      </c>
      <c r="Q73" s="59">
        <v>0</v>
      </c>
      <c r="R73" s="59">
        <v>0</v>
      </c>
      <c r="S73" s="59">
        <v>1308074</v>
      </c>
    </row>
    <row r="74" spans="1:19" ht="21">
      <c r="A74" s="59" t="s">
        <v>183</v>
      </c>
      <c r="B74" s="59">
        <v>1</v>
      </c>
      <c r="C74" s="59">
        <v>1</v>
      </c>
      <c r="D74" s="59">
        <v>7</v>
      </c>
      <c r="E74" s="59">
        <v>4</v>
      </c>
      <c r="F74" s="59">
        <v>48</v>
      </c>
      <c r="G74" s="59">
        <v>133</v>
      </c>
      <c r="H74" s="59">
        <v>153</v>
      </c>
      <c r="I74" s="59">
        <v>56</v>
      </c>
      <c r="J74" s="59">
        <v>0</v>
      </c>
      <c r="K74" s="59">
        <v>0</v>
      </c>
      <c r="L74" s="59">
        <v>0</v>
      </c>
      <c r="M74" s="59">
        <v>0</v>
      </c>
      <c r="N74" s="59">
        <v>403</v>
      </c>
      <c r="O74" s="59">
        <v>2</v>
      </c>
      <c r="P74" s="59">
        <v>40.9</v>
      </c>
      <c r="Q74" s="59">
        <v>0.2</v>
      </c>
      <c r="R74" s="59">
        <v>0.5</v>
      </c>
      <c r="S74" s="59">
        <v>985218</v>
      </c>
    </row>
    <row r="75" spans="1:19" ht="21">
      <c r="A75" s="59" t="s">
        <v>474</v>
      </c>
      <c r="B75" s="59">
        <v>8</v>
      </c>
      <c r="C75" s="59">
        <v>11</v>
      </c>
      <c r="D75" s="59">
        <v>40</v>
      </c>
      <c r="E75" s="59">
        <v>51</v>
      </c>
      <c r="F75" s="59">
        <v>262</v>
      </c>
      <c r="G75" s="59">
        <v>564</v>
      </c>
      <c r="H75" s="59">
        <v>390</v>
      </c>
      <c r="I75" s="59">
        <v>91</v>
      </c>
      <c r="J75" s="59">
        <v>0</v>
      </c>
      <c r="K75" s="59">
        <v>0</v>
      </c>
      <c r="L75" s="59">
        <v>0</v>
      </c>
      <c r="M75" s="59">
        <v>0</v>
      </c>
      <c r="N75" s="59">
        <v>1417</v>
      </c>
      <c r="O75" s="59">
        <v>1</v>
      </c>
      <c r="P75" s="59">
        <v>25.63</v>
      </c>
      <c r="Q75" s="59">
        <v>0.02</v>
      </c>
      <c r="R75" s="59">
        <v>7.0000000000000007E-2</v>
      </c>
      <c r="S75" s="59">
        <v>5528267</v>
      </c>
    </row>
    <row r="76" spans="1:19" ht="21">
      <c r="A76" s="59" t="s">
        <v>155</v>
      </c>
      <c r="B76" s="59">
        <v>0</v>
      </c>
      <c r="C76" s="59">
        <v>0</v>
      </c>
      <c r="D76" s="59">
        <v>1</v>
      </c>
      <c r="E76" s="59">
        <v>3</v>
      </c>
      <c r="F76" s="59">
        <v>30</v>
      </c>
      <c r="G76" s="59">
        <v>49</v>
      </c>
      <c r="H76" s="59">
        <v>33</v>
      </c>
      <c r="I76" s="59">
        <v>5</v>
      </c>
      <c r="J76" s="59">
        <v>0</v>
      </c>
      <c r="K76" s="59">
        <v>0</v>
      </c>
      <c r="L76" s="59">
        <v>0</v>
      </c>
      <c r="M76" s="59">
        <v>0</v>
      </c>
      <c r="N76" s="59">
        <v>121</v>
      </c>
      <c r="O76" s="59">
        <v>0</v>
      </c>
      <c r="P76" s="59">
        <v>28.73</v>
      </c>
      <c r="Q76" s="59">
        <v>0</v>
      </c>
      <c r="R76" s="59">
        <v>0</v>
      </c>
      <c r="S76" s="59">
        <v>421136</v>
      </c>
    </row>
    <row r="77" spans="1:19" ht="21">
      <c r="A77" s="59" t="s">
        <v>207</v>
      </c>
      <c r="B77" s="59">
        <v>0</v>
      </c>
      <c r="C77" s="59">
        <v>2</v>
      </c>
      <c r="D77" s="59">
        <v>2</v>
      </c>
      <c r="E77" s="59">
        <v>9</v>
      </c>
      <c r="F77" s="59">
        <v>43</v>
      </c>
      <c r="G77" s="59">
        <v>106</v>
      </c>
      <c r="H77" s="59">
        <v>57</v>
      </c>
      <c r="I77" s="59">
        <v>12</v>
      </c>
      <c r="J77" s="59">
        <v>0</v>
      </c>
      <c r="K77" s="59">
        <v>0</v>
      </c>
      <c r="L77" s="59">
        <v>0</v>
      </c>
      <c r="M77" s="59">
        <v>0</v>
      </c>
      <c r="N77" s="59">
        <v>231</v>
      </c>
      <c r="O77" s="59">
        <v>0</v>
      </c>
      <c r="P77" s="59">
        <v>45.26</v>
      </c>
      <c r="Q77" s="59">
        <v>0</v>
      </c>
      <c r="R77" s="59">
        <v>0</v>
      </c>
      <c r="S77" s="59">
        <v>510404</v>
      </c>
    </row>
    <row r="78" spans="1:19" ht="21">
      <c r="A78" s="59" t="s">
        <v>226</v>
      </c>
      <c r="B78" s="59">
        <v>2</v>
      </c>
      <c r="C78" s="59">
        <v>1</v>
      </c>
      <c r="D78" s="59">
        <v>2</v>
      </c>
      <c r="E78" s="59">
        <v>4</v>
      </c>
      <c r="F78" s="59">
        <v>47</v>
      </c>
      <c r="G78" s="59">
        <v>144</v>
      </c>
      <c r="H78" s="59">
        <v>70</v>
      </c>
      <c r="I78" s="59">
        <v>14</v>
      </c>
      <c r="J78" s="59">
        <v>0</v>
      </c>
      <c r="K78" s="59">
        <v>0</v>
      </c>
      <c r="L78" s="59">
        <v>0</v>
      </c>
      <c r="M78" s="59">
        <v>0</v>
      </c>
      <c r="N78" s="59">
        <v>284</v>
      </c>
      <c r="O78" s="59">
        <v>0</v>
      </c>
      <c r="P78" s="59">
        <v>18.010000000000002</v>
      </c>
      <c r="Q78" s="59">
        <v>0</v>
      </c>
      <c r="R78" s="59">
        <v>0</v>
      </c>
      <c r="S78" s="59">
        <v>1576967</v>
      </c>
    </row>
    <row r="79" spans="1:19" ht="21">
      <c r="A79" s="59" t="s">
        <v>172</v>
      </c>
      <c r="B79" s="59">
        <v>2</v>
      </c>
      <c r="C79" s="59">
        <v>5</v>
      </c>
      <c r="D79" s="59">
        <v>12</v>
      </c>
      <c r="E79" s="59">
        <v>9</v>
      </c>
      <c r="F79" s="59">
        <v>46</v>
      </c>
      <c r="G79" s="59">
        <v>105</v>
      </c>
      <c r="H79" s="59">
        <v>126</v>
      </c>
      <c r="I79" s="59">
        <v>36</v>
      </c>
      <c r="J79" s="59">
        <v>0</v>
      </c>
      <c r="K79" s="59">
        <v>0</v>
      </c>
      <c r="L79" s="59">
        <v>0</v>
      </c>
      <c r="M79" s="59">
        <v>0</v>
      </c>
      <c r="N79" s="59">
        <v>341</v>
      </c>
      <c r="O79" s="59">
        <v>0</v>
      </c>
      <c r="P79" s="59">
        <v>53.34</v>
      </c>
      <c r="Q79" s="59">
        <v>0</v>
      </c>
      <c r="R79" s="59">
        <v>0</v>
      </c>
      <c r="S79" s="59">
        <v>639310</v>
      </c>
    </row>
    <row r="80" spans="1:19" ht="21">
      <c r="A80" s="59" t="s">
        <v>219</v>
      </c>
      <c r="B80" s="59">
        <v>1</v>
      </c>
      <c r="C80" s="59">
        <v>0</v>
      </c>
      <c r="D80" s="59">
        <v>1</v>
      </c>
      <c r="E80" s="59">
        <v>5</v>
      </c>
      <c r="F80" s="59">
        <v>23</v>
      </c>
      <c r="G80" s="59">
        <v>55</v>
      </c>
      <c r="H80" s="59">
        <v>40</v>
      </c>
      <c r="I80" s="59">
        <v>5</v>
      </c>
      <c r="J80" s="59">
        <v>0</v>
      </c>
      <c r="K80" s="59">
        <v>0</v>
      </c>
      <c r="L80" s="59">
        <v>0</v>
      </c>
      <c r="M80" s="59">
        <v>0</v>
      </c>
      <c r="N80" s="59">
        <v>130</v>
      </c>
      <c r="O80" s="59">
        <v>0</v>
      </c>
      <c r="P80" s="59">
        <v>25</v>
      </c>
      <c r="Q80" s="59">
        <v>0</v>
      </c>
      <c r="R80" s="59">
        <v>0</v>
      </c>
      <c r="S80" s="59">
        <v>519971</v>
      </c>
    </row>
    <row r="81" spans="1:19" ht="21">
      <c r="A81" s="59" t="s">
        <v>221</v>
      </c>
      <c r="B81" s="59">
        <v>1</v>
      </c>
      <c r="C81" s="59">
        <v>2</v>
      </c>
      <c r="D81" s="59">
        <v>11</v>
      </c>
      <c r="E81" s="59">
        <v>13</v>
      </c>
      <c r="F81" s="59">
        <v>37</v>
      </c>
      <c r="G81" s="59">
        <v>77</v>
      </c>
      <c r="H81" s="59">
        <v>49</v>
      </c>
      <c r="I81" s="59">
        <v>14</v>
      </c>
      <c r="J81" s="59">
        <v>0</v>
      </c>
      <c r="K81" s="59">
        <v>0</v>
      </c>
      <c r="L81" s="59">
        <v>0</v>
      </c>
      <c r="M81" s="59">
        <v>0</v>
      </c>
      <c r="N81" s="59">
        <v>204</v>
      </c>
      <c r="O81" s="59">
        <v>0</v>
      </c>
      <c r="P81" s="59">
        <v>17.829999999999998</v>
      </c>
      <c r="Q81" s="59">
        <v>0</v>
      </c>
      <c r="R81" s="59">
        <v>0</v>
      </c>
      <c r="S81" s="59">
        <v>1144343</v>
      </c>
    </row>
    <row r="82" spans="1:19" ht="21">
      <c r="A82" s="59" t="s">
        <v>192</v>
      </c>
      <c r="B82" s="59">
        <v>2</v>
      </c>
      <c r="C82" s="59">
        <v>1</v>
      </c>
      <c r="D82" s="59">
        <v>11</v>
      </c>
      <c r="E82" s="59">
        <v>8</v>
      </c>
      <c r="F82" s="59">
        <v>36</v>
      </c>
      <c r="G82" s="59">
        <v>28</v>
      </c>
      <c r="H82" s="59">
        <v>15</v>
      </c>
      <c r="I82" s="59">
        <v>5</v>
      </c>
      <c r="J82" s="59">
        <v>0</v>
      </c>
      <c r="K82" s="59">
        <v>0</v>
      </c>
      <c r="L82" s="59">
        <v>0</v>
      </c>
      <c r="M82" s="59">
        <v>0</v>
      </c>
      <c r="N82" s="59">
        <v>106</v>
      </c>
      <c r="O82" s="59">
        <v>1</v>
      </c>
      <c r="P82" s="59">
        <v>14.8</v>
      </c>
      <c r="Q82" s="59">
        <v>0.14000000000000001</v>
      </c>
      <c r="R82" s="59">
        <v>0.94</v>
      </c>
      <c r="S82" s="59">
        <v>716136</v>
      </c>
    </row>
    <row r="83" spans="1:19" ht="21">
      <c r="A83" s="59" t="s">
        <v>475</v>
      </c>
      <c r="B83" s="59">
        <v>44</v>
      </c>
      <c r="C83" s="59">
        <v>36</v>
      </c>
      <c r="D83" s="59">
        <v>69</v>
      </c>
      <c r="E83" s="59">
        <v>142</v>
      </c>
      <c r="F83" s="59">
        <v>608</v>
      </c>
      <c r="G83" s="59">
        <v>1404</v>
      </c>
      <c r="H83" s="59">
        <v>1339</v>
      </c>
      <c r="I83" s="59">
        <v>271</v>
      </c>
      <c r="J83" s="59">
        <v>0</v>
      </c>
      <c r="K83" s="59">
        <v>0</v>
      </c>
      <c r="L83" s="59">
        <v>0</v>
      </c>
      <c r="M83" s="59">
        <v>0</v>
      </c>
      <c r="N83" s="59">
        <v>3913</v>
      </c>
      <c r="O83" s="59">
        <v>2</v>
      </c>
      <c r="P83" s="59">
        <v>57.97</v>
      </c>
      <c r="Q83" s="59">
        <v>0.03</v>
      </c>
      <c r="R83" s="59">
        <v>0.05</v>
      </c>
      <c r="S83" s="59">
        <v>6749926</v>
      </c>
    </row>
    <row r="84" spans="1:19" ht="21">
      <c r="A84" s="59" t="s">
        <v>193</v>
      </c>
      <c r="B84" s="59">
        <v>23</v>
      </c>
      <c r="C84" s="59">
        <v>22</v>
      </c>
      <c r="D84" s="59">
        <v>33</v>
      </c>
      <c r="E84" s="59">
        <v>55</v>
      </c>
      <c r="F84" s="59">
        <v>243</v>
      </c>
      <c r="G84" s="59">
        <v>658</v>
      </c>
      <c r="H84" s="59">
        <v>468</v>
      </c>
      <c r="I84" s="59">
        <v>77</v>
      </c>
      <c r="J84" s="59">
        <v>0</v>
      </c>
      <c r="K84" s="59">
        <v>0</v>
      </c>
      <c r="L84" s="59">
        <v>0</v>
      </c>
      <c r="M84" s="59">
        <v>0</v>
      </c>
      <c r="N84" s="59">
        <v>1579</v>
      </c>
      <c r="O84" s="59">
        <v>2</v>
      </c>
      <c r="P84" s="59">
        <v>60.04</v>
      </c>
      <c r="Q84" s="59">
        <v>0.08</v>
      </c>
      <c r="R84" s="59">
        <v>0.13</v>
      </c>
      <c r="S84" s="59">
        <v>2630127</v>
      </c>
    </row>
    <row r="85" spans="1:19" ht="21">
      <c r="A85" s="59" t="s">
        <v>205</v>
      </c>
      <c r="B85" s="59">
        <v>4</v>
      </c>
      <c r="C85" s="59">
        <v>1</v>
      </c>
      <c r="D85" s="59">
        <v>4</v>
      </c>
      <c r="E85" s="59">
        <v>19</v>
      </c>
      <c r="F85" s="59">
        <v>90</v>
      </c>
      <c r="G85" s="59">
        <v>177</v>
      </c>
      <c r="H85" s="59">
        <v>257</v>
      </c>
      <c r="I85" s="59">
        <v>65</v>
      </c>
      <c r="J85" s="59">
        <v>0</v>
      </c>
      <c r="K85" s="59">
        <v>0</v>
      </c>
      <c r="L85" s="59">
        <v>0</v>
      </c>
      <c r="M85" s="59">
        <v>0</v>
      </c>
      <c r="N85" s="59">
        <v>617</v>
      </c>
      <c r="O85" s="59">
        <v>0</v>
      </c>
      <c r="P85" s="59">
        <v>38.9</v>
      </c>
      <c r="Q85" s="59">
        <v>0</v>
      </c>
      <c r="R85" s="59">
        <v>0</v>
      </c>
      <c r="S85" s="59">
        <v>1586279</v>
      </c>
    </row>
    <row r="86" spans="1:19" ht="21">
      <c r="A86" s="59" t="s">
        <v>156</v>
      </c>
      <c r="B86" s="59">
        <v>13</v>
      </c>
      <c r="C86" s="59">
        <v>12</v>
      </c>
      <c r="D86" s="59">
        <v>23</v>
      </c>
      <c r="E86" s="59">
        <v>49</v>
      </c>
      <c r="F86" s="59">
        <v>185</v>
      </c>
      <c r="G86" s="59">
        <v>389</v>
      </c>
      <c r="H86" s="59">
        <v>481</v>
      </c>
      <c r="I86" s="59">
        <v>88</v>
      </c>
      <c r="J86" s="59">
        <v>0</v>
      </c>
      <c r="K86" s="59">
        <v>0</v>
      </c>
      <c r="L86" s="59">
        <v>0</v>
      </c>
      <c r="M86" s="59">
        <v>0</v>
      </c>
      <c r="N86" s="59">
        <v>1240</v>
      </c>
      <c r="O86" s="59">
        <v>0</v>
      </c>
      <c r="P86" s="59">
        <v>88.87</v>
      </c>
      <c r="Q86" s="59">
        <v>0</v>
      </c>
      <c r="R86" s="59">
        <v>0</v>
      </c>
      <c r="S86" s="59">
        <v>1395295</v>
      </c>
    </row>
    <row r="87" spans="1:19" ht="21">
      <c r="A87" s="59" t="s">
        <v>200</v>
      </c>
      <c r="B87" s="59">
        <v>4</v>
      </c>
      <c r="C87" s="59">
        <v>1</v>
      </c>
      <c r="D87" s="59">
        <v>9</v>
      </c>
      <c r="E87" s="59">
        <v>19</v>
      </c>
      <c r="F87" s="59">
        <v>90</v>
      </c>
      <c r="G87" s="59">
        <v>180</v>
      </c>
      <c r="H87" s="59">
        <v>133</v>
      </c>
      <c r="I87" s="59">
        <v>41</v>
      </c>
      <c r="J87" s="59">
        <v>0</v>
      </c>
      <c r="K87" s="59">
        <v>0</v>
      </c>
      <c r="L87" s="59">
        <v>0</v>
      </c>
      <c r="M87" s="59">
        <v>0</v>
      </c>
      <c r="N87" s="59">
        <v>477</v>
      </c>
      <c r="O87" s="59">
        <v>0</v>
      </c>
      <c r="P87" s="59">
        <v>41.91</v>
      </c>
      <c r="Q87" s="59">
        <v>0</v>
      </c>
      <c r="R87" s="59">
        <v>0</v>
      </c>
      <c r="S87" s="59">
        <v>1138225</v>
      </c>
    </row>
    <row r="88" spans="1:19" ht="21">
      <c r="A88" s="59" t="s">
        <v>476</v>
      </c>
      <c r="B88" s="59">
        <v>31</v>
      </c>
      <c r="C88" s="59">
        <v>41</v>
      </c>
      <c r="D88" s="59">
        <v>87</v>
      </c>
      <c r="E88" s="59">
        <v>136</v>
      </c>
      <c r="F88" s="59">
        <v>632</v>
      </c>
      <c r="G88" s="59">
        <v>1102</v>
      </c>
      <c r="H88" s="59">
        <v>1034</v>
      </c>
      <c r="I88" s="59">
        <v>284</v>
      </c>
      <c r="J88" s="59">
        <v>0</v>
      </c>
      <c r="K88" s="59">
        <v>0</v>
      </c>
      <c r="L88" s="59">
        <v>0</v>
      </c>
      <c r="M88" s="59">
        <v>0</v>
      </c>
      <c r="N88" s="59">
        <v>3347</v>
      </c>
      <c r="O88" s="59">
        <v>3</v>
      </c>
      <c r="P88" s="59">
        <v>72.84</v>
      </c>
      <c r="Q88" s="59">
        <v>7.0000000000000007E-2</v>
      </c>
      <c r="R88" s="59">
        <v>0.09</v>
      </c>
      <c r="S88" s="59">
        <v>4595303</v>
      </c>
    </row>
    <row r="89" spans="1:19" ht="21">
      <c r="A89" s="59" t="s">
        <v>180</v>
      </c>
      <c r="B89" s="59">
        <v>19</v>
      </c>
      <c r="C89" s="59">
        <v>13</v>
      </c>
      <c r="D89" s="59">
        <v>35</v>
      </c>
      <c r="E89" s="59">
        <v>37</v>
      </c>
      <c r="F89" s="59">
        <v>123</v>
      </c>
      <c r="G89" s="59">
        <v>410</v>
      </c>
      <c r="H89" s="59">
        <v>456</v>
      </c>
      <c r="I89" s="59">
        <v>152</v>
      </c>
      <c r="J89" s="59">
        <v>0</v>
      </c>
      <c r="K89" s="59">
        <v>0</v>
      </c>
      <c r="L89" s="59">
        <v>0</v>
      </c>
      <c r="M89" s="59">
        <v>0</v>
      </c>
      <c r="N89" s="59">
        <v>1245</v>
      </c>
      <c r="O89" s="59">
        <v>0</v>
      </c>
      <c r="P89" s="59">
        <v>84.72</v>
      </c>
      <c r="Q89" s="59">
        <v>0</v>
      </c>
      <c r="R89" s="59">
        <v>0</v>
      </c>
      <c r="S89" s="59">
        <v>1469569</v>
      </c>
    </row>
    <row r="90" spans="1:19" ht="21">
      <c r="A90" s="59" t="s">
        <v>162</v>
      </c>
      <c r="B90" s="59">
        <v>10</v>
      </c>
      <c r="C90" s="59">
        <v>25</v>
      </c>
      <c r="D90" s="59">
        <v>42</v>
      </c>
      <c r="E90" s="59">
        <v>76</v>
      </c>
      <c r="F90" s="59">
        <v>413</v>
      </c>
      <c r="G90" s="59">
        <v>543</v>
      </c>
      <c r="H90" s="59">
        <v>415</v>
      </c>
      <c r="I90" s="59">
        <v>87</v>
      </c>
      <c r="J90" s="59">
        <v>0</v>
      </c>
      <c r="K90" s="59">
        <v>0</v>
      </c>
      <c r="L90" s="59">
        <v>0</v>
      </c>
      <c r="M90" s="59">
        <v>0</v>
      </c>
      <c r="N90" s="59">
        <v>1611</v>
      </c>
      <c r="O90" s="59">
        <v>3</v>
      </c>
      <c r="P90" s="59">
        <v>86.6</v>
      </c>
      <c r="Q90" s="59">
        <v>0.16</v>
      </c>
      <c r="R90" s="59">
        <v>0.19</v>
      </c>
      <c r="S90" s="59">
        <v>1860197</v>
      </c>
    </row>
    <row r="91" spans="1:19" ht="21">
      <c r="A91" s="59" t="s">
        <v>187</v>
      </c>
      <c r="B91" s="59">
        <v>2</v>
      </c>
      <c r="C91" s="59">
        <v>1</v>
      </c>
      <c r="D91" s="59">
        <v>5</v>
      </c>
      <c r="E91" s="59">
        <v>11</v>
      </c>
      <c r="F91" s="59">
        <v>39</v>
      </c>
      <c r="G91" s="59">
        <v>85</v>
      </c>
      <c r="H91" s="59">
        <v>108</v>
      </c>
      <c r="I91" s="59">
        <v>30</v>
      </c>
      <c r="J91" s="59">
        <v>0</v>
      </c>
      <c r="K91" s="59">
        <v>0</v>
      </c>
      <c r="L91" s="59">
        <v>0</v>
      </c>
      <c r="M91" s="59">
        <v>0</v>
      </c>
      <c r="N91" s="59">
        <v>281</v>
      </c>
      <c r="O91" s="59">
        <v>0</v>
      </c>
      <c r="P91" s="59">
        <v>52.04</v>
      </c>
      <c r="Q91" s="59">
        <v>0</v>
      </c>
      <c r="R91" s="59">
        <v>0</v>
      </c>
      <c r="S91" s="59">
        <v>539998</v>
      </c>
    </row>
    <row r="92" spans="1:19" ht="21">
      <c r="A92" s="59" t="s">
        <v>168</v>
      </c>
      <c r="B92" s="59">
        <v>0</v>
      </c>
      <c r="C92" s="59">
        <v>0</v>
      </c>
      <c r="D92" s="59">
        <v>0</v>
      </c>
      <c r="E92" s="59">
        <v>6</v>
      </c>
      <c r="F92" s="59">
        <v>12</v>
      </c>
      <c r="G92" s="59">
        <v>30</v>
      </c>
      <c r="H92" s="59">
        <v>35</v>
      </c>
      <c r="I92" s="59">
        <v>9</v>
      </c>
      <c r="J92" s="59">
        <v>0</v>
      </c>
      <c r="K92" s="59">
        <v>0</v>
      </c>
      <c r="L92" s="59">
        <v>0</v>
      </c>
      <c r="M92" s="59">
        <v>0</v>
      </c>
      <c r="N92" s="59">
        <v>92</v>
      </c>
      <c r="O92" s="59">
        <v>0</v>
      </c>
      <c r="P92" s="59">
        <v>24.42</v>
      </c>
      <c r="Q92" s="59">
        <v>0</v>
      </c>
      <c r="R92" s="59">
        <v>0</v>
      </c>
      <c r="S92" s="59">
        <v>376751</v>
      </c>
    </row>
    <row r="93" spans="1:19" ht="21">
      <c r="A93" s="59" t="s">
        <v>164</v>
      </c>
      <c r="B93" s="59">
        <v>0</v>
      </c>
      <c r="C93" s="59">
        <v>2</v>
      </c>
      <c r="D93" s="59">
        <v>5</v>
      </c>
      <c r="E93" s="59">
        <v>6</v>
      </c>
      <c r="F93" s="59">
        <v>45</v>
      </c>
      <c r="G93" s="59">
        <v>34</v>
      </c>
      <c r="H93" s="59">
        <v>20</v>
      </c>
      <c r="I93" s="59">
        <v>6</v>
      </c>
      <c r="J93" s="59">
        <v>0</v>
      </c>
      <c r="K93" s="59">
        <v>0</v>
      </c>
      <c r="L93" s="59">
        <v>0</v>
      </c>
      <c r="M93" s="59">
        <v>0</v>
      </c>
      <c r="N93" s="59">
        <v>118</v>
      </c>
      <c r="O93" s="59">
        <v>0</v>
      </c>
      <c r="P93" s="59">
        <v>33.83</v>
      </c>
      <c r="Q93" s="59">
        <v>0</v>
      </c>
      <c r="R93" s="59">
        <v>0</v>
      </c>
      <c r="S93" s="59">
        <v>348788</v>
      </c>
    </row>
    <row r="94" spans="1:19" ht="21">
      <c r="A94" s="59" t="s">
        <v>477</v>
      </c>
      <c r="B94" s="59">
        <v>673</v>
      </c>
      <c r="C94" s="59">
        <v>653</v>
      </c>
      <c r="D94" s="59">
        <v>648</v>
      </c>
      <c r="E94" s="59">
        <v>603</v>
      </c>
      <c r="F94" s="59">
        <v>1147</v>
      </c>
      <c r="G94" s="59">
        <v>1390</v>
      </c>
      <c r="H94" s="59">
        <v>1403</v>
      </c>
      <c r="I94" s="59">
        <v>408</v>
      </c>
      <c r="J94" s="59">
        <v>0</v>
      </c>
      <c r="K94" s="59">
        <v>0</v>
      </c>
      <c r="L94" s="59">
        <v>0</v>
      </c>
      <c r="M94" s="59">
        <v>0</v>
      </c>
      <c r="N94" s="59">
        <v>6925</v>
      </c>
      <c r="O94" s="59">
        <v>10</v>
      </c>
      <c r="P94" s="59">
        <v>74.33</v>
      </c>
      <c r="Q94" s="59">
        <v>0.11</v>
      </c>
      <c r="R94" s="59">
        <v>0.14000000000000001</v>
      </c>
      <c r="S94" s="59">
        <v>9315935</v>
      </c>
    </row>
    <row r="95" spans="1:19" ht="17.25">
      <c r="A95" s="60" t="s">
        <v>469</v>
      </c>
      <c r="B95" s="61">
        <v>241660</v>
      </c>
    </row>
    <row r="97" spans="1:19" ht="18">
      <c r="A97" s="46" t="s">
        <v>453</v>
      </c>
    </row>
    <row r="98" spans="1:19" ht="18">
      <c r="A98" s="46" t="s">
        <v>454</v>
      </c>
    </row>
    <row r="99" spans="1:19" ht="21">
      <c r="A99" s="59" t="s">
        <v>146</v>
      </c>
      <c r="B99" s="59" t="s">
        <v>228</v>
      </c>
      <c r="C99" s="59" t="s">
        <v>229</v>
      </c>
      <c r="D99" s="59" t="s">
        <v>230</v>
      </c>
      <c r="E99" s="59" t="s">
        <v>231</v>
      </c>
      <c r="F99" s="59" t="s">
        <v>232</v>
      </c>
      <c r="G99" s="59" t="s">
        <v>233</v>
      </c>
      <c r="H99" s="59" t="s">
        <v>234</v>
      </c>
      <c r="I99" s="59" t="s">
        <v>235</v>
      </c>
      <c r="J99" s="59" t="s">
        <v>236</v>
      </c>
      <c r="K99" s="59" t="s">
        <v>237</v>
      </c>
      <c r="L99" s="59" t="s">
        <v>238</v>
      </c>
      <c r="M99" s="59" t="s">
        <v>239</v>
      </c>
      <c r="N99" s="59" t="s">
        <v>147</v>
      </c>
      <c r="O99" s="59" t="s">
        <v>147</v>
      </c>
      <c r="P99" s="59" t="s">
        <v>148</v>
      </c>
      <c r="Q99" s="59" t="s">
        <v>150</v>
      </c>
      <c r="R99" s="59" t="s">
        <v>37</v>
      </c>
      <c r="S99" s="59" t="s">
        <v>97</v>
      </c>
    </row>
    <row r="100" spans="1:19" ht="21">
      <c r="A100" s="59" t="s">
        <v>455</v>
      </c>
      <c r="B100" s="59" t="s">
        <v>456</v>
      </c>
      <c r="C100" s="59" t="s">
        <v>456</v>
      </c>
      <c r="D100" s="59" t="s">
        <v>456</v>
      </c>
      <c r="E100" s="59" t="s">
        <v>456</v>
      </c>
      <c r="F100" s="59" t="s">
        <v>456</v>
      </c>
      <c r="G100" s="59" t="s">
        <v>456</v>
      </c>
      <c r="H100" s="59" t="s">
        <v>456</v>
      </c>
      <c r="I100" s="59" t="s">
        <v>456</v>
      </c>
      <c r="J100" s="59" t="s">
        <v>456</v>
      </c>
      <c r="K100" s="59" t="s">
        <v>456</v>
      </c>
      <c r="L100" s="59" t="s">
        <v>456</v>
      </c>
      <c r="M100" s="59" t="s">
        <v>456</v>
      </c>
      <c r="N100" s="59" t="s">
        <v>456</v>
      </c>
      <c r="O100" s="59" t="s">
        <v>457</v>
      </c>
      <c r="P100" s="59" t="s">
        <v>458</v>
      </c>
      <c r="Q100" s="59" t="s">
        <v>459</v>
      </c>
      <c r="R100" s="59" t="s">
        <v>460</v>
      </c>
      <c r="S100" s="59" t="s">
        <v>461</v>
      </c>
    </row>
    <row r="101" spans="1:19" ht="21">
      <c r="A101" s="59" t="s">
        <v>478</v>
      </c>
      <c r="B101" s="59">
        <v>410</v>
      </c>
      <c r="C101" s="59">
        <v>479</v>
      </c>
      <c r="D101" s="59">
        <v>471</v>
      </c>
      <c r="E101" s="59">
        <v>442</v>
      </c>
      <c r="F101" s="59">
        <v>887</v>
      </c>
      <c r="G101" s="59">
        <v>954</v>
      </c>
      <c r="H101" s="59">
        <v>912</v>
      </c>
      <c r="I101" s="59">
        <v>213</v>
      </c>
      <c r="J101" s="59">
        <v>0</v>
      </c>
      <c r="K101" s="59">
        <v>0</v>
      </c>
      <c r="L101" s="59">
        <v>0</v>
      </c>
      <c r="M101" s="59">
        <v>0</v>
      </c>
      <c r="N101" s="59">
        <v>4768</v>
      </c>
      <c r="O101" s="59">
        <v>7</v>
      </c>
      <c r="P101" s="59">
        <v>107.96</v>
      </c>
      <c r="Q101" s="59">
        <v>0.16</v>
      </c>
      <c r="R101" s="59">
        <v>0.15</v>
      </c>
      <c r="S101" s="59">
        <v>4416615</v>
      </c>
    </row>
    <row r="102" spans="1:19" ht="21">
      <c r="A102" s="59" t="s">
        <v>177</v>
      </c>
      <c r="B102" s="59">
        <v>184</v>
      </c>
      <c r="C102" s="59">
        <v>230</v>
      </c>
      <c r="D102" s="59">
        <v>208</v>
      </c>
      <c r="E102" s="59">
        <v>170</v>
      </c>
      <c r="F102" s="59">
        <v>360</v>
      </c>
      <c r="G102" s="59">
        <v>399</v>
      </c>
      <c r="H102" s="59">
        <v>461</v>
      </c>
      <c r="I102" s="59">
        <v>81</v>
      </c>
      <c r="J102" s="59">
        <v>0</v>
      </c>
      <c r="K102" s="59">
        <v>0</v>
      </c>
      <c r="L102" s="59">
        <v>0</v>
      </c>
      <c r="M102" s="59">
        <v>0</v>
      </c>
      <c r="N102" s="59">
        <v>2093</v>
      </c>
      <c r="O102" s="59">
        <v>1</v>
      </c>
      <c r="P102" s="59">
        <v>134.72999999999999</v>
      </c>
      <c r="Q102" s="59">
        <v>0.06</v>
      </c>
      <c r="R102" s="59">
        <v>0.05</v>
      </c>
      <c r="S102" s="59">
        <v>1553481</v>
      </c>
    </row>
    <row r="103" spans="1:19" ht="21">
      <c r="A103" s="59" t="s">
        <v>166</v>
      </c>
      <c r="B103" s="59">
        <v>36</v>
      </c>
      <c r="C103" s="59">
        <v>41</v>
      </c>
      <c r="D103" s="59">
        <v>53</v>
      </c>
      <c r="E103" s="59">
        <v>70</v>
      </c>
      <c r="F103" s="59">
        <v>140</v>
      </c>
      <c r="G103" s="59">
        <v>162</v>
      </c>
      <c r="H103" s="59">
        <v>135</v>
      </c>
      <c r="I103" s="59">
        <v>29</v>
      </c>
      <c r="J103" s="59">
        <v>0</v>
      </c>
      <c r="K103" s="59">
        <v>0</v>
      </c>
      <c r="L103" s="59">
        <v>0</v>
      </c>
      <c r="M103" s="59">
        <v>0</v>
      </c>
      <c r="N103" s="59">
        <v>666</v>
      </c>
      <c r="O103" s="59">
        <v>1</v>
      </c>
      <c r="P103" s="59">
        <v>143.53</v>
      </c>
      <c r="Q103" s="59">
        <v>0.22</v>
      </c>
      <c r="R103" s="59">
        <v>0.15</v>
      </c>
      <c r="S103" s="59">
        <v>464016</v>
      </c>
    </row>
    <row r="104" spans="1:19" ht="21">
      <c r="A104" s="59" t="s">
        <v>169</v>
      </c>
      <c r="B104" s="59">
        <v>31</v>
      </c>
      <c r="C104" s="59">
        <v>32</v>
      </c>
      <c r="D104" s="59">
        <v>36</v>
      </c>
      <c r="E104" s="59">
        <v>29</v>
      </c>
      <c r="F104" s="59">
        <v>55</v>
      </c>
      <c r="G104" s="59">
        <v>30</v>
      </c>
      <c r="H104" s="59">
        <v>47</v>
      </c>
      <c r="I104" s="59">
        <v>16</v>
      </c>
      <c r="J104" s="59">
        <v>0</v>
      </c>
      <c r="K104" s="59">
        <v>0</v>
      </c>
      <c r="L104" s="59">
        <v>0</v>
      </c>
      <c r="M104" s="59">
        <v>0</v>
      </c>
      <c r="N104" s="59">
        <v>276</v>
      </c>
      <c r="O104" s="59">
        <v>1</v>
      </c>
      <c r="P104" s="59">
        <v>104.22</v>
      </c>
      <c r="Q104" s="59">
        <v>0.38</v>
      </c>
      <c r="R104" s="59">
        <v>0.36</v>
      </c>
      <c r="S104" s="59">
        <v>264826</v>
      </c>
    </row>
    <row r="105" spans="1:19" ht="21">
      <c r="A105" s="59" t="s">
        <v>167</v>
      </c>
      <c r="B105" s="59">
        <v>67</v>
      </c>
      <c r="C105" s="59">
        <v>69</v>
      </c>
      <c r="D105" s="59">
        <v>74</v>
      </c>
      <c r="E105" s="59">
        <v>54</v>
      </c>
      <c r="F105" s="59">
        <v>93</v>
      </c>
      <c r="G105" s="59">
        <v>88</v>
      </c>
      <c r="H105" s="59">
        <v>104</v>
      </c>
      <c r="I105" s="59">
        <v>35</v>
      </c>
      <c r="J105" s="59">
        <v>0</v>
      </c>
      <c r="K105" s="59">
        <v>0</v>
      </c>
      <c r="L105" s="59">
        <v>0</v>
      </c>
      <c r="M105" s="59">
        <v>0</v>
      </c>
      <c r="N105" s="59">
        <v>584</v>
      </c>
      <c r="O105" s="59">
        <v>2</v>
      </c>
      <c r="P105" s="59">
        <v>149.6</v>
      </c>
      <c r="Q105" s="59">
        <v>0.51</v>
      </c>
      <c r="R105" s="59">
        <v>0.34</v>
      </c>
      <c r="S105" s="59">
        <v>390387</v>
      </c>
    </row>
    <row r="106" spans="1:19" ht="21">
      <c r="A106" s="59" t="s">
        <v>213</v>
      </c>
      <c r="B106" s="59">
        <v>68</v>
      </c>
      <c r="C106" s="59">
        <v>70</v>
      </c>
      <c r="D106" s="59">
        <v>59</v>
      </c>
      <c r="E106" s="59">
        <v>73</v>
      </c>
      <c r="F106" s="59">
        <v>171</v>
      </c>
      <c r="G106" s="59">
        <v>212</v>
      </c>
      <c r="H106" s="59">
        <v>122</v>
      </c>
      <c r="I106" s="59">
        <v>34</v>
      </c>
      <c r="J106" s="59">
        <v>0</v>
      </c>
      <c r="K106" s="59">
        <v>0</v>
      </c>
      <c r="L106" s="59">
        <v>0</v>
      </c>
      <c r="M106" s="59">
        <v>0</v>
      </c>
      <c r="N106" s="59">
        <v>809</v>
      </c>
      <c r="O106" s="59">
        <v>1</v>
      </c>
      <c r="P106" s="59">
        <v>77.13</v>
      </c>
      <c r="Q106" s="59">
        <v>0.1</v>
      </c>
      <c r="R106" s="59">
        <v>0.12</v>
      </c>
      <c r="S106" s="59">
        <v>1048842</v>
      </c>
    </row>
    <row r="107" spans="1:19" ht="21">
      <c r="A107" s="59" t="s">
        <v>189</v>
      </c>
      <c r="B107" s="59">
        <v>9</v>
      </c>
      <c r="C107" s="59">
        <v>11</v>
      </c>
      <c r="D107" s="59">
        <v>31</v>
      </c>
      <c r="E107" s="59">
        <v>25</v>
      </c>
      <c r="F107" s="59">
        <v>42</v>
      </c>
      <c r="G107" s="59">
        <v>41</v>
      </c>
      <c r="H107" s="59">
        <v>13</v>
      </c>
      <c r="I107" s="59">
        <v>9</v>
      </c>
      <c r="J107" s="59">
        <v>0</v>
      </c>
      <c r="K107" s="59">
        <v>0</v>
      </c>
      <c r="L107" s="59">
        <v>0</v>
      </c>
      <c r="M107" s="59">
        <v>0</v>
      </c>
      <c r="N107" s="59">
        <v>181</v>
      </c>
      <c r="O107" s="59">
        <v>0</v>
      </c>
      <c r="P107" s="59">
        <v>96.1</v>
      </c>
      <c r="Q107" s="59">
        <v>0</v>
      </c>
      <c r="R107" s="59">
        <v>0</v>
      </c>
      <c r="S107" s="59">
        <v>188345</v>
      </c>
    </row>
    <row r="108" spans="1:19" ht="21">
      <c r="A108" s="59" t="s">
        <v>215</v>
      </c>
      <c r="B108" s="59">
        <v>15</v>
      </c>
      <c r="C108" s="59">
        <v>26</v>
      </c>
      <c r="D108" s="59">
        <v>10</v>
      </c>
      <c r="E108" s="59">
        <v>21</v>
      </c>
      <c r="F108" s="59">
        <v>26</v>
      </c>
      <c r="G108" s="59">
        <v>22</v>
      </c>
      <c r="H108" s="59">
        <v>30</v>
      </c>
      <c r="I108" s="59">
        <v>9</v>
      </c>
      <c r="J108" s="59">
        <v>0</v>
      </c>
      <c r="K108" s="59">
        <v>0</v>
      </c>
      <c r="L108" s="59">
        <v>0</v>
      </c>
      <c r="M108" s="59">
        <v>0</v>
      </c>
      <c r="N108" s="59">
        <v>159</v>
      </c>
      <c r="O108" s="59">
        <v>1</v>
      </c>
      <c r="P108" s="59">
        <v>31.38</v>
      </c>
      <c r="Q108" s="59">
        <v>0.2</v>
      </c>
      <c r="R108" s="59">
        <v>0.63</v>
      </c>
      <c r="S108" s="59">
        <v>506718</v>
      </c>
    </row>
    <row r="109" spans="1:19" ht="21">
      <c r="A109" s="59" t="s">
        <v>479</v>
      </c>
      <c r="B109" s="59">
        <v>263</v>
      </c>
      <c r="C109" s="59">
        <v>174</v>
      </c>
      <c r="D109" s="59">
        <v>177</v>
      </c>
      <c r="E109" s="59">
        <v>161</v>
      </c>
      <c r="F109" s="59">
        <v>260</v>
      </c>
      <c r="G109" s="59">
        <v>436</v>
      </c>
      <c r="H109" s="59">
        <v>491</v>
      </c>
      <c r="I109" s="59">
        <v>195</v>
      </c>
      <c r="J109" s="59">
        <v>0</v>
      </c>
      <c r="K109" s="59">
        <v>0</v>
      </c>
      <c r="L109" s="59">
        <v>0</v>
      </c>
      <c r="M109" s="59">
        <v>0</v>
      </c>
      <c r="N109" s="59">
        <v>2157</v>
      </c>
      <c r="O109" s="59">
        <v>3</v>
      </c>
      <c r="P109" s="59">
        <v>44.03</v>
      </c>
      <c r="Q109" s="59">
        <v>0.06</v>
      </c>
      <c r="R109" s="59">
        <v>0.14000000000000001</v>
      </c>
      <c r="S109" s="59">
        <v>4899320</v>
      </c>
    </row>
    <row r="110" spans="1:19" ht="21">
      <c r="A110" s="59" t="s">
        <v>153</v>
      </c>
      <c r="B110" s="59">
        <v>99</v>
      </c>
      <c r="C110" s="59">
        <v>77</v>
      </c>
      <c r="D110" s="59">
        <v>75</v>
      </c>
      <c r="E110" s="59">
        <v>54</v>
      </c>
      <c r="F110" s="59">
        <v>92</v>
      </c>
      <c r="G110" s="59">
        <v>185</v>
      </c>
      <c r="H110" s="59">
        <v>223</v>
      </c>
      <c r="I110" s="59">
        <v>96</v>
      </c>
      <c r="J110" s="59">
        <v>0</v>
      </c>
      <c r="K110" s="59">
        <v>0</v>
      </c>
      <c r="L110" s="59">
        <v>0</v>
      </c>
      <c r="M110" s="59">
        <v>0</v>
      </c>
      <c r="N110" s="59">
        <v>901</v>
      </c>
      <c r="O110" s="59">
        <v>1</v>
      </c>
      <c r="P110" s="59">
        <v>63.72</v>
      </c>
      <c r="Q110" s="59">
        <v>7.0000000000000007E-2</v>
      </c>
      <c r="R110" s="59">
        <v>0.11</v>
      </c>
      <c r="S110" s="59">
        <v>1414009</v>
      </c>
    </row>
    <row r="111" spans="1:19" ht="21">
      <c r="A111" s="59" t="s">
        <v>170</v>
      </c>
      <c r="B111" s="59">
        <v>4</v>
      </c>
      <c r="C111" s="59">
        <v>8</v>
      </c>
      <c r="D111" s="59">
        <v>12</v>
      </c>
      <c r="E111" s="59">
        <v>4</v>
      </c>
      <c r="F111" s="59">
        <v>9</v>
      </c>
      <c r="G111" s="59">
        <v>24</v>
      </c>
      <c r="H111" s="59">
        <v>12</v>
      </c>
      <c r="I111" s="59">
        <v>1</v>
      </c>
      <c r="J111" s="59">
        <v>0</v>
      </c>
      <c r="K111" s="59">
        <v>0</v>
      </c>
      <c r="L111" s="59">
        <v>0</v>
      </c>
      <c r="M111" s="59">
        <v>0</v>
      </c>
      <c r="N111" s="59">
        <v>74</v>
      </c>
      <c r="O111" s="59">
        <v>0</v>
      </c>
      <c r="P111" s="59">
        <v>23.36</v>
      </c>
      <c r="Q111" s="59">
        <v>0</v>
      </c>
      <c r="R111" s="59">
        <v>0</v>
      </c>
      <c r="S111" s="59">
        <v>316767</v>
      </c>
    </row>
    <row r="112" spans="1:19" ht="21">
      <c r="A112" s="59" t="s">
        <v>165</v>
      </c>
      <c r="B112" s="59">
        <v>30</v>
      </c>
      <c r="C112" s="59">
        <v>16</v>
      </c>
      <c r="D112" s="59">
        <v>21</v>
      </c>
      <c r="E112" s="59">
        <v>38</v>
      </c>
      <c r="F112" s="59">
        <v>42</v>
      </c>
      <c r="G112" s="59">
        <v>80</v>
      </c>
      <c r="H112" s="59">
        <v>101</v>
      </c>
      <c r="I112" s="59">
        <v>22</v>
      </c>
      <c r="J112" s="59">
        <v>0</v>
      </c>
      <c r="K112" s="59">
        <v>0</v>
      </c>
      <c r="L112" s="59">
        <v>0</v>
      </c>
      <c r="M112" s="59">
        <v>0</v>
      </c>
      <c r="N112" s="59">
        <v>350</v>
      </c>
      <c r="O112" s="59">
        <v>2</v>
      </c>
      <c r="P112" s="59">
        <v>54.58</v>
      </c>
      <c r="Q112" s="59">
        <v>0.31</v>
      </c>
      <c r="R112" s="59">
        <v>0.56999999999999995</v>
      </c>
      <c r="S112" s="59">
        <v>641239</v>
      </c>
    </row>
    <row r="113" spans="1:19" ht="21">
      <c r="A113" s="59" t="s">
        <v>154</v>
      </c>
      <c r="B113" s="59">
        <v>35</v>
      </c>
      <c r="C113" s="59">
        <v>11</v>
      </c>
      <c r="D113" s="59">
        <v>18</v>
      </c>
      <c r="E113" s="59">
        <v>26</v>
      </c>
      <c r="F113" s="59">
        <v>52</v>
      </c>
      <c r="G113" s="59">
        <v>86</v>
      </c>
      <c r="H113" s="59">
        <v>44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272</v>
      </c>
      <c r="O113" s="59">
        <v>0</v>
      </c>
      <c r="P113" s="59">
        <v>51.99</v>
      </c>
      <c r="Q113" s="59">
        <v>0</v>
      </c>
      <c r="R113" s="59">
        <v>0</v>
      </c>
      <c r="S113" s="59">
        <v>523223</v>
      </c>
    </row>
    <row r="114" spans="1:19" ht="21">
      <c r="A114" s="59" t="s">
        <v>157</v>
      </c>
      <c r="B114" s="59">
        <v>26</v>
      </c>
      <c r="C114" s="59">
        <v>26</v>
      </c>
      <c r="D114" s="59">
        <v>19</v>
      </c>
      <c r="E114" s="59">
        <v>12</v>
      </c>
      <c r="F114" s="59">
        <v>24</v>
      </c>
      <c r="G114" s="59">
        <v>20</v>
      </c>
      <c r="H114" s="59">
        <v>36</v>
      </c>
      <c r="I114" s="59">
        <v>16</v>
      </c>
      <c r="J114" s="59">
        <v>0</v>
      </c>
      <c r="K114" s="59">
        <v>0</v>
      </c>
      <c r="L114" s="59">
        <v>0</v>
      </c>
      <c r="M114" s="59">
        <v>0</v>
      </c>
      <c r="N114" s="59">
        <v>179</v>
      </c>
      <c r="O114" s="59">
        <v>0</v>
      </c>
      <c r="P114" s="59">
        <v>25.66</v>
      </c>
      <c r="Q114" s="59">
        <v>0</v>
      </c>
      <c r="R114" s="59">
        <v>0</v>
      </c>
      <c r="S114" s="59">
        <v>697492</v>
      </c>
    </row>
    <row r="115" spans="1:19" ht="21">
      <c r="A115" s="59" t="s">
        <v>179</v>
      </c>
      <c r="B115" s="59">
        <v>27</v>
      </c>
      <c r="C115" s="59">
        <v>15</v>
      </c>
      <c r="D115" s="59">
        <v>8</v>
      </c>
      <c r="E115" s="59">
        <v>8</v>
      </c>
      <c r="F115" s="59">
        <v>14</v>
      </c>
      <c r="G115" s="59">
        <v>16</v>
      </c>
      <c r="H115" s="59">
        <v>45</v>
      </c>
      <c r="I115" s="59">
        <v>30</v>
      </c>
      <c r="J115" s="59">
        <v>0</v>
      </c>
      <c r="K115" s="59">
        <v>0</v>
      </c>
      <c r="L115" s="59">
        <v>0</v>
      </c>
      <c r="M115" s="59">
        <v>0</v>
      </c>
      <c r="N115" s="59">
        <v>163</v>
      </c>
      <c r="O115" s="59">
        <v>0</v>
      </c>
      <c r="P115" s="59">
        <v>31.33</v>
      </c>
      <c r="Q115" s="59">
        <v>0</v>
      </c>
      <c r="R115" s="59">
        <v>0</v>
      </c>
      <c r="S115" s="59">
        <v>520209</v>
      </c>
    </row>
    <row r="116" spans="1:19" ht="21">
      <c r="A116" s="59" t="s">
        <v>158</v>
      </c>
      <c r="B116" s="59">
        <v>42</v>
      </c>
      <c r="C116" s="59">
        <v>21</v>
      </c>
      <c r="D116" s="59">
        <v>24</v>
      </c>
      <c r="E116" s="59">
        <v>19</v>
      </c>
      <c r="F116" s="59">
        <v>27</v>
      </c>
      <c r="G116" s="59">
        <v>25</v>
      </c>
      <c r="H116" s="59">
        <v>30</v>
      </c>
      <c r="I116" s="59">
        <v>30</v>
      </c>
      <c r="J116" s="59">
        <v>0</v>
      </c>
      <c r="K116" s="59">
        <v>0</v>
      </c>
      <c r="L116" s="59">
        <v>0</v>
      </c>
      <c r="M116" s="59">
        <v>0</v>
      </c>
      <c r="N116" s="59">
        <v>218</v>
      </c>
      <c r="O116" s="59">
        <v>0</v>
      </c>
      <c r="P116" s="59">
        <v>27.72</v>
      </c>
      <c r="Q116" s="59">
        <v>0</v>
      </c>
      <c r="R116" s="59">
        <v>0</v>
      </c>
      <c r="S116" s="59">
        <v>786381</v>
      </c>
    </row>
    <row r="117" spans="1:19" ht="17.25">
      <c r="A117" s="60" t="s">
        <v>469</v>
      </c>
      <c r="B117" s="61">
        <v>241660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D27"/>
  <sheetViews>
    <sheetView workbookViewId="0">
      <selection activeCell="BE9" sqref="BE9"/>
    </sheetView>
  </sheetViews>
  <sheetFormatPr defaultRowHeight="14.25"/>
  <cols>
    <col min="1" max="1" width="11.5703125" style="22" customWidth="1"/>
    <col min="2" max="54" width="4.140625" style="22" customWidth="1"/>
    <col min="55" max="55" width="6.42578125" style="22" customWidth="1"/>
    <col min="56" max="56" width="10.28515625" style="22" customWidth="1"/>
    <col min="57" max="16384" width="9.140625" style="22"/>
  </cols>
  <sheetData>
    <row r="1" spans="1:56">
      <c r="A1" s="104" t="s">
        <v>712</v>
      </c>
    </row>
    <row r="3" spans="1:56">
      <c r="A3" s="23" t="str">
        <f>[1]รอวางป่วบรายสัปดาห์!B1</f>
        <v>Addname</v>
      </c>
      <c r="B3" s="24" t="s">
        <v>141</v>
      </c>
      <c r="C3" s="24" t="str">
        <f>[1]รอวางป่วบรายสัปดาห์!D1</f>
        <v>W2</v>
      </c>
      <c r="D3" s="24" t="str">
        <f>[1]รอวางป่วบรายสัปดาห์!E1</f>
        <v>W3</v>
      </c>
      <c r="E3" s="24" t="str">
        <f>[1]รอวางป่วบรายสัปดาห์!F1</f>
        <v>W4</v>
      </c>
      <c r="F3" s="24" t="str">
        <f>[1]รอวางป่วบรายสัปดาห์!G1</f>
        <v>W5</v>
      </c>
      <c r="G3" s="24" t="str">
        <f>[1]รอวางป่วบรายสัปดาห์!H1</f>
        <v>W6</v>
      </c>
      <c r="H3" s="24" t="str">
        <f>[1]รอวางป่วบรายสัปดาห์!I1</f>
        <v>W7</v>
      </c>
      <c r="I3" s="24" t="str">
        <f>[1]รอวางป่วบรายสัปดาห์!J1</f>
        <v>W8</v>
      </c>
      <c r="J3" s="24" t="str">
        <f>[1]รอวางป่วบรายสัปดาห์!K1</f>
        <v>W9</v>
      </c>
      <c r="K3" s="24" t="str">
        <f>[1]รอวางป่วบรายสัปดาห์!L1</f>
        <v>W10</v>
      </c>
      <c r="L3" s="24" t="str">
        <f>[1]รอวางป่วบรายสัปดาห์!M1</f>
        <v>W11</v>
      </c>
      <c r="M3" s="24" t="str">
        <f>[1]รอวางป่วบรายสัปดาห์!N1</f>
        <v>W12</v>
      </c>
      <c r="N3" s="24" t="str">
        <f>[1]รอวางป่วบรายสัปดาห์!O1</f>
        <v>W13</v>
      </c>
      <c r="O3" s="24" t="str">
        <f>[1]รอวางป่วบรายสัปดาห์!P1</f>
        <v>W14</v>
      </c>
      <c r="P3" s="24" t="str">
        <f>[1]รอวางป่วบรายสัปดาห์!Q1</f>
        <v>W15</v>
      </c>
      <c r="Q3" s="24" t="str">
        <f>[1]รอวางป่วบรายสัปดาห์!R1</f>
        <v>W16</v>
      </c>
      <c r="R3" s="24" t="str">
        <f>[1]รอวางป่วบรายสัปดาห์!S1</f>
        <v>W17</v>
      </c>
      <c r="S3" s="24" t="str">
        <f>[1]รอวางป่วบรายสัปดาห์!T1</f>
        <v>W18</v>
      </c>
      <c r="T3" s="24" t="str">
        <f>[1]รอวางป่วบรายสัปดาห์!U1</f>
        <v>W19</v>
      </c>
      <c r="U3" s="24" t="str">
        <f>[1]รอวางป่วบรายสัปดาห์!V1</f>
        <v>W20</v>
      </c>
      <c r="V3" s="24" t="str">
        <f>[1]รอวางป่วบรายสัปดาห์!W1</f>
        <v>W21</v>
      </c>
      <c r="W3" s="24" t="str">
        <f>[1]รอวางป่วบรายสัปดาห์!X1</f>
        <v>W22</v>
      </c>
      <c r="X3" s="24" t="str">
        <f>[1]รอวางป่วบรายสัปดาห์!Y1</f>
        <v>W23</v>
      </c>
      <c r="Y3" s="24" t="str">
        <f>[1]รอวางป่วบรายสัปดาห์!Z1</f>
        <v>W24</v>
      </c>
      <c r="Z3" s="24" t="str">
        <f>[1]รอวางป่วบรายสัปดาห์!AA1</f>
        <v>W25</v>
      </c>
      <c r="AA3" s="24" t="str">
        <f>[1]รอวางป่วบรายสัปดาห์!AB1</f>
        <v>W26</v>
      </c>
      <c r="AB3" s="24" t="str">
        <f>[1]รอวางป่วบรายสัปดาห์!AC1</f>
        <v>W27</v>
      </c>
      <c r="AC3" s="24" t="str">
        <f>[1]รอวางป่วบรายสัปดาห์!AD1</f>
        <v>W28</v>
      </c>
      <c r="AD3" s="24" t="str">
        <f>[1]รอวางป่วบรายสัปดาห์!AE1</f>
        <v>W29</v>
      </c>
      <c r="AE3" s="24" t="str">
        <f>[1]รอวางป่วบรายสัปดาห์!AF1</f>
        <v>W30</v>
      </c>
      <c r="AF3" s="24" t="str">
        <f>[1]รอวางป่วบรายสัปดาห์!AG1</f>
        <v>W31</v>
      </c>
      <c r="AG3" s="24" t="str">
        <f>[1]รอวางป่วบรายสัปดาห์!AH1</f>
        <v>W32</v>
      </c>
      <c r="AH3" s="24" t="str">
        <f>[1]รอวางป่วบรายสัปดาห์!AI1</f>
        <v>W33</v>
      </c>
      <c r="AI3" s="24" t="str">
        <f>[1]รอวางป่วบรายสัปดาห์!AJ1</f>
        <v>W34</v>
      </c>
      <c r="AJ3" s="24" t="str">
        <f>[1]รอวางป่วบรายสัปดาห์!AK1</f>
        <v>W35</v>
      </c>
      <c r="AK3" s="24" t="str">
        <f>[1]รอวางป่วบรายสัปดาห์!AL1</f>
        <v>W36</v>
      </c>
      <c r="AL3" s="24" t="str">
        <f>[1]รอวางป่วบรายสัปดาห์!AM1</f>
        <v>W37</v>
      </c>
      <c r="AM3" s="24" t="str">
        <f>[1]รอวางป่วบรายสัปดาห์!AN1</f>
        <v>W38</v>
      </c>
      <c r="AN3" s="24" t="str">
        <f>[1]รอวางป่วบรายสัปดาห์!AO1</f>
        <v>W39</v>
      </c>
      <c r="AO3" s="24" t="str">
        <f>[1]รอวางป่วบรายสัปดาห์!AP1</f>
        <v>W40</v>
      </c>
      <c r="AP3" s="24" t="str">
        <f>[1]รอวางป่วบรายสัปดาห์!AQ1</f>
        <v>W41</v>
      </c>
      <c r="AQ3" s="24" t="str">
        <f>[1]รอวางป่วบรายสัปดาห์!AR1</f>
        <v>W42</v>
      </c>
      <c r="AR3" s="24" t="str">
        <f>[1]รอวางป่วบรายสัปดาห์!AS1</f>
        <v>W43</v>
      </c>
      <c r="AS3" s="24" t="str">
        <f>[1]รอวางป่วบรายสัปดาห์!AT1</f>
        <v>W44</v>
      </c>
      <c r="AT3" s="24" t="str">
        <f>[1]รอวางป่วบรายสัปดาห์!AU1</f>
        <v>W45</v>
      </c>
      <c r="AU3" s="24" t="str">
        <f>[1]รอวางป่วบรายสัปดาห์!AV1</f>
        <v>W46</v>
      </c>
      <c r="AV3" s="24" t="str">
        <f>[1]รอวางป่วบรายสัปดาห์!AW1</f>
        <v>W47</v>
      </c>
      <c r="AW3" s="24" t="str">
        <f>[1]รอวางป่วบรายสัปดาห์!AX1</f>
        <v>W48</v>
      </c>
      <c r="AX3" s="24" t="str">
        <f>[1]รอวางป่วบรายสัปดาห์!AY1</f>
        <v>W49</v>
      </c>
      <c r="AY3" s="24" t="str">
        <f>[1]รอวางป่วบรายสัปดาห์!AZ1</f>
        <v>W50</v>
      </c>
      <c r="AZ3" s="24" t="str">
        <f>[1]รอวางป่วบรายสัปดาห์!BA1</f>
        <v>W51</v>
      </c>
      <c r="BA3" s="24" t="str">
        <f>[1]รอวางป่วบรายสัปดาห์!BB1</f>
        <v>W52</v>
      </c>
      <c r="BB3" s="24" t="str">
        <f>[1]รอวางป่วบรายสัปดาห์!BC1</f>
        <v>W53</v>
      </c>
      <c r="BC3" s="24" t="str">
        <f>[1]รอวางป่วบรายสัปดาห์!BD1</f>
        <v>totalds</v>
      </c>
      <c r="BD3" s="23" t="str">
        <f>[1]รอวางป่วบรายสัปดาห์!BE1</f>
        <v>totaldeath</v>
      </c>
    </row>
    <row r="4" spans="1:56">
      <c r="A4" s="23" t="str">
        <f>รอวางป่วยรายเดือน!A3</f>
        <v>เมือง</v>
      </c>
      <c r="B4" s="23">
        <f>รอวางป่วบรายสัปดาห์!B5</f>
        <v>1</v>
      </c>
      <c r="C4" s="23">
        <f>รอวางป่วบรายสัปดาห์!C5</f>
        <v>6</v>
      </c>
      <c r="D4" s="23">
        <f>รอวางป่วบรายสัปดาห์!D5</f>
        <v>2</v>
      </c>
      <c r="E4" s="23">
        <f>รอวางป่วบรายสัปดาห์!E5</f>
        <v>3</v>
      </c>
      <c r="F4" s="23">
        <f>รอวางป่วบรายสัปดาห์!F5</f>
        <v>0</v>
      </c>
      <c r="G4" s="23">
        <f>รอวางป่วบรายสัปดาห์!G5</f>
        <v>0</v>
      </c>
      <c r="H4" s="23">
        <f>รอวางป่วบรายสัปดาห์!H5</f>
        <v>0</v>
      </c>
      <c r="I4" s="23">
        <f>รอวางป่วบรายสัปดาห์!I5</f>
        <v>0</v>
      </c>
      <c r="J4" s="23">
        <f>รอวางป่วบรายสัปดาห์!J5</f>
        <v>0</v>
      </c>
      <c r="K4" s="23">
        <f>รอวางป่วบรายสัปดาห์!K5</f>
        <v>0</v>
      </c>
      <c r="L4" s="23">
        <f>รอวางป่วบรายสัปดาห์!L5</f>
        <v>0</v>
      </c>
      <c r="M4" s="23">
        <f>รอวางป่วบรายสัปดาห์!M5</f>
        <v>1</v>
      </c>
      <c r="N4" s="23">
        <f>รอวางป่วบรายสัปดาห์!N5</f>
        <v>0</v>
      </c>
      <c r="O4" s="23">
        <f>รอวางป่วบรายสัปดาห์!O5</f>
        <v>0</v>
      </c>
      <c r="P4" s="23">
        <f>รอวางป่วบรายสัปดาห์!P5</f>
        <v>0</v>
      </c>
      <c r="Q4" s="23">
        <f>รอวางป่วบรายสัปดาห์!Q5</f>
        <v>1</v>
      </c>
      <c r="R4" s="23">
        <f>รอวางป่วบรายสัปดาห์!R5</f>
        <v>0</v>
      </c>
      <c r="S4" s="23">
        <f>รอวางป่วบรายสัปดาห์!S5</f>
        <v>0</v>
      </c>
      <c r="T4" s="23">
        <f>รอวางป่วบรายสัปดาห์!T5</f>
        <v>1</v>
      </c>
      <c r="U4" s="23">
        <f>รอวางป่วบรายสัปดาห์!U5</f>
        <v>0</v>
      </c>
      <c r="V4" s="23">
        <f>รอวางป่วบรายสัปดาห์!V5</f>
        <v>0</v>
      </c>
      <c r="W4" s="23">
        <f>รอวางป่วบรายสัปดาห์!W5</f>
        <v>0</v>
      </c>
      <c r="X4" s="23">
        <f>รอวางป่วบรายสัปดาห์!X5</f>
        <v>1</v>
      </c>
      <c r="Y4" s="23">
        <f>รอวางป่วบรายสัปดาห์!Y5</f>
        <v>1</v>
      </c>
      <c r="Z4" s="23">
        <f>รอวางป่วบรายสัปดาห์!Z5</f>
        <v>0</v>
      </c>
      <c r="AA4" s="23">
        <f>รอวางป่วบรายสัปดาห์!AA5</f>
        <v>0</v>
      </c>
      <c r="AB4" s="23">
        <f>รอวางป่วบรายสัปดาห์!AB5</f>
        <v>0</v>
      </c>
      <c r="AC4" s="23">
        <f>รอวางป่วบรายสัปดาห์!AC5</f>
        <v>1</v>
      </c>
      <c r="AD4" s="23">
        <f>รอวางป่วบรายสัปดาห์!AD5</f>
        <v>0</v>
      </c>
      <c r="AE4" s="23">
        <f>รอวางป่วบรายสัปดาห์!AE5</f>
        <v>0</v>
      </c>
      <c r="AF4" s="23">
        <f>รอวางป่วบรายสัปดาห์!AF5</f>
        <v>0</v>
      </c>
      <c r="AG4" s="23">
        <f>รอวางป่วบรายสัปดาห์!AG5</f>
        <v>0</v>
      </c>
      <c r="AH4" s="23">
        <f>รอวางป่วบรายสัปดาห์!AH5</f>
        <v>1</v>
      </c>
      <c r="AI4" s="23">
        <f>รอวางป่วบรายสัปดาห์!AI5</f>
        <v>0</v>
      </c>
      <c r="AJ4" s="23">
        <f>รอวางป่วบรายสัปดาห์!AJ5</f>
        <v>0</v>
      </c>
      <c r="AK4" s="23">
        <f>รอวางป่วบรายสัปดาห์!AK5</f>
        <v>1</v>
      </c>
      <c r="AL4" s="23">
        <f>รอวางป่วบรายสัปดาห์!AL5</f>
        <v>1</v>
      </c>
      <c r="AM4" s="23">
        <f>รอวางป่วบรายสัปดาห์!AM5</f>
        <v>1</v>
      </c>
      <c r="AN4" s="23">
        <f>รอวางป่วบรายสัปดาห์!AN5</f>
        <v>6</v>
      </c>
      <c r="AO4" s="23">
        <f>รอวางป่วบรายสัปดาห์!AO5</f>
        <v>9</v>
      </c>
      <c r="AP4" s="23">
        <f>รอวางป่วบรายสัปดาห์!AP5</f>
        <v>17</v>
      </c>
      <c r="AQ4" s="23">
        <f>รอวางป่วบรายสัปดาห์!AQ5</f>
        <v>3</v>
      </c>
      <c r="AR4" s="23">
        <f>รอวางป่วบรายสัปดาห์!AR5</f>
        <v>0</v>
      </c>
      <c r="AS4" s="23">
        <f>รอวางป่วบรายสัปดาห์!AS5</f>
        <v>0</v>
      </c>
      <c r="AT4" s="23">
        <f>รอวางป่วบรายสัปดาห์!AT5</f>
        <v>0</v>
      </c>
      <c r="AU4" s="23">
        <f>รอวางป่วบรายสัปดาห์!AU5</f>
        <v>0</v>
      </c>
      <c r="AV4" s="23">
        <f>รอวางป่วบรายสัปดาห์!AV5</f>
        <v>0</v>
      </c>
      <c r="AW4" s="23">
        <f>รอวางป่วบรายสัปดาห์!AW5</f>
        <v>0</v>
      </c>
      <c r="AX4" s="23">
        <f>รอวางป่วบรายสัปดาห์!AX5</f>
        <v>0</v>
      </c>
      <c r="AY4" s="23">
        <f>รอวางป่วบรายสัปดาห์!AY5</f>
        <v>0</v>
      </c>
      <c r="AZ4" s="23">
        <f>รอวางป่วบรายสัปดาห์!AZ5</f>
        <v>0</v>
      </c>
      <c r="BA4" s="23">
        <f>รอวางป่วบรายสัปดาห์!BA5</f>
        <v>0</v>
      </c>
      <c r="BB4" s="23">
        <f>รอวางป่วบรายสัปดาห์!BB5</f>
        <v>0</v>
      </c>
      <c r="BC4" s="23">
        <f>รอวางป่วบรายสัปดาห์!BC5</f>
        <v>57</v>
      </c>
      <c r="BD4" s="23">
        <f>รอวางป่วบรายสัปดาห์!BD5</f>
        <v>0</v>
      </c>
    </row>
    <row r="5" spans="1:56">
      <c r="A5" s="23" t="str">
        <f>รอวางป่วยรายเดือน!A4</f>
        <v>ยางชุมน้อย</v>
      </c>
      <c r="B5" s="23">
        <f>รอวางป่วบรายสัปดาห์!B6</f>
        <v>0</v>
      </c>
      <c r="C5" s="23">
        <f>รอวางป่วบรายสัปดาห์!C6</f>
        <v>0</v>
      </c>
      <c r="D5" s="23">
        <f>รอวางป่วบรายสัปดาห์!D6</f>
        <v>0</v>
      </c>
      <c r="E5" s="23">
        <f>รอวางป่วบรายสัปดาห์!E6</f>
        <v>0</v>
      </c>
      <c r="F5" s="23">
        <f>รอวางป่วบรายสัปดาห์!F6</f>
        <v>0</v>
      </c>
      <c r="G5" s="23">
        <f>รอวางป่วบรายสัปดาห์!G6</f>
        <v>1</v>
      </c>
      <c r="H5" s="23">
        <f>รอวางป่วบรายสัปดาห์!H6</f>
        <v>0</v>
      </c>
      <c r="I5" s="23">
        <f>รอวางป่วบรายสัปดาห์!I6</f>
        <v>0</v>
      </c>
      <c r="J5" s="23">
        <f>รอวางป่วบรายสัปดาห์!J6</f>
        <v>0</v>
      </c>
      <c r="K5" s="23">
        <f>รอวางป่วบรายสัปดาห์!K6</f>
        <v>0</v>
      </c>
      <c r="L5" s="23">
        <f>รอวางป่วบรายสัปดาห์!L6</f>
        <v>0</v>
      </c>
      <c r="M5" s="23">
        <f>รอวางป่วบรายสัปดาห์!M6</f>
        <v>0</v>
      </c>
      <c r="N5" s="23">
        <f>รอวางป่วบรายสัปดาห์!N6</f>
        <v>0</v>
      </c>
      <c r="O5" s="23">
        <f>รอวางป่วบรายสัปดาห์!O6</f>
        <v>0</v>
      </c>
      <c r="P5" s="23">
        <f>รอวางป่วบรายสัปดาห์!P6</f>
        <v>0</v>
      </c>
      <c r="Q5" s="23">
        <f>รอวางป่วบรายสัปดาห์!Q6</f>
        <v>0</v>
      </c>
      <c r="R5" s="23">
        <f>รอวางป่วบรายสัปดาห์!R6</f>
        <v>0</v>
      </c>
      <c r="S5" s="23">
        <f>รอวางป่วบรายสัปดาห์!S6</f>
        <v>0</v>
      </c>
      <c r="T5" s="23">
        <f>รอวางป่วบรายสัปดาห์!T6</f>
        <v>0</v>
      </c>
      <c r="U5" s="23">
        <f>รอวางป่วบรายสัปดาห์!U6</f>
        <v>0</v>
      </c>
      <c r="V5" s="23">
        <f>รอวางป่วบรายสัปดาห์!V6</f>
        <v>1</v>
      </c>
      <c r="W5" s="23">
        <f>รอวางป่วบรายสัปดาห์!W6</f>
        <v>0</v>
      </c>
      <c r="X5" s="23">
        <f>รอวางป่วบรายสัปดาห์!X6</f>
        <v>0</v>
      </c>
      <c r="Y5" s="23">
        <f>รอวางป่วบรายสัปดาห์!Y6</f>
        <v>0</v>
      </c>
      <c r="Z5" s="23">
        <f>รอวางป่วบรายสัปดาห์!Z6</f>
        <v>0</v>
      </c>
      <c r="AA5" s="23">
        <f>รอวางป่วบรายสัปดาห์!AA6</f>
        <v>0</v>
      </c>
      <c r="AB5" s="23">
        <f>รอวางป่วบรายสัปดาห์!AB6</f>
        <v>0</v>
      </c>
      <c r="AC5" s="23">
        <f>รอวางป่วบรายสัปดาห์!AC6</f>
        <v>0</v>
      </c>
      <c r="AD5" s="23">
        <f>รอวางป่วบรายสัปดาห์!AD6</f>
        <v>0</v>
      </c>
      <c r="AE5" s="23">
        <f>รอวางป่วบรายสัปดาห์!AE6</f>
        <v>0</v>
      </c>
      <c r="AF5" s="23">
        <f>รอวางป่วบรายสัปดาห์!AF6</f>
        <v>0</v>
      </c>
      <c r="AG5" s="23">
        <f>รอวางป่วบรายสัปดาห์!AG6</f>
        <v>0</v>
      </c>
      <c r="AH5" s="23">
        <f>รอวางป่วบรายสัปดาห์!AH6</f>
        <v>0</v>
      </c>
      <c r="AI5" s="23">
        <f>รอวางป่วบรายสัปดาห์!AI6</f>
        <v>0</v>
      </c>
      <c r="AJ5" s="23">
        <f>รอวางป่วบรายสัปดาห์!AJ6</f>
        <v>0</v>
      </c>
      <c r="AK5" s="23">
        <f>รอวางป่วบรายสัปดาห์!AK6</f>
        <v>0</v>
      </c>
      <c r="AL5" s="23">
        <f>รอวางป่วบรายสัปดาห์!AL6</f>
        <v>0</v>
      </c>
      <c r="AM5" s="23">
        <f>รอวางป่วบรายสัปดาห์!AM6</f>
        <v>0</v>
      </c>
      <c r="AN5" s="23">
        <f>รอวางป่วบรายสัปดาห์!AN6</f>
        <v>1</v>
      </c>
      <c r="AO5" s="23">
        <f>รอวางป่วบรายสัปดาห์!AO6</f>
        <v>1</v>
      </c>
      <c r="AP5" s="23">
        <f>รอวางป่วบรายสัปดาห์!AP6</f>
        <v>1</v>
      </c>
      <c r="AQ5" s="23">
        <f>รอวางป่วบรายสัปดาห์!AQ6</f>
        <v>0</v>
      </c>
      <c r="AR5" s="23">
        <f>รอวางป่วบรายสัปดาห์!AR6</f>
        <v>0</v>
      </c>
      <c r="AS5" s="23">
        <f>รอวางป่วบรายสัปดาห์!AS6</f>
        <v>0</v>
      </c>
      <c r="AT5" s="23">
        <f>รอวางป่วบรายสัปดาห์!AT6</f>
        <v>0</v>
      </c>
      <c r="AU5" s="23">
        <f>รอวางป่วบรายสัปดาห์!AU6</f>
        <v>0</v>
      </c>
      <c r="AV5" s="23">
        <f>รอวางป่วบรายสัปดาห์!AV6</f>
        <v>0</v>
      </c>
      <c r="AW5" s="23">
        <f>รอวางป่วบรายสัปดาห์!AW6</f>
        <v>0</v>
      </c>
      <c r="AX5" s="23">
        <f>รอวางป่วบรายสัปดาห์!AX6</f>
        <v>0</v>
      </c>
      <c r="AY5" s="23">
        <f>รอวางป่วบรายสัปดาห์!AY6</f>
        <v>0</v>
      </c>
      <c r="AZ5" s="23">
        <f>รอวางป่วบรายสัปดาห์!AZ6</f>
        <v>0</v>
      </c>
      <c r="BA5" s="23">
        <f>รอวางป่วบรายสัปดาห์!BA6</f>
        <v>0</v>
      </c>
      <c r="BB5" s="23">
        <f>รอวางป่วบรายสัปดาห์!BB6</f>
        <v>0</v>
      </c>
      <c r="BC5" s="23">
        <f>รอวางป่วบรายสัปดาห์!BC6</f>
        <v>5</v>
      </c>
      <c r="BD5" s="23">
        <f>รอวางป่วบรายสัปดาห์!BD6</f>
        <v>0</v>
      </c>
    </row>
    <row r="6" spans="1:56">
      <c r="A6" s="23" t="str">
        <f>รอวางป่วยรายเดือน!A5</f>
        <v>กันทรารมย์</v>
      </c>
      <c r="B6" s="23">
        <f>รอวางป่วบรายสัปดาห์!B7</f>
        <v>0</v>
      </c>
      <c r="C6" s="23">
        <f>รอวางป่วบรายสัปดาห์!C7</f>
        <v>0</v>
      </c>
      <c r="D6" s="23">
        <f>รอวางป่วบรายสัปดาห์!D7</f>
        <v>6</v>
      </c>
      <c r="E6" s="23">
        <f>รอวางป่วบรายสัปดาห์!E7</f>
        <v>3</v>
      </c>
      <c r="F6" s="23">
        <f>รอวางป่วบรายสัปดาห์!F7</f>
        <v>2</v>
      </c>
      <c r="G6" s="23">
        <f>รอวางป่วบรายสัปดาห์!G7</f>
        <v>0</v>
      </c>
      <c r="H6" s="23">
        <f>รอวางป่วบรายสัปดาห์!H7</f>
        <v>0</v>
      </c>
      <c r="I6" s="23">
        <f>รอวางป่วบรายสัปดาห์!I7</f>
        <v>1</v>
      </c>
      <c r="J6" s="23">
        <f>รอวางป่วบรายสัปดาห์!J7</f>
        <v>0</v>
      </c>
      <c r="K6" s="23">
        <f>รอวางป่วบรายสัปดาห์!K7</f>
        <v>0</v>
      </c>
      <c r="L6" s="23">
        <f>รอวางป่วบรายสัปดาห์!L7</f>
        <v>0</v>
      </c>
      <c r="M6" s="23">
        <f>รอวางป่วบรายสัปดาห์!M7</f>
        <v>0</v>
      </c>
      <c r="N6" s="23">
        <f>รอวางป่วบรายสัปดาห์!N7</f>
        <v>0</v>
      </c>
      <c r="O6" s="23">
        <f>รอวางป่วบรายสัปดาห์!O7</f>
        <v>0</v>
      </c>
      <c r="P6" s="23">
        <f>รอวางป่วบรายสัปดาห์!P7</f>
        <v>0</v>
      </c>
      <c r="Q6" s="23">
        <f>รอวางป่วบรายสัปดาห์!Q7</f>
        <v>0</v>
      </c>
      <c r="R6" s="23">
        <f>รอวางป่วบรายสัปดาห์!R7</f>
        <v>0</v>
      </c>
      <c r="S6" s="23">
        <f>รอวางป่วบรายสัปดาห์!S7</f>
        <v>0</v>
      </c>
      <c r="T6" s="23">
        <f>รอวางป่วบรายสัปดาห์!T7</f>
        <v>0</v>
      </c>
      <c r="U6" s="23">
        <f>รอวางป่วบรายสัปดาห์!U7</f>
        <v>0</v>
      </c>
      <c r="V6" s="23">
        <f>รอวางป่วบรายสัปดาห์!V7</f>
        <v>0</v>
      </c>
      <c r="W6" s="23">
        <f>รอวางป่วบรายสัปดาห์!W7</f>
        <v>0</v>
      </c>
      <c r="X6" s="23">
        <f>รอวางป่วบรายสัปดาห์!X7</f>
        <v>0</v>
      </c>
      <c r="Y6" s="23">
        <f>รอวางป่วบรายสัปดาห์!Y7</f>
        <v>0</v>
      </c>
      <c r="Z6" s="23">
        <f>รอวางป่วบรายสัปดาห์!Z7</f>
        <v>0</v>
      </c>
      <c r="AA6" s="23">
        <f>รอวางป่วบรายสัปดาห์!AA7</f>
        <v>0</v>
      </c>
      <c r="AB6" s="23">
        <f>รอวางป่วบรายสัปดาห์!AB7</f>
        <v>0</v>
      </c>
      <c r="AC6" s="23">
        <f>รอวางป่วบรายสัปดาห์!AC7</f>
        <v>1</v>
      </c>
      <c r="AD6" s="23">
        <f>รอวางป่วบรายสัปดาห์!AD7</f>
        <v>0</v>
      </c>
      <c r="AE6" s="23">
        <f>รอวางป่วบรายสัปดาห์!AE7</f>
        <v>0</v>
      </c>
      <c r="AF6" s="23">
        <f>รอวางป่วบรายสัปดาห์!AF7</f>
        <v>0</v>
      </c>
      <c r="AG6" s="23">
        <f>รอวางป่วบรายสัปดาห์!AG7</f>
        <v>0</v>
      </c>
      <c r="AH6" s="23">
        <f>รอวางป่วบรายสัปดาห์!AH7</f>
        <v>0</v>
      </c>
      <c r="AI6" s="23">
        <f>รอวางป่วบรายสัปดาห์!AI7</f>
        <v>0</v>
      </c>
      <c r="AJ6" s="23">
        <f>รอวางป่วบรายสัปดาห์!AJ7</f>
        <v>1</v>
      </c>
      <c r="AK6" s="23">
        <f>รอวางป่วบรายสัปดาห์!AK7</f>
        <v>0</v>
      </c>
      <c r="AL6" s="23">
        <f>รอวางป่วบรายสัปดาห์!AL7</f>
        <v>0</v>
      </c>
      <c r="AM6" s="23">
        <f>รอวางป่วบรายสัปดาห์!AM7</f>
        <v>0</v>
      </c>
      <c r="AN6" s="23">
        <f>รอวางป่วบรายสัปดาห์!AN7</f>
        <v>1</v>
      </c>
      <c r="AO6" s="23">
        <f>รอวางป่วบรายสัปดาห์!AO7</f>
        <v>0</v>
      </c>
      <c r="AP6" s="23">
        <f>รอวางป่วบรายสัปดาห์!AP7</f>
        <v>1</v>
      </c>
      <c r="AQ6" s="23">
        <f>รอวางป่วบรายสัปดาห์!AQ7</f>
        <v>0</v>
      </c>
      <c r="AR6" s="23">
        <f>รอวางป่วบรายสัปดาห์!AR7</f>
        <v>0</v>
      </c>
      <c r="AS6" s="23">
        <f>รอวางป่วบรายสัปดาห์!AS7</f>
        <v>0</v>
      </c>
      <c r="AT6" s="23">
        <f>รอวางป่วบรายสัปดาห์!AT7</f>
        <v>0</v>
      </c>
      <c r="AU6" s="23">
        <f>รอวางป่วบรายสัปดาห์!AU7</f>
        <v>0</v>
      </c>
      <c r="AV6" s="23">
        <f>รอวางป่วบรายสัปดาห์!AV7</f>
        <v>0</v>
      </c>
      <c r="AW6" s="23">
        <f>รอวางป่วบรายสัปดาห์!AW7</f>
        <v>0</v>
      </c>
      <c r="AX6" s="23">
        <f>รอวางป่วบรายสัปดาห์!AX7</f>
        <v>0</v>
      </c>
      <c r="AY6" s="23">
        <f>รอวางป่วบรายสัปดาห์!AY7</f>
        <v>0</v>
      </c>
      <c r="AZ6" s="23">
        <f>รอวางป่วบรายสัปดาห์!AZ7</f>
        <v>0</v>
      </c>
      <c r="BA6" s="23">
        <f>รอวางป่วบรายสัปดาห์!BA7</f>
        <v>0</v>
      </c>
      <c r="BB6" s="23">
        <f>รอวางป่วบรายสัปดาห์!BB7</f>
        <v>0</v>
      </c>
      <c r="BC6" s="23">
        <f>รอวางป่วบรายสัปดาห์!BC7</f>
        <v>16</v>
      </c>
      <c r="BD6" s="23">
        <f>รอวางป่วบรายสัปดาห์!BD7</f>
        <v>0</v>
      </c>
    </row>
    <row r="7" spans="1:56">
      <c r="A7" s="23" t="str">
        <f>รอวางป่วยรายเดือน!A6</f>
        <v>กันทรลักษ์</v>
      </c>
      <c r="B7" s="23">
        <f>รอวางป่วบรายสัปดาห์!B8</f>
        <v>0</v>
      </c>
      <c r="C7" s="23">
        <f>รอวางป่วบรายสัปดาห์!C8</f>
        <v>0</v>
      </c>
      <c r="D7" s="23">
        <f>รอวางป่วบรายสัปดาห์!D8</f>
        <v>0</v>
      </c>
      <c r="E7" s="23">
        <f>รอวางป่วบรายสัปดาห์!E8</f>
        <v>2</v>
      </c>
      <c r="F7" s="23">
        <f>รอวางป่วบรายสัปดาห์!F8</f>
        <v>0</v>
      </c>
      <c r="G7" s="23">
        <f>รอวางป่วบรายสัปดาห์!G8</f>
        <v>0</v>
      </c>
      <c r="H7" s="23">
        <f>รอวางป่วบรายสัปดาห์!H8</f>
        <v>0</v>
      </c>
      <c r="I7" s="23">
        <f>รอวางป่วบรายสัปดาห์!I8</f>
        <v>0</v>
      </c>
      <c r="J7" s="23">
        <f>รอวางป่วบรายสัปดาห์!J8</f>
        <v>1</v>
      </c>
      <c r="K7" s="23">
        <f>รอวางป่วบรายสัปดาห์!K8</f>
        <v>0</v>
      </c>
      <c r="L7" s="23">
        <f>รอวางป่วบรายสัปดาห์!L8</f>
        <v>1</v>
      </c>
      <c r="M7" s="23">
        <f>รอวางป่วบรายสัปดาห์!M8</f>
        <v>0</v>
      </c>
      <c r="N7" s="23">
        <f>รอวางป่วบรายสัปดาห์!N8</f>
        <v>0</v>
      </c>
      <c r="O7" s="23">
        <f>รอวางป่วบรายสัปดาห์!O8</f>
        <v>0</v>
      </c>
      <c r="P7" s="23">
        <f>รอวางป่วบรายสัปดาห์!P8</f>
        <v>0</v>
      </c>
      <c r="Q7" s="23">
        <f>รอวางป่วบรายสัปดาห์!Q8</f>
        <v>0</v>
      </c>
      <c r="R7" s="23">
        <f>รอวางป่วบรายสัปดาห์!R8</f>
        <v>0</v>
      </c>
      <c r="S7" s="23">
        <f>รอวางป่วบรายสัปดาห์!S8</f>
        <v>1</v>
      </c>
      <c r="T7" s="23">
        <f>รอวางป่วบรายสัปดาห์!T8</f>
        <v>1</v>
      </c>
      <c r="U7" s="23">
        <f>รอวางป่วบรายสัปดาห์!U8</f>
        <v>0</v>
      </c>
      <c r="V7" s="23">
        <f>รอวางป่วบรายสัปดาห์!V8</f>
        <v>0</v>
      </c>
      <c r="W7" s="23">
        <f>รอวางป่วบรายสัปดาห์!W8</f>
        <v>0</v>
      </c>
      <c r="X7" s="23">
        <f>รอวางป่วบรายสัปดาห์!X8</f>
        <v>0</v>
      </c>
      <c r="Y7" s="23">
        <f>รอวางป่วบรายสัปดาห์!Y8</f>
        <v>0</v>
      </c>
      <c r="Z7" s="23">
        <f>รอวางป่วบรายสัปดาห์!Z8</f>
        <v>0</v>
      </c>
      <c r="AA7" s="23">
        <f>รอวางป่วบรายสัปดาห์!AA8</f>
        <v>0</v>
      </c>
      <c r="AB7" s="23">
        <f>รอวางป่วบรายสัปดาห์!AB8</f>
        <v>0</v>
      </c>
      <c r="AC7" s="23">
        <f>รอวางป่วบรายสัปดาห์!AC8</f>
        <v>0</v>
      </c>
      <c r="AD7" s="23">
        <f>รอวางป่วบรายสัปดาห์!AD8</f>
        <v>0</v>
      </c>
      <c r="AE7" s="23">
        <f>รอวางป่วบรายสัปดาห์!AE8</f>
        <v>0</v>
      </c>
      <c r="AF7" s="23">
        <f>รอวางป่วบรายสัปดาห์!AF8</f>
        <v>0</v>
      </c>
      <c r="AG7" s="23">
        <f>รอวางป่วบรายสัปดาห์!AG8</f>
        <v>0</v>
      </c>
      <c r="AH7" s="23">
        <f>รอวางป่วบรายสัปดาห์!AH8</f>
        <v>0</v>
      </c>
      <c r="AI7" s="23">
        <f>รอวางป่วบรายสัปดาห์!AI8</f>
        <v>0</v>
      </c>
      <c r="AJ7" s="23">
        <f>รอวางป่วบรายสัปดาห์!AJ8</f>
        <v>0</v>
      </c>
      <c r="AK7" s="23">
        <f>รอวางป่วบรายสัปดาห์!AK8</f>
        <v>0</v>
      </c>
      <c r="AL7" s="23">
        <f>รอวางป่วบรายสัปดาห์!AL8</f>
        <v>1</v>
      </c>
      <c r="AM7" s="23">
        <f>รอวางป่วบรายสัปดาห์!AM8</f>
        <v>3</v>
      </c>
      <c r="AN7" s="23">
        <f>รอวางป่วบรายสัปดาห์!AN8</f>
        <v>22</v>
      </c>
      <c r="AO7" s="23">
        <f>รอวางป่วบรายสัปดาห์!AO8</f>
        <v>13</v>
      </c>
      <c r="AP7" s="23">
        <f>รอวางป่วบรายสัปดาห์!AP8</f>
        <v>25</v>
      </c>
      <c r="AQ7" s="23">
        <f>รอวางป่วบรายสัปดาห์!AQ8</f>
        <v>3</v>
      </c>
      <c r="AR7" s="23">
        <f>รอวางป่วบรายสัปดาห์!AR8</f>
        <v>0</v>
      </c>
      <c r="AS7" s="23">
        <f>รอวางป่วบรายสัปดาห์!AS8</f>
        <v>0</v>
      </c>
      <c r="AT7" s="23">
        <f>รอวางป่วบรายสัปดาห์!AT8</f>
        <v>0</v>
      </c>
      <c r="AU7" s="23">
        <f>รอวางป่วบรายสัปดาห์!AU8</f>
        <v>0</v>
      </c>
      <c r="AV7" s="23">
        <f>รอวางป่วบรายสัปดาห์!AV8</f>
        <v>0</v>
      </c>
      <c r="AW7" s="23">
        <f>รอวางป่วบรายสัปดาห์!AW8</f>
        <v>0</v>
      </c>
      <c r="AX7" s="23">
        <f>รอวางป่วบรายสัปดาห์!AX8</f>
        <v>0</v>
      </c>
      <c r="AY7" s="23">
        <f>รอวางป่วบรายสัปดาห์!AY8</f>
        <v>0</v>
      </c>
      <c r="AZ7" s="23">
        <f>รอวางป่วบรายสัปดาห์!AZ8</f>
        <v>0</v>
      </c>
      <c r="BA7" s="23">
        <f>รอวางป่วบรายสัปดาห์!BA8</f>
        <v>0</v>
      </c>
      <c r="BB7" s="23">
        <f>รอวางป่วบรายสัปดาห์!BB8</f>
        <v>0</v>
      </c>
      <c r="BC7" s="23">
        <f>รอวางป่วบรายสัปดาห์!BC8</f>
        <v>73</v>
      </c>
      <c r="BD7" s="23">
        <f>รอวางป่วบรายสัปดาห์!BD8</f>
        <v>0</v>
      </c>
    </row>
    <row r="8" spans="1:56">
      <c r="A8" s="23" t="str">
        <f>รอวางป่วยรายเดือน!A7</f>
        <v>ขุขันธ์</v>
      </c>
      <c r="B8" s="23">
        <f>รอวางป่วบรายสัปดาห์!B9</f>
        <v>0</v>
      </c>
      <c r="C8" s="23">
        <f>รอวางป่วบรายสัปดาห์!C9</f>
        <v>1</v>
      </c>
      <c r="D8" s="23">
        <f>รอวางป่วบรายสัปดาห์!D9</f>
        <v>0</v>
      </c>
      <c r="E8" s="23">
        <f>รอวางป่วบรายสัปดาห์!E9</f>
        <v>1</v>
      </c>
      <c r="F8" s="23">
        <f>รอวางป่วบรายสัปดาห์!F9</f>
        <v>1</v>
      </c>
      <c r="G8" s="23">
        <f>รอวางป่วบรายสัปดาห์!G9</f>
        <v>0</v>
      </c>
      <c r="H8" s="23">
        <f>รอวางป่วบรายสัปดาห์!H9</f>
        <v>0</v>
      </c>
      <c r="I8" s="23">
        <f>รอวางป่วบรายสัปดาห์!I9</f>
        <v>1</v>
      </c>
      <c r="J8" s="23">
        <f>รอวางป่วบรายสัปดาห์!J9</f>
        <v>0</v>
      </c>
      <c r="K8" s="23">
        <f>รอวางป่วบรายสัปดาห์!K9</f>
        <v>0</v>
      </c>
      <c r="L8" s="23">
        <f>รอวางป่วบรายสัปดาห์!L9</f>
        <v>0</v>
      </c>
      <c r="M8" s="23">
        <f>รอวางป่วบรายสัปดาห์!M9</f>
        <v>0</v>
      </c>
      <c r="N8" s="23">
        <f>รอวางป่วบรายสัปดาห์!N9</f>
        <v>0</v>
      </c>
      <c r="O8" s="23">
        <f>รอวางป่วบรายสัปดาห์!O9</f>
        <v>0</v>
      </c>
      <c r="P8" s="23">
        <f>รอวางป่วบรายสัปดาห์!P9</f>
        <v>0</v>
      </c>
      <c r="Q8" s="23">
        <f>รอวางป่วบรายสัปดาห์!Q9</f>
        <v>0</v>
      </c>
      <c r="R8" s="23">
        <f>รอวางป่วบรายสัปดาห์!R9</f>
        <v>0</v>
      </c>
      <c r="S8" s="23">
        <f>รอวางป่วบรายสัปดาห์!S9</f>
        <v>0</v>
      </c>
      <c r="T8" s="23">
        <f>รอวางป่วบรายสัปดาห์!T9</f>
        <v>0</v>
      </c>
      <c r="U8" s="23">
        <f>รอวางป่วบรายสัปดาห์!U9</f>
        <v>0</v>
      </c>
      <c r="V8" s="23">
        <f>รอวางป่วบรายสัปดาห์!V9</f>
        <v>0</v>
      </c>
      <c r="W8" s="23">
        <f>รอวางป่วบรายสัปดาห์!W9</f>
        <v>0</v>
      </c>
      <c r="X8" s="23">
        <f>รอวางป่วบรายสัปดาห์!X9</f>
        <v>0</v>
      </c>
      <c r="Y8" s="23">
        <f>รอวางป่วบรายสัปดาห์!Y9</f>
        <v>0</v>
      </c>
      <c r="Z8" s="23">
        <f>รอวางป่วบรายสัปดาห์!Z9</f>
        <v>0</v>
      </c>
      <c r="AA8" s="23">
        <f>รอวางป่วบรายสัปดาห์!AA9</f>
        <v>0</v>
      </c>
      <c r="AB8" s="23">
        <f>รอวางป่วบรายสัปดาห์!AB9</f>
        <v>0</v>
      </c>
      <c r="AC8" s="23">
        <f>รอวางป่วบรายสัปดาห์!AC9</f>
        <v>0</v>
      </c>
      <c r="AD8" s="23">
        <f>รอวางป่วบรายสัปดาห์!AD9</f>
        <v>0</v>
      </c>
      <c r="AE8" s="23">
        <f>รอวางป่วบรายสัปดาห์!AE9</f>
        <v>0</v>
      </c>
      <c r="AF8" s="23">
        <f>รอวางป่วบรายสัปดาห์!AF9</f>
        <v>0</v>
      </c>
      <c r="AG8" s="23">
        <f>รอวางป่วบรายสัปดาห์!AG9</f>
        <v>0</v>
      </c>
      <c r="AH8" s="23">
        <f>รอวางป่วบรายสัปดาห์!AH9</f>
        <v>0</v>
      </c>
      <c r="AI8" s="23">
        <f>รอวางป่วบรายสัปดาห์!AI9</f>
        <v>1</v>
      </c>
      <c r="AJ8" s="23">
        <f>รอวางป่วบรายสัปดาห์!AJ9</f>
        <v>0</v>
      </c>
      <c r="AK8" s="23">
        <f>รอวางป่วบรายสัปดาห์!AK9</f>
        <v>0</v>
      </c>
      <c r="AL8" s="23">
        <f>รอวางป่วบรายสัปดาห์!AL9</f>
        <v>3</v>
      </c>
      <c r="AM8" s="23">
        <f>รอวางป่วบรายสัปดาห์!AM9</f>
        <v>1</v>
      </c>
      <c r="AN8" s="23">
        <f>รอวางป่วบรายสัปดาห์!AN9</f>
        <v>1</v>
      </c>
      <c r="AO8" s="23">
        <f>รอวางป่วบรายสัปดาห์!AO9</f>
        <v>4</v>
      </c>
      <c r="AP8" s="23">
        <f>รอวางป่วบรายสัปดาห์!AP9</f>
        <v>6</v>
      </c>
      <c r="AQ8" s="23">
        <f>รอวางป่วบรายสัปดาห์!AQ9</f>
        <v>1</v>
      </c>
      <c r="AR8" s="23">
        <f>รอวางป่วบรายสัปดาห์!AR9</f>
        <v>0</v>
      </c>
      <c r="AS8" s="23">
        <f>รอวางป่วบรายสัปดาห์!AS9</f>
        <v>0</v>
      </c>
      <c r="AT8" s="23">
        <f>รอวางป่วบรายสัปดาห์!AT9</f>
        <v>0</v>
      </c>
      <c r="AU8" s="23">
        <f>รอวางป่วบรายสัปดาห์!AU9</f>
        <v>0</v>
      </c>
      <c r="AV8" s="23">
        <f>รอวางป่วบรายสัปดาห์!AV9</f>
        <v>0</v>
      </c>
      <c r="AW8" s="23">
        <f>รอวางป่วบรายสัปดาห์!AW9</f>
        <v>0</v>
      </c>
      <c r="AX8" s="23">
        <f>รอวางป่วบรายสัปดาห์!AX9</f>
        <v>0</v>
      </c>
      <c r="AY8" s="23">
        <f>รอวางป่วบรายสัปดาห์!AY9</f>
        <v>0</v>
      </c>
      <c r="AZ8" s="23">
        <f>รอวางป่วบรายสัปดาห์!AZ9</f>
        <v>0</v>
      </c>
      <c r="BA8" s="23">
        <f>รอวางป่วบรายสัปดาห์!BA9</f>
        <v>0</v>
      </c>
      <c r="BB8" s="23">
        <f>รอวางป่วบรายสัปดาห์!BB9</f>
        <v>0</v>
      </c>
      <c r="BC8" s="23">
        <f>รอวางป่วบรายสัปดาห์!BC9</f>
        <v>21</v>
      </c>
      <c r="BD8" s="23">
        <f>รอวางป่วบรายสัปดาห์!BD9</f>
        <v>0</v>
      </c>
    </row>
    <row r="9" spans="1:56">
      <c r="A9" s="23" t="str">
        <f>รอวางป่วยรายเดือน!A8</f>
        <v>ไพรบึง</v>
      </c>
      <c r="B9" s="23">
        <f>รอวางป่วบรายสัปดาห์!B10</f>
        <v>0</v>
      </c>
      <c r="C9" s="23">
        <f>รอวางป่วบรายสัปดาห์!C10</f>
        <v>1</v>
      </c>
      <c r="D9" s="23">
        <f>รอวางป่วบรายสัปดาห์!D10</f>
        <v>0</v>
      </c>
      <c r="E9" s="23">
        <f>รอวางป่วบรายสัปดาห์!E10</f>
        <v>0</v>
      </c>
      <c r="F9" s="23">
        <f>รอวางป่วบรายสัปดาห์!F10</f>
        <v>0</v>
      </c>
      <c r="G9" s="23">
        <f>รอวางป่วบรายสัปดาห์!G10</f>
        <v>0</v>
      </c>
      <c r="H9" s="23">
        <f>รอวางป่วบรายสัปดาห์!H10</f>
        <v>1</v>
      </c>
      <c r="I9" s="23">
        <f>รอวางป่วบรายสัปดาห์!I10</f>
        <v>1</v>
      </c>
      <c r="J9" s="23">
        <f>รอวางป่วบรายสัปดาห์!J10</f>
        <v>0</v>
      </c>
      <c r="K9" s="23">
        <f>รอวางป่วบรายสัปดาห์!K10</f>
        <v>0</v>
      </c>
      <c r="L9" s="23">
        <f>รอวางป่วบรายสัปดาห์!L10</f>
        <v>0</v>
      </c>
      <c r="M9" s="23">
        <f>รอวางป่วบรายสัปดาห์!M10</f>
        <v>0</v>
      </c>
      <c r="N9" s="23">
        <f>รอวางป่วบรายสัปดาห์!N10</f>
        <v>0</v>
      </c>
      <c r="O9" s="23">
        <f>รอวางป่วบรายสัปดาห์!O10</f>
        <v>0</v>
      </c>
      <c r="P9" s="23">
        <f>รอวางป่วบรายสัปดาห์!P10</f>
        <v>0</v>
      </c>
      <c r="Q9" s="23">
        <f>รอวางป่วบรายสัปดาห์!Q10</f>
        <v>0</v>
      </c>
      <c r="R9" s="23">
        <f>รอวางป่วบรายสัปดาห์!R10</f>
        <v>0</v>
      </c>
      <c r="S9" s="23">
        <f>รอวางป่วบรายสัปดาห์!S10</f>
        <v>1</v>
      </c>
      <c r="T9" s="23">
        <f>รอวางป่วบรายสัปดาห์!T10</f>
        <v>1</v>
      </c>
      <c r="U9" s="23">
        <f>รอวางป่วบรายสัปดาห์!U10</f>
        <v>0</v>
      </c>
      <c r="V9" s="23">
        <f>รอวางป่วบรายสัปดาห์!V10</f>
        <v>0</v>
      </c>
      <c r="W9" s="23">
        <f>รอวางป่วบรายสัปดาห์!W10</f>
        <v>0</v>
      </c>
      <c r="X9" s="23">
        <f>รอวางป่วบรายสัปดาห์!X10</f>
        <v>0</v>
      </c>
      <c r="Y9" s="23">
        <f>รอวางป่วบรายสัปดาห์!Y10</f>
        <v>0</v>
      </c>
      <c r="Z9" s="23">
        <f>รอวางป่วบรายสัปดาห์!Z10</f>
        <v>0</v>
      </c>
      <c r="AA9" s="23">
        <f>รอวางป่วบรายสัปดาห์!AA10</f>
        <v>0</v>
      </c>
      <c r="AB9" s="23">
        <f>รอวางป่วบรายสัปดาห์!AB10</f>
        <v>0</v>
      </c>
      <c r="AC9" s="23">
        <f>รอวางป่วบรายสัปดาห์!AC10</f>
        <v>0</v>
      </c>
      <c r="AD9" s="23">
        <f>รอวางป่วบรายสัปดาห์!AD10</f>
        <v>0</v>
      </c>
      <c r="AE9" s="23">
        <f>รอวางป่วบรายสัปดาห์!AE10</f>
        <v>0</v>
      </c>
      <c r="AF9" s="23">
        <f>รอวางป่วบรายสัปดาห์!AF10</f>
        <v>0</v>
      </c>
      <c r="AG9" s="23">
        <f>รอวางป่วบรายสัปดาห์!AG10</f>
        <v>0</v>
      </c>
      <c r="AH9" s="23">
        <f>รอวางป่วบรายสัปดาห์!AH10</f>
        <v>0</v>
      </c>
      <c r="AI9" s="23">
        <f>รอวางป่วบรายสัปดาห์!AI10</f>
        <v>0</v>
      </c>
      <c r="AJ9" s="23">
        <f>รอวางป่วบรายสัปดาห์!AJ10</f>
        <v>0</v>
      </c>
      <c r="AK9" s="23">
        <f>รอวางป่วบรายสัปดาห์!AK10</f>
        <v>0</v>
      </c>
      <c r="AL9" s="23">
        <f>รอวางป่วบรายสัปดาห์!AL10</f>
        <v>0</v>
      </c>
      <c r="AM9" s="23">
        <f>รอวางป่วบรายสัปดาห์!AM10</f>
        <v>0</v>
      </c>
      <c r="AN9" s="23">
        <f>รอวางป่วบรายสัปดาห์!AN10</f>
        <v>1</v>
      </c>
      <c r="AO9" s="23">
        <f>รอวางป่วบรายสัปดาห์!AO10</f>
        <v>3</v>
      </c>
      <c r="AP9" s="23">
        <f>รอวางป่วบรายสัปดาห์!AP10</f>
        <v>2</v>
      </c>
      <c r="AQ9" s="23">
        <f>รอวางป่วบรายสัปดาห์!AQ10</f>
        <v>0</v>
      </c>
      <c r="AR9" s="23">
        <f>รอวางป่วบรายสัปดาห์!AR10</f>
        <v>0</v>
      </c>
      <c r="AS9" s="23">
        <f>รอวางป่วบรายสัปดาห์!AS10</f>
        <v>0</v>
      </c>
      <c r="AT9" s="23">
        <f>รอวางป่วบรายสัปดาห์!AT10</f>
        <v>0</v>
      </c>
      <c r="AU9" s="23">
        <f>รอวางป่วบรายสัปดาห์!AU10</f>
        <v>0</v>
      </c>
      <c r="AV9" s="23">
        <f>รอวางป่วบรายสัปดาห์!AV10</f>
        <v>0</v>
      </c>
      <c r="AW9" s="23">
        <f>รอวางป่วบรายสัปดาห์!AW10</f>
        <v>0</v>
      </c>
      <c r="AX9" s="23">
        <f>รอวางป่วบรายสัปดาห์!AX10</f>
        <v>0</v>
      </c>
      <c r="AY9" s="23">
        <f>รอวางป่วบรายสัปดาห์!AY10</f>
        <v>0</v>
      </c>
      <c r="AZ9" s="23">
        <f>รอวางป่วบรายสัปดาห์!AZ10</f>
        <v>0</v>
      </c>
      <c r="BA9" s="23">
        <f>รอวางป่วบรายสัปดาห์!BA10</f>
        <v>0</v>
      </c>
      <c r="BB9" s="23">
        <f>รอวางป่วบรายสัปดาห์!BB10</f>
        <v>0</v>
      </c>
      <c r="BC9" s="23">
        <f>รอวางป่วบรายสัปดาห์!BC10</f>
        <v>11</v>
      </c>
      <c r="BD9" s="23">
        <f>รอวางป่วบรายสัปดาห์!BD10</f>
        <v>0</v>
      </c>
    </row>
    <row r="10" spans="1:56">
      <c r="A10" s="23" t="str">
        <f>รอวางป่วยรายเดือน!A9</f>
        <v>ปรางค์กู่</v>
      </c>
      <c r="B10" s="23">
        <f>รอวางป่วบรายสัปดาห์!B11</f>
        <v>0</v>
      </c>
      <c r="C10" s="23">
        <f>รอวางป่วบรายสัปดาห์!C11</f>
        <v>0</v>
      </c>
      <c r="D10" s="23">
        <f>รอวางป่วบรายสัปดาห์!D11</f>
        <v>0</v>
      </c>
      <c r="E10" s="23">
        <f>รอวางป่วบรายสัปดาห์!E11</f>
        <v>0</v>
      </c>
      <c r="F10" s="23">
        <f>รอวางป่วบรายสัปดาห์!F11</f>
        <v>0</v>
      </c>
      <c r="G10" s="23">
        <f>รอวางป่วบรายสัปดาห์!G11</f>
        <v>0</v>
      </c>
      <c r="H10" s="23">
        <f>รอวางป่วบรายสัปดาห์!H11</f>
        <v>0</v>
      </c>
      <c r="I10" s="23">
        <f>รอวางป่วบรายสัปดาห์!I11</f>
        <v>0</v>
      </c>
      <c r="J10" s="23">
        <f>รอวางป่วบรายสัปดาห์!J11</f>
        <v>0</v>
      </c>
      <c r="K10" s="23">
        <f>รอวางป่วบรายสัปดาห์!K11</f>
        <v>0</v>
      </c>
      <c r="L10" s="23">
        <f>รอวางป่วบรายสัปดาห์!L11</f>
        <v>0</v>
      </c>
      <c r="M10" s="23">
        <f>รอวางป่วบรายสัปดาห์!M11</f>
        <v>0</v>
      </c>
      <c r="N10" s="23">
        <f>รอวางป่วบรายสัปดาห์!N11</f>
        <v>0</v>
      </c>
      <c r="O10" s="23">
        <f>รอวางป่วบรายสัปดาห์!O11</f>
        <v>0</v>
      </c>
      <c r="P10" s="23">
        <f>รอวางป่วบรายสัปดาห์!P11</f>
        <v>0</v>
      </c>
      <c r="Q10" s="23">
        <f>รอวางป่วบรายสัปดาห์!Q11</f>
        <v>0</v>
      </c>
      <c r="R10" s="23">
        <f>รอวางป่วบรายสัปดาห์!R11</f>
        <v>0</v>
      </c>
      <c r="S10" s="23">
        <f>รอวางป่วบรายสัปดาห์!S11</f>
        <v>0</v>
      </c>
      <c r="T10" s="23">
        <f>รอวางป่วบรายสัปดาห์!T11</f>
        <v>0</v>
      </c>
      <c r="U10" s="23">
        <f>รอวางป่วบรายสัปดาห์!U11</f>
        <v>0</v>
      </c>
      <c r="V10" s="23">
        <f>รอวางป่วบรายสัปดาห์!V11</f>
        <v>0</v>
      </c>
      <c r="W10" s="23">
        <f>รอวางป่วบรายสัปดาห์!W11</f>
        <v>0</v>
      </c>
      <c r="X10" s="23">
        <f>รอวางป่วบรายสัปดาห์!X11</f>
        <v>0</v>
      </c>
      <c r="Y10" s="23">
        <f>รอวางป่วบรายสัปดาห์!Y11</f>
        <v>0</v>
      </c>
      <c r="Z10" s="23">
        <f>รอวางป่วบรายสัปดาห์!Z11</f>
        <v>0</v>
      </c>
      <c r="AA10" s="23">
        <f>รอวางป่วบรายสัปดาห์!AA11</f>
        <v>0</v>
      </c>
      <c r="AB10" s="23">
        <f>รอวางป่วบรายสัปดาห์!AB11</f>
        <v>0</v>
      </c>
      <c r="AC10" s="23">
        <f>รอวางป่วบรายสัปดาห์!AC11</f>
        <v>0</v>
      </c>
      <c r="AD10" s="23">
        <f>รอวางป่วบรายสัปดาห์!AD11</f>
        <v>0</v>
      </c>
      <c r="AE10" s="23">
        <f>รอวางป่วบรายสัปดาห์!AE11</f>
        <v>0</v>
      </c>
      <c r="AF10" s="23">
        <f>รอวางป่วบรายสัปดาห์!AF11</f>
        <v>0</v>
      </c>
      <c r="AG10" s="23">
        <f>รอวางป่วบรายสัปดาห์!AG11</f>
        <v>0</v>
      </c>
      <c r="AH10" s="23">
        <f>รอวางป่วบรายสัปดาห์!AH11</f>
        <v>0</v>
      </c>
      <c r="AI10" s="23">
        <f>รอวางป่วบรายสัปดาห์!AI11</f>
        <v>0</v>
      </c>
      <c r="AJ10" s="23">
        <f>รอวางป่วบรายสัปดาห์!AJ11</f>
        <v>0</v>
      </c>
      <c r="AK10" s="23">
        <f>รอวางป่วบรายสัปดาห์!AK11</f>
        <v>0</v>
      </c>
      <c r="AL10" s="23">
        <f>รอวางป่วบรายสัปดาห์!AL11</f>
        <v>0</v>
      </c>
      <c r="AM10" s="23">
        <f>รอวางป่วบรายสัปดาห์!AM11</f>
        <v>3</v>
      </c>
      <c r="AN10" s="23">
        <f>รอวางป่วบรายสัปดาห์!AN11</f>
        <v>4</v>
      </c>
      <c r="AO10" s="23">
        <f>รอวางป่วบรายสัปดาห์!AO11</f>
        <v>2</v>
      </c>
      <c r="AP10" s="23">
        <f>รอวางป่วบรายสัปดาห์!AP11</f>
        <v>2</v>
      </c>
      <c r="AQ10" s="23">
        <f>รอวางป่วบรายสัปดาห์!AQ11</f>
        <v>2</v>
      </c>
      <c r="AR10" s="23">
        <f>รอวางป่วบรายสัปดาห์!AR11</f>
        <v>0</v>
      </c>
      <c r="AS10" s="23">
        <f>รอวางป่วบรายสัปดาห์!AS11</f>
        <v>0</v>
      </c>
      <c r="AT10" s="23">
        <f>รอวางป่วบรายสัปดาห์!AT11</f>
        <v>0</v>
      </c>
      <c r="AU10" s="23">
        <f>รอวางป่วบรายสัปดาห์!AU11</f>
        <v>0</v>
      </c>
      <c r="AV10" s="23">
        <f>รอวางป่วบรายสัปดาห์!AV11</f>
        <v>0</v>
      </c>
      <c r="AW10" s="23">
        <f>รอวางป่วบรายสัปดาห์!AW11</f>
        <v>0</v>
      </c>
      <c r="AX10" s="23">
        <f>รอวางป่วบรายสัปดาห์!AX11</f>
        <v>0</v>
      </c>
      <c r="AY10" s="23">
        <f>รอวางป่วบรายสัปดาห์!AY11</f>
        <v>0</v>
      </c>
      <c r="AZ10" s="23">
        <f>รอวางป่วบรายสัปดาห์!AZ11</f>
        <v>0</v>
      </c>
      <c r="BA10" s="23">
        <f>รอวางป่วบรายสัปดาห์!BA11</f>
        <v>0</v>
      </c>
      <c r="BB10" s="23">
        <f>รอวางป่วบรายสัปดาห์!BB11</f>
        <v>0</v>
      </c>
      <c r="BC10" s="23">
        <f>รอวางป่วบรายสัปดาห์!BC11</f>
        <v>13</v>
      </c>
      <c r="BD10" s="23">
        <f>รอวางป่วบรายสัปดาห์!BD11</f>
        <v>0</v>
      </c>
    </row>
    <row r="11" spans="1:56">
      <c r="A11" s="23" t="str">
        <f>รอวางป่วยรายเดือน!A10</f>
        <v>ขุนหาญ</v>
      </c>
      <c r="B11" s="23">
        <f>รอวางป่วบรายสัปดาห์!B12</f>
        <v>0</v>
      </c>
      <c r="C11" s="23">
        <f>รอวางป่วบรายสัปดาห์!C12</f>
        <v>0</v>
      </c>
      <c r="D11" s="23">
        <f>รอวางป่วบรายสัปดาห์!D12</f>
        <v>0</v>
      </c>
      <c r="E11" s="23">
        <f>รอวางป่วบรายสัปดาห์!E12</f>
        <v>1</v>
      </c>
      <c r="F11" s="23">
        <f>รอวางป่วบรายสัปดาห์!F12</f>
        <v>0</v>
      </c>
      <c r="G11" s="23">
        <f>รอวางป่วบรายสัปดาห์!G12</f>
        <v>0</v>
      </c>
      <c r="H11" s="23">
        <f>รอวางป่วบรายสัปดาห์!H12</f>
        <v>0</v>
      </c>
      <c r="I11" s="23">
        <f>รอวางป่วบรายสัปดาห์!I12</f>
        <v>0</v>
      </c>
      <c r="J11" s="23">
        <f>รอวางป่วบรายสัปดาห์!J12</f>
        <v>0</v>
      </c>
      <c r="K11" s="23">
        <f>รอวางป่วบรายสัปดาห์!K12</f>
        <v>0</v>
      </c>
      <c r="L11" s="23">
        <f>รอวางป่วบรายสัปดาห์!L12</f>
        <v>0</v>
      </c>
      <c r="M11" s="23">
        <f>รอวางป่วบรายสัปดาห์!M12</f>
        <v>0</v>
      </c>
      <c r="N11" s="23">
        <f>รอวางป่วบรายสัปดาห์!N12</f>
        <v>0</v>
      </c>
      <c r="O11" s="23">
        <f>รอวางป่วบรายสัปดาห์!O12</f>
        <v>0</v>
      </c>
      <c r="P11" s="23">
        <f>รอวางป่วบรายสัปดาห์!P12</f>
        <v>0</v>
      </c>
      <c r="Q11" s="23">
        <f>รอวางป่วบรายสัปดาห์!Q12</f>
        <v>0</v>
      </c>
      <c r="R11" s="23">
        <f>รอวางป่วบรายสัปดาห์!R12</f>
        <v>0</v>
      </c>
      <c r="S11" s="23">
        <f>รอวางป่วบรายสัปดาห์!S12</f>
        <v>0</v>
      </c>
      <c r="T11" s="23">
        <f>รอวางป่วบรายสัปดาห์!T12</f>
        <v>0</v>
      </c>
      <c r="U11" s="23">
        <f>รอวางป่วบรายสัปดาห์!U12</f>
        <v>0</v>
      </c>
      <c r="V11" s="23">
        <f>รอวางป่วบรายสัปดาห์!V12</f>
        <v>0</v>
      </c>
      <c r="W11" s="23">
        <f>รอวางป่วบรายสัปดาห์!W12</f>
        <v>0</v>
      </c>
      <c r="X11" s="23">
        <f>รอวางป่วบรายสัปดาห์!X12</f>
        <v>0</v>
      </c>
      <c r="Y11" s="23">
        <f>รอวางป่วบรายสัปดาห์!Y12</f>
        <v>0</v>
      </c>
      <c r="Z11" s="23">
        <f>รอวางป่วบรายสัปดาห์!Z12</f>
        <v>0</v>
      </c>
      <c r="AA11" s="23">
        <f>รอวางป่วบรายสัปดาห์!AA12</f>
        <v>2</v>
      </c>
      <c r="AB11" s="23">
        <f>รอวางป่วบรายสัปดาห์!AB12</f>
        <v>1</v>
      </c>
      <c r="AC11" s="23">
        <f>รอวางป่วบรายสัปดาห์!AC12</f>
        <v>0</v>
      </c>
      <c r="AD11" s="23">
        <f>รอวางป่วบรายสัปดาห์!AD12</f>
        <v>0</v>
      </c>
      <c r="AE11" s="23">
        <f>รอวางป่วบรายสัปดาห์!AE12</f>
        <v>0</v>
      </c>
      <c r="AF11" s="23">
        <f>รอวางป่วบรายสัปดาห์!AF12</f>
        <v>0</v>
      </c>
      <c r="AG11" s="23">
        <f>รอวางป่วบรายสัปดาห์!AG12</f>
        <v>0</v>
      </c>
      <c r="AH11" s="23">
        <f>รอวางป่วบรายสัปดาห์!AH12</f>
        <v>0</v>
      </c>
      <c r="AI11" s="23">
        <f>รอวางป่วบรายสัปดาห์!AI12</f>
        <v>1</v>
      </c>
      <c r="AJ11" s="23">
        <f>รอวางป่วบรายสัปดาห์!AJ12</f>
        <v>2</v>
      </c>
      <c r="AK11" s="23">
        <f>รอวางป่วบรายสัปดาห์!AK12</f>
        <v>4</v>
      </c>
      <c r="AL11" s="23">
        <f>รอวางป่วบรายสัปดาห์!AL12</f>
        <v>8</v>
      </c>
      <c r="AM11" s="23">
        <f>รอวางป่วบรายสัปดาห์!AM12</f>
        <v>5</v>
      </c>
      <c r="AN11" s="23">
        <f>รอวางป่วบรายสัปดาห์!AN12</f>
        <v>17</v>
      </c>
      <c r="AO11" s="23">
        <f>รอวางป่วบรายสัปดาห์!AO12</f>
        <v>7</v>
      </c>
      <c r="AP11" s="23">
        <f>รอวางป่วบรายสัปดาห์!AP12</f>
        <v>26</v>
      </c>
      <c r="AQ11" s="23">
        <f>รอวางป่วบรายสัปดาห์!AQ12</f>
        <v>10</v>
      </c>
      <c r="AR11" s="23">
        <f>รอวางป่วบรายสัปดาห์!AR12</f>
        <v>0</v>
      </c>
      <c r="AS11" s="23">
        <f>รอวางป่วบรายสัปดาห์!AS12</f>
        <v>0</v>
      </c>
      <c r="AT11" s="23">
        <f>รอวางป่วบรายสัปดาห์!AT12</f>
        <v>0</v>
      </c>
      <c r="AU11" s="23">
        <f>รอวางป่วบรายสัปดาห์!AU12</f>
        <v>0</v>
      </c>
      <c r="AV11" s="23">
        <f>รอวางป่วบรายสัปดาห์!AV12</f>
        <v>0</v>
      </c>
      <c r="AW11" s="23">
        <f>รอวางป่วบรายสัปดาห์!AW12</f>
        <v>0</v>
      </c>
      <c r="AX11" s="23">
        <f>รอวางป่วบรายสัปดาห์!AX12</f>
        <v>0</v>
      </c>
      <c r="AY11" s="23">
        <f>รอวางป่วบรายสัปดาห์!AY12</f>
        <v>0</v>
      </c>
      <c r="AZ11" s="23">
        <f>รอวางป่วบรายสัปดาห์!AZ12</f>
        <v>0</v>
      </c>
      <c r="BA11" s="23">
        <f>รอวางป่วบรายสัปดาห์!BA12</f>
        <v>0</v>
      </c>
      <c r="BB11" s="23">
        <f>รอวางป่วบรายสัปดาห์!BB12</f>
        <v>0</v>
      </c>
      <c r="BC11" s="23">
        <f>รอวางป่วบรายสัปดาห์!BC12</f>
        <v>84</v>
      </c>
      <c r="BD11" s="23">
        <f>รอวางป่วบรายสัปดาห์!BD12</f>
        <v>0</v>
      </c>
    </row>
    <row r="12" spans="1:56">
      <c r="A12" s="23" t="str">
        <f>รอวางป่วยรายเดือน!A11</f>
        <v>ราษีไศล</v>
      </c>
      <c r="B12" s="23">
        <f>รอวางป่วบรายสัปดาห์!B13</f>
        <v>0</v>
      </c>
      <c r="C12" s="23">
        <f>รอวางป่วบรายสัปดาห์!C13</f>
        <v>0</v>
      </c>
      <c r="D12" s="23">
        <f>รอวางป่วบรายสัปดาห์!D13</f>
        <v>0</v>
      </c>
      <c r="E12" s="23">
        <f>รอวางป่วบรายสัปดาห์!E13</f>
        <v>0</v>
      </c>
      <c r="F12" s="23">
        <f>รอวางป่วบรายสัปดาห์!F13</f>
        <v>0</v>
      </c>
      <c r="G12" s="23">
        <f>รอวางป่วบรายสัปดาห์!G13</f>
        <v>0</v>
      </c>
      <c r="H12" s="23">
        <f>รอวางป่วบรายสัปดาห์!H13</f>
        <v>0</v>
      </c>
      <c r="I12" s="23">
        <f>รอวางป่วบรายสัปดาห์!I13</f>
        <v>0</v>
      </c>
      <c r="J12" s="23">
        <f>รอวางป่วบรายสัปดาห์!J13</f>
        <v>0</v>
      </c>
      <c r="K12" s="23">
        <f>รอวางป่วบรายสัปดาห์!K13</f>
        <v>0</v>
      </c>
      <c r="L12" s="23">
        <f>รอวางป่วบรายสัปดาห์!L13</f>
        <v>0</v>
      </c>
      <c r="M12" s="23">
        <f>รอวางป่วบรายสัปดาห์!M13</f>
        <v>0</v>
      </c>
      <c r="N12" s="23">
        <f>รอวางป่วบรายสัปดาห์!N13</f>
        <v>0</v>
      </c>
      <c r="O12" s="23">
        <f>รอวางป่วบรายสัปดาห์!O13</f>
        <v>0</v>
      </c>
      <c r="P12" s="23">
        <f>รอวางป่วบรายสัปดาห์!P13</f>
        <v>0</v>
      </c>
      <c r="Q12" s="23">
        <f>รอวางป่วบรายสัปดาห์!Q13</f>
        <v>0</v>
      </c>
      <c r="R12" s="23">
        <f>รอวางป่วบรายสัปดาห์!R13</f>
        <v>0</v>
      </c>
      <c r="S12" s="23">
        <f>รอวางป่วบรายสัปดาห์!S13</f>
        <v>0</v>
      </c>
      <c r="T12" s="23">
        <f>รอวางป่วบรายสัปดาห์!T13</f>
        <v>0</v>
      </c>
      <c r="U12" s="23">
        <f>รอวางป่วบรายสัปดาห์!U13</f>
        <v>0</v>
      </c>
      <c r="V12" s="23">
        <f>รอวางป่วบรายสัปดาห์!V13</f>
        <v>0</v>
      </c>
      <c r="W12" s="23">
        <f>รอวางป่วบรายสัปดาห์!W13</f>
        <v>0</v>
      </c>
      <c r="X12" s="23">
        <f>รอวางป่วบรายสัปดาห์!X13</f>
        <v>0</v>
      </c>
      <c r="Y12" s="23">
        <f>รอวางป่วบรายสัปดาห์!Y13</f>
        <v>0</v>
      </c>
      <c r="Z12" s="23">
        <f>รอวางป่วบรายสัปดาห์!Z13</f>
        <v>0</v>
      </c>
      <c r="AA12" s="23">
        <f>รอวางป่วบรายสัปดาห์!AA13</f>
        <v>0</v>
      </c>
      <c r="AB12" s="23">
        <f>รอวางป่วบรายสัปดาห์!AB13</f>
        <v>0</v>
      </c>
      <c r="AC12" s="23">
        <f>รอวางป่วบรายสัปดาห์!AC13</f>
        <v>0</v>
      </c>
      <c r="AD12" s="23">
        <f>รอวางป่วบรายสัปดาห์!AD13</f>
        <v>0</v>
      </c>
      <c r="AE12" s="23">
        <f>รอวางป่วบรายสัปดาห์!AE13</f>
        <v>0</v>
      </c>
      <c r="AF12" s="23">
        <f>รอวางป่วบรายสัปดาห์!AF13</f>
        <v>0</v>
      </c>
      <c r="AG12" s="23">
        <f>รอวางป่วบรายสัปดาห์!AG13</f>
        <v>0</v>
      </c>
      <c r="AH12" s="23">
        <f>รอวางป่วบรายสัปดาห์!AH13</f>
        <v>0</v>
      </c>
      <c r="AI12" s="23">
        <f>รอวางป่วบรายสัปดาห์!AI13</f>
        <v>0</v>
      </c>
      <c r="AJ12" s="23">
        <f>รอวางป่วบรายสัปดาห์!AJ13</f>
        <v>0</v>
      </c>
      <c r="AK12" s="23">
        <f>รอวางป่วบรายสัปดาห์!AK13</f>
        <v>0</v>
      </c>
      <c r="AL12" s="23">
        <f>รอวางป่วบรายสัปดาห์!AL13</f>
        <v>1</v>
      </c>
      <c r="AM12" s="23">
        <f>รอวางป่วบรายสัปดาห์!AM13</f>
        <v>1</v>
      </c>
      <c r="AN12" s="23">
        <f>รอวางป่วบรายสัปดาห์!AN13</f>
        <v>1</v>
      </c>
      <c r="AO12" s="23">
        <f>รอวางป่วบรายสัปดาห์!AO13</f>
        <v>5</v>
      </c>
      <c r="AP12" s="23">
        <f>รอวางป่วบรายสัปดาห์!AP13</f>
        <v>6</v>
      </c>
      <c r="AQ12" s="23">
        <f>รอวางป่วบรายสัปดาห์!AQ13</f>
        <v>0</v>
      </c>
      <c r="AR12" s="23">
        <f>รอวางป่วบรายสัปดาห์!AR13</f>
        <v>0</v>
      </c>
      <c r="AS12" s="23">
        <f>รอวางป่วบรายสัปดาห์!AS13</f>
        <v>0</v>
      </c>
      <c r="AT12" s="23">
        <f>รอวางป่วบรายสัปดาห์!AT13</f>
        <v>0</v>
      </c>
      <c r="AU12" s="23">
        <f>รอวางป่วบรายสัปดาห์!AU13</f>
        <v>0</v>
      </c>
      <c r="AV12" s="23">
        <f>รอวางป่วบรายสัปดาห์!AV13</f>
        <v>0</v>
      </c>
      <c r="AW12" s="23">
        <f>รอวางป่วบรายสัปดาห์!AW13</f>
        <v>0</v>
      </c>
      <c r="AX12" s="23">
        <f>รอวางป่วบรายสัปดาห์!AX13</f>
        <v>0</v>
      </c>
      <c r="AY12" s="23">
        <f>รอวางป่วบรายสัปดาห์!AY13</f>
        <v>0</v>
      </c>
      <c r="AZ12" s="23">
        <f>รอวางป่วบรายสัปดาห์!AZ13</f>
        <v>0</v>
      </c>
      <c r="BA12" s="23">
        <f>รอวางป่วบรายสัปดาห์!BA13</f>
        <v>0</v>
      </c>
      <c r="BB12" s="23">
        <f>รอวางป่วบรายสัปดาห์!BB13</f>
        <v>0</v>
      </c>
      <c r="BC12" s="23">
        <f>รอวางป่วบรายสัปดาห์!BC13</f>
        <v>14</v>
      </c>
      <c r="BD12" s="23">
        <f>รอวางป่วบรายสัปดาห์!BD13</f>
        <v>0</v>
      </c>
    </row>
    <row r="13" spans="1:56">
      <c r="A13" s="23" t="str">
        <f>รอวางป่วยรายเดือน!A12</f>
        <v>อุทุมพรพิสัย</v>
      </c>
      <c r="B13" s="23">
        <f>รอวางป่วบรายสัปดาห์!B14</f>
        <v>0</v>
      </c>
      <c r="C13" s="23">
        <f>รอวางป่วบรายสัปดาห์!C14</f>
        <v>0</v>
      </c>
      <c r="D13" s="23">
        <f>รอวางป่วบรายสัปดาห์!D14</f>
        <v>0</v>
      </c>
      <c r="E13" s="23">
        <f>รอวางป่วบรายสัปดาห์!E14</f>
        <v>0</v>
      </c>
      <c r="F13" s="23">
        <f>รอวางป่วบรายสัปดาห์!F14</f>
        <v>0</v>
      </c>
      <c r="G13" s="23">
        <f>รอวางป่วบรายสัปดาห์!G14</f>
        <v>0</v>
      </c>
      <c r="H13" s="23">
        <f>รอวางป่วบรายสัปดาห์!H14</f>
        <v>0</v>
      </c>
      <c r="I13" s="23">
        <f>รอวางป่วบรายสัปดาห์!I14</f>
        <v>1</v>
      </c>
      <c r="J13" s="23">
        <f>รอวางป่วบรายสัปดาห์!J14</f>
        <v>0</v>
      </c>
      <c r="K13" s="23">
        <f>รอวางป่วบรายสัปดาห์!K14</f>
        <v>0</v>
      </c>
      <c r="L13" s="23">
        <f>รอวางป่วบรายสัปดาห์!L14</f>
        <v>0</v>
      </c>
      <c r="M13" s="23">
        <f>รอวางป่วบรายสัปดาห์!M14</f>
        <v>0</v>
      </c>
      <c r="N13" s="23">
        <f>รอวางป่วบรายสัปดาห์!N14</f>
        <v>0</v>
      </c>
      <c r="O13" s="23">
        <f>รอวางป่วบรายสัปดาห์!O14</f>
        <v>0</v>
      </c>
      <c r="P13" s="23">
        <f>รอวางป่วบรายสัปดาห์!P14</f>
        <v>0</v>
      </c>
      <c r="Q13" s="23">
        <f>รอวางป่วบรายสัปดาห์!Q14</f>
        <v>0</v>
      </c>
      <c r="R13" s="23">
        <f>รอวางป่วบรายสัปดาห์!R14</f>
        <v>0</v>
      </c>
      <c r="S13" s="23">
        <f>รอวางป่วบรายสัปดาห์!S14</f>
        <v>0</v>
      </c>
      <c r="T13" s="23">
        <f>รอวางป่วบรายสัปดาห์!T14</f>
        <v>0</v>
      </c>
      <c r="U13" s="23">
        <f>รอวางป่วบรายสัปดาห์!U14</f>
        <v>0</v>
      </c>
      <c r="V13" s="23">
        <f>รอวางป่วบรายสัปดาห์!V14</f>
        <v>0</v>
      </c>
      <c r="W13" s="23">
        <f>รอวางป่วบรายสัปดาห์!W14</f>
        <v>1</v>
      </c>
      <c r="X13" s="23">
        <f>รอวางป่วบรายสัปดาห์!X14</f>
        <v>0</v>
      </c>
      <c r="Y13" s="23">
        <f>รอวางป่วบรายสัปดาห์!Y14</f>
        <v>0</v>
      </c>
      <c r="Z13" s="23">
        <f>รอวางป่วบรายสัปดาห์!Z14</f>
        <v>0</v>
      </c>
      <c r="AA13" s="23">
        <f>รอวางป่วบรายสัปดาห์!AA14</f>
        <v>0</v>
      </c>
      <c r="AB13" s="23">
        <f>รอวางป่วบรายสัปดาห์!AB14</f>
        <v>0</v>
      </c>
      <c r="AC13" s="23">
        <f>รอวางป่วบรายสัปดาห์!AC14</f>
        <v>0</v>
      </c>
      <c r="AD13" s="23">
        <f>รอวางป่วบรายสัปดาห์!AD14</f>
        <v>0</v>
      </c>
      <c r="AE13" s="23">
        <f>รอวางป่วบรายสัปดาห์!AE14</f>
        <v>0</v>
      </c>
      <c r="AF13" s="23">
        <f>รอวางป่วบรายสัปดาห์!AF14</f>
        <v>0</v>
      </c>
      <c r="AG13" s="23">
        <f>รอวางป่วบรายสัปดาห์!AG14</f>
        <v>0</v>
      </c>
      <c r="AH13" s="23">
        <f>รอวางป่วบรายสัปดาห์!AH14</f>
        <v>0</v>
      </c>
      <c r="AI13" s="23">
        <f>รอวางป่วบรายสัปดาห์!AI14</f>
        <v>0</v>
      </c>
      <c r="AJ13" s="23">
        <f>รอวางป่วบรายสัปดาห์!AJ14</f>
        <v>0</v>
      </c>
      <c r="AK13" s="23">
        <f>รอวางป่วบรายสัปดาห์!AK14</f>
        <v>0</v>
      </c>
      <c r="AL13" s="23">
        <f>รอวางป่วบรายสัปดาห์!AL14</f>
        <v>5</v>
      </c>
      <c r="AM13" s="23">
        <f>รอวางป่วบรายสัปดาห์!AM14</f>
        <v>11</v>
      </c>
      <c r="AN13" s="23">
        <f>รอวางป่วบรายสัปดาห์!AN14</f>
        <v>14</v>
      </c>
      <c r="AO13" s="23">
        <f>รอวางป่วบรายสัปดาห์!AO14</f>
        <v>21</v>
      </c>
      <c r="AP13" s="23">
        <f>รอวางป่วบรายสัปดาห์!AP14</f>
        <v>16</v>
      </c>
      <c r="AQ13" s="23">
        <f>รอวางป่วบรายสัปดาห์!AQ14</f>
        <v>3</v>
      </c>
      <c r="AR13" s="23">
        <f>รอวางป่วบรายสัปดาห์!AR14</f>
        <v>0</v>
      </c>
      <c r="AS13" s="23">
        <f>รอวางป่วบรายสัปดาห์!AS14</f>
        <v>0</v>
      </c>
      <c r="AT13" s="23">
        <f>รอวางป่วบรายสัปดาห์!AT14</f>
        <v>0</v>
      </c>
      <c r="AU13" s="23">
        <f>รอวางป่วบรายสัปดาห์!AU14</f>
        <v>0</v>
      </c>
      <c r="AV13" s="23">
        <f>รอวางป่วบรายสัปดาห์!AV14</f>
        <v>0</v>
      </c>
      <c r="AW13" s="23">
        <f>รอวางป่วบรายสัปดาห์!AW14</f>
        <v>0</v>
      </c>
      <c r="AX13" s="23">
        <f>รอวางป่วบรายสัปดาห์!AX14</f>
        <v>0</v>
      </c>
      <c r="AY13" s="23">
        <f>รอวางป่วบรายสัปดาห์!AY14</f>
        <v>0</v>
      </c>
      <c r="AZ13" s="23">
        <f>รอวางป่วบรายสัปดาห์!AZ14</f>
        <v>0</v>
      </c>
      <c r="BA13" s="23">
        <f>รอวางป่วบรายสัปดาห์!BA14</f>
        <v>0</v>
      </c>
      <c r="BB13" s="23">
        <f>รอวางป่วบรายสัปดาห์!BB14</f>
        <v>0</v>
      </c>
      <c r="BC13" s="23">
        <f>รอวางป่วบรายสัปดาห์!BC14</f>
        <v>72</v>
      </c>
      <c r="BD13" s="23">
        <f>รอวางป่วบรายสัปดาห์!BD14</f>
        <v>0</v>
      </c>
    </row>
    <row r="14" spans="1:56">
      <c r="A14" s="23" t="str">
        <f>รอวางป่วยรายเดือน!A13</f>
        <v>บึงบูรพ์</v>
      </c>
      <c r="B14" s="23">
        <f>รอวางป่วบรายสัปดาห์!B15</f>
        <v>0</v>
      </c>
      <c r="C14" s="23">
        <f>รอวางป่วบรายสัปดาห์!C15</f>
        <v>0</v>
      </c>
      <c r="D14" s="23">
        <f>รอวางป่วบรายสัปดาห์!D15</f>
        <v>0</v>
      </c>
      <c r="E14" s="23">
        <f>รอวางป่วบรายสัปดาห์!E15</f>
        <v>0</v>
      </c>
      <c r="F14" s="23">
        <f>รอวางป่วบรายสัปดาห์!F15</f>
        <v>0</v>
      </c>
      <c r="G14" s="23">
        <f>รอวางป่วบรายสัปดาห์!G15</f>
        <v>0</v>
      </c>
      <c r="H14" s="23">
        <f>รอวางป่วบรายสัปดาห์!H15</f>
        <v>0</v>
      </c>
      <c r="I14" s="23">
        <f>รอวางป่วบรายสัปดาห์!I15</f>
        <v>0</v>
      </c>
      <c r="J14" s="23">
        <f>รอวางป่วบรายสัปดาห์!J15</f>
        <v>0</v>
      </c>
      <c r="K14" s="23">
        <f>รอวางป่วบรายสัปดาห์!K15</f>
        <v>0</v>
      </c>
      <c r="L14" s="23">
        <f>รอวางป่วบรายสัปดาห์!L15</f>
        <v>0</v>
      </c>
      <c r="M14" s="23">
        <f>รอวางป่วบรายสัปดาห์!M15</f>
        <v>0</v>
      </c>
      <c r="N14" s="23">
        <f>รอวางป่วบรายสัปดาห์!N15</f>
        <v>0</v>
      </c>
      <c r="O14" s="23">
        <f>รอวางป่วบรายสัปดาห์!O15</f>
        <v>0</v>
      </c>
      <c r="P14" s="23">
        <f>รอวางป่วบรายสัปดาห์!P15</f>
        <v>0</v>
      </c>
      <c r="Q14" s="23">
        <f>รอวางป่วบรายสัปดาห์!Q15</f>
        <v>0</v>
      </c>
      <c r="R14" s="23">
        <f>รอวางป่วบรายสัปดาห์!R15</f>
        <v>0</v>
      </c>
      <c r="S14" s="23">
        <f>รอวางป่วบรายสัปดาห์!S15</f>
        <v>0</v>
      </c>
      <c r="T14" s="23">
        <f>รอวางป่วบรายสัปดาห์!T15</f>
        <v>0</v>
      </c>
      <c r="U14" s="23">
        <f>รอวางป่วบรายสัปดาห์!U15</f>
        <v>0</v>
      </c>
      <c r="V14" s="23">
        <f>รอวางป่วบรายสัปดาห์!V15</f>
        <v>0</v>
      </c>
      <c r="W14" s="23">
        <f>รอวางป่วบรายสัปดาห์!W15</f>
        <v>0</v>
      </c>
      <c r="X14" s="23">
        <f>รอวางป่วบรายสัปดาห์!X15</f>
        <v>0</v>
      </c>
      <c r="Y14" s="23">
        <f>รอวางป่วบรายสัปดาห์!Y15</f>
        <v>0</v>
      </c>
      <c r="Z14" s="23">
        <f>รอวางป่วบรายสัปดาห์!Z15</f>
        <v>0</v>
      </c>
      <c r="AA14" s="23">
        <f>รอวางป่วบรายสัปดาห์!AA15</f>
        <v>0</v>
      </c>
      <c r="AB14" s="23">
        <f>รอวางป่วบรายสัปดาห์!AB15</f>
        <v>0</v>
      </c>
      <c r="AC14" s="23">
        <f>รอวางป่วบรายสัปดาห์!AC15</f>
        <v>0</v>
      </c>
      <c r="AD14" s="23">
        <f>รอวางป่วบรายสัปดาห์!AD15</f>
        <v>0</v>
      </c>
      <c r="AE14" s="23">
        <f>รอวางป่วบรายสัปดาห์!AE15</f>
        <v>0</v>
      </c>
      <c r="AF14" s="23">
        <f>รอวางป่วบรายสัปดาห์!AF15</f>
        <v>0</v>
      </c>
      <c r="AG14" s="23">
        <f>รอวางป่วบรายสัปดาห์!AG15</f>
        <v>0</v>
      </c>
      <c r="AH14" s="23">
        <f>รอวางป่วบรายสัปดาห์!AH15</f>
        <v>0</v>
      </c>
      <c r="AI14" s="23">
        <f>รอวางป่วบรายสัปดาห์!AI15</f>
        <v>0</v>
      </c>
      <c r="AJ14" s="23">
        <f>รอวางป่วบรายสัปดาห์!AJ15</f>
        <v>0</v>
      </c>
      <c r="AK14" s="23">
        <f>รอวางป่วบรายสัปดาห์!AK15</f>
        <v>0</v>
      </c>
      <c r="AL14" s="23">
        <f>รอวางป่วบรายสัปดาห์!AL15</f>
        <v>1</v>
      </c>
      <c r="AM14" s="23">
        <f>รอวางป่วบรายสัปดาห์!AM15</f>
        <v>0</v>
      </c>
      <c r="AN14" s="23">
        <f>รอวางป่วบรายสัปดาห์!AN15</f>
        <v>0</v>
      </c>
      <c r="AO14" s="23">
        <f>รอวางป่วบรายสัปดาห์!AO15</f>
        <v>0</v>
      </c>
      <c r="AP14" s="23">
        <f>รอวางป่วบรายสัปดาห์!AP15</f>
        <v>0</v>
      </c>
      <c r="AQ14" s="23">
        <f>รอวางป่วบรายสัปดาห์!AQ15</f>
        <v>0</v>
      </c>
      <c r="AR14" s="23">
        <f>รอวางป่วบรายสัปดาห์!AR15</f>
        <v>0</v>
      </c>
      <c r="AS14" s="23">
        <f>รอวางป่วบรายสัปดาห์!AS15</f>
        <v>0</v>
      </c>
      <c r="AT14" s="23">
        <f>รอวางป่วบรายสัปดาห์!AT15</f>
        <v>0</v>
      </c>
      <c r="AU14" s="23">
        <f>รอวางป่วบรายสัปดาห์!AU15</f>
        <v>0</v>
      </c>
      <c r="AV14" s="23">
        <f>รอวางป่วบรายสัปดาห์!AV15</f>
        <v>0</v>
      </c>
      <c r="AW14" s="23">
        <f>รอวางป่วบรายสัปดาห์!AW15</f>
        <v>0</v>
      </c>
      <c r="AX14" s="23">
        <f>รอวางป่วบรายสัปดาห์!AX15</f>
        <v>0</v>
      </c>
      <c r="AY14" s="23">
        <f>รอวางป่วบรายสัปดาห์!AY15</f>
        <v>0</v>
      </c>
      <c r="AZ14" s="23">
        <f>รอวางป่วบรายสัปดาห์!AZ15</f>
        <v>0</v>
      </c>
      <c r="BA14" s="23">
        <f>รอวางป่วบรายสัปดาห์!BA15</f>
        <v>0</v>
      </c>
      <c r="BB14" s="23">
        <f>รอวางป่วบรายสัปดาห์!BB15</f>
        <v>0</v>
      </c>
      <c r="BC14" s="23">
        <f>รอวางป่วบรายสัปดาห์!BC15</f>
        <v>1</v>
      </c>
      <c r="BD14" s="23">
        <f>รอวางป่วบรายสัปดาห์!BD15</f>
        <v>0</v>
      </c>
    </row>
    <row r="15" spans="1:56">
      <c r="A15" s="23" t="str">
        <f>รอวางป่วยรายเดือน!A14</f>
        <v>ห้วยทับทัน</v>
      </c>
      <c r="B15" s="23">
        <f>รอวางป่วบรายสัปดาห์!B16</f>
        <v>0</v>
      </c>
      <c r="C15" s="23">
        <f>รอวางป่วบรายสัปดาห์!C16</f>
        <v>0</v>
      </c>
      <c r="D15" s="23">
        <f>รอวางป่วบรายสัปดาห์!D16</f>
        <v>0</v>
      </c>
      <c r="E15" s="23">
        <f>รอวางป่วบรายสัปดาห์!E16</f>
        <v>1</v>
      </c>
      <c r="F15" s="23">
        <f>รอวางป่วบรายสัปดาห์!F16</f>
        <v>0</v>
      </c>
      <c r="G15" s="23">
        <f>รอวางป่วบรายสัปดาห์!G16</f>
        <v>0</v>
      </c>
      <c r="H15" s="23">
        <f>รอวางป่วบรายสัปดาห์!H16</f>
        <v>0</v>
      </c>
      <c r="I15" s="23">
        <f>รอวางป่วบรายสัปดาห์!I16</f>
        <v>0</v>
      </c>
      <c r="J15" s="23">
        <f>รอวางป่วบรายสัปดาห์!J16</f>
        <v>0</v>
      </c>
      <c r="K15" s="23">
        <f>รอวางป่วบรายสัปดาห์!K16</f>
        <v>0</v>
      </c>
      <c r="L15" s="23">
        <f>รอวางป่วบรายสัปดาห์!L16</f>
        <v>0</v>
      </c>
      <c r="M15" s="23">
        <f>รอวางป่วบรายสัปดาห์!M16</f>
        <v>0</v>
      </c>
      <c r="N15" s="23">
        <f>รอวางป่วบรายสัปดาห์!N16</f>
        <v>0</v>
      </c>
      <c r="O15" s="23">
        <f>รอวางป่วบรายสัปดาห์!O16</f>
        <v>0</v>
      </c>
      <c r="P15" s="23">
        <f>รอวางป่วบรายสัปดาห์!P16</f>
        <v>0</v>
      </c>
      <c r="Q15" s="23">
        <f>รอวางป่วบรายสัปดาห์!Q16</f>
        <v>0</v>
      </c>
      <c r="R15" s="23">
        <f>รอวางป่วบรายสัปดาห์!R16</f>
        <v>0</v>
      </c>
      <c r="S15" s="23">
        <f>รอวางป่วบรายสัปดาห์!S16</f>
        <v>0</v>
      </c>
      <c r="T15" s="23">
        <f>รอวางป่วบรายสัปดาห์!T16</f>
        <v>0</v>
      </c>
      <c r="U15" s="23">
        <f>รอวางป่วบรายสัปดาห์!U16</f>
        <v>0</v>
      </c>
      <c r="V15" s="23">
        <f>รอวางป่วบรายสัปดาห์!V16</f>
        <v>0</v>
      </c>
      <c r="W15" s="23">
        <f>รอวางป่วบรายสัปดาห์!W16</f>
        <v>0</v>
      </c>
      <c r="X15" s="23">
        <f>รอวางป่วบรายสัปดาห์!X16</f>
        <v>0</v>
      </c>
      <c r="Y15" s="23">
        <f>รอวางป่วบรายสัปดาห์!Y16</f>
        <v>0</v>
      </c>
      <c r="Z15" s="23">
        <f>รอวางป่วบรายสัปดาห์!Z16</f>
        <v>0</v>
      </c>
      <c r="AA15" s="23">
        <f>รอวางป่วบรายสัปดาห์!AA16</f>
        <v>0</v>
      </c>
      <c r="AB15" s="23">
        <f>รอวางป่วบรายสัปดาห์!AB16</f>
        <v>0</v>
      </c>
      <c r="AC15" s="23">
        <f>รอวางป่วบรายสัปดาห์!AC16</f>
        <v>0</v>
      </c>
      <c r="AD15" s="23">
        <f>รอวางป่วบรายสัปดาห์!AD16</f>
        <v>0</v>
      </c>
      <c r="AE15" s="23">
        <f>รอวางป่วบรายสัปดาห์!AE16</f>
        <v>0</v>
      </c>
      <c r="AF15" s="23">
        <f>รอวางป่วบรายสัปดาห์!AF16</f>
        <v>0</v>
      </c>
      <c r="AG15" s="23">
        <f>รอวางป่วบรายสัปดาห์!AG16</f>
        <v>0</v>
      </c>
      <c r="AH15" s="23">
        <f>รอวางป่วบรายสัปดาห์!AH16</f>
        <v>0</v>
      </c>
      <c r="AI15" s="23">
        <f>รอวางป่วบรายสัปดาห์!AI16</f>
        <v>0</v>
      </c>
      <c r="AJ15" s="23">
        <f>รอวางป่วบรายสัปดาห์!AJ16</f>
        <v>0</v>
      </c>
      <c r="AK15" s="23">
        <f>รอวางป่วบรายสัปดาห์!AK16</f>
        <v>3</v>
      </c>
      <c r="AL15" s="23">
        <f>รอวางป่วบรายสัปดาห์!AL16</f>
        <v>2</v>
      </c>
      <c r="AM15" s="23">
        <f>รอวางป่วบรายสัปดาห์!AM16</f>
        <v>2</v>
      </c>
      <c r="AN15" s="23">
        <f>รอวางป่วบรายสัปดาห์!AN16</f>
        <v>6</v>
      </c>
      <c r="AO15" s="23">
        <f>รอวางป่วบรายสัปดาห์!AO16</f>
        <v>2</v>
      </c>
      <c r="AP15" s="23">
        <f>รอวางป่วบรายสัปดาห์!AP16</f>
        <v>3</v>
      </c>
      <c r="AQ15" s="23">
        <f>รอวางป่วบรายสัปดาห์!AQ16</f>
        <v>0</v>
      </c>
      <c r="AR15" s="23">
        <f>รอวางป่วบรายสัปดาห์!AR16</f>
        <v>0</v>
      </c>
      <c r="AS15" s="23">
        <f>รอวางป่วบรายสัปดาห์!AS16</f>
        <v>0</v>
      </c>
      <c r="AT15" s="23">
        <f>รอวางป่วบรายสัปดาห์!AT16</f>
        <v>0</v>
      </c>
      <c r="AU15" s="23">
        <f>รอวางป่วบรายสัปดาห์!AU16</f>
        <v>0</v>
      </c>
      <c r="AV15" s="23">
        <f>รอวางป่วบรายสัปดาห์!AV16</f>
        <v>0</v>
      </c>
      <c r="AW15" s="23">
        <f>รอวางป่วบรายสัปดาห์!AW16</f>
        <v>0</v>
      </c>
      <c r="AX15" s="23">
        <f>รอวางป่วบรายสัปดาห์!AX16</f>
        <v>0</v>
      </c>
      <c r="AY15" s="23">
        <f>รอวางป่วบรายสัปดาห์!AY16</f>
        <v>0</v>
      </c>
      <c r="AZ15" s="23">
        <f>รอวางป่วบรายสัปดาห์!AZ16</f>
        <v>0</v>
      </c>
      <c r="BA15" s="23">
        <f>รอวางป่วบรายสัปดาห์!BA16</f>
        <v>0</v>
      </c>
      <c r="BB15" s="23">
        <f>รอวางป่วบรายสัปดาห์!BB16</f>
        <v>0</v>
      </c>
      <c r="BC15" s="23">
        <f>รอวางป่วบรายสัปดาห์!BC16</f>
        <v>19</v>
      </c>
      <c r="BD15" s="23">
        <f>รอวางป่วบรายสัปดาห์!BD16</f>
        <v>0</v>
      </c>
    </row>
    <row r="16" spans="1:56">
      <c r="A16" s="23" t="str">
        <f>รอวางป่วยรายเดือน!A15</f>
        <v>โนนคูณ</v>
      </c>
      <c r="B16" s="23">
        <f>รอวางป่วบรายสัปดาห์!B17</f>
        <v>0</v>
      </c>
      <c r="C16" s="23">
        <f>รอวางป่วบรายสัปดาห์!C17</f>
        <v>0</v>
      </c>
      <c r="D16" s="23">
        <f>รอวางป่วบรายสัปดาห์!D17</f>
        <v>0</v>
      </c>
      <c r="E16" s="23">
        <f>รอวางป่วบรายสัปดาห์!E17</f>
        <v>0</v>
      </c>
      <c r="F16" s="23">
        <f>รอวางป่วบรายสัปดาห์!F17</f>
        <v>0</v>
      </c>
      <c r="G16" s="23">
        <f>รอวางป่วบรายสัปดาห์!G17</f>
        <v>2</v>
      </c>
      <c r="H16" s="23">
        <f>รอวางป่วบรายสัปดาห์!H17</f>
        <v>0</v>
      </c>
      <c r="I16" s="23">
        <f>รอวางป่วบรายสัปดาห์!I17</f>
        <v>0</v>
      </c>
      <c r="J16" s="23">
        <f>รอวางป่วบรายสัปดาห์!J17</f>
        <v>0</v>
      </c>
      <c r="K16" s="23">
        <f>รอวางป่วบรายสัปดาห์!K17</f>
        <v>0</v>
      </c>
      <c r="L16" s="23">
        <f>รอวางป่วบรายสัปดาห์!L17</f>
        <v>0</v>
      </c>
      <c r="M16" s="23">
        <f>รอวางป่วบรายสัปดาห์!M17</f>
        <v>0</v>
      </c>
      <c r="N16" s="23">
        <f>รอวางป่วบรายสัปดาห์!N17</f>
        <v>0</v>
      </c>
      <c r="O16" s="23">
        <f>รอวางป่วบรายสัปดาห์!O17</f>
        <v>0</v>
      </c>
      <c r="P16" s="23">
        <f>รอวางป่วบรายสัปดาห์!P17</f>
        <v>0</v>
      </c>
      <c r="Q16" s="23">
        <f>รอวางป่วบรายสัปดาห์!Q17</f>
        <v>0</v>
      </c>
      <c r="R16" s="23">
        <f>รอวางป่วบรายสัปดาห์!R17</f>
        <v>0</v>
      </c>
      <c r="S16" s="23">
        <f>รอวางป่วบรายสัปดาห์!S17</f>
        <v>0</v>
      </c>
      <c r="T16" s="23">
        <f>รอวางป่วบรายสัปดาห์!T17</f>
        <v>0</v>
      </c>
      <c r="U16" s="23">
        <f>รอวางป่วบรายสัปดาห์!U17</f>
        <v>0</v>
      </c>
      <c r="V16" s="23">
        <f>รอวางป่วบรายสัปดาห์!V17</f>
        <v>0</v>
      </c>
      <c r="W16" s="23">
        <f>รอวางป่วบรายสัปดาห์!W17</f>
        <v>0</v>
      </c>
      <c r="X16" s="23">
        <f>รอวางป่วบรายสัปดาห์!X17</f>
        <v>0</v>
      </c>
      <c r="Y16" s="23">
        <f>รอวางป่วบรายสัปดาห์!Y17</f>
        <v>0</v>
      </c>
      <c r="Z16" s="23">
        <f>รอวางป่วบรายสัปดาห์!Z17</f>
        <v>0</v>
      </c>
      <c r="AA16" s="23">
        <f>รอวางป่วบรายสัปดาห์!AA17</f>
        <v>0</v>
      </c>
      <c r="AB16" s="23">
        <f>รอวางป่วบรายสัปดาห์!AB17</f>
        <v>0</v>
      </c>
      <c r="AC16" s="23">
        <f>รอวางป่วบรายสัปดาห์!AC17</f>
        <v>0</v>
      </c>
      <c r="AD16" s="23">
        <f>รอวางป่วบรายสัปดาห์!AD17</f>
        <v>0</v>
      </c>
      <c r="AE16" s="23">
        <f>รอวางป่วบรายสัปดาห์!AE17</f>
        <v>0</v>
      </c>
      <c r="AF16" s="23">
        <f>รอวางป่วบรายสัปดาห์!AF17</f>
        <v>0</v>
      </c>
      <c r="AG16" s="23">
        <f>รอวางป่วบรายสัปดาห์!AG17</f>
        <v>0</v>
      </c>
      <c r="AH16" s="23">
        <f>รอวางป่วบรายสัปดาห์!AH17</f>
        <v>0</v>
      </c>
      <c r="AI16" s="23">
        <f>รอวางป่วบรายสัปดาห์!AI17</f>
        <v>0</v>
      </c>
      <c r="AJ16" s="23">
        <f>รอวางป่วบรายสัปดาห์!AJ17</f>
        <v>0</v>
      </c>
      <c r="AK16" s="23">
        <f>รอวางป่วบรายสัปดาห์!AK17</f>
        <v>0</v>
      </c>
      <c r="AL16" s="23">
        <f>รอวางป่วบรายสัปดาห์!AL17</f>
        <v>0</v>
      </c>
      <c r="AM16" s="23">
        <f>รอวางป่วบรายสัปดาห์!AM17</f>
        <v>0</v>
      </c>
      <c r="AN16" s="23">
        <f>รอวางป่วบรายสัปดาห์!AN17</f>
        <v>0</v>
      </c>
      <c r="AO16" s="23">
        <f>รอวางป่วบรายสัปดาห์!AO17</f>
        <v>5</v>
      </c>
      <c r="AP16" s="23">
        <f>รอวางป่วบรายสัปดาห์!AP17</f>
        <v>5</v>
      </c>
      <c r="AQ16" s="23">
        <f>รอวางป่วบรายสัปดาห์!AQ17</f>
        <v>0</v>
      </c>
      <c r="AR16" s="23">
        <f>รอวางป่วบรายสัปดาห์!AR17</f>
        <v>0</v>
      </c>
      <c r="AS16" s="23">
        <f>รอวางป่วบรายสัปดาห์!AS17</f>
        <v>0</v>
      </c>
      <c r="AT16" s="23">
        <f>รอวางป่วบรายสัปดาห์!AT17</f>
        <v>0</v>
      </c>
      <c r="AU16" s="23">
        <f>รอวางป่วบรายสัปดาห์!AU17</f>
        <v>0</v>
      </c>
      <c r="AV16" s="23">
        <f>รอวางป่วบรายสัปดาห์!AV17</f>
        <v>0</v>
      </c>
      <c r="AW16" s="23">
        <f>รอวางป่วบรายสัปดาห์!AW17</f>
        <v>0</v>
      </c>
      <c r="AX16" s="23">
        <f>รอวางป่วบรายสัปดาห์!AX17</f>
        <v>0</v>
      </c>
      <c r="AY16" s="23">
        <f>รอวางป่วบรายสัปดาห์!AY17</f>
        <v>0</v>
      </c>
      <c r="AZ16" s="23">
        <f>รอวางป่วบรายสัปดาห์!AZ17</f>
        <v>0</v>
      </c>
      <c r="BA16" s="23">
        <f>รอวางป่วบรายสัปดาห์!BA17</f>
        <v>0</v>
      </c>
      <c r="BB16" s="23">
        <f>รอวางป่วบรายสัปดาห์!BB17</f>
        <v>0</v>
      </c>
      <c r="BC16" s="23">
        <f>รอวางป่วบรายสัปดาห์!BC17</f>
        <v>13</v>
      </c>
      <c r="BD16" s="23">
        <f>รอวางป่วบรายสัปดาห์!BD17</f>
        <v>0</v>
      </c>
    </row>
    <row r="17" spans="1:56">
      <c r="A17" s="23" t="str">
        <f>รอวางป่วยรายเดือน!A16</f>
        <v>ศรีรัตนะ</v>
      </c>
      <c r="B17" s="23">
        <f>รอวางป่วบรายสัปดาห์!B18</f>
        <v>0</v>
      </c>
      <c r="C17" s="23">
        <f>รอวางป่วบรายสัปดาห์!C18</f>
        <v>0</v>
      </c>
      <c r="D17" s="23">
        <f>รอวางป่วบรายสัปดาห์!D18</f>
        <v>0</v>
      </c>
      <c r="E17" s="23">
        <f>รอวางป่วบรายสัปดาห์!E18</f>
        <v>0</v>
      </c>
      <c r="F17" s="23">
        <f>รอวางป่วบรายสัปดาห์!F18</f>
        <v>1</v>
      </c>
      <c r="G17" s="23">
        <f>รอวางป่วบรายสัปดาห์!G18</f>
        <v>0</v>
      </c>
      <c r="H17" s="23">
        <f>รอวางป่วบรายสัปดาห์!H18</f>
        <v>0</v>
      </c>
      <c r="I17" s="23">
        <f>รอวางป่วบรายสัปดาห์!I18</f>
        <v>0</v>
      </c>
      <c r="J17" s="23">
        <f>รอวางป่วบรายสัปดาห์!J18</f>
        <v>0</v>
      </c>
      <c r="K17" s="23">
        <f>รอวางป่วบรายสัปดาห์!K18</f>
        <v>0</v>
      </c>
      <c r="L17" s="23">
        <f>รอวางป่วบรายสัปดาห์!L18</f>
        <v>0</v>
      </c>
      <c r="M17" s="23">
        <f>รอวางป่วบรายสัปดาห์!M18</f>
        <v>0</v>
      </c>
      <c r="N17" s="23">
        <f>รอวางป่วบรายสัปดาห์!N18</f>
        <v>0</v>
      </c>
      <c r="O17" s="23">
        <f>รอวางป่วบรายสัปดาห์!O18</f>
        <v>0</v>
      </c>
      <c r="P17" s="23">
        <f>รอวางป่วบรายสัปดาห์!P18</f>
        <v>0</v>
      </c>
      <c r="Q17" s="23">
        <f>รอวางป่วบรายสัปดาห์!Q18</f>
        <v>0</v>
      </c>
      <c r="R17" s="23">
        <f>รอวางป่วบรายสัปดาห์!R18</f>
        <v>0</v>
      </c>
      <c r="S17" s="23">
        <f>รอวางป่วบรายสัปดาห์!S18</f>
        <v>0</v>
      </c>
      <c r="T17" s="23">
        <f>รอวางป่วบรายสัปดาห์!T18</f>
        <v>0</v>
      </c>
      <c r="U17" s="23">
        <f>รอวางป่วบรายสัปดาห์!U18</f>
        <v>0</v>
      </c>
      <c r="V17" s="23">
        <f>รอวางป่วบรายสัปดาห์!V18</f>
        <v>0</v>
      </c>
      <c r="W17" s="23">
        <f>รอวางป่วบรายสัปดาห์!W18</f>
        <v>0</v>
      </c>
      <c r="X17" s="23">
        <f>รอวางป่วบรายสัปดาห์!X18</f>
        <v>1</v>
      </c>
      <c r="Y17" s="23">
        <f>รอวางป่วบรายสัปดาห์!Y18</f>
        <v>0</v>
      </c>
      <c r="Z17" s="23">
        <f>รอวางป่วบรายสัปดาห์!Z18</f>
        <v>0</v>
      </c>
      <c r="AA17" s="23">
        <f>รอวางป่วบรายสัปดาห์!AA18</f>
        <v>1</v>
      </c>
      <c r="AB17" s="23">
        <f>รอวางป่วบรายสัปดาห์!AB18</f>
        <v>0</v>
      </c>
      <c r="AC17" s="23">
        <f>รอวางป่วบรายสัปดาห์!AC18</f>
        <v>0</v>
      </c>
      <c r="AD17" s="23">
        <f>รอวางป่วบรายสัปดาห์!AD18</f>
        <v>0</v>
      </c>
      <c r="AE17" s="23">
        <f>รอวางป่วบรายสัปดาห์!AE18</f>
        <v>0</v>
      </c>
      <c r="AF17" s="23">
        <f>รอวางป่วบรายสัปดาห์!AF18</f>
        <v>0</v>
      </c>
      <c r="AG17" s="23">
        <f>รอวางป่วบรายสัปดาห์!AG18</f>
        <v>0</v>
      </c>
      <c r="AH17" s="23">
        <f>รอวางป่วบรายสัปดาห์!AH18</f>
        <v>0</v>
      </c>
      <c r="AI17" s="23">
        <f>รอวางป่วบรายสัปดาห์!AI18</f>
        <v>0</v>
      </c>
      <c r="AJ17" s="23">
        <f>รอวางป่วบรายสัปดาห์!AJ18</f>
        <v>0</v>
      </c>
      <c r="AK17" s="23">
        <f>รอวางป่วบรายสัปดาห์!AK18</f>
        <v>0</v>
      </c>
      <c r="AL17" s="23">
        <f>รอวางป่วบรายสัปดาห์!AL18</f>
        <v>0</v>
      </c>
      <c r="AM17" s="23">
        <f>รอวางป่วบรายสัปดาห์!AM18</f>
        <v>0</v>
      </c>
      <c r="AN17" s="23">
        <f>รอวางป่วบรายสัปดาห์!AN18</f>
        <v>0</v>
      </c>
      <c r="AO17" s="23">
        <f>รอวางป่วบรายสัปดาห์!AO18</f>
        <v>3</v>
      </c>
      <c r="AP17" s="23">
        <f>รอวางป่วบรายสัปดาห์!AP18</f>
        <v>6</v>
      </c>
      <c r="AQ17" s="23">
        <f>รอวางป่วบรายสัปดาห์!AQ18</f>
        <v>0</v>
      </c>
      <c r="AR17" s="23">
        <f>รอวางป่วบรายสัปดาห์!AR18</f>
        <v>0</v>
      </c>
      <c r="AS17" s="23">
        <f>รอวางป่วบรายสัปดาห์!AS18</f>
        <v>0</v>
      </c>
      <c r="AT17" s="23">
        <f>รอวางป่วบรายสัปดาห์!AT18</f>
        <v>0</v>
      </c>
      <c r="AU17" s="23">
        <f>รอวางป่วบรายสัปดาห์!AU18</f>
        <v>0</v>
      </c>
      <c r="AV17" s="23">
        <f>รอวางป่วบรายสัปดาห์!AV18</f>
        <v>0</v>
      </c>
      <c r="AW17" s="23">
        <f>รอวางป่วบรายสัปดาห์!AW18</f>
        <v>0</v>
      </c>
      <c r="AX17" s="23">
        <f>รอวางป่วบรายสัปดาห์!AX18</f>
        <v>0</v>
      </c>
      <c r="AY17" s="23">
        <f>รอวางป่วบรายสัปดาห์!AY18</f>
        <v>0</v>
      </c>
      <c r="AZ17" s="23">
        <f>รอวางป่วบรายสัปดาห์!AZ18</f>
        <v>0</v>
      </c>
      <c r="BA17" s="23">
        <f>รอวางป่วบรายสัปดาห์!BA18</f>
        <v>0</v>
      </c>
      <c r="BB17" s="23">
        <f>รอวางป่วบรายสัปดาห์!BB18</f>
        <v>0</v>
      </c>
      <c r="BC17" s="23">
        <f>รอวางป่วบรายสัปดาห์!BC18</f>
        <v>12</v>
      </c>
      <c r="BD17" s="23">
        <f>รอวางป่วบรายสัปดาห์!BD18</f>
        <v>0</v>
      </c>
    </row>
    <row r="18" spans="1:56">
      <c r="A18" s="23" t="str">
        <f>รอวางป่วยรายเดือน!A17</f>
        <v>น้ำเกลี้ยง</v>
      </c>
      <c r="B18" s="23">
        <f>รอวางป่วบรายสัปดาห์!B19</f>
        <v>0</v>
      </c>
      <c r="C18" s="23">
        <f>รอวางป่วบรายสัปดาห์!C19</f>
        <v>0</v>
      </c>
      <c r="D18" s="23">
        <f>รอวางป่วบรายสัปดาห์!D19</f>
        <v>0</v>
      </c>
      <c r="E18" s="23">
        <f>รอวางป่วบรายสัปดาห์!E19</f>
        <v>0</v>
      </c>
      <c r="F18" s="23">
        <f>รอวางป่วบรายสัปดาห์!F19</f>
        <v>0</v>
      </c>
      <c r="G18" s="23">
        <f>รอวางป่วบรายสัปดาห์!G19</f>
        <v>0</v>
      </c>
      <c r="H18" s="23">
        <f>รอวางป่วบรายสัปดาห์!H19</f>
        <v>0</v>
      </c>
      <c r="I18" s="23">
        <f>รอวางป่วบรายสัปดาห์!I19</f>
        <v>0</v>
      </c>
      <c r="J18" s="23">
        <f>รอวางป่วบรายสัปดาห์!J19</f>
        <v>0</v>
      </c>
      <c r="K18" s="23">
        <f>รอวางป่วบรายสัปดาห์!K19</f>
        <v>0</v>
      </c>
      <c r="L18" s="23">
        <f>รอวางป่วบรายสัปดาห์!L19</f>
        <v>0</v>
      </c>
      <c r="M18" s="23">
        <f>รอวางป่วบรายสัปดาห์!M19</f>
        <v>0</v>
      </c>
      <c r="N18" s="23">
        <f>รอวางป่วบรายสัปดาห์!N19</f>
        <v>0</v>
      </c>
      <c r="O18" s="23">
        <f>รอวางป่วบรายสัปดาห์!O19</f>
        <v>0</v>
      </c>
      <c r="P18" s="23">
        <f>รอวางป่วบรายสัปดาห์!P19</f>
        <v>0</v>
      </c>
      <c r="Q18" s="23">
        <f>รอวางป่วบรายสัปดาห์!Q19</f>
        <v>0</v>
      </c>
      <c r="R18" s="23">
        <f>รอวางป่วบรายสัปดาห์!R19</f>
        <v>0</v>
      </c>
      <c r="S18" s="23">
        <f>รอวางป่วบรายสัปดาห์!S19</f>
        <v>0</v>
      </c>
      <c r="T18" s="23">
        <f>รอวางป่วบรายสัปดาห์!T19</f>
        <v>0</v>
      </c>
      <c r="U18" s="23">
        <f>รอวางป่วบรายสัปดาห์!U19</f>
        <v>0</v>
      </c>
      <c r="V18" s="23">
        <f>รอวางป่วบรายสัปดาห์!V19</f>
        <v>0</v>
      </c>
      <c r="W18" s="23">
        <f>รอวางป่วบรายสัปดาห์!W19</f>
        <v>0</v>
      </c>
      <c r="X18" s="23">
        <f>รอวางป่วบรายสัปดาห์!X19</f>
        <v>0</v>
      </c>
      <c r="Y18" s="23">
        <f>รอวางป่วบรายสัปดาห์!Y19</f>
        <v>0</v>
      </c>
      <c r="Z18" s="23">
        <f>รอวางป่วบรายสัปดาห์!Z19</f>
        <v>0</v>
      </c>
      <c r="AA18" s="23">
        <f>รอวางป่วบรายสัปดาห์!AA19</f>
        <v>0</v>
      </c>
      <c r="AB18" s="23">
        <f>รอวางป่วบรายสัปดาห์!AB19</f>
        <v>0</v>
      </c>
      <c r="AC18" s="23">
        <f>รอวางป่วบรายสัปดาห์!AC19</f>
        <v>0</v>
      </c>
      <c r="AD18" s="23">
        <f>รอวางป่วบรายสัปดาห์!AD19</f>
        <v>0</v>
      </c>
      <c r="AE18" s="23">
        <f>รอวางป่วบรายสัปดาห์!AE19</f>
        <v>0</v>
      </c>
      <c r="AF18" s="23">
        <f>รอวางป่วบรายสัปดาห์!AF19</f>
        <v>0</v>
      </c>
      <c r="AG18" s="23">
        <f>รอวางป่วบรายสัปดาห์!AG19</f>
        <v>0</v>
      </c>
      <c r="AH18" s="23">
        <f>รอวางป่วบรายสัปดาห์!AH19</f>
        <v>0</v>
      </c>
      <c r="AI18" s="23">
        <f>รอวางป่วบรายสัปดาห์!AI19</f>
        <v>0</v>
      </c>
      <c r="AJ18" s="23">
        <f>รอวางป่วบรายสัปดาห์!AJ19</f>
        <v>0</v>
      </c>
      <c r="AK18" s="23">
        <f>รอวางป่วบรายสัปดาห์!AK19</f>
        <v>0</v>
      </c>
      <c r="AL18" s="23">
        <f>รอวางป่วบรายสัปดาห์!AL19</f>
        <v>0</v>
      </c>
      <c r="AM18" s="23">
        <f>รอวางป่วบรายสัปดาห์!AM19</f>
        <v>0</v>
      </c>
      <c r="AN18" s="23">
        <f>รอวางป่วบรายสัปดาห์!AN19</f>
        <v>1</v>
      </c>
      <c r="AO18" s="23">
        <f>รอวางป่วบรายสัปดาห์!AO19</f>
        <v>0</v>
      </c>
      <c r="AP18" s="23">
        <f>รอวางป่วบรายสัปดาห์!AP19</f>
        <v>2</v>
      </c>
      <c r="AQ18" s="23">
        <f>รอวางป่วบรายสัปดาห์!AQ19</f>
        <v>0</v>
      </c>
      <c r="AR18" s="23">
        <f>รอวางป่วบรายสัปดาห์!AR19</f>
        <v>0</v>
      </c>
      <c r="AS18" s="23">
        <f>รอวางป่วบรายสัปดาห์!AS19</f>
        <v>0</v>
      </c>
      <c r="AT18" s="23">
        <f>รอวางป่วบรายสัปดาห์!AT19</f>
        <v>0</v>
      </c>
      <c r="AU18" s="23">
        <f>รอวางป่วบรายสัปดาห์!AU19</f>
        <v>0</v>
      </c>
      <c r="AV18" s="23">
        <f>รอวางป่วบรายสัปดาห์!AV19</f>
        <v>0</v>
      </c>
      <c r="AW18" s="23">
        <f>รอวางป่วบรายสัปดาห์!AW19</f>
        <v>0</v>
      </c>
      <c r="AX18" s="23">
        <f>รอวางป่วบรายสัปดาห์!AX19</f>
        <v>0</v>
      </c>
      <c r="AY18" s="23">
        <f>รอวางป่วบรายสัปดาห์!AY19</f>
        <v>0</v>
      </c>
      <c r="AZ18" s="23">
        <f>รอวางป่วบรายสัปดาห์!AZ19</f>
        <v>0</v>
      </c>
      <c r="BA18" s="23">
        <f>รอวางป่วบรายสัปดาห์!BA19</f>
        <v>0</v>
      </c>
      <c r="BB18" s="23">
        <f>รอวางป่วบรายสัปดาห์!BB19</f>
        <v>0</v>
      </c>
      <c r="BC18" s="23">
        <f>รอวางป่วบรายสัปดาห์!BC19</f>
        <v>3</v>
      </c>
      <c r="BD18" s="23">
        <f>รอวางป่วบรายสัปดาห์!BD19</f>
        <v>0</v>
      </c>
    </row>
    <row r="19" spans="1:56">
      <c r="A19" s="23" t="str">
        <f>รอวางป่วยรายเดือน!A18</f>
        <v>วังหิน</v>
      </c>
      <c r="B19" s="23">
        <f>รอวางป่วบรายสัปดาห์!B20</f>
        <v>0</v>
      </c>
      <c r="C19" s="23">
        <f>รอวางป่วบรายสัปดาห์!C20</f>
        <v>0</v>
      </c>
      <c r="D19" s="23">
        <f>รอวางป่วบรายสัปดาห์!D20</f>
        <v>0</v>
      </c>
      <c r="E19" s="23">
        <f>รอวางป่วบรายสัปดาห์!E20</f>
        <v>0</v>
      </c>
      <c r="F19" s="23">
        <f>รอวางป่วบรายสัปดาห์!F20</f>
        <v>0</v>
      </c>
      <c r="G19" s="23">
        <f>รอวางป่วบรายสัปดาห์!G20</f>
        <v>0</v>
      </c>
      <c r="H19" s="23">
        <f>รอวางป่วบรายสัปดาห์!H20</f>
        <v>1</v>
      </c>
      <c r="I19" s="23">
        <f>รอวางป่วบรายสัปดาห์!I20</f>
        <v>0</v>
      </c>
      <c r="J19" s="23">
        <f>รอวางป่วบรายสัปดาห์!J20</f>
        <v>0</v>
      </c>
      <c r="K19" s="23">
        <f>รอวางป่วบรายสัปดาห์!K20</f>
        <v>0</v>
      </c>
      <c r="L19" s="23">
        <f>รอวางป่วบรายสัปดาห์!L20</f>
        <v>0</v>
      </c>
      <c r="M19" s="23">
        <f>รอวางป่วบรายสัปดาห์!M20</f>
        <v>0</v>
      </c>
      <c r="N19" s="23">
        <f>รอวางป่วบรายสัปดาห์!N20</f>
        <v>0</v>
      </c>
      <c r="O19" s="23">
        <f>รอวางป่วบรายสัปดาห์!O20</f>
        <v>0</v>
      </c>
      <c r="P19" s="23">
        <f>รอวางป่วบรายสัปดาห์!P20</f>
        <v>0</v>
      </c>
      <c r="Q19" s="23">
        <f>รอวางป่วบรายสัปดาห์!Q20</f>
        <v>0</v>
      </c>
      <c r="R19" s="23">
        <f>รอวางป่วบรายสัปดาห์!R20</f>
        <v>0</v>
      </c>
      <c r="S19" s="23">
        <f>รอวางป่วบรายสัปดาห์!S20</f>
        <v>0</v>
      </c>
      <c r="T19" s="23">
        <f>รอวางป่วบรายสัปดาห์!T20</f>
        <v>0</v>
      </c>
      <c r="U19" s="23">
        <f>รอวางป่วบรายสัปดาห์!U20</f>
        <v>0</v>
      </c>
      <c r="V19" s="23">
        <f>รอวางป่วบรายสัปดาห์!V20</f>
        <v>0</v>
      </c>
      <c r="W19" s="23">
        <f>รอวางป่วบรายสัปดาห์!W20</f>
        <v>0</v>
      </c>
      <c r="X19" s="23">
        <f>รอวางป่วบรายสัปดาห์!X20</f>
        <v>0</v>
      </c>
      <c r="Y19" s="23">
        <f>รอวางป่วบรายสัปดาห์!Y20</f>
        <v>0</v>
      </c>
      <c r="Z19" s="23">
        <f>รอวางป่วบรายสัปดาห์!Z20</f>
        <v>0</v>
      </c>
      <c r="AA19" s="23">
        <f>รอวางป่วบรายสัปดาห์!AA20</f>
        <v>0</v>
      </c>
      <c r="AB19" s="23">
        <f>รอวางป่วบรายสัปดาห์!AB20</f>
        <v>0</v>
      </c>
      <c r="AC19" s="23">
        <f>รอวางป่วบรายสัปดาห์!AC20</f>
        <v>0</v>
      </c>
      <c r="AD19" s="23">
        <f>รอวางป่วบรายสัปดาห์!AD20</f>
        <v>0</v>
      </c>
      <c r="AE19" s="23">
        <f>รอวางป่วบรายสัปดาห์!AE20</f>
        <v>0</v>
      </c>
      <c r="AF19" s="23">
        <f>รอวางป่วบรายสัปดาห์!AF20</f>
        <v>0</v>
      </c>
      <c r="AG19" s="23">
        <f>รอวางป่วบรายสัปดาห์!AG20</f>
        <v>0</v>
      </c>
      <c r="AH19" s="23">
        <f>รอวางป่วบรายสัปดาห์!AH20</f>
        <v>0</v>
      </c>
      <c r="AI19" s="23">
        <f>รอวางป่วบรายสัปดาห์!AI20</f>
        <v>0</v>
      </c>
      <c r="AJ19" s="23">
        <f>รอวางป่วบรายสัปดาห์!AJ20</f>
        <v>0</v>
      </c>
      <c r="AK19" s="23">
        <f>รอวางป่วบรายสัปดาห์!AK20</f>
        <v>0</v>
      </c>
      <c r="AL19" s="23">
        <f>รอวางป่วบรายสัปดาห์!AL20</f>
        <v>0</v>
      </c>
      <c r="AM19" s="23">
        <f>รอวางป่วบรายสัปดาห์!AM20</f>
        <v>1</v>
      </c>
      <c r="AN19" s="23">
        <f>รอวางป่วบรายสัปดาห์!AN20</f>
        <v>1</v>
      </c>
      <c r="AO19" s="23">
        <f>รอวางป่วบรายสัปดาห์!AO20</f>
        <v>0</v>
      </c>
      <c r="AP19" s="23">
        <f>รอวางป่วบรายสัปดาห์!AP20</f>
        <v>0</v>
      </c>
      <c r="AQ19" s="23">
        <f>รอวางป่วบรายสัปดาห์!AQ20</f>
        <v>1</v>
      </c>
      <c r="AR19" s="23">
        <f>รอวางป่วบรายสัปดาห์!AR20</f>
        <v>0</v>
      </c>
      <c r="AS19" s="23">
        <f>รอวางป่วบรายสัปดาห์!AS20</f>
        <v>0</v>
      </c>
      <c r="AT19" s="23">
        <f>รอวางป่วบรายสัปดาห์!AT20</f>
        <v>0</v>
      </c>
      <c r="AU19" s="23">
        <f>รอวางป่วบรายสัปดาห์!AU20</f>
        <v>0</v>
      </c>
      <c r="AV19" s="23">
        <f>รอวางป่วบรายสัปดาห์!AV20</f>
        <v>0</v>
      </c>
      <c r="AW19" s="23">
        <f>รอวางป่วบรายสัปดาห์!AW20</f>
        <v>0</v>
      </c>
      <c r="AX19" s="23">
        <f>รอวางป่วบรายสัปดาห์!AX20</f>
        <v>0</v>
      </c>
      <c r="AY19" s="23">
        <f>รอวางป่วบรายสัปดาห์!AY20</f>
        <v>0</v>
      </c>
      <c r="AZ19" s="23">
        <f>รอวางป่วบรายสัปดาห์!AZ20</f>
        <v>0</v>
      </c>
      <c r="BA19" s="23">
        <f>รอวางป่วบรายสัปดาห์!BA20</f>
        <v>0</v>
      </c>
      <c r="BB19" s="23">
        <f>รอวางป่วบรายสัปดาห์!BB20</f>
        <v>0</v>
      </c>
      <c r="BC19" s="23">
        <f>รอวางป่วบรายสัปดาห์!BC20</f>
        <v>4</v>
      </c>
      <c r="BD19" s="23">
        <f>รอวางป่วบรายสัปดาห์!BD20</f>
        <v>0</v>
      </c>
    </row>
    <row r="20" spans="1:56">
      <c r="A20" s="23" t="str">
        <f>รอวางป่วยรายเดือน!A19</f>
        <v>ภูสิงห์</v>
      </c>
      <c r="B20" s="23">
        <f>รอวางป่วบรายสัปดาห์!B21</f>
        <v>0</v>
      </c>
      <c r="C20" s="23">
        <f>รอวางป่วบรายสัปดาห์!C21</f>
        <v>0</v>
      </c>
      <c r="D20" s="23">
        <f>รอวางป่วบรายสัปดาห์!D21</f>
        <v>0</v>
      </c>
      <c r="E20" s="23">
        <f>รอวางป่วบรายสัปดาห์!E21</f>
        <v>0</v>
      </c>
      <c r="F20" s="23">
        <f>รอวางป่วบรายสัปดาห์!F21</f>
        <v>0</v>
      </c>
      <c r="G20" s="23">
        <f>รอวางป่วบรายสัปดาห์!G21</f>
        <v>0</v>
      </c>
      <c r="H20" s="23">
        <f>รอวางป่วบรายสัปดาห์!H21</f>
        <v>0</v>
      </c>
      <c r="I20" s="23">
        <f>รอวางป่วบรายสัปดาห์!I21</f>
        <v>0</v>
      </c>
      <c r="J20" s="23">
        <f>รอวางป่วบรายสัปดาห์!J21</f>
        <v>0</v>
      </c>
      <c r="K20" s="23">
        <f>รอวางป่วบรายสัปดาห์!K21</f>
        <v>0</v>
      </c>
      <c r="L20" s="23">
        <f>รอวางป่วบรายสัปดาห์!L21</f>
        <v>0</v>
      </c>
      <c r="M20" s="23">
        <f>รอวางป่วบรายสัปดาห์!M21</f>
        <v>0</v>
      </c>
      <c r="N20" s="23">
        <f>รอวางป่วบรายสัปดาห์!N21</f>
        <v>0</v>
      </c>
      <c r="O20" s="23">
        <f>รอวางป่วบรายสัปดาห์!O21</f>
        <v>0</v>
      </c>
      <c r="P20" s="23">
        <f>รอวางป่วบรายสัปดาห์!P21</f>
        <v>0</v>
      </c>
      <c r="Q20" s="23">
        <f>รอวางป่วบรายสัปดาห์!Q21</f>
        <v>0</v>
      </c>
      <c r="R20" s="23">
        <f>รอวางป่วบรายสัปดาห์!R21</f>
        <v>0</v>
      </c>
      <c r="S20" s="23">
        <f>รอวางป่วบรายสัปดาห์!S21</f>
        <v>0</v>
      </c>
      <c r="T20" s="23">
        <f>รอวางป่วบรายสัปดาห์!T21</f>
        <v>0</v>
      </c>
      <c r="U20" s="23">
        <f>รอวางป่วบรายสัปดาห์!U21</f>
        <v>0</v>
      </c>
      <c r="V20" s="23">
        <f>รอวางป่วบรายสัปดาห์!V21</f>
        <v>0</v>
      </c>
      <c r="W20" s="23">
        <f>รอวางป่วบรายสัปดาห์!W21</f>
        <v>0</v>
      </c>
      <c r="X20" s="23">
        <f>รอวางป่วบรายสัปดาห์!X21</f>
        <v>0</v>
      </c>
      <c r="Y20" s="23">
        <f>รอวางป่วบรายสัปดาห์!Y21</f>
        <v>0</v>
      </c>
      <c r="Z20" s="23">
        <f>รอวางป่วบรายสัปดาห์!Z21</f>
        <v>0</v>
      </c>
      <c r="AA20" s="23">
        <f>รอวางป่วบรายสัปดาห์!AA21</f>
        <v>0</v>
      </c>
      <c r="AB20" s="23">
        <f>รอวางป่วบรายสัปดาห์!AB21</f>
        <v>0</v>
      </c>
      <c r="AC20" s="23">
        <f>รอวางป่วบรายสัปดาห์!AC21</f>
        <v>0</v>
      </c>
      <c r="AD20" s="23">
        <f>รอวางป่วบรายสัปดาห์!AD21</f>
        <v>1</v>
      </c>
      <c r="AE20" s="23">
        <f>รอวางป่วบรายสัปดาห์!AE21</f>
        <v>0</v>
      </c>
      <c r="AF20" s="23">
        <f>รอวางป่วบรายสัปดาห์!AF21</f>
        <v>0</v>
      </c>
      <c r="AG20" s="23">
        <f>รอวางป่วบรายสัปดาห์!AG21</f>
        <v>2</v>
      </c>
      <c r="AH20" s="23">
        <f>รอวางป่วบรายสัปดาห์!AH21</f>
        <v>3</v>
      </c>
      <c r="AI20" s="23">
        <f>รอวางป่วบรายสัปดาห์!AI21</f>
        <v>8</v>
      </c>
      <c r="AJ20" s="23">
        <f>รอวางป่วบรายสัปดาห์!AJ21</f>
        <v>19</v>
      </c>
      <c r="AK20" s="23">
        <f>รอวางป่วบรายสัปดาห์!AK21</f>
        <v>16</v>
      </c>
      <c r="AL20" s="23">
        <f>รอวางป่วบรายสัปดาห์!AL21</f>
        <v>6</v>
      </c>
      <c r="AM20" s="23">
        <f>รอวางป่วบรายสัปดาห์!AM21</f>
        <v>17</v>
      </c>
      <c r="AN20" s="23">
        <f>รอวางป่วบรายสัปดาห์!AN21</f>
        <v>18</v>
      </c>
      <c r="AO20" s="23">
        <f>รอวางป่วบรายสัปดาห์!AO21</f>
        <v>29</v>
      </c>
      <c r="AP20" s="23">
        <f>รอวางป่วบรายสัปดาห์!AP21</f>
        <v>6</v>
      </c>
      <c r="AQ20" s="23">
        <f>รอวางป่วบรายสัปดาห์!AQ21</f>
        <v>0</v>
      </c>
      <c r="AR20" s="23">
        <f>รอวางป่วบรายสัปดาห์!AR21</f>
        <v>0</v>
      </c>
      <c r="AS20" s="23">
        <f>รอวางป่วบรายสัปดาห์!AS21</f>
        <v>0</v>
      </c>
      <c r="AT20" s="23">
        <f>รอวางป่วบรายสัปดาห์!AT21</f>
        <v>0</v>
      </c>
      <c r="AU20" s="23">
        <f>รอวางป่วบรายสัปดาห์!AU21</f>
        <v>0</v>
      </c>
      <c r="AV20" s="23">
        <f>รอวางป่วบรายสัปดาห์!AV21</f>
        <v>0</v>
      </c>
      <c r="AW20" s="23">
        <f>รอวางป่วบรายสัปดาห์!AW21</f>
        <v>0</v>
      </c>
      <c r="AX20" s="23">
        <f>รอวางป่วบรายสัปดาห์!AX21</f>
        <v>0</v>
      </c>
      <c r="AY20" s="23">
        <f>รอวางป่วบรายสัปดาห์!AY21</f>
        <v>0</v>
      </c>
      <c r="AZ20" s="23">
        <f>รอวางป่วบรายสัปดาห์!AZ21</f>
        <v>0</v>
      </c>
      <c r="BA20" s="23">
        <f>รอวางป่วบรายสัปดาห์!BA21</f>
        <v>0</v>
      </c>
      <c r="BB20" s="23">
        <f>รอวางป่วบรายสัปดาห์!BB21</f>
        <v>0</v>
      </c>
      <c r="BC20" s="23">
        <f>รอวางป่วบรายสัปดาห์!BC21</f>
        <v>125</v>
      </c>
      <c r="BD20" s="23">
        <f>รอวางป่วบรายสัปดาห์!BD21</f>
        <v>0</v>
      </c>
    </row>
    <row r="21" spans="1:56">
      <c r="A21" s="23" t="str">
        <f>รอวางป่วยรายเดือน!A20</f>
        <v>เมืองจันทร์</v>
      </c>
      <c r="B21" s="23">
        <f>รอวางป่วบรายสัปดาห์!B22</f>
        <v>0</v>
      </c>
      <c r="C21" s="23">
        <f>รอวางป่วบรายสัปดาห์!C22</f>
        <v>0</v>
      </c>
      <c r="D21" s="23">
        <f>รอวางป่วบรายสัปดาห์!D22</f>
        <v>0</v>
      </c>
      <c r="E21" s="23">
        <f>รอวางป่วบรายสัปดาห์!E22</f>
        <v>0</v>
      </c>
      <c r="F21" s="23">
        <f>รอวางป่วบรายสัปดาห์!F22</f>
        <v>0</v>
      </c>
      <c r="G21" s="23">
        <f>รอวางป่วบรายสัปดาห์!G22</f>
        <v>0</v>
      </c>
      <c r="H21" s="23">
        <f>รอวางป่วบรายสัปดาห์!H22</f>
        <v>0</v>
      </c>
      <c r="I21" s="23">
        <f>รอวางป่วบรายสัปดาห์!I22</f>
        <v>0</v>
      </c>
      <c r="J21" s="23">
        <f>รอวางป่วบรายสัปดาห์!J22</f>
        <v>0</v>
      </c>
      <c r="K21" s="23">
        <f>รอวางป่วบรายสัปดาห์!K22</f>
        <v>0</v>
      </c>
      <c r="L21" s="23">
        <f>รอวางป่วบรายสัปดาห์!L22</f>
        <v>0</v>
      </c>
      <c r="M21" s="23">
        <f>รอวางป่วบรายสัปดาห์!M22</f>
        <v>0</v>
      </c>
      <c r="N21" s="23">
        <f>รอวางป่วบรายสัปดาห์!N22</f>
        <v>0</v>
      </c>
      <c r="O21" s="23">
        <f>รอวางป่วบรายสัปดาห์!O22</f>
        <v>0</v>
      </c>
      <c r="P21" s="23">
        <f>รอวางป่วบรายสัปดาห์!P22</f>
        <v>0</v>
      </c>
      <c r="Q21" s="23">
        <f>รอวางป่วบรายสัปดาห์!Q22</f>
        <v>0</v>
      </c>
      <c r="R21" s="23">
        <f>รอวางป่วบรายสัปดาห์!R22</f>
        <v>0</v>
      </c>
      <c r="S21" s="23">
        <f>รอวางป่วบรายสัปดาห์!S22</f>
        <v>0</v>
      </c>
      <c r="T21" s="23">
        <f>รอวางป่วบรายสัปดาห์!T22</f>
        <v>0</v>
      </c>
      <c r="U21" s="23">
        <f>รอวางป่วบรายสัปดาห์!U22</f>
        <v>0</v>
      </c>
      <c r="V21" s="23">
        <f>รอวางป่วบรายสัปดาห์!V22</f>
        <v>0</v>
      </c>
      <c r="W21" s="23">
        <f>รอวางป่วบรายสัปดาห์!W22</f>
        <v>0</v>
      </c>
      <c r="X21" s="23">
        <f>รอวางป่วบรายสัปดาห์!X22</f>
        <v>0</v>
      </c>
      <c r="Y21" s="23">
        <f>รอวางป่วบรายสัปดาห์!Y22</f>
        <v>0</v>
      </c>
      <c r="Z21" s="23">
        <f>รอวางป่วบรายสัปดาห์!Z22</f>
        <v>0</v>
      </c>
      <c r="AA21" s="23">
        <f>รอวางป่วบรายสัปดาห์!AA22</f>
        <v>0</v>
      </c>
      <c r="AB21" s="23">
        <f>รอวางป่วบรายสัปดาห์!AB22</f>
        <v>0</v>
      </c>
      <c r="AC21" s="23">
        <f>รอวางป่วบรายสัปดาห์!AC22</f>
        <v>0</v>
      </c>
      <c r="AD21" s="23">
        <f>รอวางป่วบรายสัปดาห์!AD22</f>
        <v>0</v>
      </c>
      <c r="AE21" s="23">
        <f>รอวางป่วบรายสัปดาห์!AE22</f>
        <v>0</v>
      </c>
      <c r="AF21" s="23">
        <f>รอวางป่วบรายสัปดาห์!AF22</f>
        <v>0</v>
      </c>
      <c r="AG21" s="23">
        <f>รอวางป่วบรายสัปดาห์!AG22</f>
        <v>0</v>
      </c>
      <c r="AH21" s="23">
        <f>รอวางป่วบรายสัปดาห์!AH22</f>
        <v>0</v>
      </c>
      <c r="AI21" s="23">
        <f>รอวางป่วบรายสัปดาห์!AI22</f>
        <v>0</v>
      </c>
      <c r="AJ21" s="23">
        <f>รอวางป่วบรายสัปดาห์!AJ22</f>
        <v>0</v>
      </c>
      <c r="AK21" s="23">
        <f>รอวางป่วบรายสัปดาห์!AK22</f>
        <v>0</v>
      </c>
      <c r="AL21" s="23">
        <f>รอวางป่วบรายสัปดาห์!AL22</f>
        <v>0</v>
      </c>
      <c r="AM21" s="23">
        <f>รอวางป่วบรายสัปดาห์!AM22</f>
        <v>0</v>
      </c>
      <c r="AN21" s="23">
        <f>รอวางป่วบรายสัปดาห์!AN22</f>
        <v>0</v>
      </c>
      <c r="AO21" s="23">
        <f>รอวางป่วบรายสัปดาห์!AO22</f>
        <v>0</v>
      </c>
      <c r="AP21" s="23">
        <f>รอวางป่วบรายสัปดาห์!AP22</f>
        <v>1</v>
      </c>
      <c r="AQ21" s="23">
        <f>รอวางป่วบรายสัปดาห์!AQ22</f>
        <v>0</v>
      </c>
      <c r="AR21" s="23">
        <f>รอวางป่วบรายสัปดาห์!AR22</f>
        <v>0</v>
      </c>
      <c r="AS21" s="23">
        <f>รอวางป่วบรายสัปดาห์!AS22</f>
        <v>0</v>
      </c>
      <c r="AT21" s="23">
        <f>รอวางป่วบรายสัปดาห์!AT22</f>
        <v>0</v>
      </c>
      <c r="AU21" s="23">
        <f>รอวางป่วบรายสัปดาห์!AU22</f>
        <v>0</v>
      </c>
      <c r="AV21" s="23">
        <f>รอวางป่วบรายสัปดาห์!AV22</f>
        <v>0</v>
      </c>
      <c r="AW21" s="23">
        <f>รอวางป่วบรายสัปดาห์!AW22</f>
        <v>0</v>
      </c>
      <c r="AX21" s="23">
        <f>รอวางป่วบรายสัปดาห์!AX22</f>
        <v>0</v>
      </c>
      <c r="AY21" s="23">
        <f>รอวางป่วบรายสัปดาห์!AY22</f>
        <v>0</v>
      </c>
      <c r="AZ21" s="23">
        <f>รอวางป่วบรายสัปดาห์!AZ22</f>
        <v>0</v>
      </c>
      <c r="BA21" s="23">
        <f>รอวางป่วบรายสัปดาห์!BA22</f>
        <v>0</v>
      </c>
      <c r="BB21" s="23">
        <f>รอวางป่วบรายสัปดาห์!BB22</f>
        <v>0</v>
      </c>
      <c r="BC21" s="23">
        <f>รอวางป่วบรายสัปดาห์!BC22</f>
        <v>1</v>
      </c>
      <c r="BD21" s="23">
        <f>รอวางป่วบรายสัปดาห์!BD22</f>
        <v>0</v>
      </c>
    </row>
    <row r="22" spans="1:56">
      <c r="A22" s="23" t="str">
        <f>รอวางป่วยรายเดือน!A21</f>
        <v>เบญจลักษ์</v>
      </c>
      <c r="B22" s="23">
        <f>รอวางป่วบรายสัปดาห์!B23</f>
        <v>0</v>
      </c>
      <c r="C22" s="23">
        <f>รอวางป่วบรายสัปดาห์!C23</f>
        <v>0</v>
      </c>
      <c r="D22" s="23">
        <f>รอวางป่วบรายสัปดาห์!D23</f>
        <v>0</v>
      </c>
      <c r="E22" s="23">
        <f>รอวางป่วบรายสัปดาห์!E23</f>
        <v>0</v>
      </c>
      <c r="F22" s="23">
        <f>รอวางป่วบรายสัปดาห์!F23</f>
        <v>0</v>
      </c>
      <c r="G22" s="23">
        <f>รอวางป่วบรายสัปดาห์!G23</f>
        <v>0</v>
      </c>
      <c r="H22" s="23">
        <f>รอวางป่วบรายสัปดาห์!H23</f>
        <v>0</v>
      </c>
      <c r="I22" s="23">
        <f>รอวางป่วบรายสัปดาห์!I23</f>
        <v>0</v>
      </c>
      <c r="J22" s="23">
        <f>รอวางป่วบรายสัปดาห์!J23</f>
        <v>0</v>
      </c>
      <c r="K22" s="23">
        <f>รอวางป่วบรายสัปดาห์!K23</f>
        <v>0</v>
      </c>
      <c r="L22" s="23">
        <f>รอวางป่วบรายสัปดาห์!L23</f>
        <v>0</v>
      </c>
      <c r="M22" s="23">
        <f>รอวางป่วบรายสัปดาห์!M23</f>
        <v>0</v>
      </c>
      <c r="N22" s="23">
        <f>รอวางป่วบรายสัปดาห์!N23</f>
        <v>0</v>
      </c>
      <c r="O22" s="23">
        <f>รอวางป่วบรายสัปดาห์!O23</f>
        <v>0</v>
      </c>
      <c r="P22" s="23">
        <f>รอวางป่วบรายสัปดาห์!P23</f>
        <v>0</v>
      </c>
      <c r="Q22" s="23">
        <f>รอวางป่วบรายสัปดาห์!Q23</f>
        <v>0</v>
      </c>
      <c r="R22" s="23">
        <f>รอวางป่วบรายสัปดาห์!R23</f>
        <v>0</v>
      </c>
      <c r="S22" s="23">
        <f>รอวางป่วบรายสัปดาห์!S23</f>
        <v>0</v>
      </c>
      <c r="T22" s="23">
        <f>รอวางป่วบรายสัปดาห์!T23</f>
        <v>0</v>
      </c>
      <c r="U22" s="23">
        <f>รอวางป่วบรายสัปดาห์!U23</f>
        <v>0</v>
      </c>
      <c r="V22" s="23">
        <f>รอวางป่วบรายสัปดาห์!V23</f>
        <v>0</v>
      </c>
      <c r="W22" s="23">
        <f>รอวางป่วบรายสัปดาห์!W23</f>
        <v>0</v>
      </c>
      <c r="X22" s="23">
        <f>รอวางป่วบรายสัปดาห์!X23</f>
        <v>0</v>
      </c>
      <c r="Y22" s="23">
        <f>รอวางป่วบรายสัปดาห์!Y23</f>
        <v>0</v>
      </c>
      <c r="Z22" s="23">
        <f>รอวางป่วบรายสัปดาห์!Z23</f>
        <v>0</v>
      </c>
      <c r="AA22" s="23">
        <f>รอวางป่วบรายสัปดาห์!AA23</f>
        <v>0</v>
      </c>
      <c r="AB22" s="23">
        <f>รอวางป่วบรายสัปดาห์!AB23</f>
        <v>0</v>
      </c>
      <c r="AC22" s="23">
        <f>รอวางป่วบรายสัปดาห์!AC23</f>
        <v>0</v>
      </c>
      <c r="AD22" s="23">
        <f>รอวางป่วบรายสัปดาห์!AD23</f>
        <v>0</v>
      </c>
      <c r="AE22" s="23">
        <f>รอวางป่วบรายสัปดาห์!AE23</f>
        <v>0</v>
      </c>
      <c r="AF22" s="23">
        <f>รอวางป่วบรายสัปดาห์!AF23</f>
        <v>0</v>
      </c>
      <c r="AG22" s="23">
        <f>รอวางป่วบรายสัปดาห์!AG23</f>
        <v>0</v>
      </c>
      <c r="AH22" s="23">
        <f>รอวางป่วบรายสัปดาห์!AH23</f>
        <v>0</v>
      </c>
      <c r="AI22" s="23">
        <f>รอวางป่วบรายสัปดาห์!AI23</f>
        <v>0</v>
      </c>
      <c r="AJ22" s="23">
        <f>รอวางป่วบรายสัปดาห์!AJ23</f>
        <v>0</v>
      </c>
      <c r="AK22" s="23">
        <f>รอวางป่วบรายสัปดาห์!AK23</f>
        <v>0</v>
      </c>
      <c r="AL22" s="23">
        <f>รอวางป่วบรายสัปดาห์!AL23</f>
        <v>0</v>
      </c>
      <c r="AM22" s="23">
        <f>รอวางป่วบรายสัปดาห์!AM23</f>
        <v>0</v>
      </c>
      <c r="AN22" s="23">
        <f>รอวางป่วบรายสัปดาห์!AN23</f>
        <v>0</v>
      </c>
      <c r="AO22" s="23">
        <f>รอวางป่วบรายสัปดาห์!AO23</f>
        <v>0</v>
      </c>
      <c r="AP22" s="23">
        <f>รอวางป่วบรายสัปดาห์!AP23</f>
        <v>0</v>
      </c>
      <c r="AQ22" s="23">
        <f>รอวางป่วบรายสัปดาห์!AQ23</f>
        <v>2</v>
      </c>
      <c r="AR22" s="23">
        <f>รอวางป่วบรายสัปดาห์!AR23</f>
        <v>0</v>
      </c>
      <c r="AS22" s="23">
        <f>รอวางป่วบรายสัปดาห์!AS23</f>
        <v>0</v>
      </c>
      <c r="AT22" s="23">
        <f>รอวางป่วบรายสัปดาห์!AT23</f>
        <v>0</v>
      </c>
      <c r="AU22" s="23">
        <f>รอวางป่วบรายสัปดาห์!AU23</f>
        <v>0</v>
      </c>
      <c r="AV22" s="23">
        <f>รอวางป่วบรายสัปดาห์!AV23</f>
        <v>0</v>
      </c>
      <c r="AW22" s="23">
        <f>รอวางป่วบรายสัปดาห์!AW23</f>
        <v>0</v>
      </c>
      <c r="AX22" s="23">
        <f>รอวางป่วบรายสัปดาห์!AX23</f>
        <v>0</v>
      </c>
      <c r="AY22" s="23">
        <f>รอวางป่วบรายสัปดาห์!AY23</f>
        <v>0</v>
      </c>
      <c r="AZ22" s="23">
        <f>รอวางป่วบรายสัปดาห์!AZ23</f>
        <v>0</v>
      </c>
      <c r="BA22" s="23">
        <f>รอวางป่วบรายสัปดาห์!BA23</f>
        <v>0</v>
      </c>
      <c r="BB22" s="23">
        <f>รอวางป่วบรายสัปดาห์!BB23</f>
        <v>0</v>
      </c>
      <c r="BC22" s="23">
        <f>รอวางป่วบรายสัปดาห์!BC23</f>
        <v>2</v>
      </c>
      <c r="BD22" s="23">
        <f>รอวางป่วบรายสัปดาห์!BD23</f>
        <v>0</v>
      </c>
    </row>
    <row r="23" spans="1:56">
      <c r="A23" s="23" t="str">
        <f>รอวางป่วยรายเดือน!A22</f>
        <v>พยุห์</v>
      </c>
      <c r="B23" s="23">
        <f>รอวางป่วบรายสัปดาห์!B24</f>
        <v>0</v>
      </c>
      <c r="C23" s="23">
        <f>รอวางป่วบรายสัปดาห์!C24</f>
        <v>0</v>
      </c>
      <c r="D23" s="23">
        <f>รอวางป่วบรายสัปดาห์!D24</f>
        <v>0</v>
      </c>
      <c r="E23" s="23">
        <f>รอวางป่วบรายสัปดาห์!E24</f>
        <v>0</v>
      </c>
      <c r="F23" s="23">
        <f>รอวางป่วบรายสัปดาห์!F24</f>
        <v>0</v>
      </c>
      <c r="G23" s="23">
        <f>รอวางป่วบรายสัปดาห์!G24</f>
        <v>0</v>
      </c>
      <c r="H23" s="23">
        <f>รอวางป่วบรายสัปดาห์!H24</f>
        <v>0</v>
      </c>
      <c r="I23" s="23">
        <f>รอวางป่วบรายสัปดาห์!I24</f>
        <v>0</v>
      </c>
      <c r="J23" s="23">
        <f>รอวางป่วบรายสัปดาห์!J24</f>
        <v>0</v>
      </c>
      <c r="K23" s="23">
        <f>รอวางป่วบรายสัปดาห์!K24</f>
        <v>0</v>
      </c>
      <c r="L23" s="23">
        <f>รอวางป่วบรายสัปดาห์!L24</f>
        <v>0</v>
      </c>
      <c r="M23" s="23">
        <f>รอวางป่วบรายสัปดาห์!M24</f>
        <v>0</v>
      </c>
      <c r="N23" s="23">
        <f>รอวางป่วบรายสัปดาห์!N24</f>
        <v>0</v>
      </c>
      <c r="O23" s="23">
        <f>รอวางป่วบรายสัปดาห์!O24</f>
        <v>0</v>
      </c>
      <c r="P23" s="23">
        <f>รอวางป่วบรายสัปดาห์!P24</f>
        <v>0</v>
      </c>
      <c r="Q23" s="23">
        <f>รอวางป่วบรายสัปดาห์!Q24</f>
        <v>0</v>
      </c>
      <c r="R23" s="23">
        <f>รอวางป่วบรายสัปดาห์!R24</f>
        <v>0</v>
      </c>
      <c r="S23" s="23">
        <f>รอวางป่วบรายสัปดาห์!S24</f>
        <v>0</v>
      </c>
      <c r="T23" s="23">
        <f>รอวางป่วบรายสัปดาห์!T24</f>
        <v>0</v>
      </c>
      <c r="U23" s="23">
        <f>รอวางป่วบรายสัปดาห์!U24</f>
        <v>0</v>
      </c>
      <c r="V23" s="23">
        <f>รอวางป่วบรายสัปดาห์!V24</f>
        <v>0</v>
      </c>
      <c r="W23" s="23">
        <f>รอวางป่วบรายสัปดาห์!W24</f>
        <v>0</v>
      </c>
      <c r="X23" s="23">
        <f>รอวางป่วบรายสัปดาห์!X24</f>
        <v>0</v>
      </c>
      <c r="Y23" s="23">
        <f>รอวางป่วบรายสัปดาห์!Y24</f>
        <v>0</v>
      </c>
      <c r="Z23" s="23">
        <f>รอวางป่วบรายสัปดาห์!Z24</f>
        <v>0</v>
      </c>
      <c r="AA23" s="23">
        <f>รอวางป่วบรายสัปดาห์!AA24</f>
        <v>0</v>
      </c>
      <c r="AB23" s="23">
        <f>รอวางป่วบรายสัปดาห์!AB24</f>
        <v>0</v>
      </c>
      <c r="AC23" s="23">
        <f>รอวางป่วบรายสัปดาห์!AC24</f>
        <v>0</v>
      </c>
      <c r="AD23" s="23">
        <f>รอวางป่วบรายสัปดาห์!AD24</f>
        <v>0</v>
      </c>
      <c r="AE23" s="23">
        <f>รอวางป่วบรายสัปดาห์!AE24</f>
        <v>0</v>
      </c>
      <c r="AF23" s="23">
        <f>รอวางป่วบรายสัปดาห์!AF24</f>
        <v>0</v>
      </c>
      <c r="AG23" s="23">
        <f>รอวางป่วบรายสัปดาห์!AG24</f>
        <v>0</v>
      </c>
      <c r="AH23" s="23">
        <f>รอวางป่วบรายสัปดาห์!AH24</f>
        <v>0</v>
      </c>
      <c r="AI23" s="23">
        <f>รอวางป่วบรายสัปดาห์!AI24</f>
        <v>1</v>
      </c>
      <c r="AJ23" s="23">
        <f>รอวางป่วบรายสัปดาห์!AJ24</f>
        <v>0</v>
      </c>
      <c r="AK23" s="23">
        <f>รอวางป่วบรายสัปดาห์!AK24</f>
        <v>1</v>
      </c>
      <c r="AL23" s="23">
        <f>รอวางป่วบรายสัปดาห์!AL24</f>
        <v>2</v>
      </c>
      <c r="AM23" s="23">
        <f>รอวางป่วบรายสัปดาห์!AM24</f>
        <v>2</v>
      </c>
      <c r="AN23" s="23">
        <f>รอวางป่วบรายสัปดาห์!AN24</f>
        <v>0</v>
      </c>
      <c r="AO23" s="23">
        <f>รอวางป่วบรายสัปดาห์!AO24</f>
        <v>0</v>
      </c>
      <c r="AP23" s="23">
        <f>รอวางป่วบรายสัปดาห์!AP24</f>
        <v>7</v>
      </c>
      <c r="AQ23" s="23">
        <f>รอวางป่วบรายสัปดาห์!AQ24</f>
        <v>0</v>
      </c>
      <c r="AR23" s="23">
        <f>รอวางป่วบรายสัปดาห์!AR24</f>
        <v>0</v>
      </c>
      <c r="AS23" s="23">
        <f>รอวางป่วบรายสัปดาห์!AS24</f>
        <v>0</v>
      </c>
      <c r="AT23" s="23">
        <f>รอวางป่วบรายสัปดาห์!AT24</f>
        <v>0</v>
      </c>
      <c r="AU23" s="23">
        <f>รอวางป่วบรายสัปดาห์!AU24</f>
        <v>0</v>
      </c>
      <c r="AV23" s="23">
        <f>รอวางป่วบรายสัปดาห์!AV24</f>
        <v>0</v>
      </c>
      <c r="AW23" s="23">
        <f>รอวางป่วบรายสัปดาห์!AW24</f>
        <v>0</v>
      </c>
      <c r="AX23" s="23">
        <f>รอวางป่วบรายสัปดาห์!AX24</f>
        <v>0</v>
      </c>
      <c r="AY23" s="23">
        <f>รอวางป่วบรายสัปดาห์!AY24</f>
        <v>0</v>
      </c>
      <c r="AZ23" s="23">
        <f>รอวางป่วบรายสัปดาห์!AZ24</f>
        <v>0</v>
      </c>
      <c r="BA23" s="23">
        <f>รอวางป่วบรายสัปดาห์!BA24</f>
        <v>0</v>
      </c>
      <c r="BB23" s="23">
        <f>รอวางป่วบรายสัปดาห์!BB24</f>
        <v>0</v>
      </c>
      <c r="BC23" s="23">
        <f>รอวางป่วบรายสัปดาห์!BC24</f>
        <v>13</v>
      </c>
      <c r="BD23" s="23">
        <f>รอวางป่วบรายสัปดาห์!BD24</f>
        <v>0</v>
      </c>
    </row>
    <row r="24" spans="1:56">
      <c r="A24" s="23" t="str">
        <f>รอวางป่วยรายเดือน!A23</f>
        <v>โพธิ์ศรีสุวรรณ</v>
      </c>
      <c r="B24" s="23">
        <f>รอวางป่วบรายสัปดาห์!B25</f>
        <v>0</v>
      </c>
      <c r="C24" s="23">
        <f>รอวางป่วบรายสัปดาห์!C25</f>
        <v>0</v>
      </c>
      <c r="D24" s="23">
        <f>รอวางป่วบรายสัปดาห์!D25</f>
        <v>0</v>
      </c>
      <c r="E24" s="23">
        <f>รอวางป่วบรายสัปดาห์!E25</f>
        <v>0</v>
      </c>
      <c r="F24" s="23">
        <f>รอวางป่วบรายสัปดาห์!F25</f>
        <v>0</v>
      </c>
      <c r="G24" s="23">
        <f>รอวางป่วบรายสัปดาห์!G25</f>
        <v>0</v>
      </c>
      <c r="H24" s="23">
        <f>รอวางป่วบรายสัปดาห์!H25</f>
        <v>0</v>
      </c>
      <c r="I24" s="23">
        <f>รอวางป่วบรายสัปดาห์!I25</f>
        <v>0</v>
      </c>
      <c r="J24" s="23">
        <f>รอวางป่วบรายสัปดาห์!J25</f>
        <v>0</v>
      </c>
      <c r="K24" s="23">
        <f>รอวางป่วบรายสัปดาห์!K25</f>
        <v>1</v>
      </c>
      <c r="L24" s="23">
        <f>รอวางป่วบรายสัปดาห์!L25</f>
        <v>0</v>
      </c>
      <c r="M24" s="23">
        <f>รอวางป่วบรายสัปดาห์!M25</f>
        <v>0</v>
      </c>
      <c r="N24" s="23">
        <f>รอวางป่วบรายสัปดาห์!N25</f>
        <v>0</v>
      </c>
      <c r="O24" s="23">
        <f>รอวางป่วบรายสัปดาห์!O25</f>
        <v>0</v>
      </c>
      <c r="P24" s="23">
        <f>รอวางป่วบรายสัปดาห์!P25</f>
        <v>0</v>
      </c>
      <c r="Q24" s="23">
        <f>รอวางป่วบรายสัปดาห์!Q25</f>
        <v>0</v>
      </c>
      <c r="R24" s="23">
        <f>รอวางป่วบรายสัปดาห์!R25</f>
        <v>0</v>
      </c>
      <c r="S24" s="23">
        <f>รอวางป่วบรายสัปดาห์!S25</f>
        <v>0</v>
      </c>
      <c r="T24" s="23">
        <f>รอวางป่วบรายสัปดาห์!T25</f>
        <v>0</v>
      </c>
      <c r="U24" s="23">
        <f>รอวางป่วบรายสัปดาห์!U25</f>
        <v>0</v>
      </c>
      <c r="V24" s="23">
        <f>รอวางป่วบรายสัปดาห์!V25</f>
        <v>0</v>
      </c>
      <c r="W24" s="23">
        <f>รอวางป่วบรายสัปดาห์!W25</f>
        <v>0</v>
      </c>
      <c r="X24" s="23">
        <f>รอวางป่วบรายสัปดาห์!X25</f>
        <v>0</v>
      </c>
      <c r="Y24" s="23">
        <f>รอวางป่วบรายสัปดาห์!Y25</f>
        <v>0</v>
      </c>
      <c r="Z24" s="23">
        <f>รอวางป่วบรายสัปดาห์!Z25</f>
        <v>0</v>
      </c>
      <c r="AA24" s="23">
        <f>รอวางป่วบรายสัปดาห์!AA25</f>
        <v>0</v>
      </c>
      <c r="AB24" s="23">
        <f>รอวางป่วบรายสัปดาห์!AB25</f>
        <v>0</v>
      </c>
      <c r="AC24" s="23">
        <f>รอวางป่วบรายสัปดาห์!AC25</f>
        <v>0</v>
      </c>
      <c r="AD24" s="23">
        <f>รอวางป่วบรายสัปดาห์!AD25</f>
        <v>0</v>
      </c>
      <c r="AE24" s="23">
        <f>รอวางป่วบรายสัปดาห์!AE25</f>
        <v>0</v>
      </c>
      <c r="AF24" s="23">
        <f>รอวางป่วบรายสัปดาห์!AF25</f>
        <v>0</v>
      </c>
      <c r="AG24" s="23">
        <f>รอวางป่วบรายสัปดาห์!AG25</f>
        <v>0</v>
      </c>
      <c r="AH24" s="23">
        <f>รอวางป่วบรายสัปดาห์!AH25</f>
        <v>0</v>
      </c>
      <c r="AI24" s="23">
        <f>รอวางป่วบรายสัปดาห์!AI25</f>
        <v>0</v>
      </c>
      <c r="AJ24" s="23">
        <f>รอวางป่วบรายสัปดาห์!AJ25</f>
        <v>0</v>
      </c>
      <c r="AK24" s="23">
        <f>รอวางป่วบรายสัปดาห์!AK25</f>
        <v>0</v>
      </c>
      <c r="AL24" s="23">
        <f>รอวางป่วบรายสัปดาห์!AL25</f>
        <v>0</v>
      </c>
      <c r="AM24" s="23">
        <f>รอวางป่วบรายสัปดาห์!AM25</f>
        <v>1</v>
      </c>
      <c r="AN24" s="23">
        <f>รอวางป่วบรายสัปดาห์!AN25</f>
        <v>0</v>
      </c>
      <c r="AO24" s="23">
        <f>รอวางป่วบรายสัปดาห์!AO25</f>
        <v>0</v>
      </c>
      <c r="AP24" s="23">
        <f>รอวางป่วบรายสัปดาห์!AP25</f>
        <v>0</v>
      </c>
      <c r="AQ24" s="23">
        <f>รอวางป่วบรายสัปดาห์!AQ25</f>
        <v>1</v>
      </c>
      <c r="AR24" s="23">
        <f>รอวางป่วบรายสัปดาห์!AR25</f>
        <v>0</v>
      </c>
      <c r="AS24" s="23">
        <f>รอวางป่วบรายสัปดาห์!AS25</f>
        <v>0</v>
      </c>
      <c r="AT24" s="23">
        <f>รอวางป่วบรายสัปดาห์!AT25</f>
        <v>0</v>
      </c>
      <c r="AU24" s="23">
        <f>รอวางป่วบรายสัปดาห์!AU25</f>
        <v>0</v>
      </c>
      <c r="AV24" s="23">
        <f>รอวางป่วบรายสัปดาห์!AV25</f>
        <v>0</v>
      </c>
      <c r="AW24" s="23">
        <f>รอวางป่วบรายสัปดาห์!AW25</f>
        <v>0</v>
      </c>
      <c r="AX24" s="23">
        <f>รอวางป่วบรายสัปดาห์!AX25</f>
        <v>0</v>
      </c>
      <c r="AY24" s="23">
        <f>รอวางป่วบรายสัปดาห์!AY25</f>
        <v>0</v>
      </c>
      <c r="AZ24" s="23">
        <f>รอวางป่วบรายสัปดาห์!AZ25</f>
        <v>0</v>
      </c>
      <c r="BA24" s="23">
        <f>รอวางป่วบรายสัปดาห์!BA25</f>
        <v>0</v>
      </c>
      <c r="BB24" s="23">
        <f>รอวางป่วบรายสัปดาห์!BB25</f>
        <v>0</v>
      </c>
      <c r="BC24" s="23">
        <f>รอวางป่วบรายสัปดาห์!BC25</f>
        <v>3</v>
      </c>
      <c r="BD24" s="23">
        <f>รอวางป่วบรายสัปดาห์!BD25</f>
        <v>0</v>
      </c>
    </row>
    <row r="25" spans="1:56">
      <c r="A25" s="23" t="str">
        <f>รอวางป่วยรายเดือน!A24</f>
        <v>ศิลาลาด</v>
      </c>
      <c r="B25" s="23">
        <f>รอวางป่วบรายสัปดาห์!B26</f>
        <v>0</v>
      </c>
      <c r="C25" s="23">
        <f>รอวางป่วบรายสัปดาห์!C26</f>
        <v>0</v>
      </c>
      <c r="D25" s="23">
        <f>รอวางป่วบรายสัปดาห์!D26</f>
        <v>1</v>
      </c>
      <c r="E25" s="23">
        <f>รอวางป่วบรายสัปดาห์!E26</f>
        <v>1</v>
      </c>
      <c r="F25" s="23">
        <f>รอวางป่วบรายสัปดาห์!F26</f>
        <v>0</v>
      </c>
      <c r="G25" s="23">
        <f>รอวางป่วบรายสัปดาห์!G26</f>
        <v>0</v>
      </c>
      <c r="H25" s="23">
        <f>รอวางป่วบรายสัปดาห์!H26</f>
        <v>0</v>
      </c>
      <c r="I25" s="23">
        <f>รอวางป่วบรายสัปดาห์!I26</f>
        <v>0</v>
      </c>
      <c r="J25" s="23">
        <f>รอวางป่วบรายสัปดาห์!J26</f>
        <v>1</v>
      </c>
      <c r="K25" s="23">
        <f>รอวางป่วบรายสัปดาห์!K26</f>
        <v>0</v>
      </c>
      <c r="L25" s="23">
        <f>รอวางป่วบรายสัปดาห์!L26</f>
        <v>0</v>
      </c>
      <c r="M25" s="23">
        <f>รอวางป่วบรายสัปดาห์!M26</f>
        <v>0</v>
      </c>
      <c r="N25" s="23">
        <f>รอวางป่วบรายสัปดาห์!N26</f>
        <v>0</v>
      </c>
      <c r="O25" s="23">
        <f>รอวางป่วบรายสัปดาห์!O26</f>
        <v>0</v>
      </c>
      <c r="P25" s="23">
        <f>รอวางป่วบรายสัปดาห์!P26</f>
        <v>0</v>
      </c>
      <c r="Q25" s="23">
        <f>รอวางป่วบรายสัปดาห์!Q26</f>
        <v>0</v>
      </c>
      <c r="R25" s="23">
        <f>รอวางป่วบรายสัปดาห์!R26</f>
        <v>0</v>
      </c>
      <c r="S25" s="23">
        <f>รอวางป่วบรายสัปดาห์!S26</f>
        <v>0</v>
      </c>
      <c r="T25" s="23">
        <f>รอวางป่วบรายสัปดาห์!T26</f>
        <v>0</v>
      </c>
      <c r="U25" s="23">
        <f>รอวางป่วบรายสัปดาห์!U26</f>
        <v>0</v>
      </c>
      <c r="V25" s="23">
        <f>รอวางป่วบรายสัปดาห์!V26</f>
        <v>0</v>
      </c>
      <c r="W25" s="23">
        <f>รอวางป่วบรายสัปดาห์!W26</f>
        <v>0</v>
      </c>
      <c r="X25" s="23">
        <f>รอวางป่วบรายสัปดาห์!X26</f>
        <v>0</v>
      </c>
      <c r="Y25" s="23">
        <f>รอวางป่วบรายสัปดาห์!Y26</f>
        <v>0</v>
      </c>
      <c r="Z25" s="23">
        <f>รอวางป่วบรายสัปดาห์!Z26</f>
        <v>0</v>
      </c>
      <c r="AA25" s="23">
        <f>รอวางป่วบรายสัปดาห์!AA26</f>
        <v>0</v>
      </c>
      <c r="AB25" s="23">
        <f>รอวางป่วบรายสัปดาห์!AB26</f>
        <v>0</v>
      </c>
      <c r="AC25" s="23">
        <f>รอวางป่วบรายสัปดาห์!AC26</f>
        <v>0</v>
      </c>
      <c r="AD25" s="23">
        <f>รอวางป่วบรายสัปดาห์!AD26</f>
        <v>0</v>
      </c>
      <c r="AE25" s="23">
        <f>รอวางป่วบรายสัปดาห์!AE26</f>
        <v>0</v>
      </c>
      <c r="AF25" s="23">
        <f>รอวางป่วบรายสัปดาห์!AF26</f>
        <v>0</v>
      </c>
      <c r="AG25" s="23">
        <f>รอวางป่วบรายสัปดาห์!AG26</f>
        <v>0</v>
      </c>
      <c r="AH25" s="23">
        <f>รอวางป่วบรายสัปดาห์!AH26</f>
        <v>0</v>
      </c>
      <c r="AI25" s="23">
        <f>รอวางป่วบรายสัปดาห์!AI26</f>
        <v>1</v>
      </c>
      <c r="AJ25" s="23">
        <f>รอวางป่วบรายสัปดาห์!AJ26</f>
        <v>0</v>
      </c>
      <c r="AK25" s="23">
        <f>รอวางป่วบรายสัปดาห์!AK26</f>
        <v>0</v>
      </c>
      <c r="AL25" s="23">
        <f>รอวางป่วบรายสัปดาห์!AL26</f>
        <v>0</v>
      </c>
      <c r="AM25" s="23">
        <f>รอวางป่วบรายสัปดาห์!AM26</f>
        <v>0</v>
      </c>
      <c r="AN25" s="23">
        <f>รอวางป่วบรายสัปดาห์!AN26</f>
        <v>0</v>
      </c>
      <c r="AO25" s="23">
        <f>รอวางป่วบรายสัปดาห์!AO26</f>
        <v>0</v>
      </c>
      <c r="AP25" s="23">
        <f>รอวางป่วบรายสัปดาห์!AP26</f>
        <v>2</v>
      </c>
      <c r="AQ25" s="23">
        <f>รอวางป่วบรายสัปดาห์!AQ26</f>
        <v>0</v>
      </c>
      <c r="AR25" s="23">
        <f>รอวางป่วบรายสัปดาห์!AR26</f>
        <v>0</v>
      </c>
      <c r="AS25" s="23">
        <f>รอวางป่วบรายสัปดาห์!AS26</f>
        <v>0</v>
      </c>
      <c r="AT25" s="23">
        <f>รอวางป่วบรายสัปดาห์!AT26</f>
        <v>0</v>
      </c>
      <c r="AU25" s="23">
        <f>รอวางป่วบรายสัปดาห์!AU26</f>
        <v>0</v>
      </c>
      <c r="AV25" s="23">
        <f>รอวางป่วบรายสัปดาห์!AV26</f>
        <v>0</v>
      </c>
      <c r="AW25" s="23">
        <f>รอวางป่วบรายสัปดาห์!AW26</f>
        <v>0</v>
      </c>
      <c r="AX25" s="23">
        <f>รอวางป่วบรายสัปดาห์!AX26</f>
        <v>0</v>
      </c>
      <c r="AY25" s="23">
        <f>รอวางป่วบรายสัปดาห์!AY26</f>
        <v>0</v>
      </c>
      <c r="AZ25" s="23">
        <f>รอวางป่วบรายสัปดาห์!AZ26</f>
        <v>0</v>
      </c>
      <c r="BA25" s="23">
        <f>รอวางป่วบรายสัปดาห์!BA26</f>
        <v>0</v>
      </c>
      <c r="BB25" s="23">
        <f>รอวางป่วบรายสัปดาห์!BB26</f>
        <v>0</v>
      </c>
      <c r="BC25" s="23">
        <f>รอวางป่วบรายสัปดาห์!BC26</f>
        <v>6</v>
      </c>
      <c r="BD25" s="23">
        <f>รอวางป่วบรายสัปดาห์!BD26</f>
        <v>0</v>
      </c>
    </row>
    <row r="26" spans="1:56">
      <c r="A26" s="47" t="s">
        <v>78</v>
      </c>
      <c r="B26" s="23">
        <f>SUM(B4:B25)</f>
        <v>1</v>
      </c>
      <c r="C26" s="23">
        <f t="shared" ref="C26:BD26" si="0">SUM(C4:C25)</f>
        <v>8</v>
      </c>
      <c r="D26" s="23">
        <f t="shared" si="0"/>
        <v>9</v>
      </c>
      <c r="E26" s="23">
        <f t="shared" si="0"/>
        <v>12</v>
      </c>
      <c r="F26" s="23">
        <f t="shared" si="0"/>
        <v>4</v>
      </c>
      <c r="G26" s="23">
        <f t="shared" si="0"/>
        <v>3</v>
      </c>
      <c r="H26" s="23">
        <f t="shared" si="0"/>
        <v>2</v>
      </c>
      <c r="I26" s="23">
        <f t="shared" si="0"/>
        <v>4</v>
      </c>
      <c r="J26" s="23">
        <f t="shared" si="0"/>
        <v>2</v>
      </c>
      <c r="K26" s="23">
        <f t="shared" si="0"/>
        <v>1</v>
      </c>
      <c r="L26" s="23">
        <f t="shared" si="0"/>
        <v>1</v>
      </c>
      <c r="M26" s="23">
        <f t="shared" si="0"/>
        <v>1</v>
      </c>
      <c r="N26" s="23">
        <f t="shared" si="0"/>
        <v>0</v>
      </c>
      <c r="O26" s="23">
        <f t="shared" si="0"/>
        <v>0</v>
      </c>
      <c r="P26" s="23">
        <f t="shared" si="0"/>
        <v>0</v>
      </c>
      <c r="Q26" s="23">
        <f t="shared" si="0"/>
        <v>1</v>
      </c>
      <c r="R26" s="23">
        <f t="shared" si="0"/>
        <v>0</v>
      </c>
      <c r="S26" s="23">
        <f t="shared" si="0"/>
        <v>2</v>
      </c>
      <c r="T26" s="23">
        <f t="shared" si="0"/>
        <v>3</v>
      </c>
      <c r="U26" s="23">
        <f t="shared" si="0"/>
        <v>0</v>
      </c>
      <c r="V26" s="23">
        <f t="shared" si="0"/>
        <v>1</v>
      </c>
      <c r="W26" s="23">
        <f t="shared" si="0"/>
        <v>1</v>
      </c>
      <c r="X26" s="23">
        <f t="shared" si="0"/>
        <v>2</v>
      </c>
      <c r="Y26" s="23">
        <f t="shared" si="0"/>
        <v>1</v>
      </c>
      <c r="Z26" s="23">
        <f t="shared" si="0"/>
        <v>0</v>
      </c>
      <c r="AA26" s="23">
        <f t="shared" si="0"/>
        <v>3</v>
      </c>
      <c r="AB26" s="23">
        <f t="shared" si="0"/>
        <v>1</v>
      </c>
      <c r="AC26" s="23">
        <f t="shared" si="0"/>
        <v>2</v>
      </c>
      <c r="AD26" s="23">
        <f t="shared" si="0"/>
        <v>1</v>
      </c>
      <c r="AE26" s="23">
        <f t="shared" si="0"/>
        <v>0</v>
      </c>
      <c r="AF26" s="23">
        <f t="shared" si="0"/>
        <v>0</v>
      </c>
      <c r="AG26" s="23">
        <f t="shared" si="0"/>
        <v>2</v>
      </c>
      <c r="AH26" s="23">
        <f t="shared" si="0"/>
        <v>4</v>
      </c>
      <c r="AI26" s="23">
        <f t="shared" si="0"/>
        <v>12</v>
      </c>
      <c r="AJ26" s="23">
        <f t="shared" si="0"/>
        <v>22</v>
      </c>
      <c r="AK26" s="23">
        <f t="shared" si="0"/>
        <v>25</v>
      </c>
      <c r="AL26" s="23">
        <f t="shared" si="0"/>
        <v>30</v>
      </c>
      <c r="AM26" s="23">
        <f t="shared" si="0"/>
        <v>48</v>
      </c>
      <c r="AN26" s="23">
        <f t="shared" si="0"/>
        <v>94</v>
      </c>
      <c r="AO26" s="23">
        <f t="shared" si="0"/>
        <v>104</v>
      </c>
      <c r="AP26" s="23">
        <f t="shared" si="0"/>
        <v>134</v>
      </c>
      <c r="AQ26" s="23">
        <f t="shared" si="0"/>
        <v>26</v>
      </c>
      <c r="AR26" s="23">
        <f t="shared" si="0"/>
        <v>0</v>
      </c>
      <c r="AS26" s="23">
        <f t="shared" si="0"/>
        <v>0</v>
      </c>
      <c r="AT26" s="23">
        <f t="shared" si="0"/>
        <v>0</v>
      </c>
      <c r="AU26" s="23">
        <f t="shared" si="0"/>
        <v>0</v>
      </c>
      <c r="AV26" s="23">
        <f t="shared" si="0"/>
        <v>0</v>
      </c>
      <c r="AW26" s="23">
        <f t="shared" si="0"/>
        <v>0</v>
      </c>
      <c r="AX26" s="23">
        <f t="shared" si="0"/>
        <v>0</v>
      </c>
      <c r="AY26" s="23">
        <f t="shared" si="0"/>
        <v>0</v>
      </c>
      <c r="AZ26" s="23">
        <f t="shared" si="0"/>
        <v>0</v>
      </c>
      <c r="BA26" s="23">
        <f t="shared" si="0"/>
        <v>0</v>
      </c>
      <c r="BB26" s="23">
        <f t="shared" si="0"/>
        <v>0</v>
      </c>
      <c r="BC26" s="23">
        <f t="shared" si="0"/>
        <v>568</v>
      </c>
      <c r="BD26" s="23">
        <f t="shared" si="0"/>
        <v>0</v>
      </c>
    </row>
    <row r="27" spans="1:56">
      <c r="BC27" s="110"/>
    </row>
  </sheetData>
  <pageMargins left="0.7" right="0.7" top="0.75" bottom="0.75" header="0.3" footer="0.3"/>
  <pageSetup paperSize="9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3:LC1011"/>
  <sheetViews>
    <sheetView zoomScale="115" zoomScaleNormal="115" workbookViewId="0">
      <selection activeCell="Y11" sqref="Y11"/>
    </sheetView>
  </sheetViews>
  <sheetFormatPr defaultRowHeight="15"/>
  <cols>
    <col min="1" max="1" width="13.140625" style="32" customWidth="1"/>
    <col min="2" max="52" width="3.7109375" style="32" customWidth="1"/>
    <col min="53" max="78" width="3.7109375" style="35" customWidth="1"/>
    <col min="79" max="242" width="3.7109375" style="32" customWidth="1"/>
    <col min="243" max="281" width="3.5703125" style="32" bestFit="1" customWidth="1"/>
    <col min="282" max="282" width="4" style="32" bestFit="1" customWidth="1"/>
    <col min="283" max="304" width="3.5703125" style="32" customWidth="1"/>
    <col min="305" max="314" width="3.7109375" style="32" customWidth="1"/>
    <col min="315" max="315" width="4.5703125" style="32" customWidth="1"/>
    <col min="316" max="16384" width="9.140625" style="32"/>
  </cols>
  <sheetData>
    <row r="3" spans="1:315">
      <c r="A3" s="94" t="s">
        <v>295</v>
      </c>
      <c r="B3" s="94" t="s">
        <v>294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  <c r="AV3" s="94"/>
      <c r="AW3" s="94"/>
      <c r="AX3" s="94"/>
      <c r="AY3" s="94"/>
      <c r="AZ3" s="94"/>
      <c r="BA3" s="94"/>
      <c r="BB3" s="94"/>
      <c r="BC3" s="94"/>
      <c r="BD3" s="94"/>
      <c r="BE3" s="94"/>
      <c r="BF3" s="94"/>
      <c r="BG3" s="94"/>
      <c r="BH3" s="94"/>
      <c r="BI3" s="94"/>
      <c r="BJ3" s="94"/>
      <c r="BK3" s="94"/>
      <c r="BL3" s="94"/>
      <c r="BM3" s="94"/>
      <c r="BN3" s="94"/>
      <c r="BO3" s="94"/>
      <c r="BP3" s="94"/>
      <c r="BQ3" s="94"/>
      <c r="BR3" s="94"/>
      <c r="BS3" s="94"/>
      <c r="BT3" s="94"/>
      <c r="BU3" s="94"/>
      <c r="BV3" s="94"/>
      <c r="BW3" s="94"/>
      <c r="BX3" s="94"/>
      <c r="BY3" s="94"/>
      <c r="BZ3" s="94"/>
      <c r="CA3" s="94"/>
      <c r="CB3" s="94"/>
      <c r="CC3" s="94"/>
      <c r="CD3" s="94"/>
      <c r="CE3" s="94"/>
      <c r="CF3" s="94"/>
      <c r="CG3" s="94"/>
      <c r="CH3" s="94"/>
      <c r="CI3" s="94"/>
      <c r="CJ3" s="94"/>
      <c r="CK3" s="94"/>
      <c r="CL3" s="94"/>
      <c r="CM3" s="94"/>
      <c r="CN3" s="94"/>
      <c r="CO3" s="94"/>
      <c r="CP3" s="94"/>
      <c r="CQ3" s="94"/>
      <c r="CR3" s="94"/>
      <c r="CS3" s="94"/>
      <c r="CT3" s="94"/>
      <c r="CU3" s="94"/>
      <c r="CV3" s="94"/>
      <c r="CW3" s="94"/>
      <c r="CX3" s="94"/>
      <c r="CY3" s="94"/>
      <c r="CZ3" s="94"/>
      <c r="DA3" s="94"/>
      <c r="DB3" s="94"/>
      <c r="DC3" s="94"/>
      <c r="DD3" s="94"/>
      <c r="DE3" s="94"/>
      <c r="DF3" s="94"/>
      <c r="DG3" s="94"/>
      <c r="DH3" s="94"/>
      <c r="DI3" s="94"/>
      <c r="DJ3" s="94"/>
      <c r="DK3" s="94"/>
      <c r="DL3" s="94"/>
      <c r="DM3" s="94"/>
      <c r="DN3" s="94"/>
      <c r="DO3" s="94"/>
      <c r="DP3" s="94"/>
      <c r="DQ3" s="94"/>
      <c r="DR3" s="94"/>
      <c r="DS3" s="94"/>
      <c r="DT3" s="94"/>
      <c r="DU3" s="94"/>
      <c r="DV3" s="94"/>
      <c r="DW3" s="94"/>
      <c r="DX3" s="94"/>
      <c r="DY3" s="94"/>
      <c r="DZ3" s="94"/>
      <c r="EA3" s="94"/>
      <c r="EB3" s="94"/>
      <c r="EC3" s="94"/>
      <c r="ED3" s="94"/>
      <c r="EE3" s="94"/>
      <c r="EF3" s="94"/>
      <c r="EG3" s="94"/>
      <c r="EH3" s="94"/>
      <c r="EI3" s="94"/>
      <c r="EJ3" s="94"/>
      <c r="EK3" s="94"/>
      <c r="EL3" s="94"/>
      <c r="EM3" s="94"/>
      <c r="EN3" s="94"/>
      <c r="EO3" s="94"/>
      <c r="EP3" s="94"/>
      <c r="EQ3" s="94"/>
      <c r="ER3" s="94"/>
      <c r="ES3" s="94"/>
      <c r="ET3" s="94"/>
      <c r="EU3" s="94"/>
      <c r="EV3" s="94"/>
      <c r="EW3" s="94"/>
      <c r="EX3" s="94"/>
      <c r="EY3" s="94"/>
      <c r="EZ3" s="94"/>
      <c r="FA3" s="94"/>
      <c r="FB3" s="94"/>
      <c r="FC3" s="94"/>
      <c r="FD3" s="94"/>
      <c r="FE3" s="94"/>
      <c r="FF3" s="94"/>
      <c r="FG3" s="94"/>
      <c r="FH3" s="94"/>
      <c r="FI3" s="94"/>
      <c r="FJ3" s="94"/>
      <c r="FK3" s="94"/>
      <c r="FL3" s="94"/>
      <c r="FM3" s="94"/>
      <c r="FN3" s="94"/>
      <c r="FO3" s="94"/>
      <c r="FP3" s="94"/>
      <c r="FQ3" s="94"/>
      <c r="FR3" s="94"/>
      <c r="FS3" s="94"/>
      <c r="FT3" s="94"/>
      <c r="FU3" s="94"/>
      <c r="FV3" s="94"/>
      <c r="FW3" s="94"/>
      <c r="FX3" s="94"/>
      <c r="FY3" s="94"/>
      <c r="FZ3" s="94"/>
      <c r="GA3" s="94"/>
      <c r="GB3" s="94"/>
      <c r="GC3" s="94"/>
      <c r="GD3" s="94"/>
      <c r="GE3" s="94"/>
      <c r="GF3" s="94"/>
      <c r="GG3" s="94"/>
      <c r="GH3" s="94"/>
      <c r="GI3" s="94"/>
      <c r="GJ3" s="94"/>
      <c r="GK3" s="94"/>
      <c r="GL3" s="94"/>
      <c r="GM3" s="94"/>
      <c r="GN3" s="94"/>
      <c r="GO3" s="94"/>
      <c r="GP3" s="94"/>
      <c r="GQ3" s="94"/>
      <c r="GR3" s="94"/>
      <c r="GS3" s="94"/>
      <c r="GT3" s="94"/>
      <c r="GU3" s="94"/>
      <c r="GV3" s="94"/>
      <c r="GW3" s="94"/>
      <c r="GX3" s="94"/>
      <c r="GY3" s="94"/>
      <c r="GZ3" s="94"/>
      <c r="HA3" s="94"/>
      <c r="HB3" s="94"/>
      <c r="HC3" s="94"/>
      <c r="HD3" s="94"/>
      <c r="HE3" s="94"/>
      <c r="HF3" s="94"/>
      <c r="HG3" s="94"/>
      <c r="HH3" s="94"/>
      <c r="HI3" s="94"/>
      <c r="HJ3" s="94"/>
      <c r="HK3" s="94"/>
      <c r="HL3" s="94"/>
      <c r="HM3" s="94"/>
      <c r="HN3" s="94"/>
      <c r="HO3" s="94"/>
      <c r="HP3" s="94"/>
      <c r="HQ3" s="94"/>
      <c r="HR3" s="94"/>
      <c r="HS3" s="94"/>
      <c r="HT3" s="94"/>
      <c r="HU3" s="94"/>
      <c r="HV3" s="94"/>
      <c r="HW3" s="94"/>
      <c r="HX3" s="94"/>
      <c r="HY3" s="94"/>
      <c r="HZ3" s="94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</row>
    <row r="4" spans="1:315" ht="41.25">
      <c r="A4" s="94" t="s">
        <v>291</v>
      </c>
      <c r="B4" s="97">
        <v>43098</v>
      </c>
      <c r="C4" s="97">
        <v>43101</v>
      </c>
      <c r="D4" s="97">
        <v>43102</v>
      </c>
      <c r="E4" s="97">
        <v>43103</v>
      </c>
      <c r="F4" s="97">
        <v>43106</v>
      </c>
      <c r="G4" s="97">
        <v>43108</v>
      </c>
      <c r="H4" s="97">
        <v>43109</v>
      </c>
      <c r="I4" s="97">
        <v>43110</v>
      </c>
      <c r="J4" s="97">
        <v>43113</v>
      </c>
      <c r="K4" s="97">
        <v>43114</v>
      </c>
      <c r="L4" s="97">
        <v>43115</v>
      </c>
      <c r="M4" s="97">
        <v>43116</v>
      </c>
      <c r="N4" s="97">
        <v>43117</v>
      </c>
      <c r="O4" s="97">
        <v>43118</v>
      </c>
      <c r="P4" s="97">
        <v>43119</v>
      </c>
      <c r="Q4" s="97">
        <v>43120</v>
      </c>
      <c r="R4" s="97">
        <v>43121</v>
      </c>
      <c r="S4" s="97">
        <v>43122</v>
      </c>
      <c r="T4" s="97">
        <v>43123</v>
      </c>
      <c r="U4" s="97">
        <v>43124</v>
      </c>
      <c r="V4" s="97">
        <v>43125</v>
      </c>
      <c r="W4" s="97">
        <v>43126</v>
      </c>
      <c r="X4" s="97">
        <v>43127</v>
      </c>
      <c r="Y4" s="97">
        <v>43128</v>
      </c>
      <c r="Z4" s="97">
        <v>43131</v>
      </c>
      <c r="AA4" s="97">
        <v>43132</v>
      </c>
      <c r="AB4" s="97">
        <v>43133</v>
      </c>
      <c r="AC4" s="97">
        <v>43135</v>
      </c>
      <c r="AD4" s="97">
        <v>43136</v>
      </c>
      <c r="AE4" s="97">
        <v>43138</v>
      </c>
      <c r="AF4" s="97">
        <v>43139</v>
      </c>
      <c r="AG4" s="97">
        <v>43142</v>
      </c>
      <c r="AH4" s="97">
        <v>43143</v>
      </c>
      <c r="AI4" s="97">
        <v>43144</v>
      </c>
      <c r="AJ4" s="97">
        <v>43150</v>
      </c>
      <c r="AK4" s="97">
        <v>43152</v>
      </c>
      <c r="AL4" s="97">
        <v>43154</v>
      </c>
      <c r="AM4" s="97">
        <v>43155</v>
      </c>
      <c r="AN4" s="97">
        <v>43156</v>
      </c>
      <c r="AO4" s="97">
        <v>43157</v>
      </c>
      <c r="AP4" s="97">
        <v>43161</v>
      </c>
      <c r="AQ4" s="97">
        <v>43163</v>
      </c>
      <c r="AR4" s="97">
        <v>43164</v>
      </c>
      <c r="AS4" s="97">
        <v>43165</v>
      </c>
      <c r="AT4" s="97">
        <v>43166</v>
      </c>
      <c r="AU4" s="97">
        <v>43167</v>
      </c>
      <c r="AV4" s="97">
        <v>43170</v>
      </c>
      <c r="AW4" s="97">
        <v>43171</v>
      </c>
      <c r="AX4" s="97">
        <v>43172</v>
      </c>
      <c r="AY4" s="97">
        <v>43173</v>
      </c>
      <c r="AZ4" s="97">
        <v>43176</v>
      </c>
      <c r="BA4" s="97">
        <v>43177</v>
      </c>
      <c r="BB4" s="97">
        <v>43178</v>
      </c>
      <c r="BC4" s="97">
        <v>43179</v>
      </c>
      <c r="BD4" s="97">
        <v>43183</v>
      </c>
      <c r="BE4" s="97">
        <v>43185</v>
      </c>
      <c r="BF4" s="97">
        <v>43186</v>
      </c>
      <c r="BG4" s="97">
        <v>43187</v>
      </c>
      <c r="BH4" s="97">
        <v>43191</v>
      </c>
      <c r="BI4" s="97">
        <v>43192</v>
      </c>
      <c r="BJ4" s="97">
        <v>43194</v>
      </c>
      <c r="BK4" s="97">
        <v>43197</v>
      </c>
      <c r="BL4" s="97">
        <v>43209</v>
      </c>
      <c r="BM4" s="97">
        <v>43214</v>
      </c>
      <c r="BN4" s="97">
        <v>43222</v>
      </c>
      <c r="BO4" s="97">
        <v>43227</v>
      </c>
      <c r="BP4" s="97">
        <v>43231</v>
      </c>
      <c r="BQ4" s="97">
        <v>43232</v>
      </c>
      <c r="BR4" s="97">
        <v>43235</v>
      </c>
      <c r="BS4" s="97">
        <v>43236</v>
      </c>
      <c r="BT4" s="97">
        <v>43239</v>
      </c>
      <c r="BU4" s="97">
        <v>43240</v>
      </c>
      <c r="BV4" s="97">
        <v>43244</v>
      </c>
      <c r="BW4" s="97">
        <v>43246</v>
      </c>
      <c r="BX4" s="97">
        <v>43247</v>
      </c>
      <c r="BY4" s="97">
        <v>43248</v>
      </c>
      <c r="BZ4" s="97">
        <v>43251</v>
      </c>
      <c r="CA4" s="97">
        <v>43253</v>
      </c>
      <c r="CB4" s="97">
        <v>43254</v>
      </c>
      <c r="CC4" s="97">
        <v>43255</v>
      </c>
      <c r="CD4" s="97">
        <v>43257</v>
      </c>
      <c r="CE4" s="97">
        <v>43258</v>
      </c>
      <c r="CF4" s="97">
        <v>43261</v>
      </c>
      <c r="CG4" s="97">
        <v>43263</v>
      </c>
      <c r="CH4" s="97">
        <v>43266</v>
      </c>
      <c r="CI4" s="97">
        <v>43267</v>
      </c>
      <c r="CJ4" s="97">
        <v>43269</v>
      </c>
      <c r="CK4" s="97">
        <v>43270</v>
      </c>
      <c r="CL4" s="97">
        <v>43271</v>
      </c>
      <c r="CM4" s="97">
        <v>43272</v>
      </c>
      <c r="CN4" s="97">
        <v>43273</v>
      </c>
      <c r="CO4" s="97">
        <v>43274</v>
      </c>
      <c r="CP4" s="97">
        <v>43275</v>
      </c>
      <c r="CQ4" s="97">
        <v>43276</v>
      </c>
      <c r="CR4" s="97">
        <v>43277</v>
      </c>
      <c r="CS4" s="97">
        <v>43278</v>
      </c>
      <c r="CT4" s="97">
        <v>43279</v>
      </c>
      <c r="CU4" s="97">
        <v>43280</v>
      </c>
      <c r="CV4" s="97">
        <v>43281</v>
      </c>
      <c r="CW4" s="97">
        <v>43282</v>
      </c>
      <c r="CX4" s="97">
        <v>43283</v>
      </c>
      <c r="CY4" s="97">
        <v>43284</v>
      </c>
      <c r="CZ4" s="97">
        <v>43285</v>
      </c>
      <c r="DA4" s="97">
        <v>43286</v>
      </c>
      <c r="DB4" s="97">
        <v>43287</v>
      </c>
      <c r="DC4" s="97">
        <v>43288</v>
      </c>
      <c r="DD4" s="97">
        <v>43289</v>
      </c>
      <c r="DE4" s="97">
        <v>43290</v>
      </c>
      <c r="DF4" s="97">
        <v>43291</v>
      </c>
      <c r="DG4" s="97">
        <v>43292</v>
      </c>
      <c r="DH4" s="97">
        <v>43294</v>
      </c>
      <c r="DI4" s="97">
        <v>43295</v>
      </c>
      <c r="DJ4" s="97">
        <v>43296</v>
      </c>
      <c r="DK4" s="97">
        <v>43297</v>
      </c>
      <c r="DL4" s="97">
        <v>43299</v>
      </c>
      <c r="DM4" s="97">
        <v>43300</v>
      </c>
      <c r="DN4" s="97">
        <v>43301</v>
      </c>
      <c r="DO4" s="97">
        <v>43302</v>
      </c>
      <c r="DP4" s="97">
        <v>43303</v>
      </c>
      <c r="DQ4" s="97">
        <v>43305</v>
      </c>
      <c r="DR4" s="97">
        <v>43306</v>
      </c>
      <c r="DS4" s="97">
        <v>43307</v>
      </c>
      <c r="DT4" s="97">
        <v>43308</v>
      </c>
      <c r="DU4" s="97">
        <v>43309</v>
      </c>
      <c r="DV4" s="97">
        <v>43310</v>
      </c>
      <c r="DW4" s="97">
        <v>43311</v>
      </c>
      <c r="DX4" s="97">
        <v>43312</v>
      </c>
      <c r="DY4" s="97">
        <v>43313</v>
      </c>
      <c r="DZ4" s="97">
        <v>43314</v>
      </c>
      <c r="EA4" s="97">
        <v>43315</v>
      </c>
      <c r="EB4" s="97">
        <v>43316</v>
      </c>
      <c r="EC4" s="97">
        <v>43317</v>
      </c>
      <c r="ED4" s="97">
        <v>43318</v>
      </c>
      <c r="EE4" s="97">
        <v>43319</v>
      </c>
      <c r="EF4" s="97">
        <v>43320</v>
      </c>
      <c r="EG4" s="97">
        <v>43321</v>
      </c>
      <c r="EH4" s="97">
        <v>43322</v>
      </c>
      <c r="EI4" s="97">
        <v>43323</v>
      </c>
      <c r="EJ4" s="97">
        <v>43324</v>
      </c>
      <c r="EK4" s="97">
        <v>43325</v>
      </c>
      <c r="EL4" s="97">
        <v>43326</v>
      </c>
      <c r="EM4" s="97">
        <v>43327</v>
      </c>
      <c r="EN4" s="97">
        <v>43328</v>
      </c>
      <c r="EO4" s="97">
        <v>43329</v>
      </c>
      <c r="EP4" s="97">
        <v>43330</v>
      </c>
      <c r="EQ4" s="97">
        <v>43331</v>
      </c>
      <c r="ER4" s="97">
        <v>43332</v>
      </c>
      <c r="ES4" s="97">
        <v>43333</v>
      </c>
      <c r="ET4" s="97">
        <v>43334</v>
      </c>
      <c r="EU4" s="97">
        <v>43335</v>
      </c>
      <c r="EV4" s="97">
        <v>43336</v>
      </c>
      <c r="EW4" s="97">
        <v>43337</v>
      </c>
      <c r="EX4" s="97">
        <v>43338</v>
      </c>
      <c r="EY4" s="97">
        <v>43339</v>
      </c>
      <c r="EZ4" s="97">
        <v>43340</v>
      </c>
      <c r="FA4" s="97">
        <v>43341</v>
      </c>
      <c r="FB4" s="97">
        <v>43342</v>
      </c>
      <c r="FC4" s="97">
        <v>43343</v>
      </c>
      <c r="FD4" s="97">
        <v>43344</v>
      </c>
      <c r="FE4" s="97">
        <v>43345</v>
      </c>
      <c r="FF4" s="97">
        <v>43346</v>
      </c>
      <c r="FG4" s="97">
        <v>43347</v>
      </c>
      <c r="FH4" s="97">
        <v>43348</v>
      </c>
      <c r="FI4" s="97">
        <v>43349</v>
      </c>
      <c r="FJ4" s="97">
        <v>43350</v>
      </c>
      <c r="FK4" s="97">
        <v>43351</v>
      </c>
      <c r="FL4" s="97">
        <v>43352</v>
      </c>
      <c r="FM4" s="97">
        <v>43353</v>
      </c>
      <c r="FN4" s="97">
        <v>43354</v>
      </c>
      <c r="FO4" s="97">
        <v>43355</v>
      </c>
      <c r="FP4" s="97">
        <v>43356</v>
      </c>
      <c r="FQ4" s="97">
        <v>43357</v>
      </c>
      <c r="FR4" s="97">
        <v>43358</v>
      </c>
      <c r="FS4" s="97">
        <v>43359</v>
      </c>
      <c r="FT4" s="97">
        <v>43360</v>
      </c>
      <c r="FU4" s="97">
        <v>43361</v>
      </c>
      <c r="FV4" s="97">
        <v>43362</v>
      </c>
      <c r="FW4" s="97">
        <v>43363</v>
      </c>
      <c r="FX4" s="97">
        <v>43364</v>
      </c>
      <c r="FY4" s="97">
        <v>43365</v>
      </c>
      <c r="FZ4" s="97">
        <v>43366</v>
      </c>
      <c r="GA4" s="97">
        <v>43367</v>
      </c>
      <c r="GB4" s="97">
        <v>43368</v>
      </c>
      <c r="GC4" s="97">
        <v>43369</v>
      </c>
      <c r="GD4" s="97">
        <v>43370</v>
      </c>
      <c r="GE4" s="97">
        <v>43371</v>
      </c>
      <c r="GF4" s="97">
        <v>43372</v>
      </c>
      <c r="GG4" s="97">
        <v>43373</v>
      </c>
      <c r="GH4" s="97">
        <v>43374</v>
      </c>
      <c r="GI4" s="97">
        <v>43375</v>
      </c>
      <c r="GJ4" s="97">
        <v>43376</v>
      </c>
      <c r="GK4" s="97">
        <v>43377</v>
      </c>
      <c r="GL4" s="97">
        <v>43378</v>
      </c>
      <c r="GM4" s="97">
        <v>43379</v>
      </c>
      <c r="GN4" s="97">
        <v>43380</v>
      </c>
      <c r="GO4" s="97">
        <v>43381</v>
      </c>
      <c r="GP4" s="97">
        <v>43382</v>
      </c>
      <c r="GQ4" s="97">
        <v>43383</v>
      </c>
      <c r="GR4" s="97">
        <v>43384</v>
      </c>
      <c r="GS4" s="97">
        <v>43385</v>
      </c>
      <c r="GT4" s="97">
        <v>43386</v>
      </c>
      <c r="GU4" s="97">
        <v>43387</v>
      </c>
      <c r="GV4" s="97">
        <v>43388</v>
      </c>
      <c r="GW4" s="97">
        <v>43389</v>
      </c>
      <c r="GX4" s="97">
        <v>43390</v>
      </c>
      <c r="GY4" s="97">
        <v>43391</v>
      </c>
      <c r="GZ4" s="97">
        <v>43392</v>
      </c>
      <c r="HA4" s="97">
        <v>43393</v>
      </c>
      <c r="HB4" s="97">
        <v>43394</v>
      </c>
      <c r="HC4" s="97">
        <v>43395</v>
      </c>
      <c r="HD4" s="97">
        <v>43396</v>
      </c>
      <c r="HE4" s="97">
        <v>43397</v>
      </c>
      <c r="HF4" s="97">
        <v>43399</v>
      </c>
      <c r="HG4" s="97">
        <v>43400</v>
      </c>
      <c r="HH4" s="97">
        <v>43401</v>
      </c>
      <c r="HI4" s="97">
        <v>43402</v>
      </c>
      <c r="HJ4" s="97">
        <v>43403</v>
      </c>
      <c r="HK4" s="97">
        <v>43405</v>
      </c>
      <c r="HL4" s="97">
        <v>43406</v>
      </c>
      <c r="HM4" s="97">
        <v>43407</v>
      </c>
      <c r="HN4" s="97">
        <v>43408</v>
      </c>
      <c r="HO4" s="97">
        <v>43409</v>
      </c>
      <c r="HP4" s="97">
        <v>43410</v>
      </c>
      <c r="HQ4" s="97">
        <v>43411</v>
      </c>
      <c r="HR4" s="97">
        <v>43412</v>
      </c>
      <c r="HS4" s="97">
        <v>43414</v>
      </c>
      <c r="HT4" s="97">
        <v>43415</v>
      </c>
      <c r="HU4" s="97">
        <v>43416</v>
      </c>
      <c r="HV4" s="97">
        <v>43417</v>
      </c>
      <c r="HW4" s="97">
        <v>43418</v>
      </c>
      <c r="HX4" s="97">
        <v>43419</v>
      </c>
      <c r="HY4" s="93" t="s">
        <v>292</v>
      </c>
      <c r="HZ4" s="93" t="s">
        <v>293</v>
      </c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</row>
    <row r="5" spans="1:315">
      <c r="A5" s="95" t="s">
        <v>12</v>
      </c>
      <c r="B5" s="92"/>
      <c r="C5" s="92"/>
      <c r="D5" s="92">
        <v>1</v>
      </c>
      <c r="E5" s="92">
        <v>1</v>
      </c>
      <c r="F5" s="92"/>
      <c r="G5" s="92">
        <v>2</v>
      </c>
      <c r="H5" s="92">
        <v>1</v>
      </c>
      <c r="I5" s="92"/>
      <c r="J5" s="92"/>
      <c r="K5" s="92">
        <v>3</v>
      </c>
      <c r="L5" s="92">
        <v>1</v>
      </c>
      <c r="M5" s="92"/>
      <c r="N5" s="92"/>
      <c r="O5" s="92"/>
      <c r="P5" s="92"/>
      <c r="Q5" s="92">
        <v>1</v>
      </c>
      <c r="R5" s="92"/>
      <c r="S5" s="92"/>
      <c r="T5" s="92"/>
      <c r="U5" s="92">
        <v>1</v>
      </c>
      <c r="V5" s="92"/>
      <c r="W5" s="92"/>
      <c r="X5" s="92"/>
      <c r="Y5" s="92">
        <v>1</v>
      </c>
      <c r="Z5" s="92"/>
      <c r="AA5" s="92">
        <v>2</v>
      </c>
      <c r="AB5" s="92"/>
      <c r="AC5" s="92"/>
      <c r="AD5" s="92"/>
      <c r="AE5" s="92">
        <v>1</v>
      </c>
      <c r="AF5" s="92"/>
      <c r="AG5" s="92"/>
      <c r="AH5" s="92"/>
      <c r="AI5" s="92">
        <v>1</v>
      </c>
      <c r="AJ5" s="92">
        <v>1</v>
      </c>
      <c r="AK5" s="92"/>
      <c r="AL5" s="92"/>
      <c r="AM5" s="92"/>
      <c r="AN5" s="92">
        <v>1</v>
      </c>
      <c r="AO5" s="92">
        <v>1</v>
      </c>
      <c r="AP5" s="92"/>
      <c r="AQ5" s="92"/>
      <c r="AR5" s="92"/>
      <c r="AS5" s="92"/>
      <c r="AT5" s="92"/>
      <c r="AU5" s="92"/>
      <c r="AV5" s="92"/>
      <c r="AW5" s="92"/>
      <c r="AX5" s="92"/>
      <c r="AY5" s="92"/>
      <c r="AZ5" s="92"/>
      <c r="BA5" s="92"/>
      <c r="BB5" s="92"/>
      <c r="BC5" s="92"/>
      <c r="BD5" s="92"/>
      <c r="BE5" s="92"/>
      <c r="BF5" s="92"/>
      <c r="BG5" s="92"/>
      <c r="BH5" s="92"/>
      <c r="BI5" s="92"/>
      <c r="BJ5" s="92"/>
      <c r="BK5" s="92"/>
      <c r="BL5" s="92"/>
      <c r="BM5" s="92"/>
      <c r="BN5" s="92"/>
      <c r="BO5" s="92"/>
      <c r="BP5" s="92"/>
      <c r="BQ5" s="92"/>
      <c r="BR5" s="92"/>
      <c r="BS5" s="92"/>
      <c r="BT5" s="92"/>
      <c r="BU5" s="92"/>
      <c r="BV5" s="92"/>
      <c r="BW5" s="92"/>
      <c r="BX5" s="92"/>
      <c r="BY5" s="92"/>
      <c r="BZ5" s="92">
        <v>1</v>
      </c>
      <c r="CA5" s="92">
        <v>1</v>
      </c>
      <c r="CB5" s="92"/>
      <c r="CC5" s="92"/>
      <c r="CD5" s="92">
        <v>1</v>
      </c>
      <c r="CE5" s="92"/>
      <c r="CF5" s="92"/>
      <c r="CG5" s="92"/>
      <c r="CH5" s="92">
        <v>1</v>
      </c>
      <c r="CI5" s="92"/>
      <c r="CJ5" s="92"/>
      <c r="CK5" s="92"/>
      <c r="CL5" s="92">
        <v>1</v>
      </c>
      <c r="CM5" s="92"/>
      <c r="CN5" s="92"/>
      <c r="CO5" s="92"/>
      <c r="CP5" s="92"/>
      <c r="CQ5" s="92"/>
      <c r="CR5" s="92"/>
      <c r="CS5" s="92"/>
      <c r="CT5" s="92"/>
      <c r="CU5" s="92"/>
      <c r="CV5" s="92"/>
      <c r="CW5" s="92"/>
      <c r="CX5" s="92"/>
      <c r="CY5" s="92"/>
      <c r="CZ5" s="92"/>
      <c r="DA5" s="92"/>
      <c r="DB5" s="92"/>
      <c r="DC5" s="92"/>
      <c r="DD5" s="92"/>
      <c r="DE5" s="92"/>
      <c r="DF5" s="92"/>
      <c r="DG5" s="92"/>
      <c r="DH5" s="92"/>
      <c r="DI5" s="92"/>
      <c r="DJ5" s="92"/>
      <c r="DK5" s="92"/>
      <c r="DL5" s="92"/>
      <c r="DM5" s="92">
        <v>1</v>
      </c>
      <c r="DN5" s="92"/>
      <c r="DO5" s="92"/>
      <c r="DP5" s="92"/>
      <c r="DQ5" s="92"/>
      <c r="DR5" s="92"/>
      <c r="DS5" s="92"/>
      <c r="DT5" s="92"/>
      <c r="DU5" s="92"/>
      <c r="DV5" s="92"/>
      <c r="DW5" s="92"/>
      <c r="DX5" s="92">
        <v>1</v>
      </c>
      <c r="DY5" s="92"/>
      <c r="DZ5" s="92">
        <v>1</v>
      </c>
      <c r="EA5" s="92"/>
      <c r="EB5" s="92">
        <v>1</v>
      </c>
      <c r="EC5" s="92"/>
      <c r="ED5" s="92"/>
      <c r="EE5" s="92"/>
      <c r="EF5" s="92"/>
      <c r="EG5" s="92"/>
      <c r="EH5" s="92"/>
      <c r="EI5" s="92">
        <v>1</v>
      </c>
      <c r="EJ5" s="92"/>
      <c r="EK5" s="92"/>
      <c r="EL5" s="92"/>
      <c r="EM5" s="92"/>
      <c r="EN5" s="92"/>
      <c r="EO5" s="92"/>
      <c r="EP5" s="92"/>
      <c r="EQ5" s="92">
        <v>1</v>
      </c>
      <c r="ER5" s="92"/>
      <c r="ES5" s="92"/>
      <c r="ET5" s="92"/>
      <c r="EU5" s="92"/>
      <c r="EV5" s="92"/>
      <c r="EW5" s="92"/>
      <c r="EX5" s="92">
        <v>1</v>
      </c>
      <c r="EY5" s="92"/>
      <c r="EZ5" s="92"/>
      <c r="FA5" s="92"/>
      <c r="FB5" s="92"/>
      <c r="FC5" s="92">
        <v>1</v>
      </c>
      <c r="FD5" s="92"/>
      <c r="FE5" s="92"/>
      <c r="FF5" s="92"/>
      <c r="FG5" s="92"/>
      <c r="FH5" s="92">
        <v>1</v>
      </c>
      <c r="FI5" s="92"/>
      <c r="FJ5" s="92"/>
      <c r="FK5" s="92"/>
      <c r="FL5" s="92">
        <v>2</v>
      </c>
      <c r="FM5" s="92"/>
      <c r="FN5" s="92">
        <v>3</v>
      </c>
      <c r="FO5" s="92">
        <v>2</v>
      </c>
      <c r="FP5" s="92">
        <v>2</v>
      </c>
      <c r="FQ5" s="92"/>
      <c r="FR5" s="92">
        <v>1</v>
      </c>
      <c r="FS5" s="92">
        <v>1</v>
      </c>
      <c r="FT5" s="92"/>
      <c r="FU5" s="92">
        <v>3</v>
      </c>
      <c r="FV5" s="92"/>
      <c r="FW5" s="92">
        <v>1</v>
      </c>
      <c r="FX5" s="92"/>
      <c r="FY5" s="92">
        <v>1</v>
      </c>
      <c r="FZ5" s="92">
        <v>1</v>
      </c>
      <c r="GA5" s="92"/>
      <c r="GB5" s="92">
        <v>1</v>
      </c>
      <c r="GC5" s="92"/>
      <c r="GD5" s="92"/>
      <c r="GE5" s="92"/>
      <c r="GF5" s="92"/>
      <c r="GG5" s="92"/>
      <c r="GH5" s="92">
        <v>1</v>
      </c>
      <c r="GI5" s="92">
        <v>1</v>
      </c>
      <c r="GJ5" s="92"/>
      <c r="GK5" s="92">
        <v>2</v>
      </c>
      <c r="GL5" s="92"/>
      <c r="GM5" s="92"/>
      <c r="GN5" s="92"/>
      <c r="GO5" s="92"/>
      <c r="GP5" s="92"/>
      <c r="GQ5" s="92"/>
      <c r="GR5" s="92"/>
      <c r="GS5" s="92"/>
      <c r="GT5" s="92"/>
      <c r="GU5" s="92"/>
      <c r="GV5" s="92">
        <v>1</v>
      </c>
      <c r="GW5" s="92"/>
      <c r="GX5" s="92"/>
      <c r="GY5" s="92">
        <v>1</v>
      </c>
      <c r="GZ5" s="92"/>
      <c r="HA5" s="92"/>
      <c r="HB5" s="92"/>
      <c r="HC5" s="92"/>
      <c r="HD5" s="92"/>
      <c r="HE5" s="92"/>
      <c r="HF5" s="92"/>
      <c r="HG5" s="92"/>
      <c r="HH5" s="92"/>
      <c r="HI5" s="92"/>
      <c r="HJ5" s="92"/>
      <c r="HK5" s="92"/>
      <c r="HL5" s="92"/>
      <c r="HM5" s="92"/>
      <c r="HN5" s="92"/>
      <c r="HO5" s="92"/>
      <c r="HP5" s="92"/>
      <c r="HQ5" s="92">
        <v>1</v>
      </c>
      <c r="HR5" s="92"/>
      <c r="HS5" s="92"/>
      <c r="HT5" s="92">
        <v>2</v>
      </c>
      <c r="HU5" s="92"/>
      <c r="HV5" s="92">
        <v>1</v>
      </c>
      <c r="HW5" s="92"/>
      <c r="HX5" s="92"/>
      <c r="HY5" s="92"/>
      <c r="HZ5" s="92">
        <v>61</v>
      </c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</row>
    <row r="6" spans="1:315">
      <c r="A6" s="96" t="s">
        <v>349</v>
      </c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  <c r="CT6" s="92"/>
      <c r="CU6" s="92"/>
      <c r="CV6" s="92"/>
      <c r="CW6" s="92"/>
      <c r="CX6" s="92"/>
      <c r="CY6" s="92"/>
      <c r="CZ6" s="92"/>
      <c r="DA6" s="92"/>
      <c r="DB6" s="92"/>
      <c r="DC6" s="92"/>
      <c r="DD6" s="92"/>
      <c r="DE6" s="92"/>
      <c r="DF6" s="92"/>
      <c r="DG6" s="92"/>
      <c r="DH6" s="92"/>
      <c r="DI6" s="92"/>
      <c r="DJ6" s="92"/>
      <c r="DK6" s="92"/>
      <c r="DL6" s="92"/>
      <c r="DM6" s="92"/>
      <c r="DN6" s="92"/>
      <c r="DO6" s="92"/>
      <c r="DP6" s="92"/>
      <c r="DQ6" s="92"/>
      <c r="DR6" s="92"/>
      <c r="DS6" s="92"/>
      <c r="DT6" s="92"/>
      <c r="DU6" s="92"/>
      <c r="DV6" s="92"/>
      <c r="DW6" s="92"/>
      <c r="DX6" s="92"/>
      <c r="DY6" s="92"/>
      <c r="DZ6" s="92"/>
      <c r="EA6" s="92"/>
      <c r="EB6" s="92"/>
      <c r="EC6" s="92"/>
      <c r="ED6" s="92"/>
      <c r="EE6" s="92"/>
      <c r="EF6" s="92"/>
      <c r="EG6" s="92"/>
      <c r="EH6" s="92"/>
      <c r="EI6" s="92"/>
      <c r="EJ6" s="92"/>
      <c r="EK6" s="92"/>
      <c r="EL6" s="92"/>
      <c r="EM6" s="92"/>
      <c r="EN6" s="92"/>
      <c r="EO6" s="92"/>
      <c r="EP6" s="92"/>
      <c r="EQ6" s="92"/>
      <c r="ER6" s="92"/>
      <c r="ES6" s="92"/>
      <c r="ET6" s="92"/>
      <c r="EU6" s="92"/>
      <c r="EV6" s="92"/>
      <c r="EW6" s="92"/>
      <c r="EX6" s="92"/>
      <c r="EY6" s="92"/>
      <c r="EZ6" s="92"/>
      <c r="FA6" s="92"/>
      <c r="FB6" s="92"/>
      <c r="FC6" s="92"/>
      <c r="FD6" s="92"/>
      <c r="FE6" s="92"/>
      <c r="FF6" s="92"/>
      <c r="FG6" s="92"/>
      <c r="FH6" s="92"/>
      <c r="FI6" s="92"/>
      <c r="FJ6" s="92"/>
      <c r="FK6" s="92"/>
      <c r="FL6" s="92"/>
      <c r="FM6" s="92"/>
      <c r="FN6" s="92"/>
      <c r="FO6" s="92"/>
      <c r="FP6" s="92"/>
      <c r="FQ6" s="92"/>
      <c r="FR6" s="92"/>
      <c r="FS6" s="92"/>
      <c r="FT6" s="92"/>
      <c r="FU6" s="92"/>
      <c r="FV6" s="92"/>
      <c r="FW6" s="92"/>
      <c r="FX6" s="92"/>
      <c r="FY6" s="92"/>
      <c r="FZ6" s="92"/>
      <c r="GA6" s="92"/>
      <c r="GB6" s="92"/>
      <c r="GC6" s="92"/>
      <c r="GD6" s="92"/>
      <c r="GE6" s="92"/>
      <c r="GF6" s="92"/>
      <c r="GG6" s="92"/>
      <c r="GH6" s="92">
        <v>1</v>
      </c>
      <c r="GI6" s="92"/>
      <c r="GJ6" s="92"/>
      <c r="GK6" s="92"/>
      <c r="GL6" s="92"/>
      <c r="GM6" s="92"/>
      <c r="GN6" s="92"/>
      <c r="GO6" s="92"/>
      <c r="GP6" s="92"/>
      <c r="GQ6" s="92"/>
      <c r="GR6" s="92"/>
      <c r="GS6" s="92"/>
      <c r="GT6" s="92"/>
      <c r="GU6" s="92"/>
      <c r="GV6" s="92">
        <v>1</v>
      </c>
      <c r="GW6" s="92"/>
      <c r="GX6" s="92"/>
      <c r="GY6" s="92"/>
      <c r="GZ6" s="92"/>
      <c r="HA6" s="92"/>
      <c r="HB6" s="92"/>
      <c r="HC6" s="92"/>
      <c r="HD6" s="92"/>
      <c r="HE6" s="92"/>
      <c r="HF6" s="92"/>
      <c r="HG6" s="92"/>
      <c r="HH6" s="92"/>
      <c r="HI6" s="92"/>
      <c r="HJ6" s="92"/>
      <c r="HK6" s="92"/>
      <c r="HL6" s="92"/>
      <c r="HM6" s="92"/>
      <c r="HN6" s="92"/>
      <c r="HO6" s="92"/>
      <c r="HP6" s="92"/>
      <c r="HQ6" s="92"/>
      <c r="HR6" s="92"/>
      <c r="HS6" s="92"/>
      <c r="HT6" s="92"/>
      <c r="HU6" s="92"/>
      <c r="HV6" s="92"/>
      <c r="HW6" s="92"/>
      <c r="HX6" s="92"/>
      <c r="HY6" s="92"/>
      <c r="HZ6" s="92">
        <v>2</v>
      </c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</row>
    <row r="7" spans="1:315">
      <c r="A7" s="96" t="s">
        <v>370</v>
      </c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  <c r="AU7" s="92"/>
      <c r="AV7" s="92"/>
      <c r="AW7" s="92"/>
      <c r="AX7" s="92"/>
      <c r="AY7" s="92"/>
      <c r="AZ7" s="92"/>
      <c r="BA7" s="92"/>
      <c r="BB7" s="92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/>
      <c r="BT7" s="92"/>
      <c r="BU7" s="92"/>
      <c r="BV7" s="92"/>
      <c r="BW7" s="92"/>
      <c r="BX7" s="92"/>
      <c r="BY7" s="92"/>
      <c r="BZ7" s="92"/>
      <c r="CA7" s="92"/>
      <c r="CB7" s="92"/>
      <c r="CC7" s="92"/>
      <c r="CD7" s="92"/>
      <c r="CE7" s="92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2"/>
      <c r="CR7" s="92"/>
      <c r="CS7" s="92"/>
      <c r="CT7" s="92"/>
      <c r="CU7" s="92"/>
      <c r="CV7" s="92"/>
      <c r="CW7" s="92"/>
      <c r="CX7" s="92"/>
      <c r="CY7" s="92"/>
      <c r="CZ7" s="92"/>
      <c r="DA7" s="92"/>
      <c r="DB7" s="92"/>
      <c r="DC7" s="92"/>
      <c r="DD7" s="92"/>
      <c r="DE7" s="92"/>
      <c r="DF7" s="92"/>
      <c r="DG7" s="92"/>
      <c r="DH7" s="92"/>
      <c r="DI7" s="92"/>
      <c r="DJ7" s="92"/>
      <c r="DK7" s="92"/>
      <c r="DL7" s="92"/>
      <c r="DM7" s="92"/>
      <c r="DN7" s="92"/>
      <c r="DO7" s="92"/>
      <c r="DP7" s="92"/>
      <c r="DQ7" s="92"/>
      <c r="DR7" s="92"/>
      <c r="DS7" s="92"/>
      <c r="DT7" s="92"/>
      <c r="DU7" s="92"/>
      <c r="DV7" s="92"/>
      <c r="DW7" s="92"/>
      <c r="DX7" s="92"/>
      <c r="DY7" s="92"/>
      <c r="DZ7" s="92"/>
      <c r="EA7" s="92"/>
      <c r="EB7" s="92"/>
      <c r="EC7" s="92"/>
      <c r="ED7" s="92"/>
      <c r="EE7" s="92"/>
      <c r="EF7" s="92"/>
      <c r="EG7" s="92"/>
      <c r="EH7" s="92"/>
      <c r="EI7" s="92"/>
      <c r="EJ7" s="92"/>
      <c r="EK7" s="92"/>
      <c r="EL7" s="92"/>
      <c r="EM7" s="92"/>
      <c r="EN7" s="92"/>
      <c r="EO7" s="92"/>
      <c r="EP7" s="92"/>
      <c r="EQ7" s="92"/>
      <c r="ER7" s="92"/>
      <c r="ES7" s="92"/>
      <c r="ET7" s="92"/>
      <c r="EU7" s="92"/>
      <c r="EV7" s="92"/>
      <c r="EW7" s="92"/>
      <c r="EX7" s="92"/>
      <c r="EY7" s="92"/>
      <c r="EZ7" s="92"/>
      <c r="FA7" s="92"/>
      <c r="FB7" s="92"/>
      <c r="FC7" s="92"/>
      <c r="FD7" s="92"/>
      <c r="FE7" s="92"/>
      <c r="FF7" s="92"/>
      <c r="FG7" s="92"/>
      <c r="FH7" s="92"/>
      <c r="FI7" s="92"/>
      <c r="FJ7" s="92"/>
      <c r="FK7" s="92"/>
      <c r="FL7" s="92"/>
      <c r="FM7" s="92"/>
      <c r="FN7" s="92"/>
      <c r="FO7" s="92"/>
      <c r="FP7" s="92"/>
      <c r="FQ7" s="92"/>
      <c r="FR7" s="92"/>
      <c r="FS7" s="92"/>
      <c r="FT7" s="92"/>
      <c r="FU7" s="92">
        <v>1</v>
      </c>
      <c r="FV7" s="92"/>
      <c r="FW7" s="92"/>
      <c r="FX7" s="92"/>
      <c r="FY7" s="92"/>
      <c r="FZ7" s="92"/>
      <c r="GA7" s="92"/>
      <c r="GB7" s="92"/>
      <c r="GC7" s="92"/>
      <c r="GD7" s="92"/>
      <c r="GE7" s="92"/>
      <c r="GF7" s="92"/>
      <c r="GG7" s="92"/>
      <c r="GH7" s="92"/>
      <c r="GI7" s="92"/>
      <c r="GJ7" s="92"/>
      <c r="GK7" s="92"/>
      <c r="GL7" s="92"/>
      <c r="GM7" s="92"/>
      <c r="GN7" s="92"/>
      <c r="GO7" s="92"/>
      <c r="GP7" s="92"/>
      <c r="GQ7" s="92"/>
      <c r="GR7" s="92"/>
      <c r="GS7" s="92"/>
      <c r="GT7" s="92"/>
      <c r="GU7" s="92"/>
      <c r="GV7" s="92"/>
      <c r="GW7" s="92"/>
      <c r="GX7" s="92"/>
      <c r="GY7" s="92"/>
      <c r="GZ7" s="92"/>
      <c r="HA7" s="92"/>
      <c r="HB7" s="92"/>
      <c r="HC7" s="92"/>
      <c r="HD7" s="92"/>
      <c r="HE7" s="92"/>
      <c r="HF7" s="92"/>
      <c r="HG7" s="92"/>
      <c r="HH7" s="92"/>
      <c r="HI7" s="92"/>
      <c r="HJ7" s="92"/>
      <c r="HK7" s="92"/>
      <c r="HL7" s="92"/>
      <c r="HM7" s="92"/>
      <c r="HN7" s="92"/>
      <c r="HO7" s="92"/>
      <c r="HP7" s="92"/>
      <c r="HQ7" s="92"/>
      <c r="HR7" s="92"/>
      <c r="HS7" s="92"/>
      <c r="HT7" s="92"/>
      <c r="HU7" s="92"/>
      <c r="HV7" s="92"/>
      <c r="HW7" s="92"/>
      <c r="HX7" s="92"/>
      <c r="HY7" s="92"/>
      <c r="HZ7" s="92">
        <v>1</v>
      </c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</row>
    <row r="8" spans="1:315">
      <c r="A8" s="96" t="s">
        <v>387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  <c r="AU8" s="92"/>
      <c r="AV8" s="92"/>
      <c r="AW8" s="92"/>
      <c r="AX8" s="92"/>
      <c r="AY8" s="92"/>
      <c r="AZ8" s="92"/>
      <c r="BA8" s="92"/>
      <c r="BB8" s="92"/>
      <c r="BC8" s="92"/>
      <c r="BD8" s="92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2"/>
      <c r="BQ8" s="92"/>
      <c r="BR8" s="92"/>
      <c r="BS8" s="92"/>
      <c r="BT8" s="92"/>
      <c r="BU8" s="92"/>
      <c r="BV8" s="92"/>
      <c r="BW8" s="92"/>
      <c r="BX8" s="92"/>
      <c r="BY8" s="92"/>
      <c r="BZ8" s="92"/>
      <c r="CA8" s="92"/>
      <c r="CB8" s="92"/>
      <c r="CC8" s="92"/>
      <c r="CD8" s="92"/>
      <c r="CE8" s="92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92"/>
      <c r="FR8" s="92"/>
      <c r="FS8" s="92"/>
      <c r="FT8" s="92"/>
      <c r="FU8" s="92"/>
      <c r="FV8" s="92"/>
      <c r="FW8" s="92"/>
      <c r="FX8" s="92"/>
      <c r="FY8" s="92"/>
      <c r="FZ8" s="92"/>
      <c r="GA8" s="92"/>
      <c r="GB8" s="92"/>
      <c r="GC8" s="92"/>
      <c r="GD8" s="92"/>
      <c r="GE8" s="92"/>
      <c r="GF8" s="92"/>
      <c r="GG8" s="92"/>
      <c r="GH8" s="92"/>
      <c r="GI8" s="92">
        <v>1</v>
      </c>
      <c r="GJ8" s="92"/>
      <c r="GK8" s="92"/>
      <c r="GL8" s="92"/>
      <c r="GM8" s="92"/>
      <c r="GN8" s="92"/>
      <c r="GO8" s="92"/>
      <c r="GP8" s="92"/>
      <c r="GQ8" s="92"/>
      <c r="GR8" s="92"/>
      <c r="GS8" s="92"/>
      <c r="GT8" s="92"/>
      <c r="GU8" s="92"/>
      <c r="GV8" s="92"/>
      <c r="GW8" s="92"/>
      <c r="GX8" s="92"/>
      <c r="GY8" s="92"/>
      <c r="GZ8" s="92"/>
      <c r="HA8" s="92"/>
      <c r="HB8" s="92"/>
      <c r="HC8" s="92"/>
      <c r="HD8" s="92"/>
      <c r="HE8" s="92"/>
      <c r="HF8" s="92"/>
      <c r="HG8" s="92"/>
      <c r="HH8" s="92"/>
      <c r="HI8" s="92"/>
      <c r="HJ8" s="92"/>
      <c r="HK8" s="92"/>
      <c r="HL8" s="92"/>
      <c r="HM8" s="92"/>
      <c r="HN8" s="92"/>
      <c r="HO8" s="92"/>
      <c r="HP8" s="92"/>
      <c r="HQ8" s="92"/>
      <c r="HR8" s="92"/>
      <c r="HS8" s="92"/>
      <c r="HT8" s="92"/>
      <c r="HU8" s="92"/>
      <c r="HV8" s="92"/>
      <c r="HW8" s="92"/>
      <c r="HX8" s="92"/>
      <c r="HY8" s="92"/>
      <c r="HZ8" s="92">
        <v>1</v>
      </c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</row>
    <row r="9" spans="1:315">
      <c r="A9" s="96" t="s">
        <v>324</v>
      </c>
      <c r="B9" s="92"/>
      <c r="C9" s="92"/>
      <c r="D9" s="92"/>
      <c r="E9" s="92">
        <v>1</v>
      </c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/>
      <c r="CW9" s="92"/>
      <c r="CX9" s="92"/>
      <c r="CY9" s="92"/>
      <c r="CZ9" s="92"/>
      <c r="DA9" s="92"/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/>
      <c r="DU9" s="92"/>
      <c r="DV9" s="92"/>
      <c r="DW9" s="92"/>
      <c r="DX9" s="92"/>
      <c r="DY9" s="92"/>
      <c r="DZ9" s="92"/>
      <c r="EA9" s="92"/>
      <c r="EB9" s="92"/>
      <c r="EC9" s="92"/>
      <c r="ED9" s="92"/>
      <c r="EE9" s="92"/>
      <c r="EF9" s="92"/>
      <c r="EG9" s="92"/>
      <c r="EH9" s="92"/>
      <c r="EI9" s="92"/>
      <c r="EJ9" s="92"/>
      <c r="EK9" s="92"/>
      <c r="EL9" s="92"/>
      <c r="EM9" s="92"/>
      <c r="EN9" s="92"/>
      <c r="EO9" s="92"/>
      <c r="EP9" s="92"/>
      <c r="EQ9" s="92"/>
      <c r="ER9" s="92"/>
      <c r="ES9" s="92"/>
      <c r="ET9" s="92"/>
      <c r="EU9" s="92"/>
      <c r="EV9" s="92"/>
      <c r="EW9" s="92"/>
      <c r="EX9" s="92"/>
      <c r="EY9" s="92"/>
      <c r="EZ9" s="92"/>
      <c r="FA9" s="92"/>
      <c r="FB9" s="92"/>
      <c r="FC9" s="92"/>
      <c r="FD9" s="92"/>
      <c r="FE9" s="92"/>
      <c r="FF9" s="92"/>
      <c r="FG9" s="92"/>
      <c r="FH9" s="92"/>
      <c r="FI9" s="92"/>
      <c r="FJ9" s="92"/>
      <c r="FK9" s="92"/>
      <c r="FL9" s="92"/>
      <c r="FM9" s="92"/>
      <c r="FN9" s="92"/>
      <c r="FO9" s="92">
        <v>1</v>
      </c>
      <c r="FP9" s="92"/>
      <c r="FQ9" s="92"/>
      <c r="FR9" s="92"/>
      <c r="FS9" s="92"/>
      <c r="FT9" s="92"/>
      <c r="FU9" s="92"/>
      <c r="FV9" s="92"/>
      <c r="FW9" s="92"/>
      <c r="FX9" s="92"/>
      <c r="FY9" s="92"/>
      <c r="FZ9" s="92"/>
      <c r="GA9" s="92"/>
      <c r="GB9" s="92"/>
      <c r="GC9" s="92"/>
      <c r="GD9" s="92"/>
      <c r="GE9" s="92"/>
      <c r="GF9" s="92"/>
      <c r="GG9" s="92"/>
      <c r="GH9" s="92"/>
      <c r="GI9" s="92"/>
      <c r="GJ9" s="92"/>
      <c r="GK9" s="92"/>
      <c r="GL9" s="92"/>
      <c r="GM9" s="92"/>
      <c r="GN9" s="92"/>
      <c r="GO9" s="92"/>
      <c r="GP9" s="92"/>
      <c r="GQ9" s="92"/>
      <c r="GR9" s="92"/>
      <c r="GS9" s="92"/>
      <c r="GT9" s="92"/>
      <c r="GU9" s="92"/>
      <c r="GV9" s="92"/>
      <c r="GW9" s="92"/>
      <c r="GX9" s="92"/>
      <c r="GY9" s="92"/>
      <c r="GZ9" s="92"/>
      <c r="HA9" s="92"/>
      <c r="HB9" s="92"/>
      <c r="HC9" s="92"/>
      <c r="HD9" s="92"/>
      <c r="HE9" s="92"/>
      <c r="HF9" s="92"/>
      <c r="HG9" s="92"/>
      <c r="HH9" s="92"/>
      <c r="HI9" s="92"/>
      <c r="HJ9" s="92"/>
      <c r="HK9" s="92"/>
      <c r="HL9" s="92"/>
      <c r="HM9" s="92"/>
      <c r="HN9" s="92"/>
      <c r="HO9" s="92"/>
      <c r="HP9" s="92"/>
      <c r="HQ9" s="92"/>
      <c r="HR9" s="92"/>
      <c r="HS9" s="92"/>
      <c r="HT9" s="92"/>
      <c r="HU9" s="92"/>
      <c r="HV9" s="92"/>
      <c r="HW9" s="92"/>
      <c r="HX9" s="92"/>
      <c r="HY9" s="92"/>
      <c r="HZ9" s="92">
        <v>2</v>
      </c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</row>
    <row r="10" spans="1:315">
      <c r="A10" s="96" t="s">
        <v>310</v>
      </c>
      <c r="B10" s="92"/>
      <c r="C10" s="92"/>
      <c r="D10" s="92"/>
      <c r="E10" s="92"/>
      <c r="F10" s="92"/>
      <c r="G10" s="92">
        <v>1</v>
      </c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>
        <v>1</v>
      </c>
      <c r="AJ10" s="92">
        <v>1</v>
      </c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>
        <v>1</v>
      </c>
      <c r="CM10" s="92"/>
      <c r="CN10" s="92"/>
      <c r="CO10" s="92"/>
      <c r="CP10" s="92"/>
      <c r="CQ10" s="92"/>
      <c r="CR10" s="92"/>
      <c r="CS10" s="92"/>
      <c r="CT10" s="92"/>
      <c r="CU10" s="92"/>
      <c r="CV10" s="92"/>
      <c r="CW10" s="92"/>
      <c r="CX10" s="92"/>
      <c r="CY10" s="92"/>
      <c r="CZ10" s="92"/>
      <c r="DA10" s="92"/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/>
      <c r="DU10" s="92"/>
      <c r="DV10" s="92"/>
      <c r="DW10" s="92"/>
      <c r="DX10" s="92"/>
      <c r="DY10" s="92"/>
      <c r="DZ10" s="92"/>
      <c r="EA10" s="92"/>
      <c r="EB10" s="92"/>
      <c r="EC10" s="92"/>
      <c r="ED10" s="92"/>
      <c r="EE10" s="92"/>
      <c r="EF10" s="92"/>
      <c r="EG10" s="92"/>
      <c r="EH10" s="92"/>
      <c r="EI10" s="92"/>
      <c r="EJ10" s="92"/>
      <c r="EK10" s="92"/>
      <c r="EL10" s="92"/>
      <c r="EM10" s="92"/>
      <c r="EN10" s="92"/>
      <c r="EO10" s="92"/>
      <c r="EP10" s="92"/>
      <c r="EQ10" s="92"/>
      <c r="ER10" s="92"/>
      <c r="ES10" s="92"/>
      <c r="ET10" s="92"/>
      <c r="EU10" s="92"/>
      <c r="EV10" s="92"/>
      <c r="EW10" s="92"/>
      <c r="EX10" s="92"/>
      <c r="EY10" s="92"/>
      <c r="EZ10" s="92"/>
      <c r="FA10" s="92"/>
      <c r="FB10" s="92"/>
      <c r="FC10" s="92"/>
      <c r="FD10" s="92"/>
      <c r="FE10" s="92"/>
      <c r="FF10" s="92"/>
      <c r="FG10" s="92"/>
      <c r="FH10" s="92">
        <v>1</v>
      </c>
      <c r="FI10" s="92"/>
      <c r="FJ10" s="92"/>
      <c r="FK10" s="92"/>
      <c r="FL10" s="92"/>
      <c r="FM10" s="92"/>
      <c r="FN10" s="92"/>
      <c r="FO10" s="92"/>
      <c r="FP10" s="92"/>
      <c r="FQ10" s="92"/>
      <c r="FR10" s="92"/>
      <c r="FS10" s="92"/>
      <c r="FT10" s="92"/>
      <c r="FU10" s="92"/>
      <c r="FV10" s="92"/>
      <c r="FW10" s="92"/>
      <c r="FX10" s="92"/>
      <c r="FY10" s="92"/>
      <c r="FZ10" s="92"/>
      <c r="GA10" s="92"/>
      <c r="GB10" s="92"/>
      <c r="GC10" s="92"/>
      <c r="GD10" s="92"/>
      <c r="GE10" s="92"/>
      <c r="GF10" s="92"/>
      <c r="GG10" s="92"/>
      <c r="GH10" s="92"/>
      <c r="GI10" s="92"/>
      <c r="GJ10" s="92"/>
      <c r="GK10" s="92"/>
      <c r="GL10" s="92"/>
      <c r="GM10" s="92"/>
      <c r="GN10" s="92"/>
      <c r="GO10" s="92"/>
      <c r="GP10" s="92"/>
      <c r="GQ10" s="92"/>
      <c r="GR10" s="92"/>
      <c r="GS10" s="92"/>
      <c r="GT10" s="92"/>
      <c r="GU10" s="92"/>
      <c r="GV10" s="92"/>
      <c r="GW10" s="92"/>
      <c r="GX10" s="92"/>
      <c r="GY10" s="92"/>
      <c r="GZ10" s="92"/>
      <c r="HA10" s="92"/>
      <c r="HB10" s="92"/>
      <c r="HC10" s="92"/>
      <c r="HD10" s="92"/>
      <c r="HE10" s="92"/>
      <c r="HF10" s="92"/>
      <c r="HG10" s="92"/>
      <c r="HH10" s="92"/>
      <c r="HI10" s="92"/>
      <c r="HJ10" s="92"/>
      <c r="HK10" s="92"/>
      <c r="HL10" s="92"/>
      <c r="HM10" s="92"/>
      <c r="HN10" s="92"/>
      <c r="HO10" s="92"/>
      <c r="HP10" s="92"/>
      <c r="HQ10" s="92"/>
      <c r="HR10" s="92"/>
      <c r="HS10" s="92"/>
      <c r="HT10" s="92"/>
      <c r="HU10" s="92"/>
      <c r="HV10" s="92"/>
      <c r="HW10" s="92"/>
      <c r="HX10" s="92"/>
      <c r="HY10" s="92"/>
      <c r="HZ10" s="92">
        <v>5</v>
      </c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</row>
    <row r="11" spans="1:315">
      <c r="A11" s="96" t="s">
        <v>340</v>
      </c>
      <c r="B11" s="92"/>
      <c r="C11" s="92"/>
      <c r="D11" s="92"/>
      <c r="E11" s="92"/>
      <c r="F11" s="92"/>
      <c r="G11" s="92"/>
      <c r="H11" s="92"/>
      <c r="I11" s="92"/>
      <c r="J11" s="92"/>
      <c r="K11" s="92">
        <v>1</v>
      </c>
      <c r="L11" s="92">
        <v>1</v>
      </c>
      <c r="M11" s="92"/>
      <c r="N11" s="92"/>
      <c r="O11" s="92"/>
      <c r="P11" s="92"/>
      <c r="Q11" s="92"/>
      <c r="R11" s="92"/>
      <c r="S11" s="92"/>
      <c r="T11" s="92"/>
      <c r="U11" s="92">
        <v>1</v>
      </c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>
        <v>1</v>
      </c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>
        <v>1</v>
      </c>
      <c r="DN11" s="92"/>
      <c r="DO11" s="92"/>
      <c r="DP11" s="92"/>
      <c r="DQ11" s="92"/>
      <c r="DR11" s="92"/>
      <c r="DS11" s="92"/>
      <c r="DT11" s="92"/>
      <c r="DU11" s="92"/>
      <c r="DV11" s="92"/>
      <c r="DW11" s="92"/>
      <c r="DX11" s="92"/>
      <c r="DY11" s="92"/>
      <c r="DZ11" s="92"/>
      <c r="EA11" s="92"/>
      <c r="EB11" s="92">
        <v>1</v>
      </c>
      <c r="EC11" s="92"/>
      <c r="ED11" s="92"/>
      <c r="EE11" s="92"/>
      <c r="EF11" s="92"/>
      <c r="EG11" s="92"/>
      <c r="EH11" s="92"/>
      <c r="EI11" s="92"/>
      <c r="EJ11" s="92"/>
      <c r="EK11" s="92"/>
      <c r="EL11" s="92"/>
      <c r="EM11" s="92"/>
      <c r="EN11" s="92"/>
      <c r="EO11" s="92"/>
      <c r="EP11" s="92"/>
      <c r="EQ11" s="92"/>
      <c r="ER11" s="92"/>
      <c r="ES11" s="92"/>
      <c r="ET11" s="92"/>
      <c r="EU11" s="92"/>
      <c r="EV11" s="92"/>
      <c r="EW11" s="92"/>
      <c r="EX11" s="92"/>
      <c r="EY11" s="92"/>
      <c r="EZ11" s="92"/>
      <c r="FA11" s="92"/>
      <c r="FB11" s="92"/>
      <c r="FC11" s="92"/>
      <c r="FD11" s="92"/>
      <c r="FE11" s="92"/>
      <c r="FF11" s="92"/>
      <c r="FG11" s="92"/>
      <c r="FH11" s="92"/>
      <c r="FI11" s="92"/>
      <c r="FJ11" s="92"/>
      <c r="FK11" s="92"/>
      <c r="FL11" s="92"/>
      <c r="FM11" s="92"/>
      <c r="FN11" s="92"/>
      <c r="FO11" s="92"/>
      <c r="FP11" s="92"/>
      <c r="FQ11" s="92"/>
      <c r="FR11" s="92"/>
      <c r="FS11" s="92"/>
      <c r="FT11" s="92"/>
      <c r="FU11" s="92"/>
      <c r="FV11" s="92"/>
      <c r="FW11" s="92"/>
      <c r="FX11" s="92"/>
      <c r="FY11" s="92"/>
      <c r="FZ11" s="92"/>
      <c r="GA11" s="92"/>
      <c r="GB11" s="92">
        <v>1</v>
      </c>
      <c r="GC11" s="92"/>
      <c r="GD11" s="92"/>
      <c r="GE11" s="92"/>
      <c r="GF11" s="92"/>
      <c r="GG11" s="92"/>
      <c r="GH11" s="92"/>
      <c r="GI11" s="92"/>
      <c r="GJ11" s="92"/>
      <c r="GK11" s="92"/>
      <c r="GL11" s="92"/>
      <c r="GM11" s="92"/>
      <c r="GN11" s="92"/>
      <c r="GO11" s="92"/>
      <c r="GP11" s="92"/>
      <c r="GQ11" s="92"/>
      <c r="GR11" s="92"/>
      <c r="GS11" s="92"/>
      <c r="GT11" s="92"/>
      <c r="GU11" s="92"/>
      <c r="GV11" s="92"/>
      <c r="GW11" s="92"/>
      <c r="GX11" s="92"/>
      <c r="GY11" s="92"/>
      <c r="GZ11" s="92"/>
      <c r="HA11" s="92"/>
      <c r="HB11" s="92"/>
      <c r="HC11" s="92"/>
      <c r="HD11" s="92"/>
      <c r="HE11" s="92"/>
      <c r="HF11" s="92"/>
      <c r="HG11" s="92"/>
      <c r="HH11" s="92"/>
      <c r="HI11" s="92"/>
      <c r="HJ11" s="92"/>
      <c r="HK11" s="92"/>
      <c r="HL11" s="92"/>
      <c r="HM11" s="92"/>
      <c r="HN11" s="92"/>
      <c r="HO11" s="92"/>
      <c r="HP11" s="92"/>
      <c r="HQ11" s="92"/>
      <c r="HR11" s="92"/>
      <c r="HS11" s="92"/>
      <c r="HT11" s="92"/>
      <c r="HU11" s="92"/>
      <c r="HV11" s="92"/>
      <c r="HW11" s="92"/>
      <c r="HX11" s="92"/>
      <c r="HY11" s="92"/>
      <c r="HZ11" s="92">
        <v>7</v>
      </c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</row>
    <row r="12" spans="1:315">
      <c r="A12" s="96" t="s">
        <v>313</v>
      </c>
      <c r="B12" s="92"/>
      <c r="C12" s="92"/>
      <c r="D12" s="92"/>
      <c r="E12" s="92"/>
      <c r="F12" s="92"/>
      <c r="G12" s="92"/>
      <c r="H12" s="92"/>
      <c r="I12" s="92"/>
      <c r="J12" s="92"/>
      <c r="K12" s="92">
        <v>1</v>
      </c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>
        <v>1</v>
      </c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92"/>
      <c r="FR12" s="92"/>
      <c r="FS12" s="92"/>
      <c r="FT12" s="92"/>
      <c r="FU12" s="92"/>
      <c r="FV12" s="92"/>
      <c r="FW12" s="92"/>
      <c r="FX12" s="92"/>
      <c r="FY12" s="92"/>
      <c r="FZ12" s="92"/>
      <c r="GA12" s="92"/>
      <c r="GB12" s="92"/>
      <c r="GC12" s="92"/>
      <c r="GD12" s="92"/>
      <c r="GE12" s="92"/>
      <c r="GF12" s="92"/>
      <c r="GG12" s="92"/>
      <c r="GH12" s="92"/>
      <c r="GI12" s="92"/>
      <c r="GJ12" s="92"/>
      <c r="GK12" s="92"/>
      <c r="GL12" s="92"/>
      <c r="GM12" s="92"/>
      <c r="GN12" s="92"/>
      <c r="GO12" s="92"/>
      <c r="GP12" s="92"/>
      <c r="GQ12" s="92"/>
      <c r="GR12" s="92"/>
      <c r="GS12" s="92"/>
      <c r="GT12" s="92"/>
      <c r="GU12" s="92"/>
      <c r="GV12" s="92"/>
      <c r="GW12" s="92"/>
      <c r="GX12" s="92"/>
      <c r="GY12" s="92"/>
      <c r="GZ12" s="92"/>
      <c r="HA12" s="92"/>
      <c r="HB12" s="92"/>
      <c r="HC12" s="92"/>
      <c r="HD12" s="92"/>
      <c r="HE12" s="92"/>
      <c r="HF12" s="92"/>
      <c r="HG12" s="92"/>
      <c r="HH12" s="92"/>
      <c r="HI12" s="92"/>
      <c r="HJ12" s="92"/>
      <c r="HK12" s="92"/>
      <c r="HL12" s="92"/>
      <c r="HM12" s="92"/>
      <c r="HN12" s="92"/>
      <c r="HO12" s="92"/>
      <c r="HP12" s="92"/>
      <c r="HQ12" s="92"/>
      <c r="HR12" s="92"/>
      <c r="HS12" s="92"/>
      <c r="HT12" s="92"/>
      <c r="HU12" s="92"/>
      <c r="HV12" s="92"/>
      <c r="HW12" s="92"/>
      <c r="HX12" s="92"/>
      <c r="HY12" s="92"/>
      <c r="HZ12" s="92">
        <v>2</v>
      </c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</row>
    <row r="13" spans="1:315">
      <c r="A13" s="96" t="s">
        <v>309</v>
      </c>
      <c r="B13" s="92"/>
      <c r="C13" s="92"/>
      <c r="D13" s="92"/>
      <c r="E13" s="92"/>
      <c r="F13" s="92"/>
      <c r="G13" s="92"/>
      <c r="H13" s="92"/>
      <c r="I13" s="92"/>
      <c r="J13" s="92"/>
      <c r="K13" s="92">
        <v>1</v>
      </c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>
        <v>1</v>
      </c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>
        <v>1</v>
      </c>
      <c r="FM13" s="92"/>
      <c r="FN13" s="92">
        <v>1</v>
      </c>
      <c r="FO13" s="92"/>
      <c r="FP13" s="92">
        <v>1</v>
      </c>
      <c r="FQ13" s="92"/>
      <c r="FR13" s="92"/>
      <c r="FS13" s="92"/>
      <c r="FT13" s="92"/>
      <c r="FU13" s="92"/>
      <c r="FV13" s="92"/>
      <c r="FW13" s="92"/>
      <c r="FX13" s="92"/>
      <c r="FY13" s="92">
        <v>1</v>
      </c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>
        <v>2</v>
      </c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2"/>
      <c r="HZ13" s="92">
        <v>8</v>
      </c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</row>
    <row r="14" spans="1:315">
      <c r="A14" s="96" t="s">
        <v>376</v>
      </c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>
        <v>1</v>
      </c>
      <c r="FQ14" s="92"/>
      <c r="FR14" s="92"/>
      <c r="FS14" s="92"/>
      <c r="FT14" s="92"/>
      <c r="FU14" s="92">
        <v>1</v>
      </c>
      <c r="FV14" s="92"/>
      <c r="FW14" s="92">
        <v>1</v>
      </c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>
        <v>3</v>
      </c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</row>
    <row r="15" spans="1:315">
      <c r="A15" s="96" t="s">
        <v>484</v>
      </c>
      <c r="B15" s="92"/>
      <c r="C15" s="92"/>
      <c r="D15" s="92">
        <v>1</v>
      </c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>
        <v>1</v>
      </c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</row>
    <row r="16" spans="1:315">
      <c r="A16" s="96" t="s">
        <v>9</v>
      </c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>
        <v>1</v>
      </c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>
        <v>1</v>
      </c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</row>
    <row r="17" spans="1:315">
      <c r="A17" s="96" t="s">
        <v>302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>
        <v>1</v>
      </c>
      <c r="HR17" s="92"/>
      <c r="HS17" s="92"/>
      <c r="HT17" s="92"/>
      <c r="HU17" s="92"/>
      <c r="HV17" s="92"/>
      <c r="HW17" s="92"/>
      <c r="HX17" s="92"/>
      <c r="HY17" s="92"/>
      <c r="HZ17" s="92">
        <v>1</v>
      </c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</row>
    <row r="18" spans="1:315">
      <c r="A18" s="96" t="s">
        <v>365</v>
      </c>
      <c r="B18" s="92"/>
      <c r="C18" s="92"/>
      <c r="D18" s="92"/>
      <c r="E18" s="92"/>
      <c r="F18" s="92"/>
      <c r="G18" s="92">
        <v>1</v>
      </c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>
        <v>1</v>
      </c>
      <c r="FO18" s="92"/>
      <c r="FP18" s="92"/>
      <c r="FQ18" s="92"/>
      <c r="FR18" s="92">
        <v>1</v>
      </c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>
        <v>1</v>
      </c>
      <c r="HU18" s="92"/>
      <c r="HV18" s="92"/>
      <c r="HW18" s="92"/>
      <c r="HX18" s="92"/>
      <c r="HY18" s="92"/>
      <c r="HZ18" s="92">
        <v>4</v>
      </c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</row>
    <row r="19" spans="1:315">
      <c r="A19" s="96" t="s">
        <v>373</v>
      </c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>
        <v>1</v>
      </c>
      <c r="Z19" s="92"/>
      <c r="AA19" s="92"/>
      <c r="AB19" s="92"/>
      <c r="AC19" s="92"/>
      <c r="AD19" s="92"/>
      <c r="AE19" s="92">
        <v>1</v>
      </c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>
        <v>1</v>
      </c>
      <c r="FD19" s="92"/>
      <c r="FE19" s="92"/>
      <c r="FF19" s="92"/>
      <c r="FG19" s="92"/>
      <c r="FH19" s="92"/>
      <c r="FI19" s="92"/>
      <c r="FJ19" s="92"/>
      <c r="FK19" s="92"/>
      <c r="FL19" s="92">
        <v>1</v>
      </c>
      <c r="FM19" s="92"/>
      <c r="FN19" s="92">
        <v>1</v>
      </c>
      <c r="FO19" s="92">
        <v>1</v>
      </c>
      <c r="FP19" s="92"/>
      <c r="FQ19" s="92"/>
      <c r="FR19" s="92"/>
      <c r="FS19" s="92">
        <v>1</v>
      </c>
      <c r="FT19" s="92"/>
      <c r="FU19" s="92"/>
      <c r="FV19" s="92"/>
      <c r="FW19" s="92"/>
      <c r="FX19" s="92"/>
      <c r="FY19" s="92"/>
      <c r="FZ19" s="92">
        <v>1</v>
      </c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>
        <v>8</v>
      </c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</row>
    <row r="20" spans="1:315">
      <c r="A20" s="96" t="s">
        <v>357</v>
      </c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>
        <v>1</v>
      </c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>
        <v>1</v>
      </c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>
        <v>2</v>
      </c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</row>
    <row r="21" spans="1:315">
      <c r="A21" s="96" t="s">
        <v>355</v>
      </c>
      <c r="B21" s="92"/>
      <c r="C21" s="92"/>
      <c r="D21" s="92"/>
      <c r="E21" s="92"/>
      <c r="F21" s="92"/>
      <c r="G21" s="92"/>
      <c r="H21" s="92">
        <v>1</v>
      </c>
      <c r="I21" s="92"/>
      <c r="J21" s="92"/>
      <c r="K21" s="92"/>
      <c r="L21" s="92"/>
      <c r="M21" s="92"/>
      <c r="N21" s="92"/>
      <c r="O21" s="92"/>
      <c r="P21" s="92"/>
      <c r="Q21" s="92">
        <v>1</v>
      </c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>
        <v>1</v>
      </c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>
        <v>1</v>
      </c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>
        <v>1</v>
      </c>
      <c r="ER21" s="92"/>
      <c r="ES21" s="92"/>
      <c r="ET21" s="92"/>
      <c r="EU21" s="92"/>
      <c r="EV21" s="92"/>
      <c r="EW21" s="92"/>
      <c r="EX21" s="92">
        <v>1</v>
      </c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>
        <v>1</v>
      </c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>
        <v>7</v>
      </c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</row>
    <row r="22" spans="1:315">
      <c r="A22" s="96" t="s">
        <v>380</v>
      </c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>
        <v>1</v>
      </c>
      <c r="HU22" s="92"/>
      <c r="HV22" s="92">
        <v>1</v>
      </c>
      <c r="HW22" s="92"/>
      <c r="HX22" s="92"/>
      <c r="HY22" s="92"/>
      <c r="HZ22" s="92">
        <v>2</v>
      </c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</row>
    <row r="23" spans="1:315">
      <c r="A23" s="96" t="s">
        <v>297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>
        <v>1</v>
      </c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>
        <v>1</v>
      </c>
      <c r="CB23" s="92"/>
      <c r="CC23" s="92"/>
      <c r="CD23" s="92"/>
      <c r="CE23" s="92"/>
      <c r="CF23" s="92"/>
      <c r="CG23" s="92"/>
      <c r="CH23" s="92">
        <v>1</v>
      </c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/>
      <c r="CV23" s="92"/>
      <c r="CW23" s="92"/>
      <c r="CX23" s="92"/>
      <c r="CY23" s="92"/>
      <c r="CZ23" s="92"/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/>
      <c r="DU23" s="92"/>
      <c r="DV23" s="92"/>
      <c r="DW23" s="92"/>
      <c r="DX23" s="92"/>
      <c r="DY23" s="92"/>
      <c r="DZ23" s="92"/>
      <c r="EA23" s="92"/>
      <c r="EB23" s="92"/>
      <c r="EC23" s="92"/>
      <c r="ED23" s="92"/>
      <c r="EE23" s="92"/>
      <c r="EF23" s="92"/>
      <c r="EG23" s="92"/>
      <c r="EH23" s="92"/>
      <c r="EI23" s="92">
        <v>1</v>
      </c>
      <c r="EJ23" s="92"/>
      <c r="EK23" s="92"/>
      <c r="EL23" s="92"/>
      <c r="EM23" s="92"/>
      <c r="EN23" s="92"/>
      <c r="EO23" s="92"/>
      <c r="EP23" s="92"/>
      <c r="EQ23" s="92"/>
      <c r="ER23" s="92"/>
      <c r="ES23" s="92"/>
      <c r="ET23" s="92"/>
      <c r="EU23" s="92"/>
      <c r="EV23" s="92"/>
      <c r="EW23" s="92"/>
      <c r="EX23" s="92"/>
      <c r="EY23" s="92"/>
      <c r="EZ23" s="92"/>
      <c r="FA23" s="92"/>
      <c r="FB23" s="92"/>
      <c r="FC23" s="92"/>
      <c r="FD23" s="92"/>
      <c r="FE23" s="92"/>
      <c r="FF23" s="92"/>
      <c r="FG23" s="92"/>
      <c r="FH23" s="92"/>
      <c r="FI23" s="92"/>
      <c r="FJ23" s="92"/>
      <c r="FK23" s="92"/>
      <c r="FL23" s="92"/>
      <c r="FM23" s="92"/>
      <c r="FN23" s="92"/>
      <c r="FO23" s="92"/>
      <c r="FP23" s="92"/>
      <c r="FQ23" s="92"/>
      <c r="FR23" s="92"/>
      <c r="FS23" s="92"/>
      <c r="FT23" s="92"/>
      <c r="FU23" s="92"/>
      <c r="FV23" s="92"/>
      <c r="FW23" s="92"/>
      <c r="FX23" s="92"/>
      <c r="FY23" s="92"/>
      <c r="FZ23" s="92"/>
      <c r="GA23" s="92"/>
      <c r="GB23" s="92"/>
      <c r="GC23" s="92"/>
      <c r="GD23" s="92"/>
      <c r="GE23" s="92"/>
      <c r="GF23" s="92"/>
      <c r="GG23" s="92"/>
      <c r="GH23" s="92"/>
      <c r="GI23" s="92"/>
      <c r="GJ23" s="92"/>
      <c r="GK23" s="92"/>
      <c r="GL23" s="92"/>
      <c r="GM23" s="92"/>
      <c r="GN23" s="92"/>
      <c r="GO23" s="92"/>
      <c r="GP23" s="92"/>
      <c r="GQ23" s="92"/>
      <c r="GR23" s="92"/>
      <c r="GS23" s="92"/>
      <c r="GT23" s="92"/>
      <c r="GU23" s="92"/>
      <c r="GV23" s="92"/>
      <c r="GW23" s="92"/>
      <c r="GX23" s="92"/>
      <c r="GY23" s="92"/>
      <c r="GZ23" s="92"/>
      <c r="HA23" s="92"/>
      <c r="HB23" s="92"/>
      <c r="HC23" s="92"/>
      <c r="HD23" s="92"/>
      <c r="HE23" s="92"/>
      <c r="HF23" s="92"/>
      <c r="HG23" s="92"/>
      <c r="HH23" s="92"/>
      <c r="HI23" s="92"/>
      <c r="HJ23" s="92"/>
      <c r="HK23" s="92"/>
      <c r="HL23" s="92"/>
      <c r="HM23" s="92"/>
      <c r="HN23" s="92"/>
      <c r="HO23" s="92"/>
      <c r="HP23" s="92"/>
      <c r="HQ23" s="92"/>
      <c r="HR23" s="92"/>
      <c r="HS23" s="92"/>
      <c r="HT23" s="92"/>
      <c r="HU23" s="92"/>
      <c r="HV23" s="92"/>
      <c r="HW23" s="92"/>
      <c r="HX23" s="92"/>
      <c r="HY23" s="92"/>
      <c r="HZ23" s="92">
        <v>4</v>
      </c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</row>
    <row r="24" spans="1:315">
      <c r="A24" s="95" t="s">
        <v>11</v>
      </c>
      <c r="B24" s="92"/>
      <c r="C24" s="92"/>
      <c r="D24" s="92"/>
      <c r="E24" s="92"/>
      <c r="F24" s="92"/>
      <c r="G24" s="92"/>
      <c r="H24" s="92"/>
      <c r="I24" s="92"/>
      <c r="J24" s="92">
        <v>1</v>
      </c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>
        <v>1</v>
      </c>
      <c r="Z24" s="92"/>
      <c r="AA24" s="92"/>
      <c r="AB24" s="92"/>
      <c r="AC24" s="92"/>
      <c r="AD24" s="92">
        <v>1</v>
      </c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>
        <v>1</v>
      </c>
      <c r="BR24" s="92"/>
      <c r="BS24" s="92"/>
      <c r="BT24" s="92"/>
      <c r="BU24" s="92"/>
      <c r="BV24" s="92"/>
      <c r="BW24" s="92">
        <v>1</v>
      </c>
      <c r="BX24" s="92"/>
      <c r="BY24" s="92"/>
      <c r="BZ24" s="92"/>
      <c r="CA24" s="92"/>
      <c r="CB24" s="92"/>
      <c r="CC24" s="92">
        <v>1</v>
      </c>
      <c r="CD24" s="92"/>
      <c r="CE24" s="92"/>
      <c r="CF24" s="92">
        <v>1</v>
      </c>
      <c r="CG24" s="92">
        <v>1</v>
      </c>
      <c r="CH24" s="92"/>
      <c r="CI24" s="92">
        <v>1</v>
      </c>
      <c r="CJ24" s="92"/>
      <c r="CK24" s="92"/>
      <c r="CL24" s="92"/>
      <c r="CM24" s="92">
        <v>1</v>
      </c>
      <c r="CN24" s="92"/>
      <c r="CO24" s="92"/>
      <c r="CP24" s="92"/>
      <c r="CQ24" s="92">
        <v>1</v>
      </c>
      <c r="CR24" s="92"/>
      <c r="CS24" s="92"/>
      <c r="CT24" s="92"/>
      <c r="CU24" s="92"/>
      <c r="CV24" s="92"/>
      <c r="CW24" s="92"/>
      <c r="CX24" s="92"/>
      <c r="CY24" s="92"/>
      <c r="CZ24" s="92"/>
      <c r="DA24" s="92"/>
      <c r="DB24" s="92"/>
      <c r="DC24" s="92"/>
      <c r="DD24" s="92"/>
      <c r="DE24" s="92"/>
      <c r="DF24" s="92"/>
      <c r="DG24" s="92"/>
      <c r="DH24" s="92"/>
      <c r="DI24" s="92"/>
      <c r="DJ24" s="92">
        <v>2</v>
      </c>
      <c r="DK24" s="92">
        <v>1</v>
      </c>
      <c r="DL24" s="92"/>
      <c r="DM24" s="92">
        <v>1</v>
      </c>
      <c r="DN24" s="92">
        <v>1</v>
      </c>
      <c r="DO24" s="92"/>
      <c r="DP24" s="92"/>
      <c r="DQ24" s="92"/>
      <c r="DR24" s="92"/>
      <c r="DS24" s="92"/>
      <c r="DT24" s="92"/>
      <c r="DU24" s="92"/>
      <c r="DV24" s="92"/>
      <c r="DW24" s="92"/>
      <c r="DX24" s="92">
        <v>1</v>
      </c>
      <c r="DY24" s="92"/>
      <c r="DZ24" s="92"/>
      <c r="EA24" s="92"/>
      <c r="EB24" s="92"/>
      <c r="EC24" s="92"/>
      <c r="ED24" s="92">
        <v>1</v>
      </c>
      <c r="EE24" s="92"/>
      <c r="EF24" s="92"/>
      <c r="EG24" s="92"/>
      <c r="EH24" s="92"/>
      <c r="EI24" s="92"/>
      <c r="EJ24" s="92"/>
      <c r="EK24" s="92"/>
      <c r="EL24" s="92"/>
      <c r="EM24" s="92"/>
      <c r="EN24" s="92"/>
      <c r="EO24" s="92"/>
      <c r="EP24" s="92"/>
      <c r="EQ24" s="92">
        <v>1</v>
      </c>
      <c r="ER24" s="92"/>
      <c r="ES24" s="92"/>
      <c r="ET24" s="92"/>
      <c r="EU24" s="92">
        <v>1</v>
      </c>
      <c r="EV24" s="92"/>
      <c r="EW24" s="92"/>
      <c r="EX24" s="92"/>
      <c r="EY24" s="92"/>
      <c r="EZ24" s="92">
        <v>1</v>
      </c>
      <c r="FA24" s="92">
        <v>1</v>
      </c>
      <c r="FB24" s="92"/>
      <c r="FC24" s="92"/>
      <c r="FD24" s="92"/>
      <c r="FE24" s="92"/>
      <c r="FF24" s="92"/>
      <c r="FG24" s="92"/>
      <c r="FH24" s="92"/>
      <c r="FI24" s="92"/>
      <c r="FJ24" s="92">
        <v>1</v>
      </c>
      <c r="FK24" s="92"/>
      <c r="FL24" s="92"/>
      <c r="FM24" s="92">
        <v>2</v>
      </c>
      <c r="FN24" s="92"/>
      <c r="FO24" s="92">
        <v>1</v>
      </c>
      <c r="FP24" s="92">
        <v>1</v>
      </c>
      <c r="FQ24" s="92"/>
      <c r="FR24" s="92"/>
      <c r="FS24" s="92">
        <v>1</v>
      </c>
      <c r="FT24" s="92"/>
      <c r="FU24" s="92"/>
      <c r="FV24" s="92"/>
      <c r="FW24" s="92"/>
      <c r="FX24" s="92"/>
      <c r="FY24" s="92"/>
      <c r="FZ24" s="92"/>
      <c r="GA24" s="92">
        <v>2</v>
      </c>
      <c r="GB24" s="92"/>
      <c r="GC24" s="92"/>
      <c r="GD24" s="92">
        <v>2</v>
      </c>
      <c r="GE24" s="92"/>
      <c r="GF24" s="92"/>
      <c r="GG24" s="92"/>
      <c r="GH24" s="92"/>
      <c r="GI24" s="92"/>
      <c r="GJ24" s="92"/>
      <c r="GK24" s="92"/>
      <c r="GL24" s="92"/>
      <c r="GM24" s="92"/>
      <c r="GN24" s="92"/>
      <c r="GO24" s="92"/>
      <c r="GP24" s="92">
        <v>1</v>
      </c>
      <c r="GQ24" s="92">
        <v>1</v>
      </c>
      <c r="GR24" s="92"/>
      <c r="GS24" s="92"/>
      <c r="GT24" s="92"/>
      <c r="GU24" s="92"/>
      <c r="GV24" s="92"/>
      <c r="GW24" s="92"/>
      <c r="GX24" s="92"/>
      <c r="GY24" s="92"/>
      <c r="GZ24" s="92"/>
      <c r="HA24" s="92"/>
      <c r="HB24" s="92"/>
      <c r="HC24" s="92"/>
      <c r="HD24" s="92"/>
      <c r="HE24" s="92"/>
      <c r="HF24" s="92"/>
      <c r="HG24" s="92"/>
      <c r="HH24" s="92"/>
      <c r="HI24" s="92"/>
      <c r="HJ24" s="92"/>
      <c r="HK24" s="92"/>
      <c r="HL24" s="92"/>
      <c r="HM24" s="92"/>
      <c r="HN24" s="92">
        <v>1</v>
      </c>
      <c r="HO24" s="92"/>
      <c r="HP24" s="92"/>
      <c r="HQ24" s="92"/>
      <c r="HR24" s="92"/>
      <c r="HS24" s="92"/>
      <c r="HT24" s="92"/>
      <c r="HU24" s="92"/>
      <c r="HV24" s="92"/>
      <c r="HW24" s="92"/>
      <c r="HX24" s="92"/>
      <c r="HY24" s="92"/>
      <c r="HZ24" s="92">
        <v>35</v>
      </c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</row>
    <row r="25" spans="1:315">
      <c r="A25" s="96" t="s">
        <v>350</v>
      </c>
      <c r="B25" s="92"/>
      <c r="C25" s="92"/>
      <c r="D25" s="92"/>
      <c r="E25" s="92"/>
      <c r="F25" s="92"/>
      <c r="G25" s="92"/>
      <c r="H25" s="92"/>
      <c r="I25" s="92"/>
      <c r="J25" s="92">
        <v>1</v>
      </c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92"/>
      <c r="FR25" s="92"/>
      <c r="FS25" s="92"/>
      <c r="FT25" s="92"/>
      <c r="FU25" s="92"/>
      <c r="FV25" s="92"/>
      <c r="FW25" s="92"/>
      <c r="FX25" s="92"/>
      <c r="FY25" s="92"/>
      <c r="FZ25" s="92"/>
      <c r="GA25" s="92"/>
      <c r="GB25" s="92"/>
      <c r="GC25" s="92"/>
      <c r="GD25" s="92"/>
      <c r="GE25" s="92"/>
      <c r="GF25" s="92"/>
      <c r="GG25" s="92"/>
      <c r="GH25" s="92"/>
      <c r="GI25" s="92"/>
      <c r="GJ25" s="92"/>
      <c r="GK25" s="92"/>
      <c r="GL25" s="92"/>
      <c r="GM25" s="92"/>
      <c r="GN25" s="92"/>
      <c r="GO25" s="92"/>
      <c r="GP25" s="92"/>
      <c r="GQ25" s="92"/>
      <c r="GR25" s="92"/>
      <c r="GS25" s="92"/>
      <c r="GT25" s="92"/>
      <c r="GU25" s="92"/>
      <c r="GV25" s="92"/>
      <c r="GW25" s="92"/>
      <c r="GX25" s="92"/>
      <c r="GY25" s="92"/>
      <c r="GZ25" s="92"/>
      <c r="HA25" s="92"/>
      <c r="HB25" s="92"/>
      <c r="HC25" s="92"/>
      <c r="HD25" s="92"/>
      <c r="HE25" s="92"/>
      <c r="HF25" s="92"/>
      <c r="HG25" s="92"/>
      <c r="HH25" s="92"/>
      <c r="HI25" s="92"/>
      <c r="HJ25" s="92"/>
      <c r="HK25" s="92"/>
      <c r="HL25" s="92"/>
      <c r="HM25" s="92"/>
      <c r="HN25" s="92"/>
      <c r="HO25" s="92"/>
      <c r="HP25" s="92"/>
      <c r="HQ25" s="92"/>
      <c r="HR25" s="92"/>
      <c r="HS25" s="92"/>
      <c r="HT25" s="92"/>
      <c r="HU25" s="92"/>
      <c r="HV25" s="92"/>
      <c r="HW25" s="92"/>
      <c r="HX25" s="92"/>
      <c r="HY25" s="92"/>
      <c r="HZ25" s="92">
        <v>1</v>
      </c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</row>
    <row r="26" spans="1:315">
      <c r="A26" s="96" t="s">
        <v>392</v>
      </c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>
        <v>1</v>
      </c>
      <c r="CD26" s="92"/>
      <c r="CE26" s="92"/>
      <c r="CF26" s="92"/>
      <c r="CG26" s="92">
        <v>1</v>
      </c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  <c r="DF26" s="92"/>
      <c r="DG26" s="92"/>
      <c r="DH26" s="92"/>
      <c r="DI26" s="92"/>
      <c r="DJ26" s="92">
        <v>1</v>
      </c>
      <c r="DK26" s="92">
        <v>1</v>
      </c>
      <c r="DL26" s="92"/>
      <c r="DM26" s="92"/>
      <c r="DN26" s="92"/>
      <c r="DO26" s="92"/>
      <c r="DP26" s="92"/>
      <c r="DQ26" s="92"/>
      <c r="DR26" s="92"/>
      <c r="DS26" s="92"/>
      <c r="DT26" s="92"/>
      <c r="DU26" s="92"/>
      <c r="DV26" s="92"/>
      <c r="DW26" s="92"/>
      <c r="DX26" s="92"/>
      <c r="DY26" s="92"/>
      <c r="DZ26" s="92"/>
      <c r="EA26" s="92"/>
      <c r="EB26" s="92"/>
      <c r="EC26" s="92"/>
      <c r="ED26" s="92"/>
      <c r="EE26" s="92"/>
      <c r="EF26" s="92"/>
      <c r="EG26" s="92"/>
      <c r="EH26" s="92"/>
      <c r="EI26" s="92"/>
      <c r="EJ26" s="92"/>
      <c r="EK26" s="92"/>
      <c r="EL26" s="92"/>
      <c r="EM26" s="92"/>
      <c r="EN26" s="92"/>
      <c r="EO26" s="92"/>
      <c r="EP26" s="92"/>
      <c r="EQ26" s="92"/>
      <c r="ER26" s="92"/>
      <c r="ES26" s="92"/>
      <c r="ET26" s="92"/>
      <c r="EU26" s="92">
        <v>1</v>
      </c>
      <c r="EV26" s="92"/>
      <c r="EW26" s="92"/>
      <c r="EX26" s="92"/>
      <c r="EY26" s="92"/>
      <c r="EZ26" s="92"/>
      <c r="FA26" s="92"/>
      <c r="FB26" s="92"/>
      <c r="FC26" s="92"/>
      <c r="FD26" s="92"/>
      <c r="FE26" s="92"/>
      <c r="FF26" s="92"/>
      <c r="FG26" s="92"/>
      <c r="FH26" s="92"/>
      <c r="FI26" s="92"/>
      <c r="FJ26" s="92"/>
      <c r="FK26" s="92"/>
      <c r="FL26" s="92"/>
      <c r="FM26" s="92"/>
      <c r="FN26" s="92"/>
      <c r="FO26" s="92"/>
      <c r="FP26" s="92"/>
      <c r="FQ26" s="92"/>
      <c r="FR26" s="92"/>
      <c r="FS26" s="92"/>
      <c r="FT26" s="92"/>
      <c r="FU26" s="92"/>
      <c r="FV26" s="92"/>
      <c r="FW26" s="92"/>
      <c r="FX26" s="92"/>
      <c r="FY26" s="92"/>
      <c r="FZ26" s="92"/>
      <c r="GA26" s="92"/>
      <c r="GB26" s="92"/>
      <c r="GC26" s="92"/>
      <c r="GD26" s="92"/>
      <c r="GE26" s="92"/>
      <c r="GF26" s="92"/>
      <c r="GG26" s="92"/>
      <c r="GH26" s="92"/>
      <c r="GI26" s="92"/>
      <c r="GJ26" s="92"/>
      <c r="GK26" s="92"/>
      <c r="GL26" s="92"/>
      <c r="GM26" s="92"/>
      <c r="GN26" s="92"/>
      <c r="GO26" s="92"/>
      <c r="GP26" s="92"/>
      <c r="GQ26" s="92"/>
      <c r="GR26" s="92"/>
      <c r="GS26" s="92"/>
      <c r="GT26" s="92"/>
      <c r="GU26" s="92"/>
      <c r="GV26" s="92"/>
      <c r="GW26" s="92"/>
      <c r="GX26" s="92"/>
      <c r="GY26" s="92"/>
      <c r="GZ26" s="92"/>
      <c r="HA26" s="92"/>
      <c r="HB26" s="92"/>
      <c r="HC26" s="92"/>
      <c r="HD26" s="92"/>
      <c r="HE26" s="92"/>
      <c r="HF26" s="92"/>
      <c r="HG26" s="92"/>
      <c r="HH26" s="92"/>
      <c r="HI26" s="92"/>
      <c r="HJ26" s="92"/>
      <c r="HK26" s="92"/>
      <c r="HL26" s="92"/>
      <c r="HM26" s="92"/>
      <c r="HN26" s="92"/>
      <c r="HO26" s="92"/>
      <c r="HP26" s="92"/>
      <c r="HQ26" s="92"/>
      <c r="HR26" s="92"/>
      <c r="HS26" s="92"/>
      <c r="HT26" s="92"/>
      <c r="HU26" s="92"/>
      <c r="HV26" s="92"/>
      <c r="HW26" s="92"/>
      <c r="HX26" s="92"/>
      <c r="HY26" s="92"/>
      <c r="HZ26" s="92">
        <v>5</v>
      </c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</row>
    <row r="27" spans="1:315">
      <c r="A27" s="96" t="s">
        <v>354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/>
      <c r="DU27" s="92"/>
      <c r="DV27" s="92"/>
      <c r="DW27" s="92"/>
      <c r="DX27" s="92"/>
      <c r="DY27" s="92"/>
      <c r="DZ27" s="92"/>
      <c r="EA27" s="92"/>
      <c r="EB27" s="92"/>
      <c r="EC27" s="92"/>
      <c r="ED27" s="92"/>
      <c r="EE27" s="92"/>
      <c r="EF27" s="92"/>
      <c r="EG27" s="92"/>
      <c r="EH27" s="92"/>
      <c r="EI27" s="92"/>
      <c r="EJ27" s="92"/>
      <c r="EK27" s="92"/>
      <c r="EL27" s="92"/>
      <c r="EM27" s="92"/>
      <c r="EN27" s="92"/>
      <c r="EO27" s="92"/>
      <c r="EP27" s="92"/>
      <c r="EQ27" s="92"/>
      <c r="ER27" s="92"/>
      <c r="ES27" s="92"/>
      <c r="ET27" s="92"/>
      <c r="EU27" s="92"/>
      <c r="EV27" s="92"/>
      <c r="EW27" s="92"/>
      <c r="EX27" s="92"/>
      <c r="EY27" s="92"/>
      <c r="EZ27" s="92"/>
      <c r="FA27" s="92"/>
      <c r="FB27" s="92"/>
      <c r="FC27" s="92"/>
      <c r="FD27" s="92"/>
      <c r="FE27" s="92"/>
      <c r="FF27" s="92"/>
      <c r="FG27" s="92"/>
      <c r="FH27" s="92"/>
      <c r="FI27" s="92"/>
      <c r="FJ27" s="92"/>
      <c r="FK27" s="92"/>
      <c r="FL27" s="92"/>
      <c r="FM27" s="92">
        <v>1</v>
      </c>
      <c r="FN27" s="92"/>
      <c r="FO27" s="92"/>
      <c r="FP27" s="92"/>
      <c r="FQ27" s="92"/>
      <c r="FR27" s="92"/>
      <c r="FS27" s="92"/>
      <c r="FT27" s="92"/>
      <c r="FU27" s="92"/>
      <c r="FV27" s="92"/>
      <c r="FW27" s="92"/>
      <c r="FX27" s="92"/>
      <c r="FY27" s="92"/>
      <c r="FZ27" s="92"/>
      <c r="GA27" s="92"/>
      <c r="GB27" s="92"/>
      <c r="GC27" s="92"/>
      <c r="GD27" s="92"/>
      <c r="GE27" s="92"/>
      <c r="GF27" s="92"/>
      <c r="GG27" s="92"/>
      <c r="GH27" s="92"/>
      <c r="GI27" s="92"/>
      <c r="GJ27" s="92"/>
      <c r="GK27" s="92"/>
      <c r="GL27" s="92"/>
      <c r="GM27" s="92"/>
      <c r="GN27" s="92"/>
      <c r="GO27" s="92"/>
      <c r="GP27" s="92"/>
      <c r="GQ27" s="92"/>
      <c r="GR27" s="92"/>
      <c r="GS27" s="92"/>
      <c r="GT27" s="92"/>
      <c r="GU27" s="92"/>
      <c r="GV27" s="92"/>
      <c r="GW27" s="92"/>
      <c r="GX27" s="92"/>
      <c r="GY27" s="92"/>
      <c r="GZ27" s="92"/>
      <c r="HA27" s="92"/>
      <c r="HB27" s="92"/>
      <c r="HC27" s="92"/>
      <c r="HD27" s="92"/>
      <c r="HE27" s="92"/>
      <c r="HF27" s="92"/>
      <c r="HG27" s="92"/>
      <c r="HH27" s="92"/>
      <c r="HI27" s="92"/>
      <c r="HJ27" s="92"/>
      <c r="HK27" s="92"/>
      <c r="HL27" s="92"/>
      <c r="HM27" s="92"/>
      <c r="HN27" s="92"/>
      <c r="HO27" s="92"/>
      <c r="HP27" s="92"/>
      <c r="HQ27" s="92"/>
      <c r="HR27" s="92"/>
      <c r="HS27" s="92"/>
      <c r="HT27" s="92"/>
      <c r="HU27" s="92"/>
      <c r="HV27" s="92"/>
      <c r="HW27" s="92"/>
      <c r="HX27" s="92"/>
      <c r="HY27" s="92"/>
      <c r="HZ27" s="92">
        <v>1</v>
      </c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</row>
    <row r="28" spans="1:315">
      <c r="A28" s="96" t="s">
        <v>486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/>
      <c r="DU28" s="92"/>
      <c r="DV28" s="92"/>
      <c r="DW28" s="92"/>
      <c r="DX28" s="92"/>
      <c r="DY28" s="92"/>
      <c r="DZ28" s="92"/>
      <c r="EA28" s="92"/>
      <c r="EB28" s="92"/>
      <c r="EC28" s="92"/>
      <c r="ED28" s="92"/>
      <c r="EE28" s="92"/>
      <c r="EF28" s="92"/>
      <c r="EG28" s="92"/>
      <c r="EH28" s="92"/>
      <c r="EI28" s="92"/>
      <c r="EJ28" s="92"/>
      <c r="EK28" s="92"/>
      <c r="EL28" s="92"/>
      <c r="EM28" s="92"/>
      <c r="EN28" s="92"/>
      <c r="EO28" s="92"/>
      <c r="EP28" s="92"/>
      <c r="EQ28" s="92"/>
      <c r="ER28" s="92"/>
      <c r="ES28" s="92"/>
      <c r="ET28" s="92"/>
      <c r="EU28" s="92"/>
      <c r="EV28" s="92"/>
      <c r="EW28" s="92"/>
      <c r="EX28" s="92"/>
      <c r="EY28" s="92"/>
      <c r="EZ28" s="92"/>
      <c r="FA28" s="92"/>
      <c r="FB28" s="92"/>
      <c r="FC28" s="92"/>
      <c r="FD28" s="92"/>
      <c r="FE28" s="92"/>
      <c r="FF28" s="92"/>
      <c r="FG28" s="92"/>
      <c r="FH28" s="92"/>
      <c r="FI28" s="92"/>
      <c r="FJ28" s="92"/>
      <c r="FK28" s="92"/>
      <c r="FL28" s="92"/>
      <c r="FM28" s="92"/>
      <c r="FN28" s="92"/>
      <c r="FO28" s="92"/>
      <c r="FP28" s="92"/>
      <c r="FQ28" s="92"/>
      <c r="FR28" s="92"/>
      <c r="FS28" s="92"/>
      <c r="FT28" s="92"/>
      <c r="FU28" s="92"/>
      <c r="FV28" s="92"/>
      <c r="FW28" s="92"/>
      <c r="FX28" s="92"/>
      <c r="FY28" s="92"/>
      <c r="FZ28" s="92"/>
      <c r="GA28" s="92"/>
      <c r="GB28" s="92"/>
      <c r="GC28" s="92"/>
      <c r="GD28" s="92"/>
      <c r="GE28" s="92"/>
      <c r="GF28" s="92"/>
      <c r="GG28" s="92"/>
      <c r="GH28" s="92"/>
      <c r="GI28" s="92"/>
      <c r="GJ28" s="92"/>
      <c r="GK28" s="92"/>
      <c r="GL28" s="92"/>
      <c r="GM28" s="92"/>
      <c r="GN28" s="92"/>
      <c r="GO28" s="92"/>
      <c r="GP28" s="92"/>
      <c r="GQ28" s="92"/>
      <c r="GR28" s="92"/>
      <c r="GS28" s="92"/>
      <c r="GT28" s="92"/>
      <c r="GU28" s="92"/>
      <c r="GV28" s="92"/>
      <c r="GW28" s="92"/>
      <c r="GX28" s="92"/>
      <c r="GY28" s="92"/>
      <c r="GZ28" s="92"/>
      <c r="HA28" s="92"/>
      <c r="HB28" s="92"/>
      <c r="HC28" s="92"/>
      <c r="HD28" s="92"/>
      <c r="HE28" s="92"/>
      <c r="HF28" s="92"/>
      <c r="HG28" s="92"/>
      <c r="HH28" s="92"/>
      <c r="HI28" s="92"/>
      <c r="HJ28" s="92"/>
      <c r="HK28" s="92"/>
      <c r="HL28" s="92"/>
      <c r="HM28" s="92"/>
      <c r="HN28" s="92">
        <v>1</v>
      </c>
      <c r="HO28" s="92"/>
      <c r="HP28" s="92"/>
      <c r="HQ28" s="92"/>
      <c r="HR28" s="92"/>
      <c r="HS28" s="92"/>
      <c r="HT28" s="92"/>
      <c r="HU28" s="92"/>
      <c r="HV28" s="92"/>
      <c r="HW28" s="92"/>
      <c r="HX28" s="92"/>
      <c r="HY28" s="92"/>
      <c r="HZ28" s="92">
        <v>1</v>
      </c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</row>
    <row r="29" spans="1:315">
      <c r="A29" s="96" t="s">
        <v>345</v>
      </c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/>
      <c r="DU29" s="92"/>
      <c r="DV29" s="92"/>
      <c r="DW29" s="92"/>
      <c r="DX29" s="92"/>
      <c r="DY29" s="92"/>
      <c r="DZ29" s="92"/>
      <c r="EA29" s="92"/>
      <c r="EB29" s="92"/>
      <c r="EC29" s="92"/>
      <c r="ED29" s="92"/>
      <c r="EE29" s="92"/>
      <c r="EF29" s="92"/>
      <c r="EG29" s="92"/>
      <c r="EH29" s="92"/>
      <c r="EI29" s="92"/>
      <c r="EJ29" s="92"/>
      <c r="EK29" s="92"/>
      <c r="EL29" s="92"/>
      <c r="EM29" s="92"/>
      <c r="EN29" s="92"/>
      <c r="EO29" s="92"/>
      <c r="EP29" s="92"/>
      <c r="EQ29" s="92"/>
      <c r="ER29" s="92"/>
      <c r="ES29" s="92"/>
      <c r="ET29" s="92"/>
      <c r="EU29" s="92"/>
      <c r="EV29" s="92"/>
      <c r="EW29" s="92"/>
      <c r="EX29" s="92"/>
      <c r="EY29" s="92"/>
      <c r="EZ29" s="92"/>
      <c r="FA29" s="92"/>
      <c r="FB29" s="92"/>
      <c r="FC29" s="92"/>
      <c r="FD29" s="92"/>
      <c r="FE29" s="92"/>
      <c r="FF29" s="92"/>
      <c r="FG29" s="92"/>
      <c r="FH29" s="92"/>
      <c r="FI29" s="92"/>
      <c r="FJ29" s="92">
        <v>1</v>
      </c>
      <c r="FK29" s="92"/>
      <c r="FL29" s="92"/>
      <c r="FM29" s="92"/>
      <c r="FN29" s="92"/>
      <c r="FO29" s="92"/>
      <c r="FP29" s="92"/>
      <c r="FQ29" s="92"/>
      <c r="FR29" s="92"/>
      <c r="FS29" s="92">
        <v>1</v>
      </c>
      <c r="FT29" s="92"/>
      <c r="FU29" s="92"/>
      <c r="FV29" s="92"/>
      <c r="FW29" s="92"/>
      <c r="FX29" s="92"/>
      <c r="FY29" s="92"/>
      <c r="FZ29" s="92"/>
      <c r="GA29" s="92"/>
      <c r="GB29" s="92"/>
      <c r="GC29" s="92"/>
      <c r="GD29" s="92"/>
      <c r="GE29" s="92"/>
      <c r="GF29" s="92"/>
      <c r="GG29" s="92"/>
      <c r="GH29" s="92"/>
      <c r="GI29" s="92"/>
      <c r="GJ29" s="92"/>
      <c r="GK29" s="92"/>
      <c r="GL29" s="92"/>
      <c r="GM29" s="92"/>
      <c r="GN29" s="92"/>
      <c r="GO29" s="92"/>
      <c r="GP29" s="92"/>
      <c r="GQ29" s="92"/>
      <c r="GR29" s="92"/>
      <c r="GS29" s="92"/>
      <c r="GT29" s="92"/>
      <c r="GU29" s="92"/>
      <c r="GV29" s="92"/>
      <c r="GW29" s="92"/>
      <c r="GX29" s="92"/>
      <c r="GY29" s="92"/>
      <c r="GZ29" s="92"/>
      <c r="HA29" s="92"/>
      <c r="HB29" s="92"/>
      <c r="HC29" s="92"/>
      <c r="HD29" s="92"/>
      <c r="HE29" s="92"/>
      <c r="HF29" s="92"/>
      <c r="HG29" s="92"/>
      <c r="HH29" s="92"/>
      <c r="HI29" s="92"/>
      <c r="HJ29" s="92"/>
      <c r="HK29" s="92"/>
      <c r="HL29" s="92"/>
      <c r="HM29" s="92"/>
      <c r="HN29" s="92"/>
      <c r="HO29" s="92"/>
      <c r="HP29" s="92"/>
      <c r="HQ29" s="92"/>
      <c r="HR29" s="92"/>
      <c r="HS29" s="92"/>
      <c r="HT29" s="92"/>
      <c r="HU29" s="92"/>
      <c r="HV29" s="92"/>
      <c r="HW29" s="92"/>
      <c r="HX29" s="92"/>
      <c r="HY29" s="92"/>
      <c r="HZ29" s="92">
        <v>2</v>
      </c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</row>
    <row r="30" spans="1:315">
      <c r="A30" s="96" t="s">
        <v>396</v>
      </c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/>
      <c r="CV30" s="92"/>
      <c r="CW30" s="92"/>
      <c r="CX30" s="92"/>
      <c r="CY30" s="92"/>
      <c r="CZ30" s="92"/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/>
      <c r="DU30" s="92"/>
      <c r="DV30" s="92"/>
      <c r="DW30" s="92"/>
      <c r="DX30" s="92"/>
      <c r="DY30" s="92"/>
      <c r="DZ30" s="92"/>
      <c r="EA30" s="92"/>
      <c r="EB30" s="92"/>
      <c r="EC30" s="92"/>
      <c r="ED30" s="92"/>
      <c r="EE30" s="92"/>
      <c r="EF30" s="92"/>
      <c r="EG30" s="92"/>
      <c r="EH30" s="92"/>
      <c r="EI30" s="92"/>
      <c r="EJ30" s="92"/>
      <c r="EK30" s="92"/>
      <c r="EL30" s="92"/>
      <c r="EM30" s="92"/>
      <c r="EN30" s="92"/>
      <c r="EO30" s="92"/>
      <c r="EP30" s="92"/>
      <c r="EQ30" s="92"/>
      <c r="ER30" s="92"/>
      <c r="ES30" s="92"/>
      <c r="ET30" s="92"/>
      <c r="EU30" s="92"/>
      <c r="EV30" s="92"/>
      <c r="EW30" s="92"/>
      <c r="EX30" s="92"/>
      <c r="EY30" s="92"/>
      <c r="EZ30" s="92">
        <v>1</v>
      </c>
      <c r="FA30" s="92"/>
      <c r="FB30" s="92"/>
      <c r="FC30" s="92"/>
      <c r="FD30" s="92"/>
      <c r="FE30" s="92"/>
      <c r="FF30" s="92"/>
      <c r="FG30" s="92"/>
      <c r="FH30" s="92"/>
      <c r="FI30" s="92"/>
      <c r="FJ30" s="92"/>
      <c r="FK30" s="92"/>
      <c r="FL30" s="92"/>
      <c r="FM30" s="92"/>
      <c r="FN30" s="92"/>
      <c r="FO30" s="92">
        <v>1</v>
      </c>
      <c r="FP30" s="92"/>
      <c r="FQ30" s="92"/>
      <c r="FR30" s="92"/>
      <c r="FS30" s="92"/>
      <c r="FT30" s="92"/>
      <c r="FU30" s="92"/>
      <c r="FV30" s="92"/>
      <c r="FW30" s="92"/>
      <c r="FX30" s="92"/>
      <c r="FY30" s="92"/>
      <c r="FZ30" s="92"/>
      <c r="GA30" s="92"/>
      <c r="GB30" s="92"/>
      <c r="GC30" s="92"/>
      <c r="GD30" s="92"/>
      <c r="GE30" s="92"/>
      <c r="GF30" s="92"/>
      <c r="GG30" s="92"/>
      <c r="GH30" s="92"/>
      <c r="GI30" s="92"/>
      <c r="GJ30" s="92"/>
      <c r="GK30" s="92"/>
      <c r="GL30" s="92"/>
      <c r="GM30" s="92"/>
      <c r="GN30" s="92"/>
      <c r="GO30" s="92"/>
      <c r="GP30" s="92"/>
      <c r="GQ30" s="92"/>
      <c r="GR30" s="92"/>
      <c r="GS30" s="92"/>
      <c r="GT30" s="92"/>
      <c r="GU30" s="92"/>
      <c r="GV30" s="92"/>
      <c r="GW30" s="92"/>
      <c r="GX30" s="92"/>
      <c r="GY30" s="92"/>
      <c r="GZ30" s="92"/>
      <c r="HA30" s="92"/>
      <c r="HB30" s="92"/>
      <c r="HC30" s="92"/>
      <c r="HD30" s="92"/>
      <c r="HE30" s="92"/>
      <c r="HF30" s="92"/>
      <c r="HG30" s="92"/>
      <c r="HH30" s="92"/>
      <c r="HI30" s="92"/>
      <c r="HJ30" s="92"/>
      <c r="HK30" s="92"/>
      <c r="HL30" s="92"/>
      <c r="HM30" s="92"/>
      <c r="HN30" s="92"/>
      <c r="HO30" s="92"/>
      <c r="HP30" s="92"/>
      <c r="HQ30" s="92"/>
      <c r="HR30" s="92"/>
      <c r="HS30" s="92"/>
      <c r="HT30" s="92"/>
      <c r="HU30" s="92"/>
      <c r="HV30" s="92"/>
      <c r="HW30" s="92"/>
      <c r="HX30" s="92"/>
      <c r="HY30" s="92"/>
      <c r="HZ30" s="92">
        <v>2</v>
      </c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</row>
    <row r="31" spans="1:315">
      <c r="A31" s="96" t="s">
        <v>377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>
        <v>1</v>
      </c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/>
      <c r="CV31" s="92"/>
      <c r="CW31" s="92"/>
      <c r="CX31" s="92"/>
      <c r="CY31" s="92"/>
      <c r="CZ31" s="92"/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/>
      <c r="DU31" s="92"/>
      <c r="DV31" s="92"/>
      <c r="DW31" s="92"/>
      <c r="DX31" s="92"/>
      <c r="DY31" s="92"/>
      <c r="DZ31" s="92"/>
      <c r="EA31" s="92"/>
      <c r="EB31" s="92"/>
      <c r="EC31" s="92"/>
      <c r="ED31" s="92"/>
      <c r="EE31" s="92"/>
      <c r="EF31" s="92"/>
      <c r="EG31" s="92"/>
      <c r="EH31" s="92"/>
      <c r="EI31" s="92"/>
      <c r="EJ31" s="92"/>
      <c r="EK31" s="92"/>
      <c r="EL31" s="92"/>
      <c r="EM31" s="92"/>
      <c r="EN31" s="92"/>
      <c r="EO31" s="92"/>
      <c r="EP31" s="92"/>
      <c r="EQ31" s="92">
        <v>1</v>
      </c>
      <c r="ER31" s="92"/>
      <c r="ES31" s="92"/>
      <c r="ET31" s="92"/>
      <c r="EU31" s="92"/>
      <c r="EV31" s="92"/>
      <c r="EW31" s="92"/>
      <c r="EX31" s="92"/>
      <c r="EY31" s="92"/>
      <c r="EZ31" s="92"/>
      <c r="FA31" s="92"/>
      <c r="FB31" s="92"/>
      <c r="FC31" s="92"/>
      <c r="FD31" s="92"/>
      <c r="FE31" s="92"/>
      <c r="FF31" s="92"/>
      <c r="FG31" s="92"/>
      <c r="FH31" s="92"/>
      <c r="FI31" s="92"/>
      <c r="FJ31" s="92"/>
      <c r="FK31" s="92"/>
      <c r="FL31" s="92"/>
      <c r="FM31" s="92"/>
      <c r="FN31" s="92"/>
      <c r="FO31" s="92"/>
      <c r="FP31" s="92"/>
      <c r="FQ31" s="92"/>
      <c r="FR31" s="92"/>
      <c r="FS31" s="92"/>
      <c r="FT31" s="92"/>
      <c r="FU31" s="92"/>
      <c r="FV31" s="92"/>
      <c r="FW31" s="92"/>
      <c r="FX31" s="92"/>
      <c r="FY31" s="92"/>
      <c r="FZ31" s="92"/>
      <c r="GA31" s="92"/>
      <c r="GB31" s="92"/>
      <c r="GC31" s="92"/>
      <c r="GD31" s="92"/>
      <c r="GE31" s="92"/>
      <c r="GF31" s="92"/>
      <c r="GG31" s="92"/>
      <c r="GH31" s="92"/>
      <c r="GI31" s="92"/>
      <c r="GJ31" s="92"/>
      <c r="GK31" s="92"/>
      <c r="GL31" s="92"/>
      <c r="GM31" s="92"/>
      <c r="GN31" s="92"/>
      <c r="GO31" s="92"/>
      <c r="GP31" s="92"/>
      <c r="GQ31" s="92"/>
      <c r="GR31" s="92"/>
      <c r="GS31" s="92"/>
      <c r="GT31" s="92"/>
      <c r="GU31" s="92"/>
      <c r="GV31" s="92"/>
      <c r="GW31" s="92"/>
      <c r="GX31" s="92"/>
      <c r="GY31" s="92"/>
      <c r="GZ31" s="92"/>
      <c r="HA31" s="92"/>
      <c r="HB31" s="92"/>
      <c r="HC31" s="92"/>
      <c r="HD31" s="92"/>
      <c r="HE31" s="92"/>
      <c r="HF31" s="92"/>
      <c r="HG31" s="92"/>
      <c r="HH31" s="92"/>
      <c r="HI31" s="92"/>
      <c r="HJ31" s="92"/>
      <c r="HK31" s="92"/>
      <c r="HL31" s="92"/>
      <c r="HM31" s="92"/>
      <c r="HN31" s="92"/>
      <c r="HO31" s="92"/>
      <c r="HP31" s="92"/>
      <c r="HQ31" s="92"/>
      <c r="HR31" s="92"/>
      <c r="HS31" s="92"/>
      <c r="HT31" s="92"/>
      <c r="HU31" s="92"/>
      <c r="HV31" s="92"/>
      <c r="HW31" s="92"/>
      <c r="HX31" s="92"/>
      <c r="HY31" s="92"/>
      <c r="HZ31" s="92">
        <v>2</v>
      </c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</row>
    <row r="32" spans="1:315">
      <c r="A32" s="96" t="s">
        <v>422</v>
      </c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>
        <v>1</v>
      </c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>
        <v>1</v>
      </c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/>
      <c r="CV32" s="92"/>
      <c r="CW32" s="92"/>
      <c r="CX32" s="92"/>
      <c r="CY32" s="92"/>
      <c r="CZ32" s="92"/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/>
      <c r="DU32" s="92"/>
      <c r="DV32" s="92"/>
      <c r="DW32" s="92"/>
      <c r="DX32" s="92"/>
      <c r="DY32" s="92"/>
      <c r="DZ32" s="92"/>
      <c r="EA32" s="92"/>
      <c r="EB32" s="92"/>
      <c r="EC32" s="92"/>
      <c r="ED32" s="92"/>
      <c r="EE32" s="92"/>
      <c r="EF32" s="92"/>
      <c r="EG32" s="92"/>
      <c r="EH32" s="92"/>
      <c r="EI32" s="92"/>
      <c r="EJ32" s="92"/>
      <c r="EK32" s="92"/>
      <c r="EL32" s="92"/>
      <c r="EM32" s="92"/>
      <c r="EN32" s="92"/>
      <c r="EO32" s="92"/>
      <c r="EP32" s="92"/>
      <c r="EQ32" s="92"/>
      <c r="ER32" s="92"/>
      <c r="ES32" s="92"/>
      <c r="ET32" s="92"/>
      <c r="EU32" s="92"/>
      <c r="EV32" s="92"/>
      <c r="EW32" s="92"/>
      <c r="EX32" s="92"/>
      <c r="EY32" s="92"/>
      <c r="EZ32" s="92"/>
      <c r="FA32" s="92"/>
      <c r="FB32" s="92"/>
      <c r="FC32" s="92"/>
      <c r="FD32" s="92"/>
      <c r="FE32" s="92"/>
      <c r="FF32" s="92"/>
      <c r="FG32" s="92"/>
      <c r="FH32" s="92"/>
      <c r="FI32" s="92"/>
      <c r="FJ32" s="92"/>
      <c r="FK32" s="92"/>
      <c r="FL32" s="92"/>
      <c r="FM32" s="92"/>
      <c r="FN32" s="92"/>
      <c r="FO32" s="92"/>
      <c r="FP32" s="92"/>
      <c r="FQ32" s="92"/>
      <c r="FR32" s="92"/>
      <c r="FS32" s="92"/>
      <c r="FT32" s="92"/>
      <c r="FU32" s="92"/>
      <c r="FV32" s="92"/>
      <c r="FW32" s="92"/>
      <c r="FX32" s="92"/>
      <c r="FY32" s="92"/>
      <c r="FZ32" s="92"/>
      <c r="GA32" s="92"/>
      <c r="GB32" s="92"/>
      <c r="GC32" s="92"/>
      <c r="GD32" s="92"/>
      <c r="GE32" s="92"/>
      <c r="GF32" s="92"/>
      <c r="GG32" s="92"/>
      <c r="GH32" s="92"/>
      <c r="GI32" s="92"/>
      <c r="GJ32" s="92"/>
      <c r="GK32" s="92"/>
      <c r="GL32" s="92"/>
      <c r="GM32" s="92"/>
      <c r="GN32" s="92"/>
      <c r="GO32" s="92"/>
      <c r="GP32" s="92">
        <v>1</v>
      </c>
      <c r="GQ32" s="92"/>
      <c r="GR32" s="92"/>
      <c r="GS32" s="92"/>
      <c r="GT32" s="92"/>
      <c r="GU32" s="92"/>
      <c r="GV32" s="92"/>
      <c r="GW32" s="92"/>
      <c r="GX32" s="92"/>
      <c r="GY32" s="92"/>
      <c r="GZ32" s="92"/>
      <c r="HA32" s="92"/>
      <c r="HB32" s="92"/>
      <c r="HC32" s="92"/>
      <c r="HD32" s="92"/>
      <c r="HE32" s="92"/>
      <c r="HF32" s="92"/>
      <c r="HG32" s="92"/>
      <c r="HH32" s="92"/>
      <c r="HI32" s="92"/>
      <c r="HJ32" s="92"/>
      <c r="HK32" s="92"/>
      <c r="HL32" s="92"/>
      <c r="HM32" s="92"/>
      <c r="HN32" s="92"/>
      <c r="HO32" s="92"/>
      <c r="HP32" s="92"/>
      <c r="HQ32" s="92"/>
      <c r="HR32" s="92"/>
      <c r="HS32" s="92"/>
      <c r="HT32" s="92"/>
      <c r="HU32" s="92"/>
      <c r="HV32" s="92"/>
      <c r="HW32" s="92"/>
      <c r="HX32" s="92"/>
      <c r="HY32" s="92"/>
      <c r="HZ32" s="92">
        <v>3</v>
      </c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</row>
    <row r="33" spans="1:315">
      <c r="A33" s="96" t="s">
        <v>414</v>
      </c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>
        <v>1</v>
      </c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/>
      <c r="DU33" s="92"/>
      <c r="DV33" s="92"/>
      <c r="DW33" s="92"/>
      <c r="DX33" s="92">
        <v>1</v>
      </c>
      <c r="DY33" s="92"/>
      <c r="DZ33" s="92"/>
      <c r="EA33" s="92"/>
      <c r="EB33" s="92"/>
      <c r="EC33" s="92"/>
      <c r="ED33" s="92"/>
      <c r="EE33" s="92"/>
      <c r="EF33" s="92"/>
      <c r="EG33" s="92"/>
      <c r="EH33" s="92"/>
      <c r="EI33" s="92"/>
      <c r="EJ33" s="92"/>
      <c r="EK33" s="92"/>
      <c r="EL33" s="92"/>
      <c r="EM33" s="92"/>
      <c r="EN33" s="92"/>
      <c r="EO33" s="92"/>
      <c r="EP33" s="92"/>
      <c r="EQ33" s="92"/>
      <c r="ER33" s="92"/>
      <c r="ES33" s="92"/>
      <c r="ET33" s="92"/>
      <c r="EU33" s="92"/>
      <c r="EV33" s="92"/>
      <c r="EW33" s="92"/>
      <c r="EX33" s="92"/>
      <c r="EY33" s="92"/>
      <c r="EZ33" s="92"/>
      <c r="FA33" s="92"/>
      <c r="FB33" s="92"/>
      <c r="FC33" s="92"/>
      <c r="FD33" s="92"/>
      <c r="FE33" s="92"/>
      <c r="FF33" s="92"/>
      <c r="FG33" s="92"/>
      <c r="FH33" s="92"/>
      <c r="FI33" s="92"/>
      <c r="FJ33" s="92"/>
      <c r="FK33" s="92"/>
      <c r="FL33" s="92"/>
      <c r="FM33" s="92"/>
      <c r="FN33" s="92"/>
      <c r="FO33" s="92"/>
      <c r="FP33" s="92"/>
      <c r="FQ33" s="92"/>
      <c r="FR33" s="92"/>
      <c r="FS33" s="92"/>
      <c r="FT33" s="92"/>
      <c r="FU33" s="92"/>
      <c r="FV33" s="92"/>
      <c r="FW33" s="92"/>
      <c r="FX33" s="92"/>
      <c r="FY33" s="92"/>
      <c r="FZ33" s="92"/>
      <c r="GA33" s="92"/>
      <c r="GB33" s="92"/>
      <c r="GC33" s="92"/>
      <c r="GD33" s="92"/>
      <c r="GE33" s="92"/>
      <c r="GF33" s="92"/>
      <c r="GG33" s="92"/>
      <c r="GH33" s="92"/>
      <c r="GI33" s="92"/>
      <c r="GJ33" s="92"/>
      <c r="GK33" s="92"/>
      <c r="GL33" s="92"/>
      <c r="GM33" s="92"/>
      <c r="GN33" s="92"/>
      <c r="GO33" s="92"/>
      <c r="GP33" s="92"/>
      <c r="GQ33" s="92"/>
      <c r="GR33" s="92"/>
      <c r="GS33" s="92"/>
      <c r="GT33" s="92"/>
      <c r="GU33" s="92"/>
      <c r="GV33" s="92"/>
      <c r="GW33" s="92"/>
      <c r="GX33" s="92"/>
      <c r="GY33" s="92"/>
      <c r="GZ33" s="92"/>
      <c r="HA33" s="92"/>
      <c r="HB33" s="92"/>
      <c r="HC33" s="92"/>
      <c r="HD33" s="92"/>
      <c r="HE33" s="92"/>
      <c r="HF33" s="92"/>
      <c r="HG33" s="92"/>
      <c r="HH33" s="92"/>
      <c r="HI33" s="92"/>
      <c r="HJ33" s="92"/>
      <c r="HK33" s="92"/>
      <c r="HL33" s="92"/>
      <c r="HM33" s="92"/>
      <c r="HN33" s="92"/>
      <c r="HO33" s="92"/>
      <c r="HP33" s="92"/>
      <c r="HQ33" s="92"/>
      <c r="HR33" s="92"/>
      <c r="HS33" s="92"/>
      <c r="HT33" s="92"/>
      <c r="HU33" s="92"/>
      <c r="HV33" s="92"/>
      <c r="HW33" s="92"/>
      <c r="HX33" s="92"/>
      <c r="HY33" s="92"/>
      <c r="HZ33" s="92">
        <v>2</v>
      </c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</row>
    <row r="34" spans="1:315">
      <c r="A34" s="96" t="s">
        <v>489</v>
      </c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>
        <v>1</v>
      </c>
      <c r="CR34" s="92"/>
      <c r="CS34" s="92"/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>
        <v>1</v>
      </c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  <c r="FG34" s="92"/>
      <c r="FH34" s="92"/>
      <c r="FI34" s="92"/>
      <c r="FJ34" s="92"/>
      <c r="FK34" s="92"/>
      <c r="FL34" s="92"/>
      <c r="FM34" s="92"/>
      <c r="FN34" s="92"/>
      <c r="FO34" s="92"/>
      <c r="FP34" s="92"/>
      <c r="FQ34" s="92"/>
      <c r="FR34" s="92"/>
      <c r="FS34" s="92"/>
      <c r="FT34" s="92"/>
      <c r="FU34" s="92"/>
      <c r="FV34" s="92"/>
      <c r="FW34" s="92"/>
      <c r="FX34" s="92"/>
      <c r="FY34" s="92"/>
      <c r="FZ34" s="92"/>
      <c r="GA34" s="92"/>
      <c r="GB34" s="92"/>
      <c r="GC34" s="92"/>
      <c r="GD34" s="92"/>
      <c r="GE34" s="92"/>
      <c r="GF34" s="92"/>
      <c r="GG34" s="92"/>
      <c r="GH34" s="92"/>
      <c r="GI34" s="92"/>
      <c r="GJ34" s="92"/>
      <c r="GK34" s="92"/>
      <c r="GL34" s="92"/>
      <c r="GM34" s="92"/>
      <c r="GN34" s="92"/>
      <c r="GO34" s="92"/>
      <c r="GP34" s="92"/>
      <c r="GQ34" s="92">
        <v>1</v>
      </c>
      <c r="GR34" s="92"/>
      <c r="GS34" s="92"/>
      <c r="GT34" s="92"/>
      <c r="GU34" s="92"/>
      <c r="GV34" s="92"/>
      <c r="GW34" s="92"/>
      <c r="GX34" s="92"/>
      <c r="GY34" s="92"/>
      <c r="GZ34" s="92"/>
      <c r="HA34" s="92"/>
      <c r="HB34" s="92"/>
      <c r="HC34" s="92"/>
      <c r="HD34" s="92"/>
      <c r="HE34" s="92"/>
      <c r="HF34" s="92"/>
      <c r="HG34" s="92"/>
      <c r="HH34" s="92"/>
      <c r="HI34" s="92"/>
      <c r="HJ34" s="92"/>
      <c r="HK34" s="92"/>
      <c r="HL34" s="92"/>
      <c r="HM34" s="92"/>
      <c r="HN34" s="92"/>
      <c r="HO34" s="92"/>
      <c r="HP34" s="92"/>
      <c r="HQ34" s="92"/>
      <c r="HR34" s="92"/>
      <c r="HS34" s="92"/>
      <c r="HT34" s="92"/>
      <c r="HU34" s="92"/>
      <c r="HV34" s="92"/>
      <c r="HW34" s="92"/>
      <c r="HX34" s="92"/>
      <c r="HY34" s="92"/>
      <c r="HZ34" s="92">
        <v>3</v>
      </c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</row>
    <row r="35" spans="1:315">
      <c r="A35" s="96" t="s">
        <v>401</v>
      </c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  <c r="DF35" s="92"/>
      <c r="DG35" s="92"/>
      <c r="DH35" s="92"/>
      <c r="DI35" s="92"/>
      <c r="DJ35" s="92">
        <v>1</v>
      </c>
      <c r="DK35" s="92"/>
      <c r="DL35" s="92"/>
      <c r="DM35" s="92">
        <v>1</v>
      </c>
      <c r="DN35" s="92">
        <v>1</v>
      </c>
      <c r="DO35" s="92"/>
      <c r="DP35" s="9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>
        <v>1</v>
      </c>
      <c r="FB35" s="92"/>
      <c r="FC35" s="92"/>
      <c r="FD35" s="92"/>
      <c r="FE35" s="92"/>
      <c r="FF35" s="92"/>
      <c r="FG35" s="92"/>
      <c r="FH35" s="92"/>
      <c r="FI35" s="92"/>
      <c r="FJ35" s="92"/>
      <c r="FK35" s="92"/>
      <c r="FL35" s="92"/>
      <c r="FM35" s="92">
        <v>1</v>
      </c>
      <c r="FN35" s="92"/>
      <c r="FO35" s="92"/>
      <c r="FP35" s="92">
        <v>1</v>
      </c>
      <c r="FQ35" s="92"/>
      <c r="FR35" s="92"/>
      <c r="FS35" s="92"/>
      <c r="FT35" s="92"/>
      <c r="FU35" s="92"/>
      <c r="FV35" s="92"/>
      <c r="FW35" s="92"/>
      <c r="FX35" s="92"/>
      <c r="FY35" s="92"/>
      <c r="FZ35" s="92"/>
      <c r="GA35" s="92"/>
      <c r="GB35" s="92"/>
      <c r="GC35" s="92"/>
      <c r="GD35" s="92">
        <v>2</v>
      </c>
      <c r="GE35" s="92"/>
      <c r="GF35" s="92"/>
      <c r="GG35" s="92"/>
      <c r="GH35" s="92"/>
      <c r="GI35" s="92"/>
      <c r="GJ35" s="92"/>
      <c r="GK35" s="92"/>
      <c r="GL35" s="92"/>
      <c r="GM35" s="92"/>
      <c r="GN35" s="92"/>
      <c r="GO35" s="92"/>
      <c r="GP35" s="92"/>
      <c r="GQ35" s="92"/>
      <c r="GR35" s="92"/>
      <c r="GS35" s="92"/>
      <c r="GT35" s="92"/>
      <c r="GU35" s="92"/>
      <c r="GV35" s="92"/>
      <c r="GW35" s="92"/>
      <c r="GX35" s="92"/>
      <c r="GY35" s="92"/>
      <c r="GZ35" s="92"/>
      <c r="HA35" s="92"/>
      <c r="HB35" s="92"/>
      <c r="HC35" s="92"/>
      <c r="HD35" s="92"/>
      <c r="HE35" s="92"/>
      <c r="HF35" s="92"/>
      <c r="HG35" s="92"/>
      <c r="HH35" s="92"/>
      <c r="HI35" s="92"/>
      <c r="HJ35" s="92"/>
      <c r="HK35" s="92"/>
      <c r="HL35" s="92"/>
      <c r="HM35" s="92"/>
      <c r="HN35" s="92"/>
      <c r="HO35" s="92"/>
      <c r="HP35" s="92"/>
      <c r="HQ35" s="92"/>
      <c r="HR35" s="92"/>
      <c r="HS35" s="92"/>
      <c r="HT35" s="92"/>
      <c r="HU35" s="92"/>
      <c r="HV35" s="92"/>
      <c r="HW35" s="92"/>
      <c r="HX35" s="92"/>
      <c r="HY35" s="92"/>
      <c r="HZ35" s="92">
        <v>8</v>
      </c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</row>
    <row r="36" spans="1:315">
      <c r="A36" s="96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>
        <v>1</v>
      </c>
      <c r="BR36" s="92"/>
      <c r="BS36" s="92"/>
      <c r="BT36" s="92"/>
      <c r="BU36" s="92"/>
      <c r="BV36" s="92"/>
      <c r="BW36" s="92">
        <v>1</v>
      </c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>
        <v>1</v>
      </c>
      <c r="CN36" s="92"/>
      <c r="CO36" s="92"/>
      <c r="CP36" s="92"/>
      <c r="CQ36" s="92"/>
      <c r="CR36" s="92"/>
      <c r="CS36" s="92"/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/>
      <c r="DU36" s="92"/>
      <c r="DV36" s="92"/>
      <c r="DW36" s="92"/>
      <c r="DX36" s="92"/>
      <c r="DY36" s="92"/>
      <c r="DZ36" s="92"/>
      <c r="EA36" s="92"/>
      <c r="EB36" s="92"/>
      <c r="EC36" s="92"/>
      <c r="ED36" s="92"/>
      <c r="EE36" s="92"/>
      <c r="EF36" s="92"/>
      <c r="EG36" s="92"/>
      <c r="EH36" s="92"/>
      <c r="EI36" s="92"/>
      <c r="EJ36" s="92"/>
      <c r="EK36" s="92"/>
      <c r="EL36" s="92"/>
      <c r="EM36" s="92"/>
      <c r="EN36" s="92"/>
      <c r="EO36" s="92"/>
      <c r="EP36" s="92"/>
      <c r="EQ36" s="92"/>
      <c r="ER36" s="92"/>
      <c r="ES36" s="92"/>
      <c r="ET36" s="92"/>
      <c r="EU36" s="92"/>
      <c r="EV36" s="92"/>
      <c r="EW36" s="92"/>
      <c r="EX36" s="92"/>
      <c r="EY36" s="92"/>
      <c r="EZ36" s="92"/>
      <c r="FA36" s="92"/>
      <c r="FB36" s="92"/>
      <c r="FC36" s="92"/>
      <c r="FD36" s="92"/>
      <c r="FE36" s="92"/>
      <c r="FF36" s="92"/>
      <c r="FG36" s="92"/>
      <c r="FH36" s="92"/>
      <c r="FI36" s="92"/>
      <c r="FJ36" s="92"/>
      <c r="FK36" s="92"/>
      <c r="FL36" s="92"/>
      <c r="FM36" s="92"/>
      <c r="FN36" s="92"/>
      <c r="FO36" s="92"/>
      <c r="FP36" s="92"/>
      <c r="FQ36" s="92"/>
      <c r="FR36" s="92"/>
      <c r="FS36" s="92"/>
      <c r="FT36" s="92"/>
      <c r="FU36" s="92"/>
      <c r="FV36" s="92"/>
      <c r="FW36" s="92"/>
      <c r="FX36" s="92"/>
      <c r="FY36" s="92"/>
      <c r="FZ36" s="92"/>
      <c r="GA36" s="92">
        <v>2</v>
      </c>
      <c r="GB36" s="92"/>
      <c r="GC36" s="92"/>
      <c r="GD36" s="92"/>
      <c r="GE36" s="92"/>
      <c r="GF36" s="92"/>
      <c r="GG36" s="92"/>
      <c r="GH36" s="92"/>
      <c r="GI36" s="92"/>
      <c r="GJ36" s="92"/>
      <c r="GK36" s="92"/>
      <c r="GL36" s="92"/>
      <c r="GM36" s="92"/>
      <c r="GN36" s="92"/>
      <c r="GO36" s="92"/>
      <c r="GP36" s="92"/>
      <c r="GQ36" s="92"/>
      <c r="GR36" s="92"/>
      <c r="GS36" s="92"/>
      <c r="GT36" s="92"/>
      <c r="GU36" s="92"/>
      <c r="GV36" s="92"/>
      <c r="GW36" s="92"/>
      <c r="GX36" s="92"/>
      <c r="GY36" s="92"/>
      <c r="GZ36" s="92"/>
      <c r="HA36" s="92"/>
      <c r="HB36" s="92"/>
      <c r="HC36" s="92"/>
      <c r="HD36" s="92"/>
      <c r="HE36" s="92"/>
      <c r="HF36" s="92"/>
      <c r="HG36" s="92"/>
      <c r="HH36" s="92"/>
      <c r="HI36" s="92"/>
      <c r="HJ36" s="92"/>
      <c r="HK36" s="92"/>
      <c r="HL36" s="92"/>
      <c r="HM36" s="92"/>
      <c r="HN36" s="92"/>
      <c r="HO36" s="92"/>
      <c r="HP36" s="92"/>
      <c r="HQ36" s="92"/>
      <c r="HR36" s="92"/>
      <c r="HS36" s="92"/>
      <c r="HT36" s="92"/>
      <c r="HU36" s="92"/>
      <c r="HV36" s="92"/>
      <c r="HW36" s="92"/>
      <c r="HX36" s="92"/>
      <c r="HY36" s="92"/>
      <c r="HZ36" s="92">
        <v>5</v>
      </c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</row>
    <row r="37" spans="1:315">
      <c r="A37" s="95" t="s">
        <v>13</v>
      </c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>
        <v>1</v>
      </c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>
        <v>1</v>
      </c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>
        <v>1</v>
      </c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>
        <v>1</v>
      </c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>
        <v>1</v>
      </c>
      <c r="CR37" s="92"/>
      <c r="CS37" s="92"/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  <c r="DF37" s="92"/>
      <c r="DG37" s="92"/>
      <c r="DH37" s="92"/>
      <c r="DI37" s="92"/>
      <c r="DJ37" s="92">
        <v>1</v>
      </c>
      <c r="DK37" s="92"/>
      <c r="DL37" s="92"/>
      <c r="DM37" s="92"/>
      <c r="DN37" s="92"/>
      <c r="DO37" s="92"/>
      <c r="DP37" s="92"/>
      <c r="DQ37" s="92"/>
      <c r="DR37" s="92"/>
      <c r="DS37" s="92"/>
      <c r="DT37" s="92"/>
      <c r="DU37" s="92"/>
      <c r="DV37" s="92"/>
      <c r="DW37" s="92"/>
      <c r="DX37" s="92"/>
      <c r="DY37" s="92"/>
      <c r="DZ37" s="92"/>
      <c r="EA37" s="92"/>
      <c r="EB37" s="92"/>
      <c r="EC37" s="92"/>
      <c r="ED37" s="92"/>
      <c r="EE37" s="92"/>
      <c r="EF37" s="92"/>
      <c r="EG37" s="92"/>
      <c r="EH37" s="92"/>
      <c r="EI37" s="92"/>
      <c r="EJ37" s="92"/>
      <c r="EK37" s="92"/>
      <c r="EL37" s="92"/>
      <c r="EM37" s="92"/>
      <c r="EN37" s="92"/>
      <c r="EO37" s="92"/>
      <c r="EP37" s="92"/>
      <c r="EQ37" s="92"/>
      <c r="ER37" s="92"/>
      <c r="ES37" s="92"/>
      <c r="ET37" s="92"/>
      <c r="EU37" s="92"/>
      <c r="EV37" s="92"/>
      <c r="EW37" s="92"/>
      <c r="EX37" s="92"/>
      <c r="EY37" s="92"/>
      <c r="EZ37" s="92"/>
      <c r="FA37" s="92"/>
      <c r="FB37" s="92"/>
      <c r="FC37" s="92"/>
      <c r="FD37" s="92"/>
      <c r="FE37" s="92">
        <v>1</v>
      </c>
      <c r="FF37" s="92"/>
      <c r="FG37" s="92"/>
      <c r="FH37" s="92"/>
      <c r="FI37" s="92"/>
      <c r="FJ37" s="92"/>
      <c r="FK37" s="92">
        <v>1</v>
      </c>
      <c r="FL37" s="92"/>
      <c r="FM37" s="92"/>
      <c r="FN37" s="92">
        <v>1</v>
      </c>
      <c r="FO37" s="92"/>
      <c r="FP37" s="92"/>
      <c r="FQ37" s="92"/>
      <c r="FR37" s="92"/>
      <c r="FS37" s="92">
        <v>1</v>
      </c>
      <c r="FT37" s="92"/>
      <c r="FU37" s="92"/>
      <c r="FV37" s="92"/>
      <c r="FW37" s="92"/>
      <c r="FX37" s="92">
        <v>1</v>
      </c>
      <c r="FY37" s="92">
        <v>1</v>
      </c>
      <c r="FZ37" s="92"/>
      <c r="GA37" s="92"/>
      <c r="GB37" s="92"/>
      <c r="GC37" s="92"/>
      <c r="GD37" s="92"/>
      <c r="GE37" s="92"/>
      <c r="GF37" s="92"/>
      <c r="GG37" s="92"/>
      <c r="GH37" s="92"/>
      <c r="GI37" s="92"/>
      <c r="GJ37" s="92">
        <v>1</v>
      </c>
      <c r="GK37" s="92"/>
      <c r="GL37" s="92"/>
      <c r="GM37" s="92"/>
      <c r="GN37" s="92">
        <v>1</v>
      </c>
      <c r="GO37" s="92"/>
      <c r="GP37" s="92"/>
      <c r="GQ37" s="92"/>
      <c r="GR37" s="92"/>
      <c r="GS37" s="92">
        <v>1</v>
      </c>
      <c r="GT37" s="92"/>
      <c r="GU37" s="92"/>
      <c r="GV37" s="92"/>
      <c r="GW37" s="92">
        <v>1</v>
      </c>
      <c r="GX37" s="92"/>
      <c r="GY37" s="92">
        <v>1</v>
      </c>
      <c r="GZ37" s="92"/>
      <c r="HA37" s="92"/>
      <c r="HB37" s="92"/>
      <c r="HC37" s="92"/>
      <c r="HD37" s="92"/>
      <c r="HE37" s="92"/>
      <c r="HF37" s="92"/>
      <c r="HG37" s="92"/>
      <c r="HH37" s="92"/>
      <c r="HI37" s="92"/>
      <c r="HJ37" s="92"/>
      <c r="HK37" s="92"/>
      <c r="HL37" s="92"/>
      <c r="HM37" s="92"/>
      <c r="HN37" s="92">
        <v>1</v>
      </c>
      <c r="HO37" s="92">
        <v>2</v>
      </c>
      <c r="HP37" s="92"/>
      <c r="HQ37" s="92"/>
      <c r="HR37" s="92"/>
      <c r="HS37" s="92"/>
      <c r="HT37" s="92">
        <v>1</v>
      </c>
      <c r="HU37" s="92"/>
      <c r="HV37" s="92"/>
      <c r="HW37" s="92"/>
      <c r="HX37" s="92"/>
      <c r="HY37" s="92"/>
      <c r="HZ37" s="92">
        <v>21</v>
      </c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</row>
    <row r="38" spans="1:315">
      <c r="A38" s="96" t="s">
        <v>390</v>
      </c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>
        <v>1</v>
      </c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>
        <v>1</v>
      </c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  <c r="FD38" s="92"/>
      <c r="FE38" s="92">
        <v>1</v>
      </c>
      <c r="FF38" s="92"/>
      <c r="FG38" s="92"/>
      <c r="FH38" s="92"/>
      <c r="FI38" s="92"/>
      <c r="FJ38" s="92"/>
      <c r="FK38" s="92"/>
      <c r="FL38" s="92"/>
      <c r="FM38" s="92"/>
      <c r="FN38" s="92">
        <v>1</v>
      </c>
      <c r="FO38" s="92"/>
      <c r="FP38" s="92"/>
      <c r="FQ38" s="92"/>
      <c r="FR38" s="92"/>
      <c r="FS38" s="92"/>
      <c r="FT38" s="92"/>
      <c r="FU38" s="92"/>
      <c r="FV38" s="92"/>
      <c r="FW38" s="92"/>
      <c r="FX38" s="92"/>
      <c r="FY38" s="92"/>
      <c r="FZ38" s="92"/>
      <c r="GA38" s="92"/>
      <c r="GB38" s="92"/>
      <c r="GC38" s="92"/>
      <c r="GD38" s="92"/>
      <c r="GE38" s="92"/>
      <c r="GF38" s="92"/>
      <c r="GG38" s="92"/>
      <c r="GH38" s="92"/>
      <c r="GI38" s="92"/>
      <c r="GJ38" s="92"/>
      <c r="GK38" s="92"/>
      <c r="GL38" s="92"/>
      <c r="GM38" s="92"/>
      <c r="GN38" s="92"/>
      <c r="GO38" s="92"/>
      <c r="GP38" s="92"/>
      <c r="GQ38" s="92"/>
      <c r="GR38" s="92"/>
      <c r="GS38" s="92"/>
      <c r="GT38" s="92"/>
      <c r="GU38" s="92"/>
      <c r="GV38" s="92"/>
      <c r="GW38" s="92"/>
      <c r="GX38" s="92"/>
      <c r="GY38" s="92"/>
      <c r="GZ38" s="92"/>
      <c r="HA38" s="92"/>
      <c r="HB38" s="92"/>
      <c r="HC38" s="92"/>
      <c r="HD38" s="92"/>
      <c r="HE38" s="92"/>
      <c r="HF38" s="92"/>
      <c r="HG38" s="92"/>
      <c r="HH38" s="92"/>
      <c r="HI38" s="92"/>
      <c r="HJ38" s="92"/>
      <c r="HK38" s="92"/>
      <c r="HL38" s="92"/>
      <c r="HM38" s="92"/>
      <c r="HN38" s="92"/>
      <c r="HO38" s="92"/>
      <c r="HP38" s="92"/>
      <c r="HQ38" s="92"/>
      <c r="HR38" s="92"/>
      <c r="HS38" s="92"/>
      <c r="HT38" s="92"/>
      <c r="HU38" s="92"/>
      <c r="HV38" s="92"/>
      <c r="HW38" s="92"/>
      <c r="HX38" s="92"/>
      <c r="HY38" s="92"/>
      <c r="HZ38" s="92">
        <v>4</v>
      </c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</row>
    <row r="39" spans="1:315">
      <c r="A39" s="96" t="s">
        <v>11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/>
      <c r="DU39" s="92"/>
      <c r="DV39" s="92"/>
      <c r="DW39" s="92"/>
      <c r="DX39" s="92"/>
      <c r="DY39" s="92"/>
      <c r="DZ39" s="92"/>
      <c r="EA39" s="92"/>
      <c r="EB39" s="92"/>
      <c r="EC39" s="92"/>
      <c r="ED39" s="92"/>
      <c r="EE39" s="92"/>
      <c r="EF39" s="92"/>
      <c r="EG39" s="92"/>
      <c r="EH39" s="92"/>
      <c r="EI39" s="92"/>
      <c r="EJ39" s="92"/>
      <c r="EK39" s="92"/>
      <c r="EL39" s="92"/>
      <c r="EM39" s="92"/>
      <c r="EN39" s="92"/>
      <c r="EO39" s="92"/>
      <c r="EP39" s="92"/>
      <c r="EQ39" s="92"/>
      <c r="ER39" s="92"/>
      <c r="ES39" s="92"/>
      <c r="ET39" s="92"/>
      <c r="EU39" s="92"/>
      <c r="EV39" s="92"/>
      <c r="EW39" s="92"/>
      <c r="EX39" s="92"/>
      <c r="EY39" s="92"/>
      <c r="EZ39" s="92"/>
      <c r="FA39" s="92"/>
      <c r="FB39" s="92"/>
      <c r="FC39" s="92"/>
      <c r="FD39" s="92"/>
      <c r="FE39" s="92"/>
      <c r="FF39" s="92"/>
      <c r="FG39" s="92"/>
      <c r="FH39" s="92"/>
      <c r="FI39" s="92"/>
      <c r="FJ39" s="92"/>
      <c r="FK39" s="92"/>
      <c r="FL39" s="92"/>
      <c r="FM39" s="92"/>
      <c r="FN39" s="92"/>
      <c r="FO39" s="92"/>
      <c r="FP39" s="92"/>
      <c r="FQ39" s="92"/>
      <c r="FR39" s="92"/>
      <c r="FS39" s="92"/>
      <c r="FT39" s="92"/>
      <c r="FU39" s="92"/>
      <c r="FV39" s="92"/>
      <c r="FW39" s="92"/>
      <c r="FX39" s="92"/>
      <c r="FY39" s="92"/>
      <c r="FZ39" s="92"/>
      <c r="GA39" s="92"/>
      <c r="GB39" s="92"/>
      <c r="GC39" s="92"/>
      <c r="GD39" s="92"/>
      <c r="GE39" s="92"/>
      <c r="GF39" s="92"/>
      <c r="GG39" s="92"/>
      <c r="GH39" s="92"/>
      <c r="GI39" s="92"/>
      <c r="GJ39" s="92"/>
      <c r="GK39" s="92"/>
      <c r="GL39" s="92"/>
      <c r="GM39" s="92"/>
      <c r="GN39" s="92"/>
      <c r="GO39" s="92"/>
      <c r="GP39" s="92"/>
      <c r="GQ39" s="92"/>
      <c r="GR39" s="92"/>
      <c r="GS39" s="92"/>
      <c r="GT39" s="92"/>
      <c r="GU39" s="92"/>
      <c r="GV39" s="92"/>
      <c r="GW39" s="92"/>
      <c r="GX39" s="92"/>
      <c r="GY39" s="92"/>
      <c r="GZ39" s="92"/>
      <c r="HA39" s="92"/>
      <c r="HB39" s="92"/>
      <c r="HC39" s="92"/>
      <c r="HD39" s="92"/>
      <c r="HE39" s="92"/>
      <c r="HF39" s="92"/>
      <c r="HG39" s="92"/>
      <c r="HH39" s="92"/>
      <c r="HI39" s="92"/>
      <c r="HJ39" s="92"/>
      <c r="HK39" s="92"/>
      <c r="HL39" s="92"/>
      <c r="HM39" s="92"/>
      <c r="HN39" s="92"/>
      <c r="HO39" s="92"/>
      <c r="HP39" s="92"/>
      <c r="HQ39" s="92"/>
      <c r="HR39" s="92"/>
      <c r="HS39" s="92"/>
      <c r="HT39" s="92">
        <v>1</v>
      </c>
      <c r="HU39" s="92"/>
      <c r="HV39" s="92"/>
      <c r="HW39" s="92"/>
      <c r="HX39" s="92"/>
      <c r="HY39" s="92"/>
      <c r="HZ39" s="92">
        <v>1</v>
      </c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</row>
    <row r="40" spans="1:315">
      <c r="A40" s="96" t="s">
        <v>308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/>
      <c r="DU40" s="92"/>
      <c r="DV40" s="92"/>
      <c r="DW40" s="92"/>
      <c r="DX40" s="92"/>
      <c r="DY40" s="92"/>
      <c r="DZ40" s="92"/>
      <c r="EA40" s="92"/>
      <c r="EB40" s="92"/>
      <c r="EC40" s="92"/>
      <c r="ED40" s="92"/>
      <c r="EE40" s="92"/>
      <c r="EF40" s="92"/>
      <c r="EG40" s="92"/>
      <c r="EH40" s="92"/>
      <c r="EI40" s="92"/>
      <c r="EJ40" s="92"/>
      <c r="EK40" s="92"/>
      <c r="EL40" s="92"/>
      <c r="EM40" s="92"/>
      <c r="EN40" s="92"/>
      <c r="EO40" s="92"/>
      <c r="EP40" s="92"/>
      <c r="EQ40" s="92"/>
      <c r="ER40" s="92"/>
      <c r="ES40" s="92"/>
      <c r="ET40" s="92"/>
      <c r="EU40" s="92"/>
      <c r="EV40" s="92"/>
      <c r="EW40" s="92"/>
      <c r="EX40" s="92"/>
      <c r="EY40" s="92"/>
      <c r="EZ40" s="92"/>
      <c r="FA40" s="92"/>
      <c r="FB40" s="92"/>
      <c r="FC40" s="92"/>
      <c r="FD40" s="92"/>
      <c r="FE40" s="92"/>
      <c r="FF40" s="92"/>
      <c r="FG40" s="92"/>
      <c r="FH40" s="92"/>
      <c r="FI40" s="92"/>
      <c r="FJ40" s="92"/>
      <c r="FK40" s="92"/>
      <c r="FL40" s="92"/>
      <c r="FM40" s="92"/>
      <c r="FN40" s="92"/>
      <c r="FO40" s="92"/>
      <c r="FP40" s="92"/>
      <c r="FQ40" s="92"/>
      <c r="FR40" s="92"/>
      <c r="FS40" s="92"/>
      <c r="FT40" s="92"/>
      <c r="FU40" s="92"/>
      <c r="FV40" s="92"/>
      <c r="FW40" s="92"/>
      <c r="FX40" s="92"/>
      <c r="FY40" s="92">
        <v>1</v>
      </c>
      <c r="FZ40" s="92"/>
      <c r="GA40" s="92"/>
      <c r="GB40" s="92"/>
      <c r="GC40" s="92"/>
      <c r="GD40" s="92"/>
      <c r="GE40" s="92"/>
      <c r="GF40" s="92"/>
      <c r="GG40" s="92"/>
      <c r="GH40" s="92"/>
      <c r="GI40" s="92"/>
      <c r="GJ40" s="92"/>
      <c r="GK40" s="92"/>
      <c r="GL40" s="92"/>
      <c r="GM40" s="92"/>
      <c r="GN40" s="92"/>
      <c r="GO40" s="92"/>
      <c r="GP40" s="92"/>
      <c r="GQ40" s="92"/>
      <c r="GR40" s="92"/>
      <c r="GS40" s="92">
        <v>1</v>
      </c>
      <c r="GT40" s="92"/>
      <c r="GU40" s="92"/>
      <c r="GV40" s="92"/>
      <c r="GW40" s="92"/>
      <c r="GX40" s="92"/>
      <c r="GY40" s="92"/>
      <c r="GZ40" s="92"/>
      <c r="HA40" s="92"/>
      <c r="HB40" s="92"/>
      <c r="HC40" s="92"/>
      <c r="HD40" s="92"/>
      <c r="HE40" s="92"/>
      <c r="HF40" s="92"/>
      <c r="HG40" s="92"/>
      <c r="HH40" s="92"/>
      <c r="HI40" s="92"/>
      <c r="HJ40" s="92"/>
      <c r="HK40" s="92"/>
      <c r="HL40" s="92"/>
      <c r="HM40" s="92"/>
      <c r="HN40" s="92"/>
      <c r="HO40" s="92"/>
      <c r="HP40" s="92"/>
      <c r="HQ40" s="92"/>
      <c r="HR40" s="92"/>
      <c r="HS40" s="92"/>
      <c r="HT40" s="92"/>
      <c r="HU40" s="92"/>
      <c r="HV40" s="92"/>
      <c r="HW40" s="92"/>
      <c r="HX40" s="92"/>
      <c r="HY40" s="92"/>
      <c r="HZ40" s="92">
        <v>2</v>
      </c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</row>
    <row r="41" spans="1:315">
      <c r="A41" s="96" t="s">
        <v>405</v>
      </c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>
        <v>1</v>
      </c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/>
      <c r="DU41" s="92"/>
      <c r="DV41" s="92"/>
      <c r="DW41" s="92"/>
      <c r="DX41" s="92"/>
      <c r="DY41" s="92"/>
      <c r="DZ41" s="92"/>
      <c r="EA41" s="92"/>
      <c r="EB41" s="92"/>
      <c r="EC41" s="92"/>
      <c r="ED41" s="92"/>
      <c r="EE41" s="92"/>
      <c r="EF41" s="92"/>
      <c r="EG41" s="92"/>
      <c r="EH41" s="92"/>
      <c r="EI41" s="92"/>
      <c r="EJ41" s="92"/>
      <c r="EK41" s="92"/>
      <c r="EL41" s="92"/>
      <c r="EM41" s="92"/>
      <c r="EN41" s="92"/>
      <c r="EO41" s="92"/>
      <c r="EP41" s="92"/>
      <c r="EQ41" s="92"/>
      <c r="ER41" s="92"/>
      <c r="ES41" s="92"/>
      <c r="ET41" s="92"/>
      <c r="EU41" s="92"/>
      <c r="EV41" s="92"/>
      <c r="EW41" s="92"/>
      <c r="EX41" s="92"/>
      <c r="EY41" s="92"/>
      <c r="EZ41" s="92"/>
      <c r="FA41" s="92"/>
      <c r="FB41" s="92"/>
      <c r="FC41" s="92"/>
      <c r="FD41" s="92"/>
      <c r="FE41" s="92"/>
      <c r="FF41" s="92"/>
      <c r="FG41" s="92"/>
      <c r="FH41" s="92"/>
      <c r="FI41" s="92"/>
      <c r="FJ41" s="92"/>
      <c r="FK41" s="92"/>
      <c r="FL41" s="92"/>
      <c r="FM41" s="92"/>
      <c r="FN41" s="92"/>
      <c r="FO41" s="92"/>
      <c r="FP41" s="92"/>
      <c r="FQ41" s="92"/>
      <c r="FR41" s="92"/>
      <c r="FS41" s="92"/>
      <c r="FT41" s="92"/>
      <c r="FU41" s="92"/>
      <c r="FV41" s="92"/>
      <c r="FW41" s="92"/>
      <c r="FX41" s="92"/>
      <c r="FY41" s="92"/>
      <c r="FZ41" s="92"/>
      <c r="GA41" s="92"/>
      <c r="GB41" s="92"/>
      <c r="GC41" s="92"/>
      <c r="GD41" s="92"/>
      <c r="GE41" s="92"/>
      <c r="GF41" s="92"/>
      <c r="GG41" s="92"/>
      <c r="GH41" s="92"/>
      <c r="GI41" s="92"/>
      <c r="GJ41" s="92"/>
      <c r="GK41" s="92"/>
      <c r="GL41" s="92"/>
      <c r="GM41" s="92"/>
      <c r="GN41" s="92">
        <v>1</v>
      </c>
      <c r="GO41" s="92"/>
      <c r="GP41" s="92"/>
      <c r="GQ41" s="92"/>
      <c r="GR41" s="92"/>
      <c r="GS41" s="92"/>
      <c r="GT41" s="92"/>
      <c r="GU41" s="92"/>
      <c r="GV41" s="92"/>
      <c r="GW41" s="92">
        <v>1</v>
      </c>
      <c r="GX41" s="92"/>
      <c r="GY41" s="92"/>
      <c r="GZ41" s="92"/>
      <c r="HA41" s="92"/>
      <c r="HB41" s="92"/>
      <c r="HC41" s="92"/>
      <c r="HD41" s="92"/>
      <c r="HE41" s="92"/>
      <c r="HF41" s="92"/>
      <c r="HG41" s="92"/>
      <c r="HH41" s="92"/>
      <c r="HI41" s="92"/>
      <c r="HJ41" s="92"/>
      <c r="HK41" s="92"/>
      <c r="HL41" s="92"/>
      <c r="HM41" s="92"/>
      <c r="HN41" s="92"/>
      <c r="HO41" s="92"/>
      <c r="HP41" s="92"/>
      <c r="HQ41" s="92"/>
      <c r="HR41" s="92"/>
      <c r="HS41" s="92"/>
      <c r="HT41" s="92"/>
      <c r="HU41" s="92"/>
      <c r="HV41" s="92"/>
      <c r="HW41" s="92"/>
      <c r="HX41" s="92"/>
      <c r="HY41" s="92"/>
      <c r="HZ41" s="92">
        <v>3</v>
      </c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</row>
    <row r="42" spans="1:315">
      <c r="A42" s="96" t="s">
        <v>388</v>
      </c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/>
      <c r="DU42" s="92"/>
      <c r="DV42" s="92"/>
      <c r="DW42" s="92"/>
      <c r="DX42" s="92"/>
      <c r="DY42" s="92"/>
      <c r="DZ42" s="92"/>
      <c r="EA42" s="92"/>
      <c r="EB42" s="92"/>
      <c r="EC42" s="92"/>
      <c r="ED42" s="92"/>
      <c r="EE42" s="92"/>
      <c r="EF42" s="92"/>
      <c r="EG42" s="92"/>
      <c r="EH42" s="92"/>
      <c r="EI42" s="92"/>
      <c r="EJ42" s="92"/>
      <c r="EK42" s="92"/>
      <c r="EL42" s="92"/>
      <c r="EM42" s="92"/>
      <c r="EN42" s="92"/>
      <c r="EO42" s="92"/>
      <c r="EP42" s="92"/>
      <c r="EQ42" s="92"/>
      <c r="ER42" s="92"/>
      <c r="ES42" s="92"/>
      <c r="ET42" s="92"/>
      <c r="EU42" s="92"/>
      <c r="EV42" s="92"/>
      <c r="EW42" s="92"/>
      <c r="EX42" s="92"/>
      <c r="EY42" s="92"/>
      <c r="EZ42" s="92"/>
      <c r="FA42" s="92"/>
      <c r="FB42" s="92"/>
      <c r="FC42" s="92"/>
      <c r="FD42" s="92"/>
      <c r="FE42" s="92"/>
      <c r="FF42" s="92"/>
      <c r="FG42" s="92"/>
      <c r="FH42" s="92"/>
      <c r="FI42" s="92"/>
      <c r="FJ42" s="92"/>
      <c r="FK42" s="92">
        <v>1</v>
      </c>
      <c r="FL42" s="92"/>
      <c r="FM42" s="92"/>
      <c r="FN42" s="92"/>
      <c r="FO42" s="92"/>
      <c r="FP42" s="92"/>
      <c r="FQ42" s="92"/>
      <c r="FR42" s="92"/>
      <c r="FS42" s="92"/>
      <c r="FT42" s="92"/>
      <c r="FU42" s="92"/>
      <c r="FV42" s="92"/>
      <c r="FW42" s="92"/>
      <c r="FX42" s="92">
        <v>1</v>
      </c>
      <c r="FY42" s="92"/>
      <c r="FZ42" s="92"/>
      <c r="GA42" s="92"/>
      <c r="GB42" s="92"/>
      <c r="GC42" s="92"/>
      <c r="GD42" s="92"/>
      <c r="GE42" s="92"/>
      <c r="GF42" s="92"/>
      <c r="GG42" s="92"/>
      <c r="GH42" s="92"/>
      <c r="GI42" s="92"/>
      <c r="GJ42" s="92"/>
      <c r="GK42" s="92"/>
      <c r="GL42" s="92"/>
      <c r="GM42" s="92"/>
      <c r="GN42" s="92"/>
      <c r="GO42" s="92"/>
      <c r="GP42" s="92"/>
      <c r="GQ42" s="92"/>
      <c r="GR42" s="92"/>
      <c r="GS42" s="92"/>
      <c r="GT42" s="92"/>
      <c r="GU42" s="92"/>
      <c r="GV42" s="92"/>
      <c r="GW42" s="92"/>
      <c r="GX42" s="92"/>
      <c r="GY42" s="92"/>
      <c r="GZ42" s="92"/>
      <c r="HA42" s="92"/>
      <c r="HB42" s="92"/>
      <c r="HC42" s="92"/>
      <c r="HD42" s="92"/>
      <c r="HE42" s="92"/>
      <c r="HF42" s="92"/>
      <c r="HG42" s="92"/>
      <c r="HH42" s="92"/>
      <c r="HI42" s="92"/>
      <c r="HJ42" s="92"/>
      <c r="HK42" s="92"/>
      <c r="HL42" s="92"/>
      <c r="HM42" s="92"/>
      <c r="HN42" s="92"/>
      <c r="HO42" s="92"/>
      <c r="HP42" s="92"/>
      <c r="HQ42" s="92"/>
      <c r="HR42" s="92"/>
      <c r="HS42" s="92"/>
      <c r="HT42" s="92"/>
      <c r="HU42" s="92"/>
      <c r="HV42" s="92"/>
      <c r="HW42" s="92"/>
      <c r="HX42" s="92"/>
      <c r="HY42" s="92"/>
      <c r="HZ42" s="92">
        <v>2</v>
      </c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</row>
    <row r="43" spans="1:315">
      <c r="A43" s="96" t="s">
        <v>441</v>
      </c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/>
      <c r="DU43" s="92"/>
      <c r="DV43" s="92"/>
      <c r="DW43" s="92"/>
      <c r="DX43" s="92"/>
      <c r="DY43" s="92"/>
      <c r="DZ43" s="92"/>
      <c r="EA43" s="92"/>
      <c r="EB43" s="92"/>
      <c r="EC43" s="92"/>
      <c r="ED43" s="92"/>
      <c r="EE43" s="92"/>
      <c r="EF43" s="92"/>
      <c r="EG43" s="92"/>
      <c r="EH43" s="92"/>
      <c r="EI43" s="92"/>
      <c r="EJ43" s="92"/>
      <c r="EK43" s="92"/>
      <c r="EL43" s="92"/>
      <c r="EM43" s="92"/>
      <c r="EN43" s="92"/>
      <c r="EO43" s="92"/>
      <c r="EP43" s="92"/>
      <c r="EQ43" s="92"/>
      <c r="ER43" s="92"/>
      <c r="ES43" s="92"/>
      <c r="ET43" s="92"/>
      <c r="EU43" s="92"/>
      <c r="EV43" s="92"/>
      <c r="EW43" s="92"/>
      <c r="EX43" s="92"/>
      <c r="EY43" s="92"/>
      <c r="EZ43" s="92"/>
      <c r="FA43" s="92"/>
      <c r="FB43" s="92"/>
      <c r="FC43" s="92"/>
      <c r="FD43" s="92"/>
      <c r="FE43" s="92"/>
      <c r="FF43" s="92"/>
      <c r="FG43" s="92"/>
      <c r="FH43" s="92"/>
      <c r="FI43" s="92"/>
      <c r="FJ43" s="92"/>
      <c r="FK43" s="92"/>
      <c r="FL43" s="92"/>
      <c r="FM43" s="92"/>
      <c r="FN43" s="92"/>
      <c r="FO43" s="92"/>
      <c r="FP43" s="92"/>
      <c r="FQ43" s="92"/>
      <c r="FR43" s="92"/>
      <c r="FS43" s="92"/>
      <c r="FT43" s="92"/>
      <c r="FU43" s="92"/>
      <c r="FV43" s="92"/>
      <c r="FW43" s="92"/>
      <c r="FX43" s="92"/>
      <c r="FY43" s="92"/>
      <c r="FZ43" s="92"/>
      <c r="GA43" s="92"/>
      <c r="GB43" s="92"/>
      <c r="GC43" s="92"/>
      <c r="GD43" s="92"/>
      <c r="GE43" s="92"/>
      <c r="GF43" s="92"/>
      <c r="GG43" s="92"/>
      <c r="GH43" s="92"/>
      <c r="GI43" s="92"/>
      <c r="GJ43" s="92">
        <v>1</v>
      </c>
      <c r="GK43" s="92"/>
      <c r="GL43" s="92"/>
      <c r="GM43" s="92"/>
      <c r="GN43" s="92"/>
      <c r="GO43" s="92"/>
      <c r="GP43" s="92"/>
      <c r="GQ43" s="92"/>
      <c r="GR43" s="92"/>
      <c r="GS43" s="92"/>
      <c r="GT43" s="92"/>
      <c r="GU43" s="92"/>
      <c r="GV43" s="92"/>
      <c r="GW43" s="92"/>
      <c r="GX43" s="92"/>
      <c r="GY43" s="92"/>
      <c r="GZ43" s="92"/>
      <c r="HA43" s="92"/>
      <c r="HB43" s="92"/>
      <c r="HC43" s="92"/>
      <c r="HD43" s="92"/>
      <c r="HE43" s="92"/>
      <c r="HF43" s="92"/>
      <c r="HG43" s="92"/>
      <c r="HH43" s="92"/>
      <c r="HI43" s="92"/>
      <c r="HJ43" s="92"/>
      <c r="HK43" s="92"/>
      <c r="HL43" s="92"/>
      <c r="HM43" s="92"/>
      <c r="HN43" s="92"/>
      <c r="HO43" s="92"/>
      <c r="HP43" s="92"/>
      <c r="HQ43" s="92"/>
      <c r="HR43" s="92"/>
      <c r="HS43" s="92"/>
      <c r="HT43" s="92"/>
      <c r="HU43" s="92"/>
      <c r="HV43" s="92"/>
      <c r="HW43" s="92"/>
      <c r="HX43" s="92"/>
      <c r="HY43" s="92"/>
      <c r="HZ43" s="92">
        <v>1</v>
      </c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</row>
    <row r="44" spans="1:315">
      <c r="A44" s="96" t="s">
        <v>329</v>
      </c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/>
      <c r="DU44" s="92"/>
      <c r="DV44" s="92"/>
      <c r="DW44" s="92"/>
      <c r="DX44" s="92"/>
      <c r="DY44" s="92"/>
      <c r="DZ44" s="92"/>
      <c r="EA44" s="92"/>
      <c r="EB44" s="92"/>
      <c r="EC44" s="92"/>
      <c r="ED44" s="92"/>
      <c r="EE44" s="92"/>
      <c r="EF44" s="92"/>
      <c r="EG44" s="92"/>
      <c r="EH44" s="92"/>
      <c r="EI44" s="92"/>
      <c r="EJ44" s="92"/>
      <c r="EK44" s="92"/>
      <c r="EL44" s="92"/>
      <c r="EM44" s="92"/>
      <c r="EN44" s="92"/>
      <c r="EO44" s="92"/>
      <c r="EP44" s="92"/>
      <c r="EQ44" s="92"/>
      <c r="ER44" s="92"/>
      <c r="ES44" s="92"/>
      <c r="ET44" s="92"/>
      <c r="EU44" s="92"/>
      <c r="EV44" s="92"/>
      <c r="EW44" s="92"/>
      <c r="EX44" s="92"/>
      <c r="EY44" s="92"/>
      <c r="EZ44" s="92"/>
      <c r="FA44" s="92"/>
      <c r="FB44" s="92"/>
      <c r="FC44" s="92"/>
      <c r="FD44" s="92"/>
      <c r="FE44" s="92"/>
      <c r="FF44" s="92"/>
      <c r="FG44" s="92"/>
      <c r="FH44" s="92"/>
      <c r="FI44" s="92"/>
      <c r="FJ44" s="92"/>
      <c r="FK44" s="92"/>
      <c r="FL44" s="92"/>
      <c r="FM44" s="92"/>
      <c r="FN44" s="92"/>
      <c r="FO44" s="92"/>
      <c r="FP44" s="92"/>
      <c r="FQ44" s="92"/>
      <c r="FR44" s="92"/>
      <c r="FS44" s="92"/>
      <c r="FT44" s="92"/>
      <c r="FU44" s="92"/>
      <c r="FV44" s="92"/>
      <c r="FW44" s="92"/>
      <c r="FX44" s="92"/>
      <c r="FY44" s="92"/>
      <c r="FZ44" s="92"/>
      <c r="GA44" s="92"/>
      <c r="GB44" s="92"/>
      <c r="GC44" s="92"/>
      <c r="GD44" s="92"/>
      <c r="GE44" s="92"/>
      <c r="GF44" s="92"/>
      <c r="GG44" s="92"/>
      <c r="GH44" s="92"/>
      <c r="GI44" s="92"/>
      <c r="GJ44" s="92"/>
      <c r="GK44" s="92"/>
      <c r="GL44" s="92"/>
      <c r="GM44" s="92"/>
      <c r="GN44" s="92"/>
      <c r="GO44" s="92"/>
      <c r="GP44" s="92"/>
      <c r="GQ44" s="92"/>
      <c r="GR44" s="92"/>
      <c r="GS44" s="92"/>
      <c r="GT44" s="92"/>
      <c r="GU44" s="92"/>
      <c r="GV44" s="92"/>
      <c r="GW44" s="92"/>
      <c r="GX44" s="92"/>
      <c r="GY44" s="92"/>
      <c r="GZ44" s="92"/>
      <c r="HA44" s="92"/>
      <c r="HB44" s="92"/>
      <c r="HC44" s="92"/>
      <c r="HD44" s="92"/>
      <c r="HE44" s="92"/>
      <c r="HF44" s="92"/>
      <c r="HG44" s="92"/>
      <c r="HH44" s="92"/>
      <c r="HI44" s="92"/>
      <c r="HJ44" s="92"/>
      <c r="HK44" s="92"/>
      <c r="HL44" s="92"/>
      <c r="HM44" s="92"/>
      <c r="HN44" s="92">
        <v>1</v>
      </c>
      <c r="HO44" s="92">
        <v>2</v>
      </c>
      <c r="HP44" s="92"/>
      <c r="HQ44" s="92"/>
      <c r="HR44" s="92"/>
      <c r="HS44" s="92"/>
      <c r="HT44" s="92"/>
      <c r="HU44" s="92"/>
      <c r="HV44" s="92"/>
      <c r="HW44" s="92"/>
      <c r="HX44" s="92"/>
      <c r="HY44" s="92"/>
      <c r="HZ44" s="92">
        <v>3</v>
      </c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</row>
    <row r="45" spans="1:315">
      <c r="A45" s="96" t="s">
        <v>343</v>
      </c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>
        <v>1</v>
      </c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>
        <v>1</v>
      </c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>
        <v>2</v>
      </c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</row>
    <row r="46" spans="1:315">
      <c r="A46" s="96" t="s">
        <v>444</v>
      </c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>
        <v>1</v>
      </c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>
        <v>1</v>
      </c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</row>
    <row r="47" spans="1:315">
      <c r="A47" s="96" t="s">
        <v>359</v>
      </c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>
        <v>1</v>
      </c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>
        <v>1</v>
      </c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>
        <v>2</v>
      </c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</row>
    <row r="48" spans="1:315">
      <c r="A48" s="95" t="s">
        <v>16</v>
      </c>
      <c r="B48" s="92"/>
      <c r="C48" s="92"/>
      <c r="D48" s="92">
        <v>1</v>
      </c>
      <c r="E48" s="92"/>
      <c r="F48" s="92"/>
      <c r="G48" s="92"/>
      <c r="H48" s="92">
        <v>1</v>
      </c>
      <c r="I48" s="92">
        <v>1</v>
      </c>
      <c r="J48" s="92"/>
      <c r="K48" s="92">
        <v>1</v>
      </c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>
        <v>1</v>
      </c>
      <c r="AC48" s="92"/>
      <c r="AD48" s="92"/>
      <c r="AE48" s="92">
        <v>1</v>
      </c>
      <c r="AF48" s="92"/>
      <c r="AG48" s="92"/>
      <c r="AH48" s="92"/>
      <c r="AI48" s="92"/>
      <c r="AJ48" s="92"/>
      <c r="AK48" s="92"/>
      <c r="AL48" s="92">
        <v>2</v>
      </c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>
        <v>1</v>
      </c>
      <c r="BI48" s="92"/>
      <c r="BJ48" s="92"/>
      <c r="BK48" s="92"/>
      <c r="BL48" s="92">
        <v>1</v>
      </c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>
        <v>1</v>
      </c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>
        <v>1</v>
      </c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>
        <v>1</v>
      </c>
      <c r="DQ48" s="92"/>
      <c r="DR48" s="92">
        <v>1</v>
      </c>
      <c r="DS48" s="92"/>
      <c r="DT48" s="92">
        <v>2</v>
      </c>
      <c r="DU48" s="92"/>
      <c r="DV48" s="92"/>
      <c r="DW48" s="92"/>
      <c r="DX48" s="92">
        <v>1</v>
      </c>
      <c r="DY48" s="92">
        <v>1</v>
      </c>
      <c r="DZ48" s="92"/>
      <c r="EA48" s="92">
        <v>1</v>
      </c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>
        <v>1</v>
      </c>
      <c r="EN48" s="92"/>
      <c r="EO48" s="92"/>
      <c r="EP48" s="92"/>
      <c r="EQ48" s="92"/>
      <c r="ER48" s="92">
        <v>1</v>
      </c>
      <c r="ES48" s="92"/>
      <c r="ET48" s="92"/>
      <c r="EU48" s="92">
        <v>1</v>
      </c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>
        <v>1</v>
      </c>
      <c r="FK48" s="92"/>
      <c r="FL48" s="92">
        <v>1</v>
      </c>
      <c r="FM48" s="92"/>
      <c r="FN48" s="92"/>
      <c r="FO48" s="92">
        <v>1</v>
      </c>
      <c r="FP48" s="92"/>
      <c r="FQ48" s="92"/>
      <c r="FR48" s="92"/>
      <c r="FS48" s="92"/>
      <c r="FT48" s="92">
        <v>1</v>
      </c>
      <c r="FU48" s="92"/>
      <c r="FV48" s="92">
        <v>3</v>
      </c>
      <c r="FW48" s="92">
        <v>1</v>
      </c>
      <c r="FX48" s="92"/>
      <c r="FY48" s="92"/>
      <c r="FZ48" s="92"/>
      <c r="GA48" s="92"/>
      <c r="GB48" s="92">
        <v>3</v>
      </c>
      <c r="GC48" s="92">
        <v>1</v>
      </c>
      <c r="GD48" s="92"/>
      <c r="GE48" s="92"/>
      <c r="GF48" s="92"/>
      <c r="GG48" s="92"/>
      <c r="GH48" s="92">
        <v>1</v>
      </c>
      <c r="GI48" s="92"/>
      <c r="GJ48" s="92">
        <v>1</v>
      </c>
      <c r="GK48" s="92"/>
      <c r="GL48" s="92">
        <v>3</v>
      </c>
      <c r="GM48" s="92">
        <v>1</v>
      </c>
      <c r="GN48" s="92">
        <v>2</v>
      </c>
      <c r="GO48" s="92">
        <v>1</v>
      </c>
      <c r="GP48" s="92">
        <v>1</v>
      </c>
      <c r="GQ48" s="92"/>
      <c r="GR48" s="92"/>
      <c r="GS48" s="92">
        <v>1</v>
      </c>
      <c r="GT48" s="92">
        <v>1</v>
      </c>
      <c r="GU48" s="92">
        <v>1</v>
      </c>
      <c r="GV48" s="92"/>
      <c r="GW48" s="92">
        <v>2</v>
      </c>
      <c r="GX48" s="92">
        <v>1</v>
      </c>
      <c r="GY48" s="92">
        <v>1</v>
      </c>
      <c r="GZ48" s="92">
        <v>3</v>
      </c>
      <c r="HA48" s="92">
        <v>1</v>
      </c>
      <c r="HB48" s="92">
        <v>1</v>
      </c>
      <c r="HC48" s="92">
        <v>1</v>
      </c>
      <c r="HD48" s="92">
        <v>2</v>
      </c>
      <c r="HE48" s="92">
        <v>3</v>
      </c>
      <c r="HF48" s="92">
        <v>2</v>
      </c>
      <c r="HG48" s="92"/>
      <c r="HH48" s="92"/>
      <c r="HI48" s="92"/>
      <c r="HJ48" s="92"/>
      <c r="HK48" s="92">
        <v>4</v>
      </c>
      <c r="HL48" s="92">
        <v>1</v>
      </c>
      <c r="HM48" s="92">
        <v>1</v>
      </c>
      <c r="HN48" s="92"/>
      <c r="HO48" s="92">
        <v>2</v>
      </c>
      <c r="HP48" s="92">
        <v>2</v>
      </c>
      <c r="HQ48" s="92"/>
      <c r="HR48" s="92">
        <v>1</v>
      </c>
      <c r="HS48" s="92">
        <v>1</v>
      </c>
      <c r="HT48" s="92"/>
      <c r="HU48" s="92">
        <v>1</v>
      </c>
      <c r="HV48" s="92"/>
      <c r="HW48" s="92"/>
      <c r="HX48" s="92"/>
      <c r="HY48" s="92"/>
      <c r="HZ48" s="92">
        <v>77</v>
      </c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</row>
    <row r="49" spans="1:315">
      <c r="A49" s="96" t="s">
        <v>311</v>
      </c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>
        <v>2</v>
      </c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/>
      <c r="DU49" s="92"/>
      <c r="DV49" s="92"/>
      <c r="DW49" s="92"/>
      <c r="DX49" s="92"/>
      <c r="DY49" s="92"/>
      <c r="DZ49" s="92"/>
      <c r="EA49" s="92"/>
      <c r="EB49" s="92"/>
      <c r="EC49" s="92"/>
      <c r="ED49" s="92"/>
      <c r="EE49" s="92"/>
      <c r="EF49" s="92"/>
      <c r="EG49" s="92"/>
      <c r="EH49" s="92"/>
      <c r="EI49" s="92"/>
      <c r="EJ49" s="92"/>
      <c r="EK49" s="92"/>
      <c r="EL49" s="92"/>
      <c r="EM49" s="92"/>
      <c r="EN49" s="92"/>
      <c r="EO49" s="92"/>
      <c r="EP49" s="92"/>
      <c r="EQ49" s="92"/>
      <c r="ER49" s="92"/>
      <c r="ES49" s="92"/>
      <c r="ET49" s="92"/>
      <c r="EU49" s="92"/>
      <c r="EV49" s="92"/>
      <c r="EW49" s="92"/>
      <c r="EX49" s="92"/>
      <c r="EY49" s="92"/>
      <c r="EZ49" s="92"/>
      <c r="FA49" s="92"/>
      <c r="FB49" s="92"/>
      <c r="FC49" s="92"/>
      <c r="FD49" s="92"/>
      <c r="FE49" s="92"/>
      <c r="FF49" s="92"/>
      <c r="FG49" s="92"/>
      <c r="FH49" s="92"/>
      <c r="FI49" s="92"/>
      <c r="FJ49" s="92"/>
      <c r="FK49" s="92"/>
      <c r="FL49" s="92"/>
      <c r="FM49" s="92"/>
      <c r="FN49" s="92"/>
      <c r="FO49" s="92"/>
      <c r="FP49" s="92"/>
      <c r="FQ49" s="92"/>
      <c r="FR49" s="92"/>
      <c r="FS49" s="92"/>
      <c r="FT49" s="92"/>
      <c r="FU49" s="92"/>
      <c r="FV49" s="92">
        <v>1</v>
      </c>
      <c r="FW49" s="92"/>
      <c r="FX49" s="92"/>
      <c r="FY49" s="92"/>
      <c r="FZ49" s="92"/>
      <c r="GA49" s="92"/>
      <c r="GB49" s="92"/>
      <c r="GC49" s="92"/>
      <c r="GD49" s="92"/>
      <c r="GE49" s="92"/>
      <c r="GF49" s="92"/>
      <c r="GG49" s="92"/>
      <c r="GH49" s="92"/>
      <c r="GI49" s="92"/>
      <c r="GJ49" s="92"/>
      <c r="GK49" s="92"/>
      <c r="GL49" s="92"/>
      <c r="GM49" s="92"/>
      <c r="GN49" s="92"/>
      <c r="GO49" s="92"/>
      <c r="GP49" s="92"/>
      <c r="GQ49" s="92"/>
      <c r="GR49" s="92"/>
      <c r="GS49" s="92"/>
      <c r="GT49" s="92"/>
      <c r="GU49" s="92"/>
      <c r="GV49" s="92"/>
      <c r="GW49" s="92">
        <v>1</v>
      </c>
      <c r="GX49" s="92"/>
      <c r="GY49" s="92">
        <v>1</v>
      </c>
      <c r="GZ49" s="92"/>
      <c r="HA49" s="92"/>
      <c r="HB49" s="92"/>
      <c r="HC49" s="92"/>
      <c r="HD49" s="92"/>
      <c r="HE49" s="92"/>
      <c r="HF49" s="92"/>
      <c r="HG49" s="92"/>
      <c r="HH49" s="92"/>
      <c r="HI49" s="92"/>
      <c r="HJ49" s="92"/>
      <c r="HK49" s="92"/>
      <c r="HL49" s="92"/>
      <c r="HM49" s="92"/>
      <c r="HN49" s="92"/>
      <c r="HO49" s="92"/>
      <c r="HP49" s="92"/>
      <c r="HQ49" s="92"/>
      <c r="HR49" s="92"/>
      <c r="HS49" s="92"/>
      <c r="HT49" s="92"/>
      <c r="HU49" s="92"/>
      <c r="HV49" s="92"/>
      <c r="HW49" s="92"/>
      <c r="HX49" s="92"/>
      <c r="HY49" s="92"/>
      <c r="HZ49" s="92">
        <v>5</v>
      </c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</row>
    <row r="50" spans="1:315">
      <c r="A50" s="96" t="s">
        <v>502</v>
      </c>
      <c r="B50" s="92"/>
      <c r="C50" s="92"/>
      <c r="D50" s="92">
        <v>1</v>
      </c>
      <c r="E50" s="92"/>
      <c r="F50" s="92"/>
      <c r="G50" s="92"/>
      <c r="H50" s="92"/>
      <c r="I50" s="92">
        <v>1</v>
      </c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>
        <v>1</v>
      </c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>
        <v>1</v>
      </c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>
        <v>1</v>
      </c>
      <c r="GC50" s="92"/>
      <c r="GD50" s="92"/>
      <c r="GE50" s="92"/>
      <c r="GF50" s="92"/>
      <c r="GG50" s="92"/>
      <c r="GH50" s="92">
        <v>1</v>
      </c>
      <c r="GI50" s="92"/>
      <c r="GJ50" s="92">
        <v>1</v>
      </c>
      <c r="GK50" s="92"/>
      <c r="GL50" s="92">
        <v>2</v>
      </c>
      <c r="GM50" s="92"/>
      <c r="GN50" s="92">
        <v>1</v>
      </c>
      <c r="GO50" s="92">
        <v>1</v>
      </c>
      <c r="GP50" s="92"/>
      <c r="GQ50" s="92"/>
      <c r="GR50" s="92"/>
      <c r="GS50" s="92"/>
      <c r="GT50" s="92"/>
      <c r="GU50" s="92"/>
      <c r="GV50" s="92"/>
      <c r="GW50" s="92">
        <v>1</v>
      </c>
      <c r="GX50" s="92"/>
      <c r="GY50" s="92"/>
      <c r="GZ50" s="92">
        <v>1</v>
      </c>
      <c r="HA50" s="92"/>
      <c r="HB50" s="92"/>
      <c r="HC50" s="92"/>
      <c r="HD50" s="92"/>
      <c r="HE50" s="92">
        <v>2</v>
      </c>
      <c r="HF50" s="92">
        <v>1</v>
      </c>
      <c r="HG50" s="92"/>
      <c r="HH50" s="92"/>
      <c r="HI50" s="92"/>
      <c r="HJ50" s="92"/>
      <c r="HK50" s="92">
        <v>1</v>
      </c>
      <c r="HL50" s="92">
        <v>1</v>
      </c>
      <c r="HM50" s="92">
        <v>1</v>
      </c>
      <c r="HN50" s="92"/>
      <c r="HO50" s="92">
        <v>1</v>
      </c>
      <c r="HP50" s="92"/>
      <c r="HQ50" s="92"/>
      <c r="HR50" s="92"/>
      <c r="HS50" s="92"/>
      <c r="HT50" s="92"/>
      <c r="HU50" s="92"/>
      <c r="HV50" s="92"/>
      <c r="HW50" s="92"/>
      <c r="HX50" s="92"/>
      <c r="HY50" s="92"/>
      <c r="HZ50" s="92">
        <v>20</v>
      </c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</row>
    <row r="51" spans="1:315">
      <c r="A51" s="96" t="s">
        <v>16</v>
      </c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  <c r="FQ51" s="92"/>
      <c r="FR51" s="92"/>
      <c r="FS51" s="92"/>
      <c r="FT51" s="92"/>
      <c r="FU51" s="92"/>
      <c r="FV51" s="92"/>
      <c r="FW51" s="92"/>
      <c r="FX51" s="92"/>
      <c r="FY51" s="92"/>
      <c r="FZ51" s="92"/>
      <c r="GA51" s="92"/>
      <c r="GB51" s="92"/>
      <c r="GC51" s="92"/>
      <c r="GD51" s="92"/>
      <c r="GE51" s="92"/>
      <c r="GF51" s="92"/>
      <c r="GG51" s="92"/>
      <c r="GH51" s="92"/>
      <c r="GI51" s="92"/>
      <c r="GJ51" s="92"/>
      <c r="GK51" s="92"/>
      <c r="GL51" s="92"/>
      <c r="GM51" s="92"/>
      <c r="GN51" s="92"/>
      <c r="GO51" s="92"/>
      <c r="GP51" s="92"/>
      <c r="GQ51" s="92"/>
      <c r="GR51" s="92"/>
      <c r="GS51" s="92"/>
      <c r="GT51" s="92"/>
      <c r="GU51" s="92"/>
      <c r="GV51" s="92"/>
      <c r="GW51" s="92"/>
      <c r="GX51" s="92"/>
      <c r="GY51" s="92"/>
      <c r="GZ51" s="92"/>
      <c r="HA51" s="92"/>
      <c r="HB51" s="92">
        <v>1</v>
      </c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>
        <v>1</v>
      </c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</row>
    <row r="52" spans="1:315">
      <c r="A52" s="96" t="s">
        <v>511</v>
      </c>
      <c r="B52" s="92"/>
      <c r="C52" s="92"/>
      <c r="D52" s="92"/>
      <c r="E52" s="92"/>
      <c r="F52" s="92"/>
      <c r="G52" s="92"/>
      <c r="H52" s="92">
        <v>1</v>
      </c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>
        <v>1</v>
      </c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>
        <v>1</v>
      </c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>
        <v>1</v>
      </c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>
        <v>1</v>
      </c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>
        <v>1</v>
      </c>
      <c r="GO52" s="92"/>
      <c r="GP52" s="92"/>
      <c r="GQ52" s="92"/>
      <c r="GR52" s="92"/>
      <c r="GS52" s="92"/>
      <c r="GT52" s="92"/>
      <c r="GU52" s="92"/>
      <c r="GV52" s="92"/>
      <c r="GW52" s="92"/>
      <c r="GX52" s="92">
        <v>1</v>
      </c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>
        <v>7</v>
      </c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</row>
    <row r="53" spans="1:315">
      <c r="A53" s="96" t="s">
        <v>307</v>
      </c>
      <c r="B53" s="92"/>
      <c r="C53" s="92"/>
      <c r="D53" s="92"/>
      <c r="E53" s="92"/>
      <c r="F53" s="92"/>
      <c r="G53" s="92"/>
      <c r="H53" s="92"/>
      <c r="I53" s="92"/>
      <c r="J53" s="92"/>
      <c r="K53" s="92">
        <v>1</v>
      </c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>
        <v>1</v>
      </c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>
        <v>1</v>
      </c>
      <c r="DQ53" s="92"/>
      <c r="DR53" s="92"/>
      <c r="DS53" s="92"/>
      <c r="DT53" s="92"/>
      <c r="DU53" s="92"/>
      <c r="DV53" s="92"/>
      <c r="DW53" s="92"/>
      <c r="DX53" s="92"/>
      <c r="DY53" s="92">
        <v>1</v>
      </c>
      <c r="DZ53" s="92"/>
      <c r="EA53" s="92"/>
      <c r="EB53" s="92"/>
      <c r="EC53" s="92"/>
      <c r="ED53" s="92"/>
      <c r="EE53" s="92"/>
      <c r="EF53" s="92"/>
      <c r="EG53" s="92"/>
      <c r="EH53" s="92"/>
      <c r="EI53" s="92"/>
      <c r="EJ53" s="92"/>
      <c r="EK53" s="92"/>
      <c r="EL53" s="92"/>
      <c r="EM53" s="92"/>
      <c r="EN53" s="92"/>
      <c r="EO53" s="92"/>
      <c r="EP53" s="92"/>
      <c r="EQ53" s="92"/>
      <c r="ER53" s="92"/>
      <c r="ES53" s="92"/>
      <c r="ET53" s="92"/>
      <c r="EU53" s="92"/>
      <c r="EV53" s="92"/>
      <c r="EW53" s="92"/>
      <c r="EX53" s="92"/>
      <c r="EY53" s="92"/>
      <c r="EZ53" s="92"/>
      <c r="FA53" s="92"/>
      <c r="FB53" s="92"/>
      <c r="FC53" s="92"/>
      <c r="FD53" s="92"/>
      <c r="FE53" s="92"/>
      <c r="FF53" s="92"/>
      <c r="FG53" s="92"/>
      <c r="FH53" s="92"/>
      <c r="FI53" s="92"/>
      <c r="FJ53" s="92">
        <v>1</v>
      </c>
      <c r="FK53" s="92"/>
      <c r="FL53" s="92"/>
      <c r="FM53" s="92"/>
      <c r="FN53" s="92"/>
      <c r="FO53" s="92"/>
      <c r="FP53" s="92"/>
      <c r="FQ53" s="92"/>
      <c r="FR53" s="92"/>
      <c r="FS53" s="92"/>
      <c r="FT53" s="92">
        <v>1</v>
      </c>
      <c r="FU53" s="92"/>
      <c r="FV53" s="92"/>
      <c r="FW53" s="92"/>
      <c r="FX53" s="92"/>
      <c r="FY53" s="92"/>
      <c r="FZ53" s="92"/>
      <c r="GA53" s="92"/>
      <c r="GB53" s="92"/>
      <c r="GC53" s="92">
        <v>1</v>
      </c>
      <c r="GD53" s="92"/>
      <c r="GE53" s="92"/>
      <c r="GF53" s="92"/>
      <c r="GG53" s="92"/>
      <c r="GH53" s="92"/>
      <c r="GI53" s="92"/>
      <c r="GJ53" s="92"/>
      <c r="GK53" s="92"/>
      <c r="GL53" s="92"/>
      <c r="GM53" s="92"/>
      <c r="GN53" s="92"/>
      <c r="GO53" s="92"/>
      <c r="GP53" s="92"/>
      <c r="GQ53" s="92"/>
      <c r="GR53" s="92"/>
      <c r="GS53" s="92"/>
      <c r="GT53" s="92"/>
      <c r="GU53" s="92"/>
      <c r="GV53" s="92"/>
      <c r="GW53" s="92"/>
      <c r="GX53" s="92"/>
      <c r="GY53" s="92"/>
      <c r="GZ53" s="92">
        <v>1</v>
      </c>
      <c r="HA53" s="92">
        <v>1</v>
      </c>
      <c r="HB53" s="92"/>
      <c r="HC53" s="92">
        <v>1</v>
      </c>
      <c r="HD53" s="92">
        <v>1</v>
      </c>
      <c r="HE53" s="92"/>
      <c r="HF53" s="92"/>
      <c r="HG53" s="92"/>
      <c r="HH53" s="92"/>
      <c r="HI53" s="92"/>
      <c r="HJ53" s="92"/>
      <c r="HK53" s="92"/>
      <c r="HL53" s="92"/>
      <c r="HM53" s="92"/>
      <c r="HN53" s="92"/>
      <c r="HO53" s="92">
        <v>1</v>
      </c>
      <c r="HP53" s="92">
        <v>1</v>
      </c>
      <c r="HQ53" s="92"/>
      <c r="HR53" s="92"/>
      <c r="HS53" s="92">
        <v>1</v>
      </c>
      <c r="HT53" s="92"/>
      <c r="HU53" s="92">
        <v>1</v>
      </c>
      <c r="HV53" s="92"/>
      <c r="HW53" s="92"/>
      <c r="HX53" s="92"/>
      <c r="HY53" s="92"/>
      <c r="HZ53" s="92">
        <v>15</v>
      </c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</row>
    <row r="54" spans="1:315">
      <c r="A54" s="96" t="s">
        <v>383</v>
      </c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/>
      <c r="DU54" s="92"/>
      <c r="DV54" s="92"/>
      <c r="DW54" s="92"/>
      <c r="DX54" s="92"/>
      <c r="DY54" s="92"/>
      <c r="DZ54" s="92"/>
      <c r="EA54" s="92"/>
      <c r="EB54" s="92"/>
      <c r="EC54" s="92"/>
      <c r="ED54" s="92"/>
      <c r="EE54" s="92"/>
      <c r="EF54" s="92"/>
      <c r="EG54" s="92"/>
      <c r="EH54" s="92"/>
      <c r="EI54" s="92"/>
      <c r="EJ54" s="92"/>
      <c r="EK54" s="92"/>
      <c r="EL54" s="92"/>
      <c r="EM54" s="92"/>
      <c r="EN54" s="92"/>
      <c r="EO54" s="92"/>
      <c r="EP54" s="92"/>
      <c r="EQ54" s="92"/>
      <c r="ER54" s="92"/>
      <c r="ES54" s="92"/>
      <c r="ET54" s="92"/>
      <c r="EU54" s="92"/>
      <c r="EV54" s="92"/>
      <c r="EW54" s="92"/>
      <c r="EX54" s="92"/>
      <c r="EY54" s="92"/>
      <c r="EZ54" s="92"/>
      <c r="FA54" s="92"/>
      <c r="FB54" s="92"/>
      <c r="FC54" s="92"/>
      <c r="FD54" s="92"/>
      <c r="FE54" s="92"/>
      <c r="FF54" s="92"/>
      <c r="FG54" s="92"/>
      <c r="FH54" s="92"/>
      <c r="FI54" s="92"/>
      <c r="FJ54" s="92"/>
      <c r="FK54" s="92"/>
      <c r="FL54" s="92"/>
      <c r="FM54" s="92"/>
      <c r="FN54" s="92"/>
      <c r="FO54" s="92"/>
      <c r="FP54" s="92"/>
      <c r="FQ54" s="92"/>
      <c r="FR54" s="92"/>
      <c r="FS54" s="92"/>
      <c r="FT54" s="92"/>
      <c r="FU54" s="92"/>
      <c r="FV54" s="92"/>
      <c r="FW54" s="92"/>
      <c r="FX54" s="92"/>
      <c r="FY54" s="92"/>
      <c r="FZ54" s="92"/>
      <c r="GA54" s="92"/>
      <c r="GB54" s="92"/>
      <c r="GC54" s="92"/>
      <c r="GD54" s="92"/>
      <c r="GE54" s="92"/>
      <c r="GF54" s="92"/>
      <c r="GG54" s="92"/>
      <c r="GH54" s="92"/>
      <c r="GI54" s="92"/>
      <c r="GJ54" s="92"/>
      <c r="GK54" s="92"/>
      <c r="GL54" s="92"/>
      <c r="GM54" s="92"/>
      <c r="GN54" s="92"/>
      <c r="GO54" s="92"/>
      <c r="GP54" s="92"/>
      <c r="GQ54" s="92"/>
      <c r="GR54" s="92"/>
      <c r="GS54" s="92"/>
      <c r="GT54" s="92"/>
      <c r="GU54" s="92"/>
      <c r="GV54" s="92"/>
      <c r="GW54" s="92"/>
      <c r="GX54" s="92"/>
      <c r="GY54" s="92"/>
      <c r="GZ54" s="92"/>
      <c r="HA54" s="92"/>
      <c r="HB54" s="92"/>
      <c r="HC54" s="92"/>
      <c r="HD54" s="92">
        <v>1</v>
      </c>
      <c r="HE54" s="92"/>
      <c r="HF54" s="92">
        <v>1</v>
      </c>
      <c r="HG54" s="92"/>
      <c r="HH54" s="92"/>
      <c r="HI54" s="92"/>
      <c r="HJ54" s="92"/>
      <c r="HK54" s="92">
        <v>1</v>
      </c>
      <c r="HL54" s="92"/>
      <c r="HM54" s="92"/>
      <c r="HN54" s="92"/>
      <c r="HO54" s="92"/>
      <c r="HP54" s="92"/>
      <c r="HQ54" s="92"/>
      <c r="HR54" s="92"/>
      <c r="HS54" s="92"/>
      <c r="HT54" s="92"/>
      <c r="HU54" s="92"/>
      <c r="HV54" s="92"/>
      <c r="HW54" s="92"/>
      <c r="HX54" s="92"/>
      <c r="HY54" s="92"/>
      <c r="HZ54" s="92">
        <v>3</v>
      </c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</row>
    <row r="55" spans="1:315">
      <c r="A55" s="96" t="s">
        <v>530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/>
      <c r="CU55" s="92"/>
      <c r="CV55" s="92"/>
      <c r="CW55" s="92"/>
      <c r="CX55" s="92"/>
      <c r="CY55" s="92"/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/>
      <c r="DU55" s="92"/>
      <c r="DV55" s="92"/>
      <c r="DW55" s="92"/>
      <c r="DX55" s="92"/>
      <c r="DY55" s="92"/>
      <c r="DZ55" s="92"/>
      <c r="EA55" s="92"/>
      <c r="EB55" s="92"/>
      <c r="EC55" s="92"/>
      <c r="ED55" s="92"/>
      <c r="EE55" s="92"/>
      <c r="EF55" s="92"/>
      <c r="EG55" s="92"/>
      <c r="EH55" s="92"/>
      <c r="EI55" s="92"/>
      <c r="EJ55" s="92"/>
      <c r="EK55" s="92"/>
      <c r="EL55" s="92"/>
      <c r="EM55" s="92"/>
      <c r="EN55" s="92"/>
      <c r="EO55" s="92"/>
      <c r="EP55" s="92"/>
      <c r="EQ55" s="92"/>
      <c r="ER55" s="92"/>
      <c r="ES55" s="92"/>
      <c r="ET55" s="92"/>
      <c r="EU55" s="92"/>
      <c r="EV55" s="92"/>
      <c r="EW55" s="92"/>
      <c r="EX55" s="92"/>
      <c r="EY55" s="92"/>
      <c r="EZ55" s="92"/>
      <c r="FA55" s="92"/>
      <c r="FB55" s="92"/>
      <c r="FC55" s="92"/>
      <c r="FD55" s="92"/>
      <c r="FE55" s="92"/>
      <c r="FF55" s="92"/>
      <c r="FG55" s="92"/>
      <c r="FH55" s="92"/>
      <c r="FI55" s="92"/>
      <c r="FJ55" s="92"/>
      <c r="FK55" s="92"/>
      <c r="FL55" s="92"/>
      <c r="FM55" s="92"/>
      <c r="FN55" s="92"/>
      <c r="FO55" s="92"/>
      <c r="FP55" s="92"/>
      <c r="FQ55" s="92"/>
      <c r="FR55" s="92"/>
      <c r="FS55" s="92"/>
      <c r="FT55" s="92"/>
      <c r="FU55" s="92"/>
      <c r="FV55" s="92"/>
      <c r="FW55" s="92"/>
      <c r="FX55" s="92"/>
      <c r="FY55" s="92"/>
      <c r="FZ55" s="92"/>
      <c r="GA55" s="92"/>
      <c r="GB55" s="92"/>
      <c r="GC55" s="92"/>
      <c r="GD55" s="92"/>
      <c r="GE55" s="92"/>
      <c r="GF55" s="92"/>
      <c r="GG55" s="92"/>
      <c r="GH55" s="92"/>
      <c r="GI55" s="92"/>
      <c r="GJ55" s="92"/>
      <c r="GK55" s="92"/>
      <c r="GL55" s="92">
        <v>1</v>
      </c>
      <c r="GM55" s="92"/>
      <c r="GN55" s="92"/>
      <c r="GO55" s="92"/>
      <c r="GP55" s="92"/>
      <c r="GQ55" s="92"/>
      <c r="GR55" s="92"/>
      <c r="GS55" s="92"/>
      <c r="GT55" s="92"/>
      <c r="GU55" s="92"/>
      <c r="GV55" s="92"/>
      <c r="GW55" s="92"/>
      <c r="GX55" s="92"/>
      <c r="GY55" s="92"/>
      <c r="GZ55" s="92">
        <v>1</v>
      </c>
      <c r="HA55" s="92"/>
      <c r="HB55" s="92"/>
      <c r="HC55" s="92"/>
      <c r="HD55" s="92"/>
      <c r="HE55" s="92"/>
      <c r="HF55" s="92"/>
      <c r="HG55" s="92"/>
      <c r="HH55" s="92"/>
      <c r="HI55" s="92"/>
      <c r="HJ55" s="92"/>
      <c r="HK55" s="92"/>
      <c r="HL55" s="92"/>
      <c r="HM55" s="92"/>
      <c r="HN55" s="92"/>
      <c r="HO55" s="92"/>
      <c r="HP55" s="92">
        <v>1</v>
      </c>
      <c r="HQ55" s="92"/>
      <c r="HR55" s="92"/>
      <c r="HS55" s="92"/>
      <c r="HT55" s="92"/>
      <c r="HU55" s="92"/>
      <c r="HV55" s="92"/>
      <c r="HW55" s="92"/>
      <c r="HX55" s="92"/>
      <c r="HY55" s="92"/>
      <c r="HZ55" s="92">
        <v>3</v>
      </c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</row>
    <row r="56" spans="1:315">
      <c r="A56" s="96" t="s">
        <v>554</v>
      </c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/>
      <c r="DU56" s="92"/>
      <c r="DV56" s="92"/>
      <c r="DW56" s="92"/>
      <c r="DX56" s="92"/>
      <c r="DY56" s="92"/>
      <c r="DZ56" s="92"/>
      <c r="EA56" s="92">
        <v>1</v>
      </c>
      <c r="EB56" s="92"/>
      <c r="EC56" s="92"/>
      <c r="ED56" s="92"/>
      <c r="EE56" s="92"/>
      <c r="EF56" s="92"/>
      <c r="EG56" s="92"/>
      <c r="EH56" s="92"/>
      <c r="EI56" s="92"/>
      <c r="EJ56" s="92"/>
      <c r="EK56" s="92"/>
      <c r="EL56" s="92"/>
      <c r="EM56" s="92"/>
      <c r="EN56" s="92"/>
      <c r="EO56" s="92"/>
      <c r="EP56" s="92"/>
      <c r="EQ56" s="92"/>
      <c r="ER56" s="92"/>
      <c r="ES56" s="92"/>
      <c r="ET56" s="92"/>
      <c r="EU56" s="92"/>
      <c r="EV56" s="92"/>
      <c r="EW56" s="92"/>
      <c r="EX56" s="92"/>
      <c r="EY56" s="92"/>
      <c r="EZ56" s="92"/>
      <c r="FA56" s="92"/>
      <c r="FB56" s="92"/>
      <c r="FC56" s="92"/>
      <c r="FD56" s="92"/>
      <c r="FE56" s="92"/>
      <c r="FF56" s="92"/>
      <c r="FG56" s="92"/>
      <c r="FH56" s="92"/>
      <c r="FI56" s="92"/>
      <c r="FJ56" s="92"/>
      <c r="FK56" s="92"/>
      <c r="FL56" s="92"/>
      <c r="FM56" s="92"/>
      <c r="FN56" s="92"/>
      <c r="FO56" s="92"/>
      <c r="FP56" s="92"/>
      <c r="FQ56" s="92"/>
      <c r="FR56" s="92"/>
      <c r="FS56" s="92"/>
      <c r="FT56" s="92"/>
      <c r="FU56" s="92"/>
      <c r="FV56" s="92"/>
      <c r="FW56" s="92"/>
      <c r="FX56" s="92"/>
      <c r="FY56" s="92"/>
      <c r="FZ56" s="92"/>
      <c r="GA56" s="92"/>
      <c r="GB56" s="92"/>
      <c r="GC56" s="92"/>
      <c r="GD56" s="92"/>
      <c r="GE56" s="92"/>
      <c r="GF56" s="92"/>
      <c r="GG56" s="92"/>
      <c r="GH56" s="92"/>
      <c r="GI56" s="92"/>
      <c r="GJ56" s="92"/>
      <c r="GK56" s="92"/>
      <c r="GL56" s="92"/>
      <c r="GM56" s="92">
        <v>1</v>
      </c>
      <c r="GN56" s="92"/>
      <c r="GO56" s="92"/>
      <c r="GP56" s="92">
        <v>1</v>
      </c>
      <c r="GQ56" s="92"/>
      <c r="GR56" s="92"/>
      <c r="GS56" s="92">
        <v>1</v>
      </c>
      <c r="GT56" s="92">
        <v>1</v>
      </c>
      <c r="GU56" s="92"/>
      <c r="GV56" s="92"/>
      <c r="GW56" s="92"/>
      <c r="GX56" s="92"/>
      <c r="GY56" s="92"/>
      <c r="GZ56" s="92"/>
      <c r="HA56" s="92"/>
      <c r="HB56" s="92"/>
      <c r="HC56" s="92"/>
      <c r="HD56" s="92"/>
      <c r="HE56" s="92">
        <v>1</v>
      </c>
      <c r="HF56" s="92"/>
      <c r="HG56" s="92"/>
      <c r="HH56" s="92"/>
      <c r="HI56" s="92"/>
      <c r="HJ56" s="92"/>
      <c r="HK56" s="92"/>
      <c r="HL56" s="92"/>
      <c r="HM56" s="92"/>
      <c r="HN56" s="92"/>
      <c r="HO56" s="92"/>
      <c r="HP56" s="92"/>
      <c r="HQ56" s="92"/>
      <c r="HR56" s="92"/>
      <c r="HS56" s="92"/>
      <c r="HT56" s="92"/>
      <c r="HU56" s="92"/>
      <c r="HV56" s="92"/>
      <c r="HW56" s="92"/>
      <c r="HX56" s="92"/>
      <c r="HY56" s="92"/>
      <c r="HZ56" s="92">
        <v>6</v>
      </c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</row>
    <row r="57" spans="1:315">
      <c r="A57" s="96" t="s">
        <v>339</v>
      </c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>
        <v>2</v>
      </c>
      <c r="DU57" s="92"/>
      <c r="DV57" s="92"/>
      <c r="DW57" s="92"/>
      <c r="DX57" s="92">
        <v>1</v>
      </c>
      <c r="DY57" s="92"/>
      <c r="DZ57" s="92"/>
      <c r="EA57" s="92"/>
      <c r="EB57" s="92"/>
      <c r="EC57" s="92"/>
      <c r="ED57" s="92"/>
      <c r="EE57" s="92"/>
      <c r="EF57" s="92"/>
      <c r="EG57" s="92"/>
      <c r="EH57" s="92"/>
      <c r="EI57" s="92"/>
      <c r="EJ57" s="92"/>
      <c r="EK57" s="92"/>
      <c r="EL57" s="92"/>
      <c r="EM57" s="92"/>
      <c r="EN57" s="92"/>
      <c r="EO57" s="92"/>
      <c r="EP57" s="92"/>
      <c r="EQ57" s="92"/>
      <c r="ER57" s="92"/>
      <c r="ES57" s="92"/>
      <c r="ET57" s="92"/>
      <c r="EU57" s="92"/>
      <c r="EV57" s="92"/>
      <c r="EW57" s="92"/>
      <c r="EX57" s="92"/>
      <c r="EY57" s="92"/>
      <c r="EZ57" s="92"/>
      <c r="FA57" s="92"/>
      <c r="FB57" s="92"/>
      <c r="FC57" s="92"/>
      <c r="FD57" s="92"/>
      <c r="FE57" s="92"/>
      <c r="FF57" s="92"/>
      <c r="FG57" s="92"/>
      <c r="FH57" s="92"/>
      <c r="FI57" s="92"/>
      <c r="FJ57" s="92"/>
      <c r="FK57" s="92"/>
      <c r="FL57" s="92"/>
      <c r="FM57" s="92"/>
      <c r="FN57" s="92"/>
      <c r="FO57" s="92"/>
      <c r="FP57" s="92"/>
      <c r="FQ57" s="92"/>
      <c r="FR57" s="92"/>
      <c r="FS57" s="92"/>
      <c r="FT57" s="92"/>
      <c r="FU57" s="92"/>
      <c r="FV57" s="92"/>
      <c r="FW57" s="92"/>
      <c r="FX57" s="92"/>
      <c r="FY57" s="92"/>
      <c r="FZ57" s="92"/>
      <c r="GA57" s="92"/>
      <c r="GB57" s="92"/>
      <c r="GC57" s="92"/>
      <c r="GD57" s="92"/>
      <c r="GE57" s="92"/>
      <c r="GF57" s="92"/>
      <c r="GG57" s="92"/>
      <c r="GH57" s="92"/>
      <c r="GI57" s="92"/>
      <c r="GJ57" s="92"/>
      <c r="GK57" s="92"/>
      <c r="GL57" s="92"/>
      <c r="GM57" s="92"/>
      <c r="GN57" s="92"/>
      <c r="GO57" s="92"/>
      <c r="GP57" s="92"/>
      <c r="GQ57" s="92"/>
      <c r="GR57" s="92"/>
      <c r="GS57" s="92"/>
      <c r="GT57" s="92"/>
      <c r="GU57" s="92"/>
      <c r="GV57" s="92"/>
      <c r="GW57" s="92"/>
      <c r="GX57" s="92"/>
      <c r="GY57" s="92"/>
      <c r="GZ57" s="92"/>
      <c r="HA57" s="92"/>
      <c r="HB57" s="92"/>
      <c r="HC57" s="92"/>
      <c r="HD57" s="92"/>
      <c r="HE57" s="92"/>
      <c r="HF57" s="92"/>
      <c r="HG57" s="92"/>
      <c r="HH57" s="92"/>
      <c r="HI57" s="92"/>
      <c r="HJ57" s="92"/>
      <c r="HK57" s="92"/>
      <c r="HL57" s="92"/>
      <c r="HM57" s="92"/>
      <c r="HN57" s="92"/>
      <c r="HO57" s="92"/>
      <c r="HP57" s="92"/>
      <c r="HQ57" s="92"/>
      <c r="HR57" s="92"/>
      <c r="HS57" s="92"/>
      <c r="HT57" s="92"/>
      <c r="HU57" s="92"/>
      <c r="HV57" s="92"/>
      <c r="HW57" s="92"/>
      <c r="HX57" s="92"/>
      <c r="HY57" s="92"/>
      <c r="HZ57" s="92">
        <v>3</v>
      </c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</row>
    <row r="58" spans="1:315">
      <c r="A58" s="96" t="s">
        <v>318</v>
      </c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/>
      <c r="DU58" s="92"/>
      <c r="DV58" s="92"/>
      <c r="DW58" s="92"/>
      <c r="DX58" s="92"/>
      <c r="DY58" s="92"/>
      <c r="DZ58" s="92"/>
      <c r="EA58" s="92"/>
      <c r="EB58" s="92"/>
      <c r="EC58" s="92"/>
      <c r="ED58" s="92"/>
      <c r="EE58" s="92"/>
      <c r="EF58" s="92"/>
      <c r="EG58" s="92"/>
      <c r="EH58" s="92"/>
      <c r="EI58" s="92"/>
      <c r="EJ58" s="92"/>
      <c r="EK58" s="92"/>
      <c r="EL58" s="92"/>
      <c r="EM58" s="92">
        <v>1</v>
      </c>
      <c r="EN58" s="92"/>
      <c r="EO58" s="92"/>
      <c r="EP58" s="92"/>
      <c r="EQ58" s="92"/>
      <c r="ER58" s="92"/>
      <c r="ES58" s="92"/>
      <c r="ET58" s="92"/>
      <c r="EU58" s="92"/>
      <c r="EV58" s="92"/>
      <c r="EW58" s="92"/>
      <c r="EX58" s="92"/>
      <c r="EY58" s="92"/>
      <c r="EZ58" s="92"/>
      <c r="FA58" s="92"/>
      <c r="FB58" s="92"/>
      <c r="FC58" s="92"/>
      <c r="FD58" s="92"/>
      <c r="FE58" s="92"/>
      <c r="FF58" s="92"/>
      <c r="FG58" s="92"/>
      <c r="FH58" s="92"/>
      <c r="FI58" s="92"/>
      <c r="FJ58" s="92"/>
      <c r="FK58" s="92"/>
      <c r="FL58" s="92"/>
      <c r="FM58" s="92"/>
      <c r="FN58" s="92"/>
      <c r="FO58" s="92"/>
      <c r="FP58" s="92"/>
      <c r="FQ58" s="92"/>
      <c r="FR58" s="92"/>
      <c r="FS58" s="92"/>
      <c r="FT58" s="92"/>
      <c r="FU58" s="92"/>
      <c r="FV58" s="92"/>
      <c r="FW58" s="92"/>
      <c r="FX58" s="92"/>
      <c r="FY58" s="92"/>
      <c r="FZ58" s="92"/>
      <c r="GA58" s="92"/>
      <c r="GB58" s="92"/>
      <c r="GC58" s="92"/>
      <c r="GD58" s="92"/>
      <c r="GE58" s="92"/>
      <c r="GF58" s="92"/>
      <c r="GG58" s="92"/>
      <c r="GH58" s="92"/>
      <c r="GI58" s="92"/>
      <c r="GJ58" s="92"/>
      <c r="GK58" s="92"/>
      <c r="GL58" s="92"/>
      <c r="GM58" s="92"/>
      <c r="GN58" s="92"/>
      <c r="GO58" s="92"/>
      <c r="GP58" s="92"/>
      <c r="GQ58" s="92"/>
      <c r="GR58" s="92"/>
      <c r="GS58" s="92"/>
      <c r="GT58" s="92"/>
      <c r="GU58" s="92"/>
      <c r="GV58" s="92"/>
      <c r="GW58" s="92"/>
      <c r="GX58" s="92"/>
      <c r="GY58" s="92"/>
      <c r="GZ58" s="92"/>
      <c r="HA58" s="92"/>
      <c r="HB58" s="92"/>
      <c r="HC58" s="92"/>
      <c r="HD58" s="92"/>
      <c r="HE58" s="92"/>
      <c r="HF58" s="92"/>
      <c r="HG58" s="92"/>
      <c r="HH58" s="92"/>
      <c r="HI58" s="92"/>
      <c r="HJ58" s="92"/>
      <c r="HK58" s="92">
        <v>1</v>
      </c>
      <c r="HL58" s="92"/>
      <c r="HM58" s="92"/>
      <c r="HN58" s="92"/>
      <c r="HO58" s="92"/>
      <c r="HP58" s="92"/>
      <c r="HQ58" s="92"/>
      <c r="HR58" s="92"/>
      <c r="HS58" s="92"/>
      <c r="HT58" s="92"/>
      <c r="HU58" s="92"/>
      <c r="HV58" s="92"/>
      <c r="HW58" s="92"/>
      <c r="HX58" s="92"/>
      <c r="HY58" s="92"/>
      <c r="HZ58" s="92">
        <v>2</v>
      </c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</row>
    <row r="59" spans="1:315">
      <c r="A59" s="96" t="s">
        <v>491</v>
      </c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>
        <v>1</v>
      </c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/>
      <c r="DU59" s="92"/>
      <c r="DV59" s="92"/>
      <c r="DW59" s="92"/>
      <c r="DX59" s="92"/>
      <c r="DY59" s="92"/>
      <c r="DZ59" s="92"/>
      <c r="EA59" s="92"/>
      <c r="EB59" s="92"/>
      <c r="EC59" s="92"/>
      <c r="ED59" s="92"/>
      <c r="EE59" s="92"/>
      <c r="EF59" s="92"/>
      <c r="EG59" s="92"/>
      <c r="EH59" s="92"/>
      <c r="EI59" s="92"/>
      <c r="EJ59" s="92"/>
      <c r="EK59" s="92"/>
      <c r="EL59" s="92"/>
      <c r="EM59" s="92"/>
      <c r="EN59" s="92"/>
      <c r="EO59" s="92"/>
      <c r="EP59" s="92"/>
      <c r="EQ59" s="92"/>
      <c r="ER59" s="92"/>
      <c r="ES59" s="92"/>
      <c r="ET59" s="92"/>
      <c r="EU59" s="92">
        <v>1</v>
      </c>
      <c r="EV59" s="92"/>
      <c r="EW59" s="92"/>
      <c r="EX59" s="92"/>
      <c r="EY59" s="92"/>
      <c r="EZ59" s="92"/>
      <c r="FA59" s="92"/>
      <c r="FB59" s="92"/>
      <c r="FC59" s="92"/>
      <c r="FD59" s="92"/>
      <c r="FE59" s="92"/>
      <c r="FF59" s="92"/>
      <c r="FG59" s="92"/>
      <c r="FH59" s="92"/>
      <c r="FI59" s="92"/>
      <c r="FJ59" s="92"/>
      <c r="FK59" s="92"/>
      <c r="FL59" s="92">
        <v>1</v>
      </c>
      <c r="FM59" s="92"/>
      <c r="FN59" s="92"/>
      <c r="FO59" s="92">
        <v>1</v>
      </c>
      <c r="FP59" s="92"/>
      <c r="FQ59" s="92"/>
      <c r="FR59" s="92"/>
      <c r="FS59" s="92"/>
      <c r="FT59" s="92"/>
      <c r="FU59" s="92"/>
      <c r="FV59" s="92">
        <v>1</v>
      </c>
      <c r="FW59" s="92">
        <v>1</v>
      </c>
      <c r="FX59" s="92"/>
      <c r="FY59" s="92"/>
      <c r="FZ59" s="92"/>
      <c r="GA59" s="92"/>
      <c r="GB59" s="92">
        <v>2</v>
      </c>
      <c r="GC59" s="92"/>
      <c r="GD59" s="92"/>
      <c r="GE59" s="92"/>
      <c r="GF59" s="92"/>
      <c r="GG59" s="92"/>
      <c r="GH59" s="92"/>
      <c r="GI59" s="92"/>
      <c r="GJ59" s="92"/>
      <c r="GK59" s="92"/>
      <c r="GL59" s="92"/>
      <c r="GM59" s="92"/>
      <c r="GN59" s="92"/>
      <c r="GO59" s="92"/>
      <c r="GP59" s="92"/>
      <c r="GQ59" s="92"/>
      <c r="GR59" s="92"/>
      <c r="GS59" s="92"/>
      <c r="GT59" s="92"/>
      <c r="GU59" s="92">
        <v>1</v>
      </c>
      <c r="GV59" s="92"/>
      <c r="GW59" s="92"/>
      <c r="GX59" s="92"/>
      <c r="GY59" s="92"/>
      <c r="GZ59" s="92"/>
      <c r="HA59" s="92"/>
      <c r="HB59" s="92"/>
      <c r="HC59" s="92"/>
      <c r="HD59" s="92"/>
      <c r="HE59" s="92"/>
      <c r="HF59" s="92"/>
      <c r="HG59" s="92"/>
      <c r="HH59" s="92"/>
      <c r="HI59" s="92"/>
      <c r="HJ59" s="92"/>
      <c r="HK59" s="92"/>
      <c r="HL59" s="92"/>
      <c r="HM59" s="92"/>
      <c r="HN59" s="92"/>
      <c r="HO59" s="92"/>
      <c r="HP59" s="92"/>
      <c r="HQ59" s="92"/>
      <c r="HR59" s="92"/>
      <c r="HS59" s="92"/>
      <c r="HT59" s="92"/>
      <c r="HU59" s="92"/>
      <c r="HV59" s="92"/>
      <c r="HW59" s="92"/>
      <c r="HX59" s="92"/>
      <c r="HY59" s="92"/>
      <c r="HZ59" s="92">
        <v>9</v>
      </c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</row>
    <row r="60" spans="1:315">
      <c r="A60" s="96" t="s">
        <v>320</v>
      </c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/>
      <c r="DU60" s="92"/>
      <c r="DV60" s="92"/>
      <c r="DW60" s="92"/>
      <c r="DX60" s="92"/>
      <c r="DY60" s="92"/>
      <c r="DZ60" s="92"/>
      <c r="EA60" s="92"/>
      <c r="EB60" s="92"/>
      <c r="EC60" s="92"/>
      <c r="ED60" s="92"/>
      <c r="EE60" s="92"/>
      <c r="EF60" s="92"/>
      <c r="EG60" s="92"/>
      <c r="EH60" s="92"/>
      <c r="EI60" s="92"/>
      <c r="EJ60" s="92"/>
      <c r="EK60" s="92"/>
      <c r="EL60" s="92"/>
      <c r="EM60" s="92"/>
      <c r="EN60" s="92"/>
      <c r="EO60" s="92"/>
      <c r="EP60" s="92"/>
      <c r="EQ60" s="92"/>
      <c r="ER60" s="92"/>
      <c r="ES60" s="92"/>
      <c r="ET60" s="92"/>
      <c r="EU60" s="92"/>
      <c r="EV60" s="92"/>
      <c r="EW60" s="92"/>
      <c r="EX60" s="92"/>
      <c r="EY60" s="92"/>
      <c r="EZ60" s="92"/>
      <c r="FA60" s="92"/>
      <c r="FB60" s="92"/>
      <c r="FC60" s="92"/>
      <c r="FD60" s="92"/>
      <c r="FE60" s="92"/>
      <c r="FF60" s="92"/>
      <c r="FG60" s="92"/>
      <c r="FH60" s="92"/>
      <c r="FI60" s="92"/>
      <c r="FJ60" s="92"/>
      <c r="FK60" s="92"/>
      <c r="FL60" s="92"/>
      <c r="FM60" s="92"/>
      <c r="FN60" s="92"/>
      <c r="FO60" s="92"/>
      <c r="FP60" s="92"/>
      <c r="FQ60" s="92"/>
      <c r="FR60" s="92"/>
      <c r="FS60" s="92"/>
      <c r="FT60" s="92"/>
      <c r="FU60" s="92"/>
      <c r="FV60" s="92">
        <v>1</v>
      </c>
      <c r="FW60" s="92"/>
      <c r="FX60" s="92"/>
      <c r="FY60" s="92"/>
      <c r="FZ60" s="92"/>
      <c r="GA60" s="92"/>
      <c r="GB60" s="92"/>
      <c r="GC60" s="92"/>
      <c r="GD60" s="92"/>
      <c r="GE60" s="92"/>
      <c r="GF60" s="92"/>
      <c r="GG60" s="92"/>
      <c r="GH60" s="92"/>
      <c r="GI60" s="92"/>
      <c r="GJ60" s="92"/>
      <c r="GK60" s="92"/>
      <c r="GL60" s="92"/>
      <c r="GM60" s="92"/>
      <c r="GN60" s="92"/>
      <c r="GO60" s="92"/>
      <c r="GP60" s="92"/>
      <c r="GQ60" s="92"/>
      <c r="GR60" s="92"/>
      <c r="GS60" s="92"/>
      <c r="GT60" s="92"/>
      <c r="GU60" s="92"/>
      <c r="GV60" s="92"/>
      <c r="GW60" s="92"/>
      <c r="GX60" s="92"/>
      <c r="GY60" s="92"/>
      <c r="GZ60" s="92"/>
      <c r="HA60" s="92"/>
      <c r="HB60" s="92"/>
      <c r="HC60" s="92"/>
      <c r="HD60" s="92"/>
      <c r="HE60" s="92"/>
      <c r="HF60" s="92"/>
      <c r="HG60" s="92"/>
      <c r="HH60" s="92"/>
      <c r="HI60" s="92"/>
      <c r="HJ60" s="92"/>
      <c r="HK60" s="92">
        <v>1</v>
      </c>
      <c r="HL60" s="92"/>
      <c r="HM60" s="92"/>
      <c r="HN60" s="92"/>
      <c r="HO60" s="92"/>
      <c r="HP60" s="92"/>
      <c r="HQ60" s="92"/>
      <c r="HR60" s="92">
        <v>1</v>
      </c>
      <c r="HS60" s="92"/>
      <c r="HT60" s="92"/>
      <c r="HU60" s="92"/>
      <c r="HV60" s="92"/>
      <c r="HW60" s="92"/>
      <c r="HX60" s="92"/>
      <c r="HY60" s="92"/>
      <c r="HZ60" s="92">
        <v>3</v>
      </c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</row>
    <row r="61" spans="1:315">
      <c r="A61" s="95" t="s">
        <v>22</v>
      </c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>
        <v>1</v>
      </c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/>
      <c r="DU61" s="92"/>
      <c r="DV61" s="92"/>
      <c r="DW61" s="92"/>
      <c r="DX61" s="92"/>
      <c r="DY61" s="92"/>
      <c r="DZ61" s="92"/>
      <c r="EA61" s="92"/>
      <c r="EB61" s="92"/>
      <c r="EC61" s="92"/>
      <c r="ED61" s="92"/>
      <c r="EE61" s="92"/>
      <c r="EF61" s="92"/>
      <c r="EG61" s="92"/>
      <c r="EH61" s="92"/>
      <c r="EI61" s="92"/>
      <c r="EJ61" s="92"/>
      <c r="EK61" s="92"/>
      <c r="EL61" s="92"/>
      <c r="EM61" s="92"/>
      <c r="EN61" s="92"/>
      <c r="EO61" s="92"/>
      <c r="EP61" s="92"/>
      <c r="EQ61" s="92"/>
      <c r="ER61" s="92"/>
      <c r="ES61" s="92"/>
      <c r="ET61" s="92"/>
      <c r="EU61" s="92"/>
      <c r="EV61" s="92"/>
      <c r="EW61" s="92"/>
      <c r="EX61" s="92"/>
      <c r="EY61" s="92">
        <v>1</v>
      </c>
      <c r="EZ61" s="92"/>
      <c r="FA61" s="92"/>
      <c r="FB61" s="92"/>
      <c r="FC61" s="92"/>
      <c r="FD61" s="92"/>
      <c r="FE61" s="92"/>
      <c r="FF61" s="92"/>
      <c r="FG61" s="92">
        <v>1</v>
      </c>
      <c r="FH61" s="92">
        <v>1</v>
      </c>
      <c r="FI61" s="92"/>
      <c r="FJ61" s="92"/>
      <c r="FK61" s="92"/>
      <c r="FL61" s="92"/>
      <c r="FM61" s="92"/>
      <c r="FN61" s="92"/>
      <c r="FO61" s="92"/>
      <c r="FP61" s="92"/>
      <c r="FQ61" s="92"/>
      <c r="FR61" s="92"/>
      <c r="FS61" s="92"/>
      <c r="FT61" s="92"/>
      <c r="FU61" s="92"/>
      <c r="FV61" s="92"/>
      <c r="FW61" s="92"/>
      <c r="FX61" s="92"/>
      <c r="FY61" s="92"/>
      <c r="FZ61" s="92"/>
      <c r="GA61" s="92">
        <v>1</v>
      </c>
      <c r="GB61" s="92"/>
      <c r="GC61" s="92"/>
      <c r="GD61" s="92"/>
      <c r="GE61" s="92"/>
      <c r="GF61" s="92"/>
      <c r="GG61" s="92"/>
      <c r="GH61" s="92"/>
      <c r="GI61" s="92">
        <v>1</v>
      </c>
      <c r="GJ61" s="92"/>
      <c r="GK61" s="92"/>
      <c r="GL61" s="92"/>
      <c r="GM61" s="92"/>
      <c r="GN61" s="92"/>
      <c r="GO61" s="92"/>
      <c r="GP61" s="92"/>
      <c r="GQ61" s="92"/>
      <c r="GR61" s="92"/>
      <c r="GS61" s="92">
        <v>1</v>
      </c>
      <c r="GT61" s="92">
        <v>1</v>
      </c>
      <c r="GU61" s="92"/>
      <c r="GV61" s="92"/>
      <c r="GW61" s="92"/>
      <c r="GX61" s="92"/>
      <c r="GY61" s="92"/>
      <c r="GZ61" s="92">
        <v>1</v>
      </c>
      <c r="HA61" s="92">
        <v>1</v>
      </c>
      <c r="HB61" s="92"/>
      <c r="HC61" s="92"/>
      <c r="HD61" s="92"/>
      <c r="HE61" s="92"/>
      <c r="HF61" s="92">
        <v>1</v>
      </c>
      <c r="HG61" s="92"/>
      <c r="HH61" s="92"/>
      <c r="HI61" s="92"/>
      <c r="HJ61" s="92"/>
      <c r="HK61" s="92"/>
      <c r="HL61" s="92"/>
      <c r="HM61" s="92"/>
      <c r="HN61" s="92"/>
      <c r="HO61" s="92"/>
      <c r="HP61" s="92"/>
      <c r="HQ61" s="92">
        <v>1</v>
      </c>
      <c r="HR61" s="92">
        <v>1</v>
      </c>
      <c r="HS61" s="92"/>
      <c r="HT61" s="92"/>
      <c r="HU61" s="92"/>
      <c r="HV61" s="92"/>
      <c r="HW61" s="92"/>
      <c r="HX61" s="92"/>
      <c r="HY61" s="92"/>
      <c r="HZ61" s="92">
        <v>13</v>
      </c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</row>
    <row r="62" spans="1:315">
      <c r="A62" s="96" t="s">
        <v>595</v>
      </c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/>
      <c r="DU62" s="92"/>
      <c r="DV62" s="92"/>
      <c r="DW62" s="92"/>
      <c r="DX62" s="92"/>
      <c r="DY62" s="92"/>
      <c r="DZ62" s="92"/>
      <c r="EA62" s="92"/>
      <c r="EB62" s="92"/>
      <c r="EC62" s="92"/>
      <c r="ED62" s="92"/>
      <c r="EE62" s="92"/>
      <c r="EF62" s="92"/>
      <c r="EG62" s="92"/>
      <c r="EH62" s="92"/>
      <c r="EI62" s="92"/>
      <c r="EJ62" s="92"/>
      <c r="EK62" s="92"/>
      <c r="EL62" s="92"/>
      <c r="EM62" s="92"/>
      <c r="EN62" s="92"/>
      <c r="EO62" s="92"/>
      <c r="EP62" s="92"/>
      <c r="EQ62" s="92"/>
      <c r="ER62" s="92"/>
      <c r="ES62" s="92"/>
      <c r="ET62" s="92"/>
      <c r="EU62" s="92"/>
      <c r="EV62" s="92"/>
      <c r="EW62" s="92"/>
      <c r="EX62" s="92"/>
      <c r="EY62" s="92">
        <v>1</v>
      </c>
      <c r="EZ62" s="92"/>
      <c r="FA62" s="92"/>
      <c r="FB62" s="92"/>
      <c r="FC62" s="92"/>
      <c r="FD62" s="92"/>
      <c r="FE62" s="92"/>
      <c r="FF62" s="92"/>
      <c r="FG62" s="92"/>
      <c r="FH62" s="92"/>
      <c r="FI62" s="92"/>
      <c r="FJ62" s="92"/>
      <c r="FK62" s="92"/>
      <c r="FL62" s="92"/>
      <c r="FM62" s="92"/>
      <c r="FN62" s="92"/>
      <c r="FO62" s="92"/>
      <c r="FP62" s="92"/>
      <c r="FQ62" s="92"/>
      <c r="FR62" s="92"/>
      <c r="FS62" s="92"/>
      <c r="FT62" s="92"/>
      <c r="FU62" s="92"/>
      <c r="FV62" s="92"/>
      <c r="FW62" s="92"/>
      <c r="FX62" s="92"/>
      <c r="FY62" s="92"/>
      <c r="FZ62" s="92"/>
      <c r="GA62" s="92">
        <v>1</v>
      </c>
      <c r="GB62" s="92"/>
      <c r="GC62" s="92"/>
      <c r="GD62" s="92"/>
      <c r="GE62" s="92"/>
      <c r="GF62" s="92"/>
      <c r="GG62" s="92"/>
      <c r="GH62" s="92"/>
      <c r="GI62" s="92"/>
      <c r="GJ62" s="92"/>
      <c r="GK62" s="92"/>
      <c r="GL62" s="92"/>
      <c r="GM62" s="92"/>
      <c r="GN62" s="92"/>
      <c r="GO62" s="92"/>
      <c r="GP62" s="92"/>
      <c r="GQ62" s="92"/>
      <c r="GR62" s="92"/>
      <c r="GS62" s="92"/>
      <c r="GT62" s="92"/>
      <c r="GU62" s="92"/>
      <c r="GV62" s="92"/>
      <c r="GW62" s="92"/>
      <c r="GX62" s="92"/>
      <c r="GY62" s="92"/>
      <c r="GZ62" s="92"/>
      <c r="HA62" s="92"/>
      <c r="HB62" s="92"/>
      <c r="HC62" s="92"/>
      <c r="HD62" s="92"/>
      <c r="HE62" s="92"/>
      <c r="HF62" s="92"/>
      <c r="HG62" s="92"/>
      <c r="HH62" s="92"/>
      <c r="HI62" s="92"/>
      <c r="HJ62" s="92"/>
      <c r="HK62" s="92"/>
      <c r="HL62" s="92"/>
      <c r="HM62" s="92"/>
      <c r="HN62" s="92"/>
      <c r="HO62" s="92"/>
      <c r="HP62" s="92"/>
      <c r="HQ62" s="92"/>
      <c r="HR62" s="92"/>
      <c r="HS62" s="92"/>
      <c r="HT62" s="92"/>
      <c r="HU62" s="92"/>
      <c r="HV62" s="92"/>
      <c r="HW62" s="92"/>
      <c r="HX62" s="92"/>
      <c r="HY62" s="92"/>
      <c r="HZ62" s="92">
        <v>2</v>
      </c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</row>
    <row r="63" spans="1:315">
      <c r="A63" s="96" t="s">
        <v>353</v>
      </c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/>
      <c r="DU63" s="92"/>
      <c r="DV63" s="92"/>
      <c r="DW63" s="92"/>
      <c r="DX63" s="92"/>
      <c r="DY63" s="92"/>
      <c r="DZ63" s="92"/>
      <c r="EA63" s="92"/>
      <c r="EB63" s="92"/>
      <c r="EC63" s="92"/>
      <c r="ED63" s="92"/>
      <c r="EE63" s="92"/>
      <c r="EF63" s="92"/>
      <c r="EG63" s="92"/>
      <c r="EH63" s="92"/>
      <c r="EI63" s="92"/>
      <c r="EJ63" s="92"/>
      <c r="EK63" s="92"/>
      <c r="EL63" s="92"/>
      <c r="EM63" s="92"/>
      <c r="EN63" s="92"/>
      <c r="EO63" s="92"/>
      <c r="EP63" s="92"/>
      <c r="EQ63" s="92"/>
      <c r="ER63" s="92"/>
      <c r="ES63" s="92"/>
      <c r="ET63" s="92"/>
      <c r="EU63" s="92"/>
      <c r="EV63" s="92"/>
      <c r="EW63" s="92"/>
      <c r="EX63" s="92"/>
      <c r="EY63" s="92"/>
      <c r="EZ63" s="92"/>
      <c r="FA63" s="92"/>
      <c r="FB63" s="92"/>
      <c r="FC63" s="92"/>
      <c r="FD63" s="92"/>
      <c r="FE63" s="92"/>
      <c r="FF63" s="92"/>
      <c r="FG63" s="92"/>
      <c r="FH63" s="92"/>
      <c r="FI63" s="92"/>
      <c r="FJ63" s="92"/>
      <c r="FK63" s="92"/>
      <c r="FL63" s="92"/>
      <c r="FM63" s="92"/>
      <c r="FN63" s="92"/>
      <c r="FO63" s="92"/>
      <c r="FP63" s="92"/>
      <c r="FQ63" s="92"/>
      <c r="FR63" s="92"/>
      <c r="FS63" s="92"/>
      <c r="FT63" s="92"/>
      <c r="FU63" s="92"/>
      <c r="FV63" s="92"/>
      <c r="FW63" s="92"/>
      <c r="FX63" s="92"/>
      <c r="FY63" s="92"/>
      <c r="FZ63" s="92"/>
      <c r="GA63" s="92"/>
      <c r="GB63" s="92"/>
      <c r="GC63" s="92"/>
      <c r="GD63" s="92"/>
      <c r="GE63" s="92"/>
      <c r="GF63" s="92"/>
      <c r="GG63" s="92"/>
      <c r="GH63" s="92"/>
      <c r="GI63" s="92"/>
      <c r="GJ63" s="92"/>
      <c r="GK63" s="92"/>
      <c r="GL63" s="92"/>
      <c r="GM63" s="92"/>
      <c r="GN63" s="92"/>
      <c r="GO63" s="92"/>
      <c r="GP63" s="92"/>
      <c r="GQ63" s="92"/>
      <c r="GR63" s="92"/>
      <c r="GS63" s="92"/>
      <c r="GT63" s="92"/>
      <c r="GU63" s="92"/>
      <c r="GV63" s="92"/>
      <c r="GW63" s="92"/>
      <c r="GX63" s="92"/>
      <c r="GY63" s="92"/>
      <c r="GZ63" s="92"/>
      <c r="HA63" s="92"/>
      <c r="HB63" s="92"/>
      <c r="HC63" s="92"/>
      <c r="HD63" s="92"/>
      <c r="HE63" s="92"/>
      <c r="HF63" s="92"/>
      <c r="HG63" s="92"/>
      <c r="HH63" s="92"/>
      <c r="HI63" s="92"/>
      <c r="HJ63" s="92"/>
      <c r="HK63" s="92"/>
      <c r="HL63" s="92"/>
      <c r="HM63" s="92"/>
      <c r="HN63" s="92"/>
      <c r="HO63" s="92"/>
      <c r="HP63" s="92"/>
      <c r="HQ63" s="92"/>
      <c r="HR63" s="92">
        <v>1</v>
      </c>
      <c r="HS63" s="92"/>
      <c r="HT63" s="92"/>
      <c r="HU63" s="92"/>
      <c r="HV63" s="92"/>
      <c r="HW63" s="92"/>
      <c r="HX63" s="92"/>
      <c r="HY63" s="92"/>
      <c r="HZ63" s="92">
        <v>1</v>
      </c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</row>
    <row r="64" spans="1:315">
      <c r="A64" s="96" t="s">
        <v>371</v>
      </c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/>
      <c r="DU64" s="92"/>
      <c r="DV64" s="92"/>
      <c r="DW64" s="92"/>
      <c r="DX64" s="92"/>
      <c r="DY64" s="92"/>
      <c r="DZ64" s="92"/>
      <c r="EA64" s="92"/>
      <c r="EB64" s="92"/>
      <c r="EC64" s="92"/>
      <c r="ED64" s="92"/>
      <c r="EE64" s="92"/>
      <c r="EF64" s="92"/>
      <c r="EG64" s="92"/>
      <c r="EH64" s="92"/>
      <c r="EI64" s="92"/>
      <c r="EJ64" s="92"/>
      <c r="EK64" s="92"/>
      <c r="EL64" s="92"/>
      <c r="EM64" s="92"/>
      <c r="EN64" s="92"/>
      <c r="EO64" s="92"/>
      <c r="EP64" s="92"/>
      <c r="EQ64" s="92"/>
      <c r="ER64" s="92"/>
      <c r="ES64" s="92"/>
      <c r="ET64" s="92"/>
      <c r="EU64" s="92"/>
      <c r="EV64" s="92"/>
      <c r="EW64" s="92"/>
      <c r="EX64" s="92"/>
      <c r="EY64" s="92"/>
      <c r="EZ64" s="92"/>
      <c r="FA64" s="92"/>
      <c r="FB64" s="92"/>
      <c r="FC64" s="92"/>
      <c r="FD64" s="92"/>
      <c r="FE64" s="92"/>
      <c r="FF64" s="92"/>
      <c r="FG64" s="92"/>
      <c r="FH64" s="92"/>
      <c r="FI64" s="92"/>
      <c r="FJ64" s="92"/>
      <c r="FK64" s="92"/>
      <c r="FL64" s="92"/>
      <c r="FM64" s="92"/>
      <c r="FN64" s="92"/>
      <c r="FO64" s="92"/>
      <c r="FP64" s="92"/>
      <c r="FQ64" s="92"/>
      <c r="FR64" s="92"/>
      <c r="FS64" s="92"/>
      <c r="FT64" s="92"/>
      <c r="FU64" s="92"/>
      <c r="FV64" s="92"/>
      <c r="FW64" s="92"/>
      <c r="FX64" s="92"/>
      <c r="FY64" s="92"/>
      <c r="FZ64" s="92"/>
      <c r="GA64" s="92"/>
      <c r="GB64" s="92"/>
      <c r="GC64" s="92"/>
      <c r="GD64" s="92"/>
      <c r="GE64" s="92"/>
      <c r="GF64" s="92"/>
      <c r="GG64" s="92"/>
      <c r="GH64" s="92"/>
      <c r="GI64" s="92"/>
      <c r="GJ64" s="92"/>
      <c r="GK64" s="92"/>
      <c r="GL64" s="92"/>
      <c r="GM64" s="92"/>
      <c r="GN64" s="92"/>
      <c r="GO64" s="92"/>
      <c r="GP64" s="92"/>
      <c r="GQ64" s="92"/>
      <c r="GR64" s="92"/>
      <c r="GS64" s="92"/>
      <c r="GT64" s="92">
        <v>1</v>
      </c>
      <c r="GU64" s="92"/>
      <c r="GV64" s="92"/>
      <c r="GW64" s="92"/>
      <c r="GX64" s="92"/>
      <c r="GY64" s="92"/>
      <c r="GZ64" s="92"/>
      <c r="HA64" s="92"/>
      <c r="HB64" s="92"/>
      <c r="HC64" s="92"/>
      <c r="HD64" s="92"/>
      <c r="HE64" s="92"/>
      <c r="HF64" s="92"/>
      <c r="HG64" s="92"/>
      <c r="HH64" s="92"/>
      <c r="HI64" s="92"/>
      <c r="HJ64" s="92"/>
      <c r="HK64" s="92"/>
      <c r="HL64" s="92"/>
      <c r="HM64" s="92"/>
      <c r="HN64" s="92"/>
      <c r="HO64" s="92"/>
      <c r="HP64" s="92"/>
      <c r="HQ64" s="92">
        <v>1</v>
      </c>
      <c r="HR64" s="92"/>
      <c r="HS64" s="92"/>
      <c r="HT64" s="92"/>
      <c r="HU64" s="92"/>
      <c r="HV64" s="92"/>
      <c r="HW64" s="92"/>
      <c r="HX64" s="92"/>
      <c r="HY64" s="92"/>
      <c r="HZ64" s="92">
        <v>2</v>
      </c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</row>
    <row r="65" spans="1:315">
      <c r="A65" s="96" t="s">
        <v>22</v>
      </c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>
        <v>1</v>
      </c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/>
      <c r="DU65" s="92"/>
      <c r="DV65" s="92"/>
      <c r="DW65" s="92"/>
      <c r="DX65" s="92"/>
      <c r="DY65" s="92"/>
      <c r="DZ65" s="92"/>
      <c r="EA65" s="92"/>
      <c r="EB65" s="92"/>
      <c r="EC65" s="92"/>
      <c r="ED65" s="92"/>
      <c r="EE65" s="92"/>
      <c r="EF65" s="92"/>
      <c r="EG65" s="92"/>
      <c r="EH65" s="92"/>
      <c r="EI65" s="92"/>
      <c r="EJ65" s="92"/>
      <c r="EK65" s="92"/>
      <c r="EL65" s="92"/>
      <c r="EM65" s="92"/>
      <c r="EN65" s="92"/>
      <c r="EO65" s="92"/>
      <c r="EP65" s="92"/>
      <c r="EQ65" s="92"/>
      <c r="ER65" s="92"/>
      <c r="ES65" s="92"/>
      <c r="ET65" s="92"/>
      <c r="EU65" s="92"/>
      <c r="EV65" s="92"/>
      <c r="EW65" s="92"/>
      <c r="EX65" s="92"/>
      <c r="EY65" s="92"/>
      <c r="EZ65" s="92"/>
      <c r="FA65" s="92"/>
      <c r="FB65" s="92"/>
      <c r="FC65" s="92"/>
      <c r="FD65" s="92"/>
      <c r="FE65" s="92"/>
      <c r="FF65" s="92"/>
      <c r="FG65" s="92">
        <v>1</v>
      </c>
      <c r="FH65" s="92"/>
      <c r="FI65" s="92"/>
      <c r="FJ65" s="92"/>
      <c r="FK65" s="92"/>
      <c r="FL65" s="92"/>
      <c r="FM65" s="92"/>
      <c r="FN65" s="92"/>
      <c r="FO65" s="92"/>
      <c r="FP65" s="92"/>
      <c r="FQ65" s="92"/>
      <c r="FR65" s="92"/>
      <c r="FS65" s="92"/>
      <c r="FT65" s="92"/>
      <c r="FU65" s="92"/>
      <c r="FV65" s="92"/>
      <c r="FW65" s="92"/>
      <c r="FX65" s="92"/>
      <c r="FY65" s="92"/>
      <c r="FZ65" s="92"/>
      <c r="GA65" s="92"/>
      <c r="GB65" s="92"/>
      <c r="GC65" s="92"/>
      <c r="GD65" s="92"/>
      <c r="GE65" s="92"/>
      <c r="GF65" s="92"/>
      <c r="GG65" s="92"/>
      <c r="GH65" s="92"/>
      <c r="GI65" s="92"/>
      <c r="GJ65" s="92"/>
      <c r="GK65" s="92"/>
      <c r="GL65" s="92"/>
      <c r="GM65" s="92"/>
      <c r="GN65" s="92"/>
      <c r="GO65" s="92"/>
      <c r="GP65" s="92"/>
      <c r="GQ65" s="92"/>
      <c r="GR65" s="92"/>
      <c r="GS65" s="92"/>
      <c r="GT65" s="92"/>
      <c r="GU65" s="92"/>
      <c r="GV65" s="92"/>
      <c r="GW65" s="92"/>
      <c r="GX65" s="92"/>
      <c r="GY65" s="92"/>
      <c r="GZ65" s="92"/>
      <c r="HA65" s="92"/>
      <c r="HB65" s="92"/>
      <c r="HC65" s="92"/>
      <c r="HD65" s="92"/>
      <c r="HE65" s="92"/>
      <c r="HF65" s="92"/>
      <c r="HG65" s="92"/>
      <c r="HH65" s="92"/>
      <c r="HI65" s="92"/>
      <c r="HJ65" s="92"/>
      <c r="HK65" s="92"/>
      <c r="HL65" s="92"/>
      <c r="HM65" s="92"/>
      <c r="HN65" s="92"/>
      <c r="HO65" s="92"/>
      <c r="HP65" s="92"/>
      <c r="HQ65" s="92"/>
      <c r="HR65" s="92"/>
      <c r="HS65" s="92"/>
      <c r="HT65" s="92"/>
      <c r="HU65" s="92"/>
      <c r="HV65" s="92"/>
      <c r="HW65" s="92"/>
      <c r="HX65" s="92"/>
      <c r="HY65" s="92"/>
      <c r="HZ65" s="92">
        <v>2</v>
      </c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</row>
    <row r="66" spans="1:315">
      <c r="A66" s="96" t="s">
        <v>398</v>
      </c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/>
      <c r="DU66" s="92"/>
      <c r="DV66" s="92"/>
      <c r="DW66" s="92"/>
      <c r="DX66" s="92"/>
      <c r="DY66" s="92"/>
      <c r="DZ66" s="92"/>
      <c r="EA66" s="92"/>
      <c r="EB66" s="92"/>
      <c r="EC66" s="92"/>
      <c r="ED66" s="92"/>
      <c r="EE66" s="92"/>
      <c r="EF66" s="92"/>
      <c r="EG66" s="92"/>
      <c r="EH66" s="92"/>
      <c r="EI66" s="92"/>
      <c r="EJ66" s="92"/>
      <c r="EK66" s="92"/>
      <c r="EL66" s="92"/>
      <c r="EM66" s="92"/>
      <c r="EN66" s="92"/>
      <c r="EO66" s="92"/>
      <c r="EP66" s="92"/>
      <c r="EQ66" s="92"/>
      <c r="ER66" s="92"/>
      <c r="ES66" s="92"/>
      <c r="ET66" s="92"/>
      <c r="EU66" s="92"/>
      <c r="EV66" s="92"/>
      <c r="EW66" s="92"/>
      <c r="EX66" s="92"/>
      <c r="EY66" s="92"/>
      <c r="EZ66" s="92"/>
      <c r="FA66" s="92"/>
      <c r="FB66" s="92"/>
      <c r="FC66" s="92"/>
      <c r="FD66" s="92"/>
      <c r="FE66" s="92"/>
      <c r="FF66" s="92"/>
      <c r="FG66" s="92"/>
      <c r="FH66" s="92">
        <v>1</v>
      </c>
      <c r="FI66" s="92"/>
      <c r="FJ66" s="92"/>
      <c r="FK66" s="92"/>
      <c r="FL66" s="92"/>
      <c r="FM66" s="92"/>
      <c r="FN66" s="92"/>
      <c r="FO66" s="92"/>
      <c r="FP66" s="92"/>
      <c r="FQ66" s="92"/>
      <c r="FR66" s="92"/>
      <c r="FS66" s="92"/>
      <c r="FT66" s="92"/>
      <c r="FU66" s="92"/>
      <c r="FV66" s="92"/>
      <c r="FW66" s="92"/>
      <c r="FX66" s="92"/>
      <c r="FY66" s="92"/>
      <c r="FZ66" s="92"/>
      <c r="GA66" s="92"/>
      <c r="GB66" s="92"/>
      <c r="GC66" s="92"/>
      <c r="GD66" s="92"/>
      <c r="GE66" s="92"/>
      <c r="GF66" s="92"/>
      <c r="GG66" s="92"/>
      <c r="GH66" s="92"/>
      <c r="GI66" s="92"/>
      <c r="GJ66" s="92"/>
      <c r="GK66" s="92"/>
      <c r="GL66" s="92"/>
      <c r="GM66" s="92"/>
      <c r="GN66" s="92"/>
      <c r="GO66" s="92"/>
      <c r="GP66" s="92"/>
      <c r="GQ66" s="92"/>
      <c r="GR66" s="92"/>
      <c r="GS66" s="92"/>
      <c r="GT66" s="92"/>
      <c r="GU66" s="92"/>
      <c r="GV66" s="92"/>
      <c r="GW66" s="92"/>
      <c r="GX66" s="92"/>
      <c r="GY66" s="92"/>
      <c r="GZ66" s="92">
        <v>1</v>
      </c>
      <c r="HA66" s="92">
        <v>1</v>
      </c>
      <c r="HB66" s="92"/>
      <c r="HC66" s="92"/>
      <c r="HD66" s="92"/>
      <c r="HE66" s="92"/>
      <c r="HF66" s="92">
        <v>1</v>
      </c>
      <c r="HG66" s="92"/>
      <c r="HH66" s="92"/>
      <c r="HI66" s="92"/>
      <c r="HJ66" s="92"/>
      <c r="HK66" s="92"/>
      <c r="HL66" s="92"/>
      <c r="HM66" s="92"/>
      <c r="HN66" s="92"/>
      <c r="HO66" s="92"/>
      <c r="HP66" s="92"/>
      <c r="HQ66" s="92"/>
      <c r="HR66" s="92"/>
      <c r="HS66" s="92"/>
      <c r="HT66" s="92"/>
      <c r="HU66" s="92"/>
      <c r="HV66" s="92"/>
      <c r="HW66" s="92"/>
      <c r="HX66" s="92"/>
      <c r="HY66" s="92"/>
      <c r="HZ66" s="92">
        <v>4</v>
      </c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</row>
    <row r="67" spans="1:315">
      <c r="A67" s="96" t="s">
        <v>382</v>
      </c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/>
      <c r="DU67" s="92"/>
      <c r="DV67" s="92"/>
      <c r="DW67" s="92"/>
      <c r="DX67" s="92"/>
      <c r="DY67" s="92"/>
      <c r="DZ67" s="92"/>
      <c r="EA67" s="92"/>
      <c r="EB67" s="92"/>
      <c r="EC67" s="92"/>
      <c r="ED67" s="92"/>
      <c r="EE67" s="92"/>
      <c r="EF67" s="92"/>
      <c r="EG67" s="92"/>
      <c r="EH67" s="92"/>
      <c r="EI67" s="92"/>
      <c r="EJ67" s="92"/>
      <c r="EK67" s="92"/>
      <c r="EL67" s="92"/>
      <c r="EM67" s="92"/>
      <c r="EN67" s="92"/>
      <c r="EO67" s="92"/>
      <c r="EP67" s="92"/>
      <c r="EQ67" s="92"/>
      <c r="ER67" s="92"/>
      <c r="ES67" s="92"/>
      <c r="ET67" s="92"/>
      <c r="EU67" s="92"/>
      <c r="EV67" s="92"/>
      <c r="EW67" s="92"/>
      <c r="EX67" s="92"/>
      <c r="EY67" s="92"/>
      <c r="EZ67" s="92"/>
      <c r="FA67" s="92"/>
      <c r="FB67" s="92"/>
      <c r="FC67" s="92"/>
      <c r="FD67" s="92"/>
      <c r="FE67" s="92"/>
      <c r="FF67" s="92"/>
      <c r="FG67" s="92"/>
      <c r="FH67" s="92"/>
      <c r="FI67" s="92"/>
      <c r="FJ67" s="92"/>
      <c r="FK67" s="92"/>
      <c r="FL67" s="92"/>
      <c r="FM67" s="92"/>
      <c r="FN67" s="92"/>
      <c r="FO67" s="92"/>
      <c r="FP67" s="92"/>
      <c r="FQ67" s="92"/>
      <c r="FR67" s="92"/>
      <c r="FS67" s="92"/>
      <c r="FT67" s="92"/>
      <c r="FU67" s="92"/>
      <c r="FV67" s="92"/>
      <c r="FW67" s="92"/>
      <c r="FX67" s="92"/>
      <c r="FY67" s="92"/>
      <c r="FZ67" s="92"/>
      <c r="GA67" s="92"/>
      <c r="GB67" s="92"/>
      <c r="GC67" s="92"/>
      <c r="GD67" s="92"/>
      <c r="GE67" s="92"/>
      <c r="GF67" s="92"/>
      <c r="GG67" s="92"/>
      <c r="GH67" s="92"/>
      <c r="GI67" s="92">
        <v>1</v>
      </c>
      <c r="GJ67" s="92"/>
      <c r="GK67" s="92"/>
      <c r="GL67" s="92"/>
      <c r="GM67" s="92"/>
      <c r="GN67" s="92"/>
      <c r="GO67" s="92"/>
      <c r="GP67" s="92"/>
      <c r="GQ67" s="92"/>
      <c r="GR67" s="92"/>
      <c r="GS67" s="92">
        <v>1</v>
      </c>
      <c r="GT67" s="92"/>
      <c r="GU67" s="92"/>
      <c r="GV67" s="92"/>
      <c r="GW67" s="92"/>
      <c r="GX67" s="92"/>
      <c r="GY67" s="92"/>
      <c r="GZ67" s="92"/>
      <c r="HA67" s="92"/>
      <c r="HB67" s="92"/>
      <c r="HC67" s="92"/>
      <c r="HD67" s="92"/>
      <c r="HE67" s="92"/>
      <c r="HF67" s="92"/>
      <c r="HG67" s="92"/>
      <c r="HH67" s="92"/>
      <c r="HI67" s="92"/>
      <c r="HJ67" s="92"/>
      <c r="HK67" s="92"/>
      <c r="HL67" s="92"/>
      <c r="HM67" s="92"/>
      <c r="HN67" s="92"/>
      <c r="HO67" s="92"/>
      <c r="HP67" s="92"/>
      <c r="HQ67" s="92"/>
      <c r="HR67" s="92"/>
      <c r="HS67" s="92"/>
      <c r="HT67" s="92"/>
      <c r="HU67" s="92"/>
      <c r="HV67" s="92"/>
      <c r="HW67" s="92"/>
      <c r="HX67" s="92"/>
      <c r="HY67" s="92"/>
      <c r="HZ67" s="92">
        <v>2</v>
      </c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</row>
    <row r="68" spans="1:315">
      <c r="A68" s="95" t="s">
        <v>20</v>
      </c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>
        <v>1</v>
      </c>
      <c r="CB68" s="92"/>
      <c r="CC68" s="92"/>
      <c r="CD68" s="92"/>
      <c r="CE68" s="92"/>
      <c r="CF68" s="92"/>
      <c r="CG68" s="92">
        <v>1</v>
      </c>
      <c r="CH68" s="92"/>
      <c r="CI68" s="92"/>
      <c r="CJ68" s="92"/>
      <c r="CK68" s="92"/>
      <c r="CL68" s="92"/>
      <c r="CM68" s="92"/>
      <c r="CN68" s="92"/>
      <c r="CO68" s="92"/>
      <c r="CP68" s="92">
        <v>1</v>
      </c>
      <c r="CQ68" s="92"/>
      <c r="CR68" s="92">
        <v>1</v>
      </c>
      <c r="CS68" s="92"/>
      <c r="CT68" s="92"/>
      <c r="CU68" s="92"/>
      <c r="CV68" s="92"/>
      <c r="CW68" s="92">
        <v>1</v>
      </c>
      <c r="CX68" s="92"/>
      <c r="CY68" s="92">
        <v>1</v>
      </c>
      <c r="CZ68" s="92"/>
      <c r="DA68" s="92"/>
      <c r="DB68" s="92"/>
      <c r="DC68" s="92"/>
      <c r="DD68" s="92"/>
      <c r="DE68" s="92">
        <v>1</v>
      </c>
      <c r="DF68" s="92"/>
      <c r="DG68" s="92">
        <v>2</v>
      </c>
      <c r="DH68" s="92"/>
      <c r="DI68" s="92"/>
      <c r="DJ68" s="92"/>
      <c r="DK68" s="92"/>
      <c r="DL68" s="92"/>
      <c r="DM68" s="92"/>
      <c r="DN68" s="92"/>
      <c r="DO68" s="92">
        <v>1</v>
      </c>
      <c r="DP68" s="92"/>
      <c r="DQ68" s="92"/>
      <c r="DR68" s="92"/>
      <c r="DS68" s="92"/>
      <c r="DT68" s="92"/>
      <c r="DU68" s="92"/>
      <c r="DV68" s="92"/>
      <c r="DW68" s="92">
        <v>1</v>
      </c>
      <c r="DX68" s="92"/>
      <c r="DY68" s="92"/>
      <c r="DZ68" s="92"/>
      <c r="EA68" s="92">
        <v>1</v>
      </c>
      <c r="EB68" s="92"/>
      <c r="EC68" s="92">
        <v>1</v>
      </c>
      <c r="ED68" s="92"/>
      <c r="EE68" s="92"/>
      <c r="EF68" s="92"/>
      <c r="EG68" s="92"/>
      <c r="EH68" s="92"/>
      <c r="EI68" s="92"/>
      <c r="EJ68" s="92">
        <v>1</v>
      </c>
      <c r="EK68" s="92"/>
      <c r="EL68" s="92"/>
      <c r="EM68" s="92"/>
      <c r="EN68" s="92"/>
      <c r="EO68" s="92">
        <v>2</v>
      </c>
      <c r="EP68" s="92"/>
      <c r="EQ68" s="92"/>
      <c r="ER68" s="92">
        <v>1</v>
      </c>
      <c r="ES68" s="92"/>
      <c r="ET68" s="92"/>
      <c r="EU68" s="92"/>
      <c r="EV68" s="92"/>
      <c r="EW68" s="92"/>
      <c r="EX68" s="92"/>
      <c r="EY68" s="92"/>
      <c r="EZ68" s="92"/>
      <c r="FA68" s="92"/>
      <c r="FB68" s="92"/>
      <c r="FC68" s="92"/>
      <c r="FD68" s="92"/>
      <c r="FE68" s="92"/>
      <c r="FF68" s="92">
        <v>2</v>
      </c>
      <c r="FG68" s="92"/>
      <c r="FH68" s="92">
        <v>1</v>
      </c>
      <c r="FI68" s="92"/>
      <c r="FJ68" s="92"/>
      <c r="FK68" s="92">
        <v>1</v>
      </c>
      <c r="FL68" s="92"/>
      <c r="FM68" s="92"/>
      <c r="FN68" s="92"/>
      <c r="FO68" s="92"/>
      <c r="FP68" s="92"/>
      <c r="FQ68" s="92"/>
      <c r="FR68" s="92"/>
      <c r="FS68" s="92"/>
      <c r="FT68" s="92"/>
      <c r="FU68" s="92"/>
      <c r="FV68" s="92"/>
      <c r="FW68" s="92"/>
      <c r="FX68" s="92"/>
      <c r="FY68" s="92"/>
      <c r="FZ68" s="92"/>
      <c r="GA68" s="92"/>
      <c r="GB68" s="92"/>
      <c r="GC68" s="92"/>
      <c r="GD68" s="92"/>
      <c r="GE68" s="92"/>
      <c r="GF68" s="92"/>
      <c r="GG68" s="92"/>
      <c r="GH68" s="92"/>
      <c r="GI68" s="92"/>
      <c r="GJ68" s="92"/>
      <c r="GK68" s="92"/>
      <c r="GL68" s="92"/>
      <c r="GM68" s="92"/>
      <c r="GN68" s="92"/>
      <c r="GO68" s="92"/>
      <c r="GP68" s="92"/>
      <c r="GQ68" s="92"/>
      <c r="GR68" s="92"/>
      <c r="GS68" s="92"/>
      <c r="GT68" s="92"/>
      <c r="GU68" s="92"/>
      <c r="GV68" s="92"/>
      <c r="GW68" s="92"/>
      <c r="GX68" s="92"/>
      <c r="GY68" s="92"/>
      <c r="GZ68" s="92"/>
      <c r="HA68" s="92"/>
      <c r="HB68" s="92"/>
      <c r="HC68" s="92"/>
      <c r="HD68" s="92"/>
      <c r="HE68" s="92"/>
      <c r="HF68" s="92"/>
      <c r="HG68" s="92"/>
      <c r="HH68" s="92"/>
      <c r="HI68" s="92"/>
      <c r="HJ68" s="92"/>
      <c r="HK68" s="92"/>
      <c r="HL68" s="92"/>
      <c r="HM68" s="92"/>
      <c r="HN68" s="92"/>
      <c r="HO68" s="92"/>
      <c r="HP68" s="92"/>
      <c r="HQ68" s="92"/>
      <c r="HR68" s="92"/>
      <c r="HS68" s="92">
        <v>1</v>
      </c>
      <c r="HT68" s="92"/>
      <c r="HU68" s="92"/>
      <c r="HV68" s="92"/>
      <c r="HW68" s="92"/>
      <c r="HX68" s="92"/>
      <c r="HY68" s="92"/>
      <c r="HZ68" s="92">
        <v>22</v>
      </c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</row>
    <row r="69" spans="1:315">
      <c r="A69" s="96" t="s">
        <v>351</v>
      </c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>
        <v>1</v>
      </c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>
        <v>1</v>
      </c>
      <c r="CX69" s="92"/>
      <c r="CY69" s="92"/>
      <c r="CZ69" s="92"/>
      <c r="DA69" s="92"/>
      <c r="DB69" s="92"/>
      <c r="DC69" s="92"/>
      <c r="DD69" s="92"/>
      <c r="DE69" s="92">
        <v>1</v>
      </c>
      <c r="DF69" s="92"/>
      <c r="DG69" s="92">
        <v>2</v>
      </c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/>
      <c r="DU69" s="92"/>
      <c r="DV69" s="92"/>
      <c r="DW69" s="92"/>
      <c r="DX69" s="92"/>
      <c r="DY69" s="92"/>
      <c r="DZ69" s="92"/>
      <c r="EA69" s="92"/>
      <c r="EB69" s="92"/>
      <c r="EC69" s="92"/>
      <c r="ED69" s="92"/>
      <c r="EE69" s="92"/>
      <c r="EF69" s="92"/>
      <c r="EG69" s="92"/>
      <c r="EH69" s="92"/>
      <c r="EI69" s="92"/>
      <c r="EJ69" s="92">
        <v>1</v>
      </c>
      <c r="EK69" s="92"/>
      <c r="EL69" s="92"/>
      <c r="EM69" s="92"/>
      <c r="EN69" s="92"/>
      <c r="EO69" s="92">
        <v>2</v>
      </c>
      <c r="EP69" s="92"/>
      <c r="EQ69" s="92"/>
      <c r="ER69" s="92"/>
      <c r="ES69" s="92"/>
      <c r="ET69" s="92"/>
      <c r="EU69" s="92"/>
      <c r="EV69" s="92"/>
      <c r="EW69" s="92"/>
      <c r="EX69" s="92"/>
      <c r="EY69" s="92"/>
      <c r="EZ69" s="92"/>
      <c r="FA69" s="92"/>
      <c r="FB69" s="92"/>
      <c r="FC69" s="92"/>
      <c r="FD69" s="92"/>
      <c r="FE69" s="92"/>
      <c r="FF69" s="92">
        <v>2</v>
      </c>
      <c r="FG69" s="92"/>
      <c r="FH69" s="92">
        <v>1</v>
      </c>
      <c r="FI69" s="92"/>
      <c r="FJ69" s="92"/>
      <c r="FK69" s="92">
        <v>1</v>
      </c>
      <c r="FL69" s="92"/>
      <c r="FM69" s="92"/>
      <c r="FN69" s="92"/>
      <c r="FO69" s="92"/>
      <c r="FP69" s="92"/>
      <c r="FQ69" s="92"/>
      <c r="FR69" s="92"/>
      <c r="FS69" s="92"/>
      <c r="FT69" s="92"/>
      <c r="FU69" s="92"/>
      <c r="FV69" s="92"/>
      <c r="FW69" s="92"/>
      <c r="FX69" s="92"/>
      <c r="FY69" s="92"/>
      <c r="FZ69" s="92"/>
      <c r="GA69" s="92"/>
      <c r="GB69" s="92"/>
      <c r="GC69" s="92"/>
      <c r="GD69" s="92"/>
      <c r="GE69" s="92"/>
      <c r="GF69" s="92"/>
      <c r="GG69" s="92"/>
      <c r="GH69" s="92"/>
      <c r="GI69" s="92"/>
      <c r="GJ69" s="92"/>
      <c r="GK69" s="92"/>
      <c r="GL69" s="92"/>
      <c r="GM69" s="92"/>
      <c r="GN69" s="92"/>
      <c r="GO69" s="92"/>
      <c r="GP69" s="92"/>
      <c r="GQ69" s="92"/>
      <c r="GR69" s="92"/>
      <c r="GS69" s="92"/>
      <c r="GT69" s="92"/>
      <c r="GU69" s="92"/>
      <c r="GV69" s="92"/>
      <c r="GW69" s="92"/>
      <c r="GX69" s="92"/>
      <c r="GY69" s="92"/>
      <c r="GZ69" s="92"/>
      <c r="HA69" s="92"/>
      <c r="HB69" s="92"/>
      <c r="HC69" s="92"/>
      <c r="HD69" s="92"/>
      <c r="HE69" s="92"/>
      <c r="HF69" s="92"/>
      <c r="HG69" s="92"/>
      <c r="HH69" s="92"/>
      <c r="HI69" s="92"/>
      <c r="HJ69" s="92"/>
      <c r="HK69" s="92"/>
      <c r="HL69" s="92"/>
      <c r="HM69" s="92"/>
      <c r="HN69" s="92"/>
      <c r="HO69" s="92"/>
      <c r="HP69" s="92"/>
      <c r="HQ69" s="92"/>
      <c r="HR69" s="92"/>
      <c r="HS69" s="92"/>
      <c r="HT69" s="92"/>
      <c r="HU69" s="92"/>
      <c r="HV69" s="92"/>
      <c r="HW69" s="92"/>
      <c r="HX69" s="92"/>
      <c r="HY69" s="92"/>
      <c r="HZ69" s="92">
        <v>12</v>
      </c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</row>
    <row r="70" spans="1:315">
      <c r="A70" s="96" t="s">
        <v>328</v>
      </c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>
        <v>1</v>
      </c>
      <c r="DX70" s="92"/>
      <c r="DY70" s="92"/>
      <c r="DZ70" s="92"/>
      <c r="EA70" s="92">
        <v>1</v>
      </c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  <c r="HP70" s="92"/>
      <c r="HQ70" s="92"/>
      <c r="HR70" s="92"/>
      <c r="HS70" s="92"/>
      <c r="HT70" s="92"/>
      <c r="HU70" s="92"/>
      <c r="HV70" s="92"/>
      <c r="HW70" s="92"/>
      <c r="HX70" s="92"/>
      <c r="HY70" s="92"/>
      <c r="HZ70" s="92">
        <v>2</v>
      </c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</row>
    <row r="71" spans="1:315">
      <c r="A71" s="96" t="s">
        <v>298</v>
      </c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>
        <v>1</v>
      </c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  <c r="HP71" s="92"/>
      <c r="HQ71" s="92"/>
      <c r="HR71" s="92"/>
      <c r="HS71" s="92"/>
      <c r="HT71" s="92"/>
      <c r="HU71" s="92"/>
      <c r="HV71" s="92"/>
      <c r="HW71" s="92"/>
      <c r="HX71" s="92"/>
      <c r="HY71" s="92"/>
      <c r="HZ71" s="92">
        <v>1</v>
      </c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</row>
    <row r="72" spans="1:315">
      <c r="A72" s="96" t="s">
        <v>531</v>
      </c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>
        <v>1</v>
      </c>
      <c r="DP72" s="92"/>
      <c r="DQ72" s="92"/>
      <c r="DR72" s="92"/>
      <c r="DS72" s="92"/>
      <c r="DT72" s="92"/>
      <c r="DU72" s="92"/>
      <c r="DV72" s="92"/>
      <c r="DW72" s="92"/>
      <c r="DX72" s="92"/>
      <c r="DY72" s="92"/>
      <c r="DZ72" s="92"/>
      <c r="EA72" s="92"/>
      <c r="EB72" s="92"/>
      <c r="EC72" s="92">
        <v>1</v>
      </c>
      <c r="ED72" s="92"/>
      <c r="EE72" s="92"/>
      <c r="EF72" s="92"/>
      <c r="EG72" s="92"/>
      <c r="EH72" s="92"/>
      <c r="EI72" s="92"/>
      <c r="EJ72" s="92"/>
      <c r="EK72" s="92"/>
      <c r="EL72" s="92"/>
      <c r="EM72" s="92"/>
      <c r="EN72" s="92"/>
      <c r="EO72" s="92"/>
      <c r="EP72" s="92"/>
      <c r="EQ72" s="92"/>
      <c r="ER72" s="92">
        <v>1</v>
      </c>
      <c r="ES72" s="92"/>
      <c r="ET72" s="92"/>
      <c r="EU72" s="92"/>
      <c r="EV72" s="92"/>
      <c r="EW72" s="92"/>
      <c r="EX72" s="92"/>
      <c r="EY72" s="92"/>
      <c r="EZ72" s="92"/>
      <c r="FA72" s="92"/>
      <c r="FB72" s="92"/>
      <c r="FC72" s="92"/>
      <c r="FD72" s="92"/>
      <c r="FE72" s="92"/>
      <c r="FF72" s="92"/>
      <c r="FG72" s="92"/>
      <c r="FH72" s="92"/>
      <c r="FI72" s="92"/>
      <c r="FJ72" s="92"/>
      <c r="FK72" s="92"/>
      <c r="FL72" s="92"/>
      <c r="FM72" s="92"/>
      <c r="FN72" s="92"/>
      <c r="FO72" s="92"/>
      <c r="FP72" s="92"/>
      <c r="FQ72" s="92"/>
      <c r="FR72" s="92"/>
      <c r="FS72" s="92"/>
      <c r="FT72" s="92"/>
      <c r="FU72" s="92"/>
      <c r="FV72" s="92"/>
      <c r="FW72" s="92"/>
      <c r="FX72" s="92"/>
      <c r="FY72" s="92"/>
      <c r="FZ72" s="92"/>
      <c r="GA72" s="92"/>
      <c r="GB72" s="92"/>
      <c r="GC72" s="92"/>
      <c r="GD72" s="92"/>
      <c r="GE72" s="92"/>
      <c r="GF72" s="92"/>
      <c r="GG72" s="92"/>
      <c r="GH72" s="92"/>
      <c r="GI72" s="92"/>
      <c r="GJ72" s="92"/>
      <c r="GK72" s="92"/>
      <c r="GL72" s="92"/>
      <c r="GM72" s="92"/>
      <c r="GN72" s="92"/>
      <c r="GO72" s="92"/>
      <c r="GP72" s="92"/>
      <c r="GQ72" s="92"/>
      <c r="GR72" s="92"/>
      <c r="GS72" s="92"/>
      <c r="GT72" s="92"/>
      <c r="GU72" s="92"/>
      <c r="GV72" s="92"/>
      <c r="GW72" s="92"/>
      <c r="GX72" s="92"/>
      <c r="GY72" s="92"/>
      <c r="GZ72" s="92"/>
      <c r="HA72" s="92"/>
      <c r="HB72" s="92"/>
      <c r="HC72" s="92"/>
      <c r="HD72" s="92"/>
      <c r="HE72" s="92"/>
      <c r="HF72" s="92"/>
      <c r="HG72" s="92"/>
      <c r="HH72" s="92"/>
      <c r="HI72" s="92"/>
      <c r="HJ72" s="92"/>
      <c r="HK72" s="92"/>
      <c r="HL72" s="92"/>
      <c r="HM72" s="92"/>
      <c r="HN72" s="92"/>
      <c r="HO72" s="92"/>
      <c r="HP72" s="92"/>
      <c r="HQ72" s="92"/>
      <c r="HR72" s="92"/>
      <c r="HS72" s="92">
        <v>1</v>
      </c>
      <c r="HT72" s="92"/>
      <c r="HU72" s="92"/>
      <c r="HV72" s="92"/>
      <c r="HW72" s="92"/>
      <c r="HX72" s="92"/>
      <c r="HY72" s="92"/>
      <c r="HZ72" s="92">
        <v>4</v>
      </c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</row>
    <row r="73" spans="1:315">
      <c r="A73" s="96" t="s">
        <v>555</v>
      </c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>
        <v>1</v>
      </c>
      <c r="CH73" s="92"/>
      <c r="CI73" s="92"/>
      <c r="CJ73" s="92"/>
      <c r="CK73" s="92"/>
      <c r="CL73" s="92"/>
      <c r="CM73" s="92"/>
      <c r="CN73" s="92"/>
      <c r="CO73" s="92"/>
      <c r="CP73" s="92">
        <v>1</v>
      </c>
      <c r="CQ73" s="92"/>
      <c r="CR73" s="92">
        <v>1</v>
      </c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>
        <v>3</v>
      </c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</row>
    <row r="74" spans="1:315">
      <c r="A74" s="95" t="s">
        <v>18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>
        <v>1</v>
      </c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>
        <v>1</v>
      </c>
      <c r="DG74" s="92"/>
      <c r="DH74" s="92">
        <v>2</v>
      </c>
      <c r="DI74" s="92"/>
      <c r="DJ74" s="92"/>
      <c r="DK74" s="92">
        <v>2</v>
      </c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>
        <v>1</v>
      </c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>
        <v>1</v>
      </c>
      <c r="EM74" s="92"/>
      <c r="EN74" s="92"/>
      <c r="EO74" s="92"/>
      <c r="EP74" s="92"/>
      <c r="EQ74" s="92"/>
      <c r="ER74" s="92"/>
      <c r="ES74" s="92"/>
      <c r="ET74" s="92"/>
      <c r="EU74" s="92"/>
      <c r="EV74" s="92"/>
      <c r="EW74" s="92"/>
      <c r="EX74" s="92"/>
      <c r="EY74" s="92"/>
      <c r="EZ74" s="92"/>
      <c r="FA74" s="92"/>
      <c r="FB74" s="92"/>
      <c r="FC74" s="92">
        <v>1</v>
      </c>
      <c r="FD74" s="92"/>
      <c r="FE74" s="92"/>
      <c r="FF74" s="92"/>
      <c r="FG74" s="92"/>
      <c r="FH74" s="92"/>
      <c r="FI74" s="92"/>
      <c r="FJ74" s="92"/>
      <c r="FK74" s="92"/>
      <c r="FL74" s="92"/>
      <c r="FM74" s="92"/>
      <c r="FN74" s="92"/>
      <c r="FO74" s="92"/>
      <c r="FP74" s="92"/>
      <c r="FQ74" s="92"/>
      <c r="FR74" s="92"/>
      <c r="FS74" s="92"/>
      <c r="FT74" s="92"/>
      <c r="FU74" s="92"/>
      <c r="FV74" s="92"/>
      <c r="FW74" s="92"/>
      <c r="FX74" s="92"/>
      <c r="FY74" s="92"/>
      <c r="FZ74" s="92"/>
      <c r="GA74" s="92"/>
      <c r="GB74" s="92"/>
      <c r="GC74" s="92"/>
      <c r="GD74" s="92"/>
      <c r="GE74" s="92"/>
      <c r="GF74" s="92"/>
      <c r="GG74" s="92"/>
      <c r="GH74" s="92"/>
      <c r="GI74" s="92"/>
      <c r="GJ74" s="92"/>
      <c r="GK74" s="92"/>
      <c r="GL74" s="92"/>
      <c r="GM74" s="92"/>
      <c r="GN74" s="92"/>
      <c r="GO74" s="92"/>
      <c r="GP74" s="92"/>
      <c r="GQ74" s="92"/>
      <c r="GR74" s="92"/>
      <c r="GS74" s="92"/>
      <c r="GT74" s="92"/>
      <c r="GU74" s="92"/>
      <c r="GV74" s="92"/>
      <c r="GW74" s="92"/>
      <c r="GX74" s="92"/>
      <c r="GY74" s="92"/>
      <c r="GZ74" s="92"/>
      <c r="HA74" s="92"/>
      <c r="HB74" s="92"/>
      <c r="HC74" s="92"/>
      <c r="HD74" s="92"/>
      <c r="HE74" s="92"/>
      <c r="HF74" s="92"/>
      <c r="HG74" s="92"/>
      <c r="HH74" s="92"/>
      <c r="HI74" s="92"/>
      <c r="HJ74" s="92"/>
      <c r="HK74" s="92"/>
      <c r="HL74" s="92"/>
      <c r="HM74" s="92"/>
      <c r="HN74" s="92"/>
      <c r="HO74" s="92"/>
      <c r="HP74" s="92"/>
      <c r="HQ74" s="92"/>
      <c r="HR74" s="92"/>
      <c r="HS74" s="92"/>
      <c r="HT74" s="92"/>
      <c r="HU74" s="92"/>
      <c r="HV74" s="92"/>
      <c r="HW74" s="92"/>
      <c r="HX74" s="92"/>
      <c r="HY74" s="92"/>
      <c r="HZ74" s="92">
        <v>9</v>
      </c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</row>
    <row r="75" spans="1:315">
      <c r="A75" s="96" t="s">
        <v>18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>
        <v>1</v>
      </c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/>
      <c r="DU75" s="92"/>
      <c r="DV75" s="92"/>
      <c r="DW75" s="92"/>
      <c r="DX75" s="92"/>
      <c r="DY75" s="92"/>
      <c r="DZ75" s="92"/>
      <c r="EA75" s="92"/>
      <c r="EB75" s="92"/>
      <c r="EC75" s="92"/>
      <c r="ED75" s="92"/>
      <c r="EE75" s="92"/>
      <c r="EF75" s="92"/>
      <c r="EG75" s="92"/>
      <c r="EH75" s="92"/>
      <c r="EI75" s="92"/>
      <c r="EJ75" s="92"/>
      <c r="EK75" s="92"/>
      <c r="EL75" s="92"/>
      <c r="EM75" s="92"/>
      <c r="EN75" s="92"/>
      <c r="EO75" s="92"/>
      <c r="EP75" s="92"/>
      <c r="EQ75" s="92"/>
      <c r="ER75" s="92"/>
      <c r="ES75" s="92"/>
      <c r="ET75" s="92"/>
      <c r="EU75" s="92"/>
      <c r="EV75" s="92"/>
      <c r="EW75" s="92"/>
      <c r="EX75" s="92"/>
      <c r="EY75" s="92"/>
      <c r="EZ75" s="92"/>
      <c r="FA75" s="92"/>
      <c r="FB75" s="92"/>
      <c r="FC75" s="92">
        <v>1</v>
      </c>
      <c r="FD75" s="92"/>
      <c r="FE75" s="92"/>
      <c r="FF75" s="92"/>
      <c r="FG75" s="92"/>
      <c r="FH75" s="92"/>
      <c r="FI75" s="92"/>
      <c r="FJ75" s="92"/>
      <c r="FK75" s="92"/>
      <c r="FL75" s="92"/>
      <c r="FM75" s="92"/>
      <c r="FN75" s="92"/>
      <c r="FO75" s="92"/>
      <c r="FP75" s="92"/>
      <c r="FQ75" s="92"/>
      <c r="FR75" s="92"/>
      <c r="FS75" s="92"/>
      <c r="FT75" s="92"/>
      <c r="FU75" s="92"/>
      <c r="FV75" s="92"/>
      <c r="FW75" s="92"/>
      <c r="FX75" s="92"/>
      <c r="FY75" s="92"/>
      <c r="FZ75" s="92"/>
      <c r="GA75" s="92"/>
      <c r="GB75" s="92"/>
      <c r="GC75" s="92"/>
      <c r="GD75" s="92"/>
      <c r="GE75" s="92"/>
      <c r="GF75" s="92"/>
      <c r="GG75" s="92"/>
      <c r="GH75" s="92"/>
      <c r="GI75" s="92"/>
      <c r="GJ75" s="92"/>
      <c r="GK75" s="92"/>
      <c r="GL75" s="92"/>
      <c r="GM75" s="92"/>
      <c r="GN75" s="92"/>
      <c r="GO75" s="92"/>
      <c r="GP75" s="92"/>
      <c r="GQ75" s="92"/>
      <c r="GR75" s="92"/>
      <c r="GS75" s="92"/>
      <c r="GT75" s="92"/>
      <c r="GU75" s="92"/>
      <c r="GV75" s="92"/>
      <c r="GW75" s="92"/>
      <c r="GX75" s="92"/>
      <c r="GY75" s="92"/>
      <c r="GZ75" s="92"/>
      <c r="HA75" s="92"/>
      <c r="HB75" s="92"/>
      <c r="HC75" s="92"/>
      <c r="HD75" s="92"/>
      <c r="HE75" s="92"/>
      <c r="HF75" s="92"/>
      <c r="HG75" s="92"/>
      <c r="HH75" s="92"/>
      <c r="HI75" s="92"/>
      <c r="HJ75" s="92"/>
      <c r="HK75" s="92"/>
      <c r="HL75" s="92"/>
      <c r="HM75" s="92"/>
      <c r="HN75" s="92"/>
      <c r="HO75" s="92"/>
      <c r="HP75" s="92"/>
      <c r="HQ75" s="92"/>
      <c r="HR75" s="92"/>
      <c r="HS75" s="92"/>
      <c r="HT75" s="92"/>
      <c r="HU75" s="92"/>
      <c r="HV75" s="92"/>
      <c r="HW75" s="92"/>
      <c r="HX75" s="92"/>
      <c r="HY75" s="92"/>
      <c r="HZ75" s="92">
        <v>2</v>
      </c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</row>
    <row r="76" spans="1:315">
      <c r="A76" s="96" t="s">
        <v>556</v>
      </c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  <c r="DF76" s="92">
        <v>1</v>
      </c>
      <c r="DG76" s="92"/>
      <c r="DH76" s="92">
        <v>2</v>
      </c>
      <c r="DI76" s="92"/>
      <c r="DJ76" s="92"/>
      <c r="DK76" s="92">
        <v>2</v>
      </c>
      <c r="DL76" s="92"/>
      <c r="DM76" s="92"/>
      <c r="DN76" s="92"/>
      <c r="DO76" s="92"/>
      <c r="DP76" s="92"/>
      <c r="DQ76" s="92"/>
      <c r="DR76" s="92"/>
      <c r="DS76" s="92"/>
      <c r="DT76" s="92"/>
      <c r="DU76" s="92"/>
      <c r="DV76" s="92"/>
      <c r="DW76" s="92"/>
      <c r="DX76" s="92"/>
      <c r="DY76" s="92"/>
      <c r="DZ76" s="92"/>
      <c r="EA76" s="92">
        <v>1</v>
      </c>
      <c r="EB76" s="92"/>
      <c r="EC76" s="92"/>
      <c r="ED76" s="92"/>
      <c r="EE76" s="92"/>
      <c r="EF76" s="92"/>
      <c r="EG76" s="92"/>
      <c r="EH76" s="92"/>
      <c r="EI76" s="92"/>
      <c r="EJ76" s="92"/>
      <c r="EK76" s="92"/>
      <c r="EL76" s="92">
        <v>1</v>
      </c>
      <c r="EM76" s="92"/>
      <c r="EN76" s="92"/>
      <c r="EO76" s="92"/>
      <c r="EP76" s="92"/>
      <c r="EQ76" s="92"/>
      <c r="ER76" s="92"/>
      <c r="ES76" s="92"/>
      <c r="ET76" s="92"/>
      <c r="EU76" s="92"/>
      <c r="EV76" s="92"/>
      <c r="EW76" s="92"/>
      <c r="EX76" s="92"/>
      <c r="EY76" s="92"/>
      <c r="EZ76" s="92"/>
      <c r="FA76" s="92"/>
      <c r="FB76" s="92"/>
      <c r="FC76" s="92"/>
      <c r="FD76" s="92"/>
      <c r="FE76" s="92"/>
      <c r="FF76" s="92"/>
      <c r="FG76" s="92"/>
      <c r="FH76" s="92"/>
      <c r="FI76" s="92"/>
      <c r="FJ76" s="92"/>
      <c r="FK76" s="92"/>
      <c r="FL76" s="92"/>
      <c r="FM76" s="92"/>
      <c r="FN76" s="92"/>
      <c r="FO76" s="92"/>
      <c r="FP76" s="92"/>
      <c r="FQ76" s="92"/>
      <c r="FR76" s="92"/>
      <c r="FS76" s="92"/>
      <c r="FT76" s="92"/>
      <c r="FU76" s="92"/>
      <c r="FV76" s="92"/>
      <c r="FW76" s="92"/>
      <c r="FX76" s="92"/>
      <c r="FY76" s="92"/>
      <c r="FZ76" s="92"/>
      <c r="GA76" s="92"/>
      <c r="GB76" s="92"/>
      <c r="GC76" s="92"/>
      <c r="GD76" s="92"/>
      <c r="GE76" s="92"/>
      <c r="GF76" s="92"/>
      <c r="GG76" s="92"/>
      <c r="GH76" s="92"/>
      <c r="GI76" s="92"/>
      <c r="GJ76" s="92"/>
      <c r="GK76" s="92"/>
      <c r="GL76" s="92"/>
      <c r="GM76" s="92"/>
      <c r="GN76" s="92"/>
      <c r="GO76" s="92"/>
      <c r="GP76" s="92"/>
      <c r="GQ76" s="92"/>
      <c r="GR76" s="92"/>
      <c r="GS76" s="92"/>
      <c r="GT76" s="92"/>
      <c r="GU76" s="92"/>
      <c r="GV76" s="92"/>
      <c r="GW76" s="92"/>
      <c r="GX76" s="92"/>
      <c r="GY76" s="92"/>
      <c r="GZ76" s="92"/>
      <c r="HA76" s="92"/>
      <c r="HB76" s="92"/>
      <c r="HC76" s="92"/>
      <c r="HD76" s="92"/>
      <c r="HE76" s="92"/>
      <c r="HF76" s="92"/>
      <c r="HG76" s="92"/>
      <c r="HH76" s="92"/>
      <c r="HI76" s="92"/>
      <c r="HJ76" s="92"/>
      <c r="HK76" s="92"/>
      <c r="HL76" s="92"/>
      <c r="HM76" s="92"/>
      <c r="HN76" s="92"/>
      <c r="HO76" s="92"/>
      <c r="HP76" s="92"/>
      <c r="HQ76" s="92"/>
      <c r="HR76" s="92"/>
      <c r="HS76" s="92"/>
      <c r="HT76" s="92"/>
      <c r="HU76" s="92"/>
      <c r="HV76" s="92"/>
      <c r="HW76" s="92"/>
      <c r="HX76" s="92"/>
      <c r="HY76" s="92"/>
      <c r="HZ76" s="92">
        <v>7</v>
      </c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</row>
    <row r="77" spans="1:315">
      <c r="A77" s="95" t="s">
        <v>26</v>
      </c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>
        <v>1</v>
      </c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>
        <v>1</v>
      </c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>
        <v>1</v>
      </c>
      <c r="DO77" s="92"/>
      <c r="DP77" s="92"/>
      <c r="DQ77" s="92"/>
      <c r="DR77" s="92"/>
      <c r="DS77" s="92">
        <v>1</v>
      </c>
      <c r="DT77" s="92">
        <v>1</v>
      </c>
      <c r="DU77" s="92"/>
      <c r="DV77" s="92"/>
      <c r="DW77" s="92"/>
      <c r="DX77" s="92"/>
      <c r="DY77" s="92"/>
      <c r="DZ77" s="92"/>
      <c r="EA77" s="92"/>
      <c r="EB77" s="92"/>
      <c r="EC77" s="92"/>
      <c r="ED77" s="92"/>
      <c r="EE77" s="92">
        <v>1</v>
      </c>
      <c r="EF77" s="92">
        <v>1</v>
      </c>
      <c r="EG77" s="92"/>
      <c r="EH77" s="92"/>
      <c r="EI77" s="92"/>
      <c r="EJ77" s="92"/>
      <c r="EK77" s="92"/>
      <c r="EL77" s="92"/>
      <c r="EM77" s="92"/>
      <c r="EN77" s="92"/>
      <c r="EO77" s="92"/>
      <c r="EP77" s="92"/>
      <c r="EQ77" s="92">
        <v>1</v>
      </c>
      <c r="ER77" s="92">
        <v>1</v>
      </c>
      <c r="ES77" s="92"/>
      <c r="ET77" s="92"/>
      <c r="EU77" s="92"/>
      <c r="EV77" s="92">
        <v>1</v>
      </c>
      <c r="EW77" s="92">
        <v>1</v>
      </c>
      <c r="EX77" s="92"/>
      <c r="EY77" s="92"/>
      <c r="EZ77" s="92"/>
      <c r="FA77" s="92"/>
      <c r="FB77" s="92"/>
      <c r="FC77" s="92"/>
      <c r="FD77" s="92"/>
      <c r="FE77" s="92"/>
      <c r="FF77" s="92"/>
      <c r="FG77" s="92"/>
      <c r="FH77" s="92"/>
      <c r="FI77" s="92"/>
      <c r="FJ77" s="92"/>
      <c r="FK77" s="92"/>
      <c r="FL77" s="92"/>
      <c r="FM77" s="92"/>
      <c r="FN77" s="92"/>
      <c r="FO77" s="92"/>
      <c r="FP77" s="92"/>
      <c r="FQ77" s="92"/>
      <c r="FR77" s="92"/>
      <c r="FS77" s="92"/>
      <c r="FT77" s="92"/>
      <c r="FU77" s="92"/>
      <c r="FV77" s="92"/>
      <c r="FW77" s="92"/>
      <c r="FX77" s="92"/>
      <c r="FY77" s="92"/>
      <c r="FZ77" s="92"/>
      <c r="GA77" s="92"/>
      <c r="GB77" s="92"/>
      <c r="GC77" s="92"/>
      <c r="GD77" s="92"/>
      <c r="GE77" s="92"/>
      <c r="GF77" s="92"/>
      <c r="GG77" s="92"/>
      <c r="GH77" s="92"/>
      <c r="GI77" s="92"/>
      <c r="GJ77" s="92"/>
      <c r="GK77" s="92"/>
      <c r="GL77" s="92"/>
      <c r="GM77" s="92"/>
      <c r="GN77" s="92"/>
      <c r="GO77" s="92"/>
      <c r="GP77" s="92"/>
      <c r="GQ77" s="92"/>
      <c r="GR77" s="92"/>
      <c r="GS77" s="92"/>
      <c r="GT77" s="92"/>
      <c r="GU77" s="92"/>
      <c r="GV77" s="92"/>
      <c r="GW77" s="92"/>
      <c r="GX77" s="92"/>
      <c r="GY77" s="92"/>
      <c r="GZ77" s="92"/>
      <c r="HA77" s="92"/>
      <c r="HB77" s="92"/>
      <c r="HC77" s="92"/>
      <c r="HD77" s="92"/>
      <c r="HE77" s="92"/>
      <c r="HF77" s="92"/>
      <c r="HG77" s="92"/>
      <c r="HH77" s="92"/>
      <c r="HI77" s="92"/>
      <c r="HJ77" s="92"/>
      <c r="HK77" s="92"/>
      <c r="HL77" s="92"/>
      <c r="HM77" s="92"/>
      <c r="HN77" s="92"/>
      <c r="HO77" s="92"/>
      <c r="HP77" s="92"/>
      <c r="HQ77" s="92"/>
      <c r="HR77" s="92"/>
      <c r="HS77" s="92"/>
      <c r="HT77" s="92"/>
      <c r="HU77" s="92"/>
      <c r="HV77" s="92"/>
      <c r="HW77" s="92"/>
      <c r="HX77" s="92"/>
      <c r="HY77" s="92"/>
      <c r="HZ77" s="92">
        <v>11</v>
      </c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</row>
    <row r="78" spans="1:315">
      <c r="A78" s="96" t="s">
        <v>499</v>
      </c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>
        <v>1</v>
      </c>
      <c r="DT78" s="92">
        <v>1</v>
      </c>
      <c r="DU78" s="92"/>
      <c r="DV78" s="92"/>
      <c r="DW78" s="92"/>
      <c r="DX78" s="92"/>
      <c r="DY78" s="92"/>
      <c r="DZ78" s="92"/>
      <c r="EA78" s="92"/>
      <c r="EB78" s="92"/>
      <c r="EC78" s="92"/>
      <c r="ED78" s="92"/>
      <c r="EE78" s="92"/>
      <c r="EF78" s="92"/>
      <c r="EG78" s="92"/>
      <c r="EH78" s="92"/>
      <c r="EI78" s="92"/>
      <c r="EJ78" s="92"/>
      <c r="EK78" s="92"/>
      <c r="EL78" s="92"/>
      <c r="EM78" s="92"/>
      <c r="EN78" s="92"/>
      <c r="EO78" s="92"/>
      <c r="EP78" s="92"/>
      <c r="EQ78" s="92"/>
      <c r="ER78" s="92"/>
      <c r="ES78" s="92"/>
      <c r="ET78" s="92"/>
      <c r="EU78" s="92"/>
      <c r="EV78" s="92"/>
      <c r="EW78" s="92"/>
      <c r="EX78" s="92"/>
      <c r="EY78" s="92"/>
      <c r="EZ78" s="92"/>
      <c r="FA78" s="92"/>
      <c r="FB78" s="92"/>
      <c r="FC78" s="92"/>
      <c r="FD78" s="92"/>
      <c r="FE78" s="92"/>
      <c r="FF78" s="92"/>
      <c r="FG78" s="92"/>
      <c r="FH78" s="92"/>
      <c r="FI78" s="92"/>
      <c r="FJ78" s="92"/>
      <c r="FK78" s="92"/>
      <c r="FL78" s="92"/>
      <c r="FM78" s="92"/>
      <c r="FN78" s="92"/>
      <c r="FO78" s="92"/>
      <c r="FP78" s="92"/>
      <c r="FQ78" s="92"/>
      <c r="FR78" s="92"/>
      <c r="FS78" s="92"/>
      <c r="FT78" s="92"/>
      <c r="FU78" s="92"/>
      <c r="FV78" s="92"/>
      <c r="FW78" s="92"/>
      <c r="FX78" s="92"/>
      <c r="FY78" s="92"/>
      <c r="FZ78" s="92"/>
      <c r="GA78" s="92"/>
      <c r="GB78" s="92"/>
      <c r="GC78" s="92"/>
      <c r="GD78" s="92"/>
      <c r="GE78" s="92"/>
      <c r="GF78" s="92"/>
      <c r="GG78" s="92"/>
      <c r="GH78" s="92"/>
      <c r="GI78" s="92"/>
      <c r="GJ78" s="92"/>
      <c r="GK78" s="92"/>
      <c r="GL78" s="92"/>
      <c r="GM78" s="92"/>
      <c r="GN78" s="92"/>
      <c r="GO78" s="92"/>
      <c r="GP78" s="92"/>
      <c r="GQ78" s="92"/>
      <c r="GR78" s="92"/>
      <c r="GS78" s="92"/>
      <c r="GT78" s="92"/>
      <c r="GU78" s="92"/>
      <c r="GV78" s="92"/>
      <c r="GW78" s="92"/>
      <c r="GX78" s="92"/>
      <c r="GY78" s="92"/>
      <c r="GZ78" s="92"/>
      <c r="HA78" s="92"/>
      <c r="HB78" s="92"/>
      <c r="HC78" s="92"/>
      <c r="HD78" s="92"/>
      <c r="HE78" s="92"/>
      <c r="HF78" s="92"/>
      <c r="HG78" s="92"/>
      <c r="HH78" s="92"/>
      <c r="HI78" s="92"/>
      <c r="HJ78" s="92"/>
      <c r="HK78" s="92"/>
      <c r="HL78" s="92"/>
      <c r="HM78" s="92"/>
      <c r="HN78" s="92"/>
      <c r="HO78" s="92"/>
      <c r="HP78" s="92"/>
      <c r="HQ78" s="92"/>
      <c r="HR78" s="92"/>
      <c r="HS78" s="92"/>
      <c r="HT78" s="92"/>
      <c r="HU78" s="92"/>
      <c r="HV78" s="92"/>
      <c r="HW78" s="92"/>
      <c r="HX78" s="92"/>
      <c r="HY78" s="92"/>
      <c r="HZ78" s="92">
        <v>2</v>
      </c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</row>
    <row r="79" spans="1:315">
      <c r="A79" s="96" t="s">
        <v>557</v>
      </c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/>
      <c r="DU79" s="92"/>
      <c r="DV79" s="92"/>
      <c r="DW79" s="92"/>
      <c r="DX79" s="92"/>
      <c r="DY79" s="92"/>
      <c r="DZ79" s="92"/>
      <c r="EA79" s="92"/>
      <c r="EB79" s="92"/>
      <c r="EC79" s="92"/>
      <c r="ED79" s="92"/>
      <c r="EE79" s="92">
        <v>1</v>
      </c>
      <c r="EF79" s="92">
        <v>1</v>
      </c>
      <c r="EG79" s="92"/>
      <c r="EH79" s="92"/>
      <c r="EI79" s="92"/>
      <c r="EJ79" s="92"/>
      <c r="EK79" s="92"/>
      <c r="EL79" s="92"/>
      <c r="EM79" s="92"/>
      <c r="EN79" s="92"/>
      <c r="EO79" s="92"/>
      <c r="EP79" s="92"/>
      <c r="EQ79" s="92">
        <v>1</v>
      </c>
      <c r="ER79" s="92">
        <v>1</v>
      </c>
      <c r="ES79" s="92"/>
      <c r="ET79" s="92"/>
      <c r="EU79" s="92"/>
      <c r="EV79" s="92"/>
      <c r="EW79" s="92">
        <v>1</v>
      </c>
      <c r="EX79" s="92"/>
      <c r="EY79" s="92"/>
      <c r="EZ79" s="92"/>
      <c r="FA79" s="92"/>
      <c r="FB79" s="92"/>
      <c r="FC79" s="92"/>
      <c r="FD79" s="92"/>
      <c r="FE79" s="92"/>
      <c r="FF79" s="92"/>
      <c r="FG79" s="92"/>
      <c r="FH79" s="92"/>
      <c r="FI79" s="92"/>
      <c r="FJ79" s="92"/>
      <c r="FK79" s="92"/>
      <c r="FL79" s="92"/>
      <c r="FM79" s="92"/>
      <c r="FN79" s="92"/>
      <c r="FO79" s="92"/>
      <c r="FP79" s="92"/>
      <c r="FQ79" s="92"/>
      <c r="FR79" s="92"/>
      <c r="FS79" s="92"/>
      <c r="FT79" s="92"/>
      <c r="FU79" s="92"/>
      <c r="FV79" s="92"/>
      <c r="FW79" s="92"/>
      <c r="FX79" s="92"/>
      <c r="FY79" s="92"/>
      <c r="FZ79" s="92"/>
      <c r="GA79" s="92"/>
      <c r="GB79" s="92"/>
      <c r="GC79" s="92"/>
      <c r="GD79" s="92"/>
      <c r="GE79" s="92"/>
      <c r="GF79" s="92"/>
      <c r="GG79" s="92"/>
      <c r="GH79" s="92"/>
      <c r="GI79" s="92"/>
      <c r="GJ79" s="92"/>
      <c r="GK79" s="92"/>
      <c r="GL79" s="92"/>
      <c r="GM79" s="92"/>
      <c r="GN79" s="92"/>
      <c r="GO79" s="92"/>
      <c r="GP79" s="92"/>
      <c r="GQ79" s="92"/>
      <c r="GR79" s="92"/>
      <c r="GS79" s="92"/>
      <c r="GT79" s="92"/>
      <c r="GU79" s="92"/>
      <c r="GV79" s="92"/>
      <c r="GW79" s="92"/>
      <c r="GX79" s="92"/>
      <c r="GY79" s="92"/>
      <c r="GZ79" s="92"/>
      <c r="HA79" s="92"/>
      <c r="HB79" s="92"/>
      <c r="HC79" s="92"/>
      <c r="HD79" s="92"/>
      <c r="HE79" s="92"/>
      <c r="HF79" s="92"/>
      <c r="HG79" s="92"/>
      <c r="HH79" s="92"/>
      <c r="HI79" s="92"/>
      <c r="HJ79" s="92"/>
      <c r="HK79" s="92"/>
      <c r="HL79" s="92"/>
      <c r="HM79" s="92"/>
      <c r="HN79" s="92"/>
      <c r="HO79" s="92"/>
      <c r="HP79" s="92"/>
      <c r="HQ79" s="92"/>
      <c r="HR79" s="92"/>
      <c r="HS79" s="92"/>
      <c r="HT79" s="92"/>
      <c r="HU79" s="92"/>
      <c r="HV79" s="92"/>
      <c r="HW79" s="92"/>
      <c r="HX79" s="92"/>
      <c r="HY79" s="92"/>
      <c r="HZ79" s="92">
        <v>5</v>
      </c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</row>
    <row r="80" spans="1:315">
      <c r="A80" s="96" t="s">
        <v>558</v>
      </c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>
        <v>1</v>
      </c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/>
      <c r="DU80" s="92"/>
      <c r="DV80" s="92"/>
      <c r="DW80" s="92"/>
      <c r="DX80" s="92"/>
      <c r="DY80" s="92"/>
      <c r="DZ80" s="92"/>
      <c r="EA80" s="92"/>
      <c r="EB80" s="92"/>
      <c r="EC80" s="92"/>
      <c r="ED80" s="92"/>
      <c r="EE80" s="92"/>
      <c r="EF80" s="92"/>
      <c r="EG80" s="92"/>
      <c r="EH80" s="92"/>
      <c r="EI80" s="92"/>
      <c r="EJ80" s="92"/>
      <c r="EK80" s="92"/>
      <c r="EL80" s="92"/>
      <c r="EM80" s="92"/>
      <c r="EN80" s="92"/>
      <c r="EO80" s="92"/>
      <c r="EP80" s="92"/>
      <c r="EQ80" s="92"/>
      <c r="ER80" s="92"/>
      <c r="ES80" s="92"/>
      <c r="ET80" s="92"/>
      <c r="EU80" s="92"/>
      <c r="EV80" s="92"/>
      <c r="EW80" s="92"/>
      <c r="EX80" s="92"/>
      <c r="EY80" s="92"/>
      <c r="EZ80" s="92"/>
      <c r="FA80" s="92"/>
      <c r="FB80" s="92"/>
      <c r="FC80" s="92"/>
      <c r="FD80" s="92"/>
      <c r="FE80" s="92"/>
      <c r="FF80" s="92"/>
      <c r="FG80" s="92"/>
      <c r="FH80" s="92"/>
      <c r="FI80" s="92"/>
      <c r="FJ80" s="92"/>
      <c r="FK80" s="92"/>
      <c r="FL80" s="92"/>
      <c r="FM80" s="92"/>
      <c r="FN80" s="92"/>
      <c r="FO80" s="92"/>
      <c r="FP80" s="92"/>
      <c r="FQ80" s="92"/>
      <c r="FR80" s="92"/>
      <c r="FS80" s="92"/>
      <c r="FT80" s="92"/>
      <c r="FU80" s="92"/>
      <c r="FV80" s="92"/>
      <c r="FW80" s="92"/>
      <c r="FX80" s="92"/>
      <c r="FY80" s="92"/>
      <c r="FZ80" s="92"/>
      <c r="GA80" s="92"/>
      <c r="GB80" s="92"/>
      <c r="GC80" s="92"/>
      <c r="GD80" s="92"/>
      <c r="GE80" s="92"/>
      <c r="GF80" s="92"/>
      <c r="GG80" s="92"/>
      <c r="GH80" s="92"/>
      <c r="GI80" s="92"/>
      <c r="GJ80" s="92"/>
      <c r="GK80" s="92"/>
      <c r="GL80" s="92"/>
      <c r="GM80" s="92"/>
      <c r="GN80" s="92"/>
      <c r="GO80" s="92"/>
      <c r="GP80" s="92"/>
      <c r="GQ80" s="92"/>
      <c r="GR80" s="92"/>
      <c r="GS80" s="92"/>
      <c r="GT80" s="92"/>
      <c r="GU80" s="92"/>
      <c r="GV80" s="92"/>
      <c r="GW80" s="92"/>
      <c r="GX80" s="92"/>
      <c r="GY80" s="92"/>
      <c r="GZ80" s="92"/>
      <c r="HA80" s="92"/>
      <c r="HB80" s="92"/>
      <c r="HC80" s="92"/>
      <c r="HD80" s="92"/>
      <c r="HE80" s="92"/>
      <c r="HF80" s="92"/>
      <c r="HG80" s="92"/>
      <c r="HH80" s="92"/>
      <c r="HI80" s="92"/>
      <c r="HJ80" s="92"/>
      <c r="HK80" s="92"/>
      <c r="HL80" s="92"/>
      <c r="HM80" s="92"/>
      <c r="HN80" s="92"/>
      <c r="HO80" s="92"/>
      <c r="HP80" s="92"/>
      <c r="HQ80" s="92"/>
      <c r="HR80" s="92"/>
      <c r="HS80" s="92"/>
      <c r="HT80" s="92"/>
      <c r="HU80" s="92"/>
      <c r="HV80" s="92"/>
      <c r="HW80" s="92"/>
      <c r="HX80" s="92"/>
      <c r="HY80" s="92"/>
      <c r="HZ80" s="92">
        <v>1</v>
      </c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</row>
    <row r="81" spans="1:315">
      <c r="A81" s="96" t="s">
        <v>510</v>
      </c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>
        <v>1</v>
      </c>
      <c r="DO81" s="92"/>
      <c r="DP81" s="92"/>
      <c r="DQ81" s="92"/>
      <c r="DR81" s="92"/>
      <c r="DS81" s="92"/>
      <c r="DT81" s="92"/>
      <c r="DU81" s="92"/>
      <c r="DV81" s="92"/>
      <c r="DW81" s="92"/>
      <c r="DX81" s="92"/>
      <c r="DY81" s="92"/>
      <c r="DZ81" s="92"/>
      <c r="EA81" s="92"/>
      <c r="EB81" s="92"/>
      <c r="EC81" s="92"/>
      <c r="ED81" s="92"/>
      <c r="EE81" s="92"/>
      <c r="EF81" s="92"/>
      <c r="EG81" s="92"/>
      <c r="EH81" s="92"/>
      <c r="EI81" s="92"/>
      <c r="EJ81" s="92"/>
      <c r="EK81" s="92"/>
      <c r="EL81" s="92"/>
      <c r="EM81" s="92"/>
      <c r="EN81" s="92"/>
      <c r="EO81" s="92"/>
      <c r="EP81" s="92"/>
      <c r="EQ81" s="92"/>
      <c r="ER81" s="92"/>
      <c r="ES81" s="92"/>
      <c r="ET81" s="92"/>
      <c r="EU81" s="92"/>
      <c r="EV81" s="92"/>
      <c r="EW81" s="92"/>
      <c r="EX81" s="92"/>
      <c r="EY81" s="92"/>
      <c r="EZ81" s="92"/>
      <c r="FA81" s="92"/>
      <c r="FB81" s="92"/>
      <c r="FC81" s="92"/>
      <c r="FD81" s="92"/>
      <c r="FE81" s="92"/>
      <c r="FF81" s="92"/>
      <c r="FG81" s="92"/>
      <c r="FH81" s="92"/>
      <c r="FI81" s="92"/>
      <c r="FJ81" s="92"/>
      <c r="FK81" s="92"/>
      <c r="FL81" s="92"/>
      <c r="FM81" s="92"/>
      <c r="FN81" s="92"/>
      <c r="FO81" s="92"/>
      <c r="FP81" s="92"/>
      <c r="FQ81" s="92"/>
      <c r="FR81" s="92"/>
      <c r="FS81" s="92"/>
      <c r="FT81" s="92"/>
      <c r="FU81" s="92"/>
      <c r="FV81" s="92"/>
      <c r="FW81" s="92"/>
      <c r="FX81" s="92"/>
      <c r="FY81" s="92"/>
      <c r="FZ81" s="92"/>
      <c r="GA81" s="92"/>
      <c r="GB81" s="92"/>
      <c r="GC81" s="92"/>
      <c r="GD81" s="92"/>
      <c r="GE81" s="92"/>
      <c r="GF81" s="92"/>
      <c r="GG81" s="92"/>
      <c r="GH81" s="92"/>
      <c r="GI81" s="92"/>
      <c r="GJ81" s="92"/>
      <c r="GK81" s="92"/>
      <c r="GL81" s="92"/>
      <c r="GM81" s="92"/>
      <c r="GN81" s="92"/>
      <c r="GO81" s="92"/>
      <c r="GP81" s="92"/>
      <c r="GQ81" s="92"/>
      <c r="GR81" s="92"/>
      <c r="GS81" s="92"/>
      <c r="GT81" s="92"/>
      <c r="GU81" s="92"/>
      <c r="GV81" s="92"/>
      <c r="GW81" s="92"/>
      <c r="GX81" s="92"/>
      <c r="GY81" s="92"/>
      <c r="GZ81" s="92"/>
      <c r="HA81" s="92"/>
      <c r="HB81" s="92"/>
      <c r="HC81" s="92"/>
      <c r="HD81" s="92"/>
      <c r="HE81" s="92"/>
      <c r="HF81" s="92"/>
      <c r="HG81" s="92"/>
      <c r="HH81" s="92"/>
      <c r="HI81" s="92"/>
      <c r="HJ81" s="92"/>
      <c r="HK81" s="92"/>
      <c r="HL81" s="92"/>
      <c r="HM81" s="92"/>
      <c r="HN81" s="92"/>
      <c r="HO81" s="92"/>
      <c r="HP81" s="92"/>
      <c r="HQ81" s="92"/>
      <c r="HR81" s="92"/>
      <c r="HS81" s="92"/>
      <c r="HT81" s="92"/>
      <c r="HU81" s="92"/>
      <c r="HV81" s="92"/>
      <c r="HW81" s="92"/>
      <c r="HX81" s="92"/>
      <c r="HY81" s="92"/>
      <c r="HZ81" s="92">
        <v>1</v>
      </c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</row>
    <row r="82" spans="1:315">
      <c r="A82" s="96" t="s">
        <v>327</v>
      </c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>
        <v>1</v>
      </c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>
        <v>1</v>
      </c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</row>
    <row r="83" spans="1:315">
      <c r="A83" s="96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>
        <v>1</v>
      </c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/>
      <c r="DU83" s="92"/>
      <c r="DV83" s="92"/>
      <c r="DW83" s="92"/>
      <c r="DX83" s="92"/>
      <c r="DY83" s="92"/>
      <c r="DZ83" s="92"/>
      <c r="EA83" s="92"/>
      <c r="EB83" s="92"/>
      <c r="EC83" s="92"/>
      <c r="ED83" s="92"/>
      <c r="EE83" s="92"/>
      <c r="EF83" s="92"/>
      <c r="EG83" s="92"/>
      <c r="EH83" s="92"/>
      <c r="EI83" s="92"/>
      <c r="EJ83" s="92"/>
      <c r="EK83" s="92"/>
      <c r="EL83" s="92"/>
      <c r="EM83" s="92"/>
      <c r="EN83" s="92"/>
      <c r="EO83" s="92"/>
      <c r="EP83" s="92"/>
      <c r="EQ83" s="92"/>
      <c r="ER83" s="92"/>
      <c r="ES83" s="92"/>
      <c r="ET83" s="92"/>
      <c r="EU83" s="92"/>
      <c r="EV83" s="92"/>
      <c r="EW83" s="92"/>
      <c r="EX83" s="92"/>
      <c r="EY83" s="92"/>
      <c r="EZ83" s="92"/>
      <c r="FA83" s="92"/>
      <c r="FB83" s="92"/>
      <c r="FC83" s="92"/>
      <c r="FD83" s="92"/>
      <c r="FE83" s="92"/>
      <c r="FF83" s="92"/>
      <c r="FG83" s="92"/>
      <c r="FH83" s="92"/>
      <c r="FI83" s="92"/>
      <c r="FJ83" s="92"/>
      <c r="FK83" s="92"/>
      <c r="FL83" s="92"/>
      <c r="FM83" s="92"/>
      <c r="FN83" s="92"/>
      <c r="FO83" s="92"/>
      <c r="FP83" s="92"/>
      <c r="FQ83" s="92"/>
      <c r="FR83" s="92"/>
      <c r="FS83" s="92"/>
      <c r="FT83" s="92"/>
      <c r="FU83" s="92"/>
      <c r="FV83" s="92"/>
      <c r="FW83" s="92"/>
      <c r="FX83" s="92"/>
      <c r="FY83" s="92"/>
      <c r="FZ83" s="92"/>
      <c r="GA83" s="92"/>
      <c r="GB83" s="92"/>
      <c r="GC83" s="92"/>
      <c r="GD83" s="92"/>
      <c r="GE83" s="92"/>
      <c r="GF83" s="92"/>
      <c r="GG83" s="92"/>
      <c r="GH83" s="92"/>
      <c r="GI83" s="92"/>
      <c r="GJ83" s="92"/>
      <c r="GK83" s="92"/>
      <c r="GL83" s="92"/>
      <c r="GM83" s="92"/>
      <c r="GN83" s="92"/>
      <c r="GO83" s="92"/>
      <c r="GP83" s="92"/>
      <c r="GQ83" s="92"/>
      <c r="GR83" s="92"/>
      <c r="GS83" s="92"/>
      <c r="GT83" s="92"/>
      <c r="GU83" s="92"/>
      <c r="GV83" s="92"/>
      <c r="GW83" s="92"/>
      <c r="GX83" s="92"/>
      <c r="GY83" s="92"/>
      <c r="GZ83" s="92"/>
      <c r="HA83" s="92"/>
      <c r="HB83" s="92"/>
      <c r="HC83" s="92"/>
      <c r="HD83" s="92"/>
      <c r="HE83" s="92"/>
      <c r="HF83" s="92"/>
      <c r="HG83" s="92"/>
      <c r="HH83" s="92"/>
      <c r="HI83" s="92"/>
      <c r="HJ83" s="92"/>
      <c r="HK83" s="92"/>
      <c r="HL83" s="92"/>
      <c r="HM83" s="92"/>
      <c r="HN83" s="92"/>
      <c r="HO83" s="92"/>
      <c r="HP83" s="92"/>
      <c r="HQ83" s="92"/>
      <c r="HR83" s="92"/>
      <c r="HS83" s="92"/>
      <c r="HT83" s="92"/>
      <c r="HU83" s="92"/>
      <c r="HV83" s="92"/>
      <c r="HW83" s="92"/>
      <c r="HX83" s="92"/>
      <c r="HY83" s="92"/>
      <c r="HZ83" s="92">
        <v>1</v>
      </c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</row>
    <row r="84" spans="1:315">
      <c r="A84" s="95" t="s">
        <v>15</v>
      </c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>
        <v>1</v>
      </c>
      <c r="N84" s="92">
        <v>1</v>
      </c>
      <c r="O84" s="92"/>
      <c r="P84" s="92"/>
      <c r="Q84" s="92"/>
      <c r="R84" s="92"/>
      <c r="S84" s="92"/>
      <c r="T84" s="92">
        <v>1</v>
      </c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>
        <v>1</v>
      </c>
      <c r="AM84" s="92"/>
      <c r="AN84" s="92"/>
      <c r="AO84" s="92"/>
      <c r="AP84" s="92">
        <v>2</v>
      </c>
      <c r="AQ84" s="92"/>
      <c r="AR84" s="92">
        <v>1</v>
      </c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>
        <v>1</v>
      </c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>
        <v>1</v>
      </c>
      <c r="CM84" s="92">
        <v>2</v>
      </c>
      <c r="CN84" s="92"/>
      <c r="CO84" s="92"/>
      <c r="CP84" s="92">
        <v>1</v>
      </c>
      <c r="CQ84" s="92"/>
      <c r="CR84" s="92"/>
      <c r="CS84" s="92"/>
      <c r="CT84" s="92"/>
      <c r="CU84" s="92">
        <v>2</v>
      </c>
      <c r="CV84" s="92">
        <v>1</v>
      </c>
      <c r="CW84" s="92">
        <v>1</v>
      </c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/>
      <c r="DU84" s="92"/>
      <c r="DV84" s="92"/>
      <c r="DW84" s="92"/>
      <c r="DX84" s="92"/>
      <c r="DY84" s="92"/>
      <c r="DZ84" s="92"/>
      <c r="EA84" s="92"/>
      <c r="EB84" s="92"/>
      <c r="EC84" s="92"/>
      <c r="ED84" s="92"/>
      <c r="EE84" s="92"/>
      <c r="EF84" s="92"/>
      <c r="EG84" s="92"/>
      <c r="EH84" s="92"/>
      <c r="EI84" s="92"/>
      <c r="EJ84" s="92"/>
      <c r="EK84" s="92"/>
      <c r="EL84" s="92"/>
      <c r="EM84" s="92"/>
      <c r="EN84" s="92"/>
      <c r="EO84" s="92"/>
      <c r="EP84" s="92"/>
      <c r="EQ84" s="92"/>
      <c r="ER84" s="92"/>
      <c r="ES84" s="92"/>
      <c r="ET84" s="92"/>
      <c r="EU84" s="92"/>
      <c r="EV84" s="92"/>
      <c r="EW84" s="92"/>
      <c r="EX84" s="92"/>
      <c r="EY84" s="92"/>
      <c r="EZ84" s="92"/>
      <c r="FA84" s="92"/>
      <c r="FB84" s="92">
        <v>1</v>
      </c>
      <c r="FC84" s="92"/>
      <c r="FD84" s="92"/>
      <c r="FE84" s="92"/>
      <c r="FF84" s="92"/>
      <c r="FG84" s="92">
        <v>1</v>
      </c>
      <c r="FH84" s="92"/>
      <c r="FI84" s="92"/>
      <c r="FJ84" s="92"/>
      <c r="FK84" s="92">
        <v>1</v>
      </c>
      <c r="FL84" s="92"/>
      <c r="FM84" s="92">
        <v>1</v>
      </c>
      <c r="FN84" s="92">
        <v>1</v>
      </c>
      <c r="FO84" s="92"/>
      <c r="FP84" s="92">
        <v>1</v>
      </c>
      <c r="FQ84" s="92"/>
      <c r="FR84" s="92"/>
      <c r="FS84" s="92"/>
      <c r="FT84" s="92"/>
      <c r="FU84" s="92"/>
      <c r="FV84" s="92"/>
      <c r="FW84" s="92"/>
      <c r="FX84" s="92"/>
      <c r="FY84" s="92"/>
      <c r="FZ84" s="92"/>
      <c r="GA84" s="92"/>
      <c r="GB84" s="92"/>
      <c r="GC84" s="92"/>
      <c r="GD84" s="92"/>
      <c r="GE84" s="92"/>
      <c r="GF84" s="92"/>
      <c r="GG84" s="92"/>
      <c r="GH84" s="92"/>
      <c r="GI84" s="92"/>
      <c r="GJ84" s="92"/>
      <c r="GK84" s="92">
        <v>1</v>
      </c>
      <c r="GL84" s="92"/>
      <c r="GM84" s="92"/>
      <c r="GN84" s="92"/>
      <c r="GO84" s="92"/>
      <c r="GP84" s="92"/>
      <c r="GQ84" s="92"/>
      <c r="GR84" s="92"/>
      <c r="GS84" s="92"/>
      <c r="GT84" s="92"/>
      <c r="GU84" s="92"/>
      <c r="GV84" s="92"/>
      <c r="GW84" s="92"/>
      <c r="GX84" s="92"/>
      <c r="GY84" s="92"/>
      <c r="GZ84" s="92"/>
      <c r="HA84" s="92"/>
      <c r="HB84" s="92"/>
      <c r="HC84" s="92"/>
      <c r="HD84" s="92"/>
      <c r="HE84" s="92"/>
      <c r="HF84" s="92"/>
      <c r="HG84" s="92"/>
      <c r="HH84" s="92"/>
      <c r="HI84" s="92"/>
      <c r="HJ84" s="92"/>
      <c r="HK84" s="92"/>
      <c r="HL84" s="92">
        <v>1</v>
      </c>
      <c r="HM84" s="92"/>
      <c r="HN84" s="92"/>
      <c r="HO84" s="92"/>
      <c r="HP84" s="92"/>
      <c r="HQ84" s="92"/>
      <c r="HR84" s="92">
        <v>1</v>
      </c>
      <c r="HS84" s="92"/>
      <c r="HT84" s="92"/>
      <c r="HU84" s="92"/>
      <c r="HV84" s="92"/>
      <c r="HW84" s="92"/>
      <c r="HX84" s="92"/>
      <c r="HY84" s="92"/>
      <c r="HZ84" s="92">
        <v>25</v>
      </c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</row>
    <row r="85" spans="1:315">
      <c r="A85" s="96" t="s">
        <v>559</v>
      </c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>
        <v>1</v>
      </c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>
        <v>1</v>
      </c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/>
      <c r="DU85" s="92"/>
      <c r="DV85" s="92"/>
      <c r="DW85" s="92"/>
      <c r="DX85" s="92"/>
      <c r="DY85" s="92"/>
      <c r="DZ85" s="92"/>
      <c r="EA85" s="92"/>
      <c r="EB85" s="92"/>
      <c r="EC85" s="92"/>
      <c r="ED85" s="92"/>
      <c r="EE85" s="92"/>
      <c r="EF85" s="92"/>
      <c r="EG85" s="92"/>
      <c r="EH85" s="92"/>
      <c r="EI85" s="92"/>
      <c r="EJ85" s="92"/>
      <c r="EK85" s="92"/>
      <c r="EL85" s="92"/>
      <c r="EM85" s="92"/>
      <c r="EN85" s="92"/>
      <c r="EO85" s="92"/>
      <c r="EP85" s="92"/>
      <c r="EQ85" s="92"/>
      <c r="ER85" s="92"/>
      <c r="ES85" s="92"/>
      <c r="ET85" s="92"/>
      <c r="EU85" s="92"/>
      <c r="EV85" s="92"/>
      <c r="EW85" s="92"/>
      <c r="EX85" s="92"/>
      <c r="EY85" s="92"/>
      <c r="EZ85" s="92"/>
      <c r="FA85" s="92"/>
      <c r="FB85" s="92"/>
      <c r="FC85" s="92"/>
      <c r="FD85" s="92"/>
      <c r="FE85" s="92"/>
      <c r="FF85" s="92"/>
      <c r="FG85" s="92"/>
      <c r="FH85" s="92"/>
      <c r="FI85" s="92"/>
      <c r="FJ85" s="92"/>
      <c r="FK85" s="92"/>
      <c r="FL85" s="92"/>
      <c r="FM85" s="92"/>
      <c r="FN85" s="92"/>
      <c r="FO85" s="92"/>
      <c r="FP85" s="92"/>
      <c r="FQ85" s="92"/>
      <c r="FR85" s="92"/>
      <c r="FS85" s="92"/>
      <c r="FT85" s="92"/>
      <c r="FU85" s="92"/>
      <c r="FV85" s="92"/>
      <c r="FW85" s="92"/>
      <c r="FX85" s="92"/>
      <c r="FY85" s="92"/>
      <c r="FZ85" s="92"/>
      <c r="GA85" s="92"/>
      <c r="GB85" s="92"/>
      <c r="GC85" s="92"/>
      <c r="GD85" s="92"/>
      <c r="GE85" s="92"/>
      <c r="GF85" s="92"/>
      <c r="GG85" s="92"/>
      <c r="GH85" s="92"/>
      <c r="GI85" s="92"/>
      <c r="GJ85" s="92"/>
      <c r="GK85" s="92"/>
      <c r="GL85" s="92"/>
      <c r="GM85" s="92"/>
      <c r="GN85" s="92"/>
      <c r="GO85" s="92"/>
      <c r="GP85" s="92"/>
      <c r="GQ85" s="92"/>
      <c r="GR85" s="92"/>
      <c r="GS85" s="92"/>
      <c r="GT85" s="92"/>
      <c r="GU85" s="92"/>
      <c r="GV85" s="92"/>
      <c r="GW85" s="92"/>
      <c r="GX85" s="92"/>
      <c r="GY85" s="92"/>
      <c r="GZ85" s="92"/>
      <c r="HA85" s="92"/>
      <c r="HB85" s="92"/>
      <c r="HC85" s="92"/>
      <c r="HD85" s="92"/>
      <c r="HE85" s="92"/>
      <c r="HF85" s="92"/>
      <c r="HG85" s="92"/>
      <c r="HH85" s="92"/>
      <c r="HI85" s="92"/>
      <c r="HJ85" s="92"/>
      <c r="HK85" s="92"/>
      <c r="HL85" s="92"/>
      <c r="HM85" s="92"/>
      <c r="HN85" s="92"/>
      <c r="HO85" s="92"/>
      <c r="HP85" s="92"/>
      <c r="HQ85" s="92"/>
      <c r="HR85" s="92"/>
      <c r="HS85" s="92"/>
      <c r="HT85" s="92"/>
      <c r="HU85" s="92"/>
      <c r="HV85" s="92"/>
      <c r="HW85" s="92"/>
      <c r="HX85" s="92"/>
      <c r="HY85" s="92"/>
      <c r="HZ85" s="92">
        <v>2</v>
      </c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</row>
    <row r="86" spans="1:315">
      <c r="A86" s="96" t="s">
        <v>392</v>
      </c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/>
      <c r="DU86" s="92"/>
      <c r="DV86" s="92"/>
      <c r="DW86" s="92"/>
      <c r="DX86" s="92"/>
      <c r="DY86" s="92"/>
      <c r="DZ86" s="92"/>
      <c r="EA86" s="92"/>
      <c r="EB86" s="92"/>
      <c r="EC86" s="92"/>
      <c r="ED86" s="92"/>
      <c r="EE86" s="92"/>
      <c r="EF86" s="92"/>
      <c r="EG86" s="92"/>
      <c r="EH86" s="92"/>
      <c r="EI86" s="92"/>
      <c r="EJ86" s="92"/>
      <c r="EK86" s="92"/>
      <c r="EL86" s="92"/>
      <c r="EM86" s="92"/>
      <c r="EN86" s="92"/>
      <c r="EO86" s="92"/>
      <c r="EP86" s="92"/>
      <c r="EQ86" s="92"/>
      <c r="ER86" s="92"/>
      <c r="ES86" s="92"/>
      <c r="ET86" s="92"/>
      <c r="EU86" s="92"/>
      <c r="EV86" s="92"/>
      <c r="EW86" s="92"/>
      <c r="EX86" s="92"/>
      <c r="EY86" s="92"/>
      <c r="EZ86" s="92"/>
      <c r="FA86" s="92"/>
      <c r="FB86" s="92"/>
      <c r="FC86" s="92"/>
      <c r="FD86" s="92"/>
      <c r="FE86" s="92"/>
      <c r="FF86" s="92"/>
      <c r="FG86" s="92"/>
      <c r="FH86" s="92"/>
      <c r="FI86" s="92"/>
      <c r="FJ86" s="92"/>
      <c r="FK86" s="92"/>
      <c r="FL86" s="92"/>
      <c r="FM86" s="92"/>
      <c r="FN86" s="92"/>
      <c r="FO86" s="92"/>
      <c r="FP86" s="92">
        <v>1</v>
      </c>
      <c r="FQ86" s="92"/>
      <c r="FR86" s="92"/>
      <c r="FS86" s="92"/>
      <c r="FT86" s="92"/>
      <c r="FU86" s="92"/>
      <c r="FV86" s="92"/>
      <c r="FW86" s="92"/>
      <c r="FX86" s="92"/>
      <c r="FY86" s="92"/>
      <c r="FZ86" s="92"/>
      <c r="GA86" s="92"/>
      <c r="GB86" s="92"/>
      <c r="GC86" s="92"/>
      <c r="GD86" s="92"/>
      <c r="GE86" s="92"/>
      <c r="GF86" s="92"/>
      <c r="GG86" s="92"/>
      <c r="GH86" s="92"/>
      <c r="GI86" s="92"/>
      <c r="GJ86" s="92"/>
      <c r="GK86" s="92"/>
      <c r="GL86" s="92"/>
      <c r="GM86" s="92"/>
      <c r="GN86" s="92"/>
      <c r="GO86" s="92"/>
      <c r="GP86" s="92"/>
      <c r="GQ86" s="92"/>
      <c r="GR86" s="92"/>
      <c r="GS86" s="92"/>
      <c r="GT86" s="92"/>
      <c r="GU86" s="92"/>
      <c r="GV86" s="92"/>
      <c r="GW86" s="92"/>
      <c r="GX86" s="92"/>
      <c r="GY86" s="92"/>
      <c r="GZ86" s="92"/>
      <c r="HA86" s="92"/>
      <c r="HB86" s="92"/>
      <c r="HC86" s="92"/>
      <c r="HD86" s="92"/>
      <c r="HE86" s="92"/>
      <c r="HF86" s="92"/>
      <c r="HG86" s="92"/>
      <c r="HH86" s="92"/>
      <c r="HI86" s="92"/>
      <c r="HJ86" s="92"/>
      <c r="HK86" s="92"/>
      <c r="HL86" s="92"/>
      <c r="HM86" s="92"/>
      <c r="HN86" s="92"/>
      <c r="HO86" s="92"/>
      <c r="HP86" s="92"/>
      <c r="HQ86" s="92"/>
      <c r="HR86" s="92"/>
      <c r="HS86" s="92"/>
      <c r="HT86" s="92"/>
      <c r="HU86" s="92"/>
      <c r="HV86" s="92"/>
      <c r="HW86" s="92"/>
      <c r="HX86" s="92"/>
      <c r="HY86" s="92"/>
      <c r="HZ86" s="92">
        <v>1</v>
      </c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</row>
    <row r="87" spans="1:315">
      <c r="A87" s="96" t="s">
        <v>326</v>
      </c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>
        <v>1</v>
      </c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/>
      <c r="DU87" s="92"/>
      <c r="DV87" s="92"/>
      <c r="DW87" s="92"/>
      <c r="DX87" s="92"/>
      <c r="DY87" s="92"/>
      <c r="DZ87" s="92"/>
      <c r="EA87" s="92"/>
      <c r="EB87" s="92"/>
      <c r="EC87" s="92"/>
      <c r="ED87" s="92"/>
      <c r="EE87" s="92"/>
      <c r="EF87" s="92"/>
      <c r="EG87" s="92"/>
      <c r="EH87" s="92"/>
      <c r="EI87" s="92"/>
      <c r="EJ87" s="92"/>
      <c r="EK87" s="92"/>
      <c r="EL87" s="92"/>
      <c r="EM87" s="92"/>
      <c r="EN87" s="92"/>
      <c r="EO87" s="92"/>
      <c r="EP87" s="92"/>
      <c r="EQ87" s="92"/>
      <c r="ER87" s="92"/>
      <c r="ES87" s="92"/>
      <c r="ET87" s="92"/>
      <c r="EU87" s="92"/>
      <c r="EV87" s="92"/>
      <c r="EW87" s="92"/>
      <c r="EX87" s="92"/>
      <c r="EY87" s="92"/>
      <c r="EZ87" s="92"/>
      <c r="FA87" s="92"/>
      <c r="FB87" s="92"/>
      <c r="FC87" s="92"/>
      <c r="FD87" s="92"/>
      <c r="FE87" s="92"/>
      <c r="FF87" s="92"/>
      <c r="FG87" s="92"/>
      <c r="FH87" s="92"/>
      <c r="FI87" s="92"/>
      <c r="FJ87" s="92"/>
      <c r="FK87" s="92"/>
      <c r="FL87" s="92"/>
      <c r="FM87" s="92"/>
      <c r="FN87" s="92"/>
      <c r="FO87" s="92"/>
      <c r="FP87" s="92"/>
      <c r="FQ87" s="92"/>
      <c r="FR87" s="92"/>
      <c r="FS87" s="92"/>
      <c r="FT87" s="92"/>
      <c r="FU87" s="92"/>
      <c r="FV87" s="92"/>
      <c r="FW87" s="92"/>
      <c r="FX87" s="92"/>
      <c r="FY87" s="92"/>
      <c r="FZ87" s="92"/>
      <c r="GA87" s="92"/>
      <c r="GB87" s="92"/>
      <c r="GC87" s="92"/>
      <c r="GD87" s="92"/>
      <c r="GE87" s="92"/>
      <c r="GF87" s="92"/>
      <c r="GG87" s="92"/>
      <c r="GH87" s="92"/>
      <c r="GI87" s="92"/>
      <c r="GJ87" s="92"/>
      <c r="GK87" s="92"/>
      <c r="GL87" s="92"/>
      <c r="GM87" s="92"/>
      <c r="GN87" s="92"/>
      <c r="GO87" s="92"/>
      <c r="GP87" s="92"/>
      <c r="GQ87" s="92"/>
      <c r="GR87" s="92"/>
      <c r="GS87" s="92"/>
      <c r="GT87" s="92"/>
      <c r="GU87" s="92"/>
      <c r="GV87" s="92"/>
      <c r="GW87" s="92"/>
      <c r="GX87" s="92"/>
      <c r="GY87" s="92"/>
      <c r="GZ87" s="92"/>
      <c r="HA87" s="92"/>
      <c r="HB87" s="92"/>
      <c r="HC87" s="92"/>
      <c r="HD87" s="92"/>
      <c r="HE87" s="92"/>
      <c r="HF87" s="92"/>
      <c r="HG87" s="92"/>
      <c r="HH87" s="92"/>
      <c r="HI87" s="92"/>
      <c r="HJ87" s="92"/>
      <c r="HK87" s="92"/>
      <c r="HL87" s="92"/>
      <c r="HM87" s="92"/>
      <c r="HN87" s="92"/>
      <c r="HO87" s="92"/>
      <c r="HP87" s="92"/>
      <c r="HQ87" s="92"/>
      <c r="HR87" s="92"/>
      <c r="HS87" s="92"/>
      <c r="HT87" s="92"/>
      <c r="HU87" s="92"/>
      <c r="HV87" s="92"/>
      <c r="HW87" s="92"/>
      <c r="HX87" s="92"/>
      <c r="HY87" s="92"/>
      <c r="HZ87" s="92">
        <v>1</v>
      </c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</row>
    <row r="88" spans="1:315">
      <c r="A88" s="96" t="s">
        <v>374</v>
      </c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>
        <v>1</v>
      </c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/>
      <c r="DU88" s="92"/>
      <c r="DV88" s="92"/>
      <c r="DW88" s="92"/>
      <c r="DX88" s="92"/>
      <c r="DY88" s="92"/>
      <c r="DZ88" s="92"/>
      <c r="EA88" s="92"/>
      <c r="EB88" s="92"/>
      <c r="EC88" s="92"/>
      <c r="ED88" s="92"/>
      <c r="EE88" s="92"/>
      <c r="EF88" s="92"/>
      <c r="EG88" s="92"/>
      <c r="EH88" s="92"/>
      <c r="EI88" s="92"/>
      <c r="EJ88" s="92"/>
      <c r="EK88" s="92"/>
      <c r="EL88" s="92"/>
      <c r="EM88" s="92"/>
      <c r="EN88" s="92"/>
      <c r="EO88" s="92"/>
      <c r="EP88" s="92"/>
      <c r="EQ88" s="92"/>
      <c r="ER88" s="92"/>
      <c r="ES88" s="92"/>
      <c r="ET88" s="92"/>
      <c r="EU88" s="92"/>
      <c r="EV88" s="92"/>
      <c r="EW88" s="92"/>
      <c r="EX88" s="92"/>
      <c r="EY88" s="92"/>
      <c r="EZ88" s="92"/>
      <c r="FA88" s="92"/>
      <c r="FB88" s="92"/>
      <c r="FC88" s="92"/>
      <c r="FD88" s="92"/>
      <c r="FE88" s="92"/>
      <c r="FF88" s="92"/>
      <c r="FG88" s="92"/>
      <c r="FH88" s="92"/>
      <c r="FI88" s="92"/>
      <c r="FJ88" s="92"/>
      <c r="FK88" s="92"/>
      <c r="FL88" s="92"/>
      <c r="FM88" s="92">
        <v>1</v>
      </c>
      <c r="FN88" s="92"/>
      <c r="FO88" s="92"/>
      <c r="FP88" s="92"/>
      <c r="FQ88" s="92"/>
      <c r="FR88" s="92"/>
      <c r="FS88" s="92"/>
      <c r="FT88" s="92"/>
      <c r="FU88" s="92"/>
      <c r="FV88" s="92"/>
      <c r="FW88" s="92"/>
      <c r="FX88" s="92"/>
      <c r="FY88" s="92"/>
      <c r="FZ88" s="92"/>
      <c r="GA88" s="92"/>
      <c r="GB88" s="92"/>
      <c r="GC88" s="92"/>
      <c r="GD88" s="92"/>
      <c r="GE88" s="92"/>
      <c r="GF88" s="92"/>
      <c r="GG88" s="92"/>
      <c r="GH88" s="92"/>
      <c r="GI88" s="92"/>
      <c r="GJ88" s="92"/>
      <c r="GK88" s="92"/>
      <c r="GL88" s="92"/>
      <c r="GM88" s="92"/>
      <c r="GN88" s="92"/>
      <c r="GO88" s="92"/>
      <c r="GP88" s="92"/>
      <c r="GQ88" s="92"/>
      <c r="GR88" s="92"/>
      <c r="GS88" s="92"/>
      <c r="GT88" s="92"/>
      <c r="GU88" s="92"/>
      <c r="GV88" s="92"/>
      <c r="GW88" s="92"/>
      <c r="GX88" s="92"/>
      <c r="GY88" s="92"/>
      <c r="GZ88" s="92"/>
      <c r="HA88" s="92"/>
      <c r="HB88" s="92"/>
      <c r="HC88" s="92"/>
      <c r="HD88" s="92"/>
      <c r="HE88" s="92"/>
      <c r="HF88" s="92"/>
      <c r="HG88" s="92"/>
      <c r="HH88" s="92"/>
      <c r="HI88" s="92"/>
      <c r="HJ88" s="92"/>
      <c r="HK88" s="92"/>
      <c r="HL88" s="92"/>
      <c r="HM88" s="92"/>
      <c r="HN88" s="92"/>
      <c r="HO88" s="92"/>
      <c r="HP88" s="92"/>
      <c r="HQ88" s="92"/>
      <c r="HR88" s="92"/>
      <c r="HS88" s="92"/>
      <c r="HT88" s="92"/>
      <c r="HU88" s="92"/>
      <c r="HV88" s="92"/>
      <c r="HW88" s="92"/>
      <c r="HX88" s="92"/>
      <c r="HY88" s="92"/>
      <c r="HZ88" s="92">
        <v>2</v>
      </c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</row>
    <row r="89" spans="1:315">
      <c r="A89" s="96" t="s">
        <v>400</v>
      </c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>
        <v>1</v>
      </c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>
        <v>1</v>
      </c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/>
      <c r="DU89" s="92"/>
      <c r="DV89" s="92"/>
      <c r="DW89" s="92"/>
      <c r="DX89" s="92"/>
      <c r="DY89" s="92"/>
      <c r="DZ89" s="92"/>
      <c r="EA89" s="92"/>
      <c r="EB89" s="92"/>
      <c r="EC89" s="92"/>
      <c r="ED89" s="92"/>
      <c r="EE89" s="92"/>
      <c r="EF89" s="92"/>
      <c r="EG89" s="92"/>
      <c r="EH89" s="92"/>
      <c r="EI89" s="92"/>
      <c r="EJ89" s="92"/>
      <c r="EK89" s="92"/>
      <c r="EL89" s="92"/>
      <c r="EM89" s="92"/>
      <c r="EN89" s="92"/>
      <c r="EO89" s="92"/>
      <c r="EP89" s="92"/>
      <c r="EQ89" s="92"/>
      <c r="ER89" s="92"/>
      <c r="ES89" s="92"/>
      <c r="ET89" s="92"/>
      <c r="EU89" s="92"/>
      <c r="EV89" s="92"/>
      <c r="EW89" s="92"/>
      <c r="EX89" s="92"/>
      <c r="EY89" s="92"/>
      <c r="EZ89" s="92"/>
      <c r="FA89" s="92"/>
      <c r="FB89" s="92"/>
      <c r="FC89" s="92"/>
      <c r="FD89" s="92"/>
      <c r="FE89" s="92"/>
      <c r="FF89" s="92"/>
      <c r="FG89" s="92"/>
      <c r="FH89" s="92"/>
      <c r="FI89" s="92"/>
      <c r="FJ89" s="92"/>
      <c r="FK89" s="92"/>
      <c r="FL89" s="92"/>
      <c r="FM89" s="92"/>
      <c r="FN89" s="92"/>
      <c r="FO89" s="92"/>
      <c r="FP89" s="92"/>
      <c r="FQ89" s="92"/>
      <c r="FR89" s="92"/>
      <c r="FS89" s="92"/>
      <c r="FT89" s="92"/>
      <c r="FU89" s="92"/>
      <c r="FV89" s="92"/>
      <c r="FW89" s="92"/>
      <c r="FX89" s="92"/>
      <c r="FY89" s="92"/>
      <c r="FZ89" s="92"/>
      <c r="GA89" s="92"/>
      <c r="GB89" s="92"/>
      <c r="GC89" s="92"/>
      <c r="GD89" s="92"/>
      <c r="GE89" s="92"/>
      <c r="GF89" s="92"/>
      <c r="GG89" s="92"/>
      <c r="GH89" s="92"/>
      <c r="GI89" s="92"/>
      <c r="GJ89" s="92"/>
      <c r="GK89" s="92"/>
      <c r="GL89" s="92"/>
      <c r="GM89" s="92"/>
      <c r="GN89" s="92"/>
      <c r="GO89" s="92"/>
      <c r="GP89" s="92"/>
      <c r="GQ89" s="92"/>
      <c r="GR89" s="92"/>
      <c r="GS89" s="92"/>
      <c r="GT89" s="92"/>
      <c r="GU89" s="92"/>
      <c r="GV89" s="92"/>
      <c r="GW89" s="92"/>
      <c r="GX89" s="92"/>
      <c r="GY89" s="92"/>
      <c r="GZ89" s="92"/>
      <c r="HA89" s="92"/>
      <c r="HB89" s="92"/>
      <c r="HC89" s="92"/>
      <c r="HD89" s="92"/>
      <c r="HE89" s="92"/>
      <c r="HF89" s="92"/>
      <c r="HG89" s="92"/>
      <c r="HH89" s="92"/>
      <c r="HI89" s="92"/>
      <c r="HJ89" s="92"/>
      <c r="HK89" s="92"/>
      <c r="HL89" s="92"/>
      <c r="HM89" s="92"/>
      <c r="HN89" s="92"/>
      <c r="HO89" s="92"/>
      <c r="HP89" s="92"/>
      <c r="HQ89" s="92"/>
      <c r="HR89" s="92"/>
      <c r="HS89" s="92"/>
      <c r="HT89" s="92"/>
      <c r="HU89" s="92"/>
      <c r="HV89" s="92"/>
      <c r="HW89" s="92"/>
      <c r="HX89" s="92"/>
      <c r="HY89" s="92"/>
      <c r="HZ89" s="92">
        <v>2</v>
      </c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</row>
    <row r="90" spans="1:315">
      <c r="A90" s="96" t="s">
        <v>516</v>
      </c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>
        <v>1</v>
      </c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>
        <v>1</v>
      </c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/>
      <c r="DU90" s="92"/>
      <c r="DV90" s="92"/>
      <c r="DW90" s="92"/>
      <c r="DX90" s="92"/>
      <c r="DY90" s="92"/>
      <c r="DZ90" s="92"/>
      <c r="EA90" s="92"/>
      <c r="EB90" s="92"/>
      <c r="EC90" s="92"/>
      <c r="ED90" s="92"/>
      <c r="EE90" s="92"/>
      <c r="EF90" s="92"/>
      <c r="EG90" s="92"/>
      <c r="EH90" s="92"/>
      <c r="EI90" s="92"/>
      <c r="EJ90" s="92"/>
      <c r="EK90" s="92"/>
      <c r="EL90" s="92"/>
      <c r="EM90" s="92"/>
      <c r="EN90" s="92"/>
      <c r="EO90" s="92"/>
      <c r="EP90" s="92"/>
      <c r="EQ90" s="92"/>
      <c r="ER90" s="92"/>
      <c r="ES90" s="92"/>
      <c r="ET90" s="92"/>
      <c r="EU90" s="92"/>
      <c r="EV90" s="92"/>
      <c r="EW90" s="92"/>
      <c r="EX90" s="92"/>
      <c r="EY90" s="92"/>
      <c r="EZ90" s="92"/>
      <c r="FA90" s="92"/>
      <c r="FB90" s="92"/>
      <c r="FC90" s="92"/>
      <c r="FD90" s="92"/>
      <c r="FE90" s="92"/>
      <c r="FF90" s="92"/>
      <c r="FG90" s="92">
        <v>1</v>
      </c>
      <c r="FH90" s="92"/>
      <c r="FI90" s="92"/>
      <c r="FJ90" s="92"/>
      <c r="FK90" s="92"/>
      <c r="FL90" s="92"/>
      <c r="FM90" s="92"/>
      <c r="FN90" s="92"/>
      <c r="FO90" s="92"/>
      <c r="FP90" s="92"/>
      <c r="FQ90" s="92"/>
      <c r="FR90" s="92"/>
      <c r="FS90" s="92"/>
      <c r="FT90" s="92"/>
      <c r="FU90" s="92"/>
      <c r="FV90" s="92"/>
      <c r="FW90" s="92"/>
      <c r="FX90" s="92"/>
      <c r="FY90" s="92"/>
      <c r="FZ90" s="92"/>
      <c r="GA90" s="92"/>
      <c r="GB90" s="92"/>
      <c r="GC90" s="92"/>
      <c r="GD90" s="92"/>
      <c r="GE90" s="92"/>
      <c r="GF90" s="92"/>
      <c r="GG90" s="92"/>
      <c r="GH90" s="92"/>
      <c r="GI90" s="92"/>
      <c r="GJ90" s="92"/>
      <c r="GK90" s="92"/>
      <c r="GL90" s="92"/>
      <c r="GM90" s="92"/>
      <c r="GN90" s="92"/>
      <c r="GO90" s="92"/>
      <c r="GP90" s="92"/>
      <c r="GQ90" s="92"/>
      <c r="GR90" s="92"/>
      <c r="GS90" s="92"/>
      <c r="GT90" s="92"/>
      <c r="GU90" s="92"/>
      <c r="GV90" s="92"/>
      <c r="GW90" s="92"/>
      <c r="GX90" s="92"/>
      <c r="GY90" s="92"/>
      <c r="GZ90" s="92"/>
      <c r="HA90" s="92"/>
      <c r="HB90" s="92"/>
      <c r="HC90" s="92"/>
      <c r="HD90" s="92"/>
      <c r="HE90" s="92"/>
      <c r="HF90" s="92"/>
      <c r="HG90" s="92"/>
      <c r="HH90" s="92"/>
      <c r="HI90" s="92"/>
      <c r="HJ90" s="92"/>
      <c r="HK90" s="92"/>
      <c r="HL90" s="92"/>
      <c r="HM90" s="92"/>
      <c r="HN90" s="92"/>
      <c r="HO90" s="92"/>
      <c r="HP90" s="92"/>
      <c r="HQ90" s="92"/>
      <c r="HR90" s="92"/>
      <c r="HS90" s="92"/>
      <c r="HT90" s="92"/>
      <c r="HU90" s="92"/>
      <c r="HV90" s="92"/>
      <c r="HW90" s="92"/>
      <c r="HX90" s="92"/>
      <c r="HY90" s="92"/>
      <c r="HZ90" s="92">
        <v>3</v>
      </c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</row>
    <row r="91" spans="1:315">
      <c r="A91" s="96" t="s">
        <v>412</v>
      </c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>
        <v>1</v>
      </c>
      <c r="AM91" s="92"/>
      <c r="AN91" s="92"/>
      <c r="AO91" s="92"/>
      <c r="AP91" s="92"/>
      <c r="AQ91" s="92"/>
      <c r="AR91" s="92">
        <v>1</v>
      </c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>
        <v>1</v>
      </c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/>
      <c r="DU91" s="92"/>
      <c r="DV91" s="92"/>
      <c r="DW91" s="92"/>
      <c r="DX91" s="92"/>
      <c r="DY91" s="92"/>
      <c r="DZ91" s="92"/>
      <c r="EA91" s="92"/>
      <c r="EB91" s="92"/>
      <c r="EC91" s="92"/>
      <c r="ED91" s="92"/>
      <c r="EE91" s="92"/>
      <c r="EF91" s="92"/>
      <c r="EG91" s="92"/>
      <c r="EH91" s="92"/>
      <c r="EI91" s="92"/>
      <c r="EJ91" s="92"/>
      <c r="EK91" s="92"/>
      <c r="EL91" s="92"/>
      <c r="EM91" s="92"/>
      <c r="EN91" s="92"/>
      <c r="EO91" s="92"/>
      <c r="EP91" s="92"/>
      <c r="EQ91" s="92"/>
      <c r="ER91" s="92"/>
      <c r="ES91" s="92"/>
      <c r="ET91" s="92"/>
      <c r="EU91" s="92"/>
      <c r="EV91" s="92"/>
      <c r="EW91" s="92"/>
      <c r="EX91" s="92"/>
      <c r="EY91" s="92"/>
      <c r="EZ91" s="92"/>
      <c r="FA91" s="92"/>
      <c r="FB91" s="92"/>
      <c r="FC91" s="92"/>
      <c r="FD91" s="92"/>
      <c r="FE91" s="92"/>
      <c r="FF91" s="92"/>
      <c r="FG91" s="92"/>
      <c r="FH91" s="92"/>
      <c r="FI91" s="92"/>
      <c r="FJ91" s="92"/>
      <c r="FK91" s="92"/>
      <c r="FL91" s="92"/>
      <c r="FM91" s="92"/>
      <c r="FN91" s="92"/>
      <c r="FO91" s="92"/>
      <c r="FP91" s="92"/>
      <c r="FQ91" s="92"/>
      <c r="FR91" s="92"/>
      <c r="FS91" s="92"/>
      <c r="FT91" s="92"/>
      <c r="FU91" s="92"/>
      <c r="FV91" s="92"/>
      <c r="FW91" s="92"/>
      <c r="FX91" s="92"/>
      <c r="FY91" s="92"/>
      <c r="FZ91" s="92"/>
      <c r="GA91" s="92"/>
      <c r="GB91" s="92"/>
      <c r="GC91" s="92"/>
      <c r="GD91" s="92"/>
      <c r="GE91" s="92"/>
      <c r="GF91" s="92"/>
      <c r="GG91" s="92"/>
      <c r="GH91" s="92"/>
      <c r="GI91" s="92"/>
      <c r="GJ91" s="92"/>
      <c r="GK91" s="92"/>
      <c r="GL91" s="92"/>
      <c r="GM91" s="92"/>
      <c r="GN91" s="92"/>
      <c r="GO91" s="92"/>
      <c r="GP91" s="92"/>
      <c r="GQ91" s="92"/>
      <c r="GR91" s="92"/>
      <c r="GS91" s="92"/>
      <c r="GT91" s="92"/>
      <c r="GU91" s="92"/>
      <c r="GV91" s="92"/>
      <c r="GW91" s="92"/>
      <c r="GX91" s="92"/>
      <c r="GY91" s="92"/>
      <c r="GZ91" s="92"/>
      <c r="HA91" s="92"/>
      <c r="HB91" s="92"/>
      <c r="HC91" s="92"/>
      <c r="HD91" s="92"/>
      <c r="HE91" s="92"/>
      <c r="HF91" s="92"/>
      <c r="HG91" s="92"/>
      <c r="HH91" s="92"/>
      <c r="HI91" s="92"/>
      <c r="HJ91" s="92"/>
      <c r="HK91" s="92"/>
      <c r="HL91" s="92"/>
      <c r="HM91" s="92"/>
      <c r="HN91" s="92"/>
      <c r="HO91" s="92"/>
      <c r="HP91" s="92"/>
      <c r="HQ91" s="92"/>
      <c r="HR91" s="92">
        <v>1</v>
      </c>
      <c r="HS91" s="92"/>
      <c r="HT91" s="92"/>
      <c r="HU91" s="92"/>
      <c r="HV91" s="92"/>
      <c r="HW91" s="92"/>
      <c r="HX91" s="92"/>
      <c r="HY91" s="92"/>
      <c r="HZ91" s="92">
        <v>4</v>
      </c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</row>
    <row r="92" spans="1:315">
      <c r="A92" s="96" t="s">
        <v>425</v>
      </c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>
        <v>1</v>
      </c>
      <c r="CQ92" s="92"/>
      <c r="CR92" s="92"/>
      <c r="CS92" s="92"/>
      <c r="CT92" s="92"/>
      <c r="CU92" s="92">
        <v>2</v>
      </c>
      <c r="CV92" s="92"/>
      <c r="CW92" s="92"/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/>
      <c r="DU92" s="92"/>
      <c r="DV92" s="92"/>
      <c r="DW92" s="92"/>
      <c r="DX92" s="92"/>
      <c r="DY92" s="92"/>
      <c r="DZ92" s="92"/>
      <c r="EA92" s="92"/>
      <c r="EB92" s="92"/>
      <c r="EC92" s="92"/>
      <c r="ED92" s="92"/>
      <c r="EE92" s="92"/>
      <c r="EF92" s="92"/>
      <c r="EG92" s="92"/>
      <c r="EH92" s="92"/>
      <c r="EI92" s="92"/>
      <c r="EJ92" s="92"/>
      <c r="EK92" s="92"/>
      <c r="EL92" s="92"/>
      <c r="EM92" s="92"/>
      <c r="EN92" s="92"/>
      <c r="EO92" s="92"/>
      <c r="EP92" s="92"/>
      <c r="EQ92" s="92"/>
      <c r="ER92" s="92"/>
      <c r="ES92" s="92"/>
      <c r="ET92" s="92"/>
      <c r="EU92" s="92"/>
      <c r="EV92" s="92"/>
      <c r="EW92" s="92"/>
      <c r="EX92" s="92"/>
      <c r="EY92" s="92"/>
      <c r="EZ92" s="92"/>
      <c r="FA92" s="92"/>
      <c r="FB92" s="92"/>
      <c r="FC92" s="92"/>
      <c r="FD92" s="92"/>
      <c r="FE92" s="92"/>
      <c r="FF92" s="92"/>
      <c r="FG92" s="92"/>
      <c r="FH92" s="92"/>
      <c r="FI92" s="92"/>
      <c r="FJ92" s="92"/>
      <c r="FK92" s="92"/>
      <c r="FL92" s="92"/>
      <c r="FM92" s="92"/>
      <c r="FN92" s="92"/>
      <c r="FO92" s="92"/>
      <c r="FP92" s="92"/>
      <c r="FQ92" s="92"/>
      <c r="FR92" s="92"/>
      <c r="FS92" s="92"/>
      <c r="FT92" s="92"/>
      <c r="FU92" s="92"/>
      <c r="FV92" s="92"/>
      <c r="FW92" s="92"/>
      <c r="FX92" s="92"/>
      <c r="FY92" s="92"/>
      <c r="FZ92" s="92"/>
      <c r="GA92" s="92"/>
      <c r="GB92" s="92"/>
      <c r="GC92" s="92"/>
      <c r="GD92" s="92"/>
      <c r="GE92" s="92"/>
      <c r="GF92" s="92"/>
      <c r="GG92" s="92"/>
      <c r="GH92" s="92"/>
      <c r="GI92" s="92"/>
      <c r="GJ92" s="92"/>
      <c r="GK92" s="92"/>
      <c r="GL92" s="92"/>
      <c r="GM92" s="92"/>
      <c r="GN92" s="92"/>
      <c r="GO92" s="92"/>
      <c r="GP92" s="92"/>
      <c r="GQ92" s="92"/>
      <c r="GR92" s="92"/>
      <c r="GS92" s="92"/>
      <c r="GT92" s="92"/>
      <c r="GU92" s="92"/>
      <c r="GV92" s="92"/>
      <c r="GW92" s="92"/>
      <c r="GX92" s="92"/>
      <c r="GY92" s="92"/>
      <c r="GZ92" s="92"/>
      <c r="HA92" s="92"/>
      <c r="HB92" s="92"/>
      <c r="HC92" s="92"/>
      <c r="HD92" s="92"/>
      <c r="HE92" s="92"/>
      <c r="HF92" s="92"/>
      <c r="HG92" s="92"/>
      <c r="HH92" s="92"/>
      <c r="HI92" s="92"/>
      <c r="HJ92" s="92"/>
      <c r="HK92" s="92"/>
      <c r="HL92" s="92"/>
      <c r="HM92" s="92"/>
      <c r="HN92" s="92"/>
      <c r="HO92" s="92"/>
      <c r="HP92" s="92"/>
      <c r="HQ92" s="92"/>
      <c r="HR92" s="92"/>
      <c r="HS92" s="92"/>
      <c r="HT92" s="92"/>
      <c r="HU92" s="92"/>
      <c r="HV92" s="92"/>
      <c r="HW92" s="92"/>
      <c r="HX92" s="92"/>
      <c r="HY92" s="92"/>
      <c r="HZ92" s="92">
        <v>3</v>
      </c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</row>
    <row r="93" spans="1:315">
      <c r="A93" s="96" t="s">
        <v>379</v>
      </c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>
        <v>1</v>
      </c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/>
      <c r="CS93" s="92"/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/>
      <c r="DU93" s="92"/>
      <c r="DV93" s="92"/>
      <c r="DW93" s="92"/>
      <c r="DX93" s="92"/>
      <c r="DY93" s="92"/>
      <c r="DZ93" s="92"/>
      <c r="EA93" s="92"/>
      <c r="EB93" s="92"/>
      <c r="EC93" s="92"/>
      <c r="ED93" s="92"/>
      <c r="EE93" s="92"/>
      <c r="EF93" s="92"/>
      <c r="EG93" s="92"/>
      <c r="EH93" s="92"/>
      <c r="EI93" s="92"/>
      <c r="EJ93" s="92"/>
      <c r="EK93" s="92"/>
      <c r="EL93" s="92"/>
      <c r="EM93" s="92"/>
      <c r="EN93" s="92"/>
      <c r="EO93" s="92"/>
      <c r="EP93" s="92"/>
      <c r="EQ93" s="92"/>
      <c r="ER93" s="92"/>
      <c r="ES93" s="92"/>
      <c r="ET93" s="92"/>
      <c r="EU93" s="92"/>
      <c r="EV93" s="92"/>
      <c r="EW93" s="92"/>
      <c r="EX93" s="92"/>
      <c r="EY93" s="92"/>
      <c r="EZ93" s="92"/>
      <c r="FA93" s="92"/>
      <c r="FB93" s="92"/>
      <c r="FC93" s="92"/>
      <c r="FD93" s="92"/>
      <c r="FE93" s="92"/>
      <c r="FF93" s="92"/>
      <c r="FG93" s="92"/>
      <c r="FH93" s="92"/>
      <c r="FI93" s="92"/>
      <c r="FJ93" s="92"/>
      <c r="FK93" s="92">
        <v>1</v>
      </c>
      <c r="FL93" s="92"/>
      <c r="FM93" s="92"/>
      <c r="FN93" s="92"/>
      <c r="FO93" s="92"/>
      <c r="FP93" s="92"/>
      <c r="FQ93" s="92"/>
      <c r="FR93" s="92"/>
      <c r="FS93" s="92"/>
      <c r="FT93" s="92"/>
      <c r="FU93" s="92"/>
      <c r="FV93" s="92"/>
      <c r="FW93" s="92"/>
      <c r="FX93" s="92"/>
      <c r="FY93" s="92"/>
      <c r="FZ93" s="92"/>
      <c r="GA93" s="92"/>
      <c r="GB93" s="92"/>
      <c r="GC93" s="92"/>
      <c r="GD93" s="92"/>
      <c r="GE93" s="92"/>
      <c r="GF93" s="92"/>
      <c r="GG93" s="92"/>
      <c r="GH93" s="92"/>
      <c r="GI93" s="92"/>
      <c r="GJ93" s="92"/>
      <c r="GK93" s="92"/>
      <c r="GL93" s="92"/>
      <c r="GM93" s="92"/>
      <c r="GN93" s="92"/>
      <c r="GO93" s="92"/>
      <c r="GP93" s="92"/>
      <c r="GQ93" s="92"/>
      <c r="GR93" s="92"/>
      <c r="GS93" s="92"/>
      <c r="GT93" s="92"/>
      <c r="GU93" s="92"/>
      <c r="GV93" s="92"/>
      <c r="GW93" s="92"/>
      <c r="GX93" s="92"/>
      <c r="GY93" s="92"/>
      <c r="GZ93" s="92"/>
      <c r="HA93" s="92"/>
      <c r="HB93" s="92"/>
      <c r="HC93" s="92"/>
      <c r="HD93" s="92"/>
      <c r="HE93" s="92"/>
      <c r="HF93" s="92"/>
      <c r="HG93" s="92"/>
      <c r="HH93" s="92"/>
      <c r="HI93" s="92"/>
      <c r="HJ93" s="92"/>
      <c r="HK93" s="92"/>
      <c r="HL93" s="92">
        <v>1</v>
      </c>
      <c r="HM93" s="92"/>
      <c r="HN93" s="92"/>
      <c r="HO93" s="92"/>
      <c r="HP93" s="92"/>
      <c r="HQ93" s="92"/>
      <c r="HR93" s="92"/>
      <c r="HS93" s="92"/>
      <c r="HT93" s="92"/>
      <c r="HU93" s="92"/>
      <c r="HV93" s="92"/>
      <c r="HW93" s="92"/>
      <c r="HX93" s="92"/>
      <c r="HY93" s="92"/>
      <c r="HZ93" s="92">
        <v>3</v>
      </c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</row>
    <row r="94" spans="1:315">
      <c r="A94" s="96" t="s">
        <v>384</v>
      </c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/>
      <c r="CS94" s="92"/>
      <c r="CT94" s="92"/>
      <c r="CU94" s="92"/>
      <c r="CV94" s="92">
        <v>1</v>
      </c>
      <c r="CW94" s="92"/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/>
      <c r="DU94" s="92"/>
      <c r="DV94" s="92"/>
      <c r="DW94" s="92"/>
      <c r="DX94" s="92"/>
      <c r="DY94" s="92"/>
      <c r="DZ94" s="92"/>
      <c r="EA94" s="92"/>
      <c r="EB94" s="92"/>
      <c r="EC94" s="92"/>
      <c r="ED94" s="92"/>
      <c r="EE94" s="92"/>
      <c r="EF94" s="92"/>
      <c r="EG94" s="92"/>
      <c r="EH94" s="92"/>
      <c r="EI94" s="92"/>
      <c r="EJ94" s="92"/>
      <c r="EK94" s="92"/>
      <c r="EL94" s="92"/>
      <c r="EM94" s="92"/>
      <c r="EN94" s="92"/>
      <c r="EO94" s="92"/>
      <c r="EP94" s="92"/>
      <c r="EQ94" s="92"/>
      <c r="ER94" s="92"/>
      <c r="ES94" s="92"/>
      <c r="ET94" s="92"/>
      <c r="EU94" s="92"/>
      <c r="EV94" s="92"/>
      <c r="EW94" s="92"/>
      <c r="EX94" s="92"/>
      <c r="EY94" s="92"/>
      <c r="EZ94" s="92"/>
      <c r="FA94" s="92"/>
      <c r="FB94" s="92">
        <v>1</v>
      </c>
      <c r="FC94" s="92"/>
      <c r="FD94" s="92"/>
      <c r="FE94" s="92"/>
      <c r="FF94" s="92"/>
      <c r="FG94" s="92"/>
      <c r="FH94" s="92"/>
      <c r="FI94" s="92"/>
      <c r="FJ94" s="92"/>
      <c r="FK94" s="92"/>
      <c r="FL94" s="92"/>
      <c r="FM94" s="92"/>
      <c r="FN94" s="92">
        <v>1</v>
      </c>
      <c r="FO94" s="92"/>
      <c r="FP94" s="92"/>
      <c r="FQ94" s="92"/>
      <c r="FR94" s="92"/>
      <c r="FS94" s="92"/>
      <c r="FT94" s="92"/>
      <c r="FU94" s="92"/>
      <c r="FV94" s="92"/>
      <c r="FW94" s="92"/>
      <c r="FX94" s="92"/>
      <c r="FY94" s="92"/>
      <c r="FZ94" s="92"/>
      <c r="GA94" s="92"/>
      <c r="GB94" s="92"/>
      <c r="GC94" s="92"/>
      <c r="GD94" s="92"/>
      <c r="GE94" s="92"/>
      <c r="GF94" s="92"/>
      <c r="GG94" s="92"/>
      <c r="GH94" s="92"/>
      <c r="GI94" s="92"/>
      <c r="GJ94" s="92"/>
      <c r="GK94" s="92">
        <v>1</v>
      </c>
      <c r="GL94" s="92"/>
      <c r="GM94" s="92"/>
      <c r="GN94" s="92"/>
      <c r="GO94" s="92"/>
      <c r="GP94" s="92"/>
      <c r="GQ94" s="92"/>
      <c r="GR94" s="92"/>
      <c r="GS94" s="92"/>
      <c r="GT94" s="92"/>
      <c r="GU94" s="92"/>
      <c r="GV94" s="92"/>
      <c r="GW94" s="92"/>
      <c r="GX94" s="92"/>
      <c r="GY94" s="92"/>
      <c r="GZ94" s="92"/>
      <c r="HA94" s="92"/>
      <c r="HB94" s="92"/>
      <c r="HC94" s="92"/>
      <c r="HD94" s="92"/>
      <c r="HE94" s="92"/>
      <c r="HF94" s="92"/>
      <c r="HG94" s="92"/>
      <c r="HH94" s="92"/>
      <c r="HI94" s="92"/>
      <c r="HJ94" s="92"/>
      <c r="HK94" s="92"/>
      <c r="HL94" s="92"/>
      <c r="HM94" s="92"/>
      <c r="HN94" s="92"/>
      <c r="HO94" s="92"/>
      <c r="HP94" s="92"/>
      <c r="HQ94" s="92"/>
      <c r="HR94" s="92"/>
      <c r="HS94" s="92"/>
      <c r="HT94" s="92"/>
      <c r="HU94" s="92"/>
      <c r="HV94" s="92"/>
      <c r="HW94" s="92"/>
      <c r="HX94" s="92"/>
      <c r="HY94" s="92"/>
      <c r="HZ94" s="92">
        <v>4</v>
      </c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</row>
    <row r="95" spans="1:315">
      <c r="A95" s="95" t="s">
        <v>27</v>
      </c>
      <c r="B95" s="92"/>
      <c r="C95" s="92"/>
      <c r="D95" s="92">
        <v>1</v>
      </c>
      <c r="E95" s="92"/>
      <c r="F95" s="92"/>
      <c r="G95" s="92"/>
      <c r="H95" s="92"/>
      <c r="I95" s="92"/>
      <c r="J95" s="92">
        <v>1</v>
      </c>
      <c r="K95" s="92"/>
      <c r="L95" s="92"/>
      <c r="M95" s="92"/>
      <c r="N95" s="92"/>
      <c r="O95" s="92"/>
      <c r="P95" s="92">
        <v>1</v>
      </c>
      <c r="Q95" s="92"/>
      <c r="R95" s="92"/>
      <c r="S95" s="92"/>
      <c r="T95" s="92"/>
      <c r="U95" s="92"/>
      <c r="V95" s="92"/>
      <c r="W95" s="92"/>
      <c r="X95" s="92"/>
      <c r="Y95" s="92"/>
      <c r="Z95" s="92">
        <v>1</v>
      </c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>
        <v>1</v>
      </c>
      <c r="AL95" s="92"/>
      <c r="AM95" s="92"/>
      <c r="AN95" s="92"/>
      <c r="AO95" s="92"/>
      <c r="AP95" s="92">
        <v>1</v>
      </c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/>
      <c r="CS95" s="92">
        <v>1</v>
      </c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/>
      <c r="DU95" s="92">
        <v>1</v>
      </c>
      <c r="DV95" s="92"/>
      <c r="DW95" s="92"/>
      <c r="DX95" s="92">
        <v>1</v>
      </c>
      <c r="DY95" s="92"/>
      <c r="DZ95" s="92"/>
      <c r="EA95" s="92"/>
      <c r="EB95" s="92"/>
      <c r="EC95" s="92">
        <v>1</v>
      </c>
      <c r="ED95" s="92">
        <v>1</v>
      </c>
      <c r="EE95" s="92"/>
      <c r="EF95" s="92"/>
      <c r="EG95" s="92"/>
      <c r="EH95" s="92"/>
      <c r="EI95" s="92"/>
      <c r="EJ95" s="92"/>
      <c r="EK95" s="92"/>
      <c r="EL95" s="92"/>
      <c r="EM95" s="92"/>
      <c r="EN95" s="92">
        <v>2</v>
      </c>
      <c r="EO95" s="92"/>
      <c r="EP95" s="92"/>
      <c r="EQ95" s="92"/>
      <c r="ER95" s="92"/>
      <c r="ES95" s="92">
        <v>1</v>
      </c>
      <c r="ET95" s="92"/>
      <c r="EU95" s="92"/>
      <c r="EV95" s="92"/>
      <c r="EW95" s="92"/>
      <c r="EX95" s="92"/>
      <c r="EY95" s="92"/>
      <c r="EZ95" s="92"/>
      <c r="FA95" s="92"/>
      <c r="FB95" s="92"/>
      <c r="FC95" s="92"/>
      <c r="FD95" s="92"/>
      <c r="FE95" s="92">
        <v>1</v>
      </c>
      <c r="FF95" s="92"/>
      <c r="FG95" s="92"/>
      <c r="FH95" s="92"/>
      <c r="FI95" s="92"/>
      <c r="FJ95" s="92"/>
      <c r="FK95" s="92"/>
      <c r="FL95" s="92"/>
      <c r="FM95" s="92"/>
      <c r="FN95" s="92"/>
      <c r="FO95" s="92">
        <v>1</v>
      </c>
      <c r="FP95" s="92">
        <v>1</v>
      </c>
      <c r="FQ95" s="92"/>
      <c r="FR95" s="92"/>
      <c r="FS95" s="92"/>
      <c r="FT95" s="92"/>
      <c r="FU95" s="92"/>
      <c r="FV95" s="92"/>
      <c r="FW95" s="92">
        <v>1</v>
      </c>
      <c r="FX95" s="92"/>
      <c r="FY95" s="92"/>
      <c r="FZ95" s="92"/>
      <c r="GA95" s="92"/>
      <c r="GB95" s="92"/>
      <c r="GC95" s="92"/>
      <c r="GD95" s="92"/>
      <c r="GE95" s="92"/>
      <c r="GF95" s="92"/>
      <c r="GG95" s="92"/>
      <c r="GH95" s="92"/>
      <c r="GI95" s="92"/>
      <c r="GJ95" s="92"/>
      <c r="GK95" s="92"/>
      <c r="GL95" s="92"/>
      <c r="GM95" s="92"/>
      <c r="GN95" s="92"/>
      <c r="GO95" s="92"/>
      <c r="GP95" s="92"/>
      <c r="GQ95" s="92"/>
      <c r="GR95" s="92"/>
      <c r="GS95" s="92"/>
      <c r="GT95" s="92">
        <v>1</v>
      </c>
      <c r="GU95" s="92"/>
      <c r="GV95" s="92">
        <v>1</v>
      </c>
      <c r="GW95" s="92"/>
      <c r="GX95" s="92"/>
      <c r="GY95" s="92"/>
      <c r="GZ95" s="92"/>
      <c r="HA95" s="92"/>
      <c r="HB95" s="92"/>
      <c r="HC95" s="92"/>
      <c r="HD95" s="92"/>
      <c r="HE95" s="92"/>
      <c r="HF95" s="92"/>
      <c r="HG95" s="92"/>
      <c r="HH95" s="92"/>
      <c r="HI95" s="92"/>
      <c r="HJ95" s="92">
        <v>1</v>
      </c>
      <c r="HK95" s="92"/>
      <c r="HL95" s="92"/>
      <c r="HM95" s="92"/>
      <c r="HN95" s="92"/>
      <c r="HO95" s="92"/>
      <c r="HP95" s="92"/>
      <c r="HQ95" s="92"/>
      <c r="HR95" s="92"/>
      <c r="HS95" s="92"/>
      <c r="HT95" s="92"/>
      <c r="HU95" s="92"/>
      <c r="HV95" s="92"/>
      <c r="HW95" s="92"/>
      <c r="HX95" s="92"/>
      <c r="HY95" s="92"/>
      <c r="HZ95" s="92">
        <v>21</v>
      </c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</row>
    <row r="96" spans="1:315">
      <c r="A96" s="96" t="s">
        <v>407</v>
      </c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>
        <v>1</v>
      </c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/>
      <c r="CS96" s="92"/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/>
      <c r="DU96" s="92"/>
      <c r="DV96" s="92"/>
      <c r="DW96" s="92"/>
      <c r="DX96" s="92"/>
      <c r="DY96" s="92"/>
      <c r="DZ96" s="92"/>
      <c r="EA96" s="92"/>
      <c r="EB96" s="92"/>
      <c r="EC96" s="92"/>
      <c r="ED96" s="92"/>
      <c r="EE96" s="92"/>
      <c r="EF96" s="92"/>
      <c r="EG96" s="92"/>
      <c r="EH96" s="92"/>
      <c r="EI96" s="92"/>
      <c r="EJ96" s="92"/>
      <c r="EK96" s="92"/>
      <c r="EL96" s="92"/>
      <c r="EM96" s="92"/>
      <c r="EN96" s="92"/>
      <c r="EO96" s="92"/>
      <c r="EP96" s="92"/>
      <c r="EQ96" s="92"/>
      <c r="ER96" s="92"/>
      <c r="ES96" s="92">
        <v>1</v>
      </c>
      <c r="ET96" s="92"/>
      <c r="EU96" s="92"/>
      <c r="EV96" s="92"/>
      <c r="EW96" s="92"/>
      <c r="EX96" s="92"/>
      <c r="EY96" s="92"/>
      <c r="EZ96" s="92"/>
      <c r="FA96" s="92"/>
      <c r="FB96" s="92"/>
      <c r="FC96" s="92"/>
      <c r="FD96" s="92"/>
      <c r="FE96" s="92"/>
      <c r="FF96" s="92"/>
      <c r="FG96" s="92"/>
      <c r="FH96" s="92"/>
      <c r="FI96" s="92"/>
      <c r="FJ96" s="92"/>
      <c r="FK96" s="92"/>
      <c r="FL96" s="92"/>
      <c r="FM96" s="92"/>
      <c r="FN96" s="92"/>
      <c r="FO96" s="92"/>
      <c r="FP96" s="92">
        <v>1</v>
      </c>
      <c r="FQ96" s="92"/>
      <c r="FR96" s="92"/>
      <c r="FS96" s="92"/>
      <c r="FT96" s="92"/>
      <c r="FU96" s="92"/>
      <c r="FV96" s="92"/>
      <c r="FW96" s="92"/>
      <c r="FX96" s="92"/>
      <c r="FY96" s="92"/>
      <c r="FZ96" s="92"/>
      <c r="GA96" s="92"/>
      <c r="GB96" s="92"/>
      <c r="GC96" s="92"/>
      <c r="GD96" s="92"/>
      <c r="GE96" s="92"/>
      <c r="GF96" s="92"/>
      <c r="GG96" s="92"/>
      <c r="GH96" s="92"/>
      <c r="GI96" s="92"/>
      <c r="GJ96" s="92"/>
      <c r="GK96" s="92"/>
      <c r="GL96" s="92"/>
      <c r="GM96" s="92"/>
      <c r="GN96" s="92"/>
      <c r="GO96" s="92"/>
      <c r="GP96" s="92"/>
      <c r="GQ96" s="92"/>
      <c r="GR96" s="92"/>
      <c r="GS96" s="92"/>
      <c r="GT96" s="92">
        <v>1</v>
      </c>
      <c r="GU96" s="92"/>
      <c r="GV96" s="92"/>
      <c r="GW96" s="92"/>
      <c r="GX96" s="92"/>
      <c r="GY96" s="92"/>
      <c r="GZ96" s="92"/>
      <c r="HA96" s="92"/>
      <c r="HB96" s="92"/>
      <c r="HC96" s="92"/>
      <c r="HD96" s="92"/>
      <c r="HE96" s="92"/>
      <c r="HF96" s="92"/>
      <c r="HG96" s="92"/>
      <c r="HH96" s="92"/>
      <c r="HI96" s="92"/>
      <c r="HJ96" s="92"/>
      <c r="HK96" s="92"/>
      <c r="HL96" s="92"/>
      <c r="HM96" s="92"/>
      <c r="HN96" s="92"/>
      <c r="HO96" s="92"/>
      <c r="HP96" s="92"/>
      <c r="HQ96" s="92"/>
      <c r="HR96" s="92"/>
      <c r="HS96" s="92"/>
      <c r="HT96" s="92"/>
      <c r="HU96" s="92"/>
      <c r="HV96" s="92"/>
      <c r="HW96" s="92"/>
      <c r="HX96" s="92"/>
      <c r="HY96" s="92"/>
      <c r="HZ96" s="92">
        <v>4</v>
      </c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</row>
    <row r="97" spans="1:315">
      <c r="A97" s="96" t="s">
        <v>446</v>
      </c>
      <c r="B97" s="92"/>
      <c r="C97" s="92"/>
      <c r="D97" s="92">
        <v>1</v>
      </c>
      <c r="E97" s="92"/>
      <c r="F97" s="92"/>
      <c r="G97" s="92"/>
      <c r="H97" s="92"/>
      <c r="I97" s="92"/>
      <c r="J97" s="92">
        <v>1</v>
      </c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/>
      <c r="CS97" s="92"/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/>
      <c r="DU97" s="92"/>
      <c r="DV97" s="92"/>
      <c r="DW97" s="92"/>
      <c r="DX97" s="92"/>
      <c r="DY97" s="92"/>
      <c r="DZ97" s="92"/>
      <c r="EA97" s="92"/>
      <c r="EB97" s="92"/>
      <c r="EC97" s="92"/>
      <c r="ED97" s="92"/>
      <c r="EE97" s="92"/>
      <c r="EF97" s="92"/>
      <c r="EG97" s="92"/>
      <c r="EH97" s="92"/>
      <c r="EI97" s="92"/>
      <c r="EJ97" s="92"/>
      <c r="EK97" s="92"/>
      <c r="EL97" s="92"/>
      <c r="EM97" s="92"/>
      <c r="EN97" s="92"/>
      <c r="EO97" s="92"/>
      <c r="EP97" s="92"/>
      <c r="EQ97" s="92"/>
      <c r="ER97" s="92"/>
      <c r="ES97" s="92"/>
      <c r="ET97" s="92"/>
      <c r="EU97" s="92"/>
      <c r="EV97" s="92"/>
      <c r="EW97" s="92"/>
      <c r="EX97" s="92"/>
      <c r="EY97" s="92"/>
      <c r="EZ97" s="92"/>
      <c r="FA97" s="92"/>
      <c r="FB97" s="92"/>
      <c r="FC97" s="92"/>
      <c r="FD97" s="92"/>
      <c r="FE97" s="92">
        <v>1</v>
      </c>
      <c r="FF97" s="92"/>
      <c r="FG97" s="92"/>
      <c r="FH97" s="92"/>
      <c r="FI97" s="92"/>
      <c r="FJ97" s="92"/>
      <c r="FK97" s="92"/>
      <c r="FL97" s="92"/>
      <c r="FM97" s="92"/>
      <c r="FN97" s="92"/>
      <c r="FO97" s="92"/>
      <c r="FP97" s="92"/>
      <c r="FQ97" s="92"/>
      <c r="FR97" s="92"/>
      <c r="FS97" s="92"/>
      <c r="FT97" s="92"/>
      <c r="FU97" s="92"/>
      <c r="FV97" s="92"/>
      <c r="FW97" s="92">
        <v>1</v>
      </c>
      <c r="FX97" s="92"/>
      <c r="FY97" s="92"/>
      <c r="FZ97" s="92"/>
      <c r="GA97" s="92"/>
      <c r="GB97" s="92"/>
      <c r="GC97" s="92"/>
      <c r="GD97" s="92"/>
      <c r="GE97" s="92"/>
      <c r="GF97" s="92"/>
      <c r="GG97" s="92"/>
      <c r="GH97" s="92"/>
      <c r="GI97" s="92"/>
      <c r="GJ97" s="92"/>
      <c r="GK97" s="92"/>
      <c r="GL97" s="92"/>
      <c r="GM97" s="92"/>
      <c r="GN97" s="92"/>
      <c r="GO97" s="92"/>
      <c r="GP97" s="92"/>
      <c r="GQ97" s="92"/>
      <c r="GR97" s="92"/>
      <c r="GS97" s="92"/>
      <c r="GT97" s="92"/>
      <c r="GU97" s="92"/>
      <c r="GV97" s="92"/>
      <c r="GW97" s="92"/>
      <c r="GX97" s="92"/>
      <c r="GY97" s="92"/>
      <c r="GZ97" s="92"/>
      <c r="HA97" s="92"/>
      <c r="HB97" s="92"/>
      <c r="HC97" s="92"/>
      <c r="HD97" s="92"/>
      <c r="HE97" s="92"/>
      <c r="HF97" s="92"/>
      <c r="HG97" s="92"/>
      <c r="HH97" s="92"/>
      <c r="HI97" s="92"/>
      <c r="HJ97" s="92"/>
      <c r="HK97" s="92"/>
      <c r="HL97" s="92"/>
      <c r="HM97" s="92"/>
      <c r="HN97" s="92"/>
      <c r="HO97" s="92"/>
      <c r="HP97" s="92"/>
      <c r="HQ97" s="92"/>
      <c r="HR97" s="92"/>
      <c r="HS97" s="92"/>
      <c r="HT97" s="92"/>
      <c r="HU97" s="92"/>
      <c r="HV97" s="92"/>
      <c r="HW97" s="92"/>
      <c r="HX97" s="92"/>
      <c r="HY97" s="92"/>
      <c r="HZ97" s="92">
        <v>4</v>
      </c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</row>
    <row r="98" spans="1:315">
      <c r="A98" s="96" t="s">
        <v>27</v>
      </c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>
        <v>1</v>
      </c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>
        <v>1</v>
      </c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/>
      <c r="CS98" s="92"/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/>
      <c r="DU98" s="92"/>
      <c r="DV98" s="92"/>
      <c r="DW98" s="92"/>
      <c r="DX98" s="92">
        <v>1</v>
      </c>
      <c r="DY98" s="92"/>
      <c r="DZ98" s="92"/>
      <c r="EA98" s="92"/>
      <c r="EB98" s="92"/>
      <c r="EC98" s="92"/>
      <c r="ED98" s="92"/>
      <c r="EE98" s="92"/>
      <c r="EF98" s="92"/>
      <c r="EG98" s="92"/>
      <c r="EH98" s="92"/>
      <c r="EI98" s="92"/>
      <c r="EJ98" s="92"/>
      <c r="EK98" s="92"/>
      <c r="EL98" s="92"/>
      <c r="EM98" s="92"/>
      <c r="EN98" s="92"/>
      <c r="EO98" s="92"/>
      <c r="EP98" s="92"/>
      <c r="EQ98" s="92"/>
      <c r="ER98" s="92"/>
      <c r="ES98" s="92"/>
      <c r="ET98" s="92"/>
      <c r="EU98" s="92"/>
      <c r="EV98" s="92"/>
      <c r="EW98" s="92"/>
      <c r="EX98" s="92"/>
      <c r="EY98" s="92"/>
      <c r="EZ98" s="92"/>
      <c r="FA98" s="92"/>
      <c r="FB98" s="92"/>
      <c r="FC98" s="92"/>
      <c r="FD98" s="92"/>
      <c r="FE98" s="92"/>
      <c r="FF98" s="92"/>
      <c r="FG98" s="92"/>
      <c r="FH98" s="92"/>
      <c r="FI98" s="92"/>
      <c r="FJ98" s="92"/>
      <c r="FK98" s="92"/>
      <c r="FL98" s="92"/>
      <c r="FM98" s="92"/>
      <c r="FN98" s="92"/>
      <c r="FO98" s="92">
        <v>1</v>
      </c>
      <c r="FP98" s="92"/>
      <c r="FQ98" s="92"/>
      <c r="FR98" s="92"/>
      <c r="FS98" s="92"/>
      <c r="FT98" s="92"/>
      <c r="FU98" s="92"/>
      <c r="FV98" s="92"/>
      <c r="FW98" s="92"/>
      <c r="FX98" s="92"/>
      <c r="FY98" s="92"/>
      <c r="FZ98" s="92"/>
      <c r="GA98" s="92"/>
      <c r="GB98" s="92"/>
      <c r="GC98" s="92"/>
      <c r="GD98" s="92"/>
      <c r="GE98" s="92"/>
      <c r="GF98" s="92"/>
      <c r="GG98" s="92"/>
      <c r="GH98" s="92"/>
      <c r="GI98" s="92"/>
      <c r="GJ98" s="92"/>
      <c r="GK98" s="92"/>
      <c r="GL98" s="92"/>
      <c r="GM98" s="92"/>
      <c r="GN98" s="92"/>
      <c r="GO98" s="92"/>
      <c r="GP98" s="92"/>
      <c r="GQ98" s="92"/>
      <c r="GR98" s="92"/>
      <c r="GS98" s="92"/>
      <c r="GT98" s="92"/>
      <c r="GU98" s="92"/>
      <c r="GV98" s="92"/>
      <c r="GW98" s="92"/>
      <c r="GX98" s="92"/>
      <c r="GY98" s="92"/>
      <c r="GZ98" s="92"/>
      <c r="HA98" s="92"/>
      <c r="HB98" s="92"/>
      <c r="HC98" s="92"/>
      <c r="HD98" s="92"/>
      <c r="HE98" s="92"/>
      <c r="HF98" s="92"/>
      <c r="HG98" s="92"/>
      <c r="HH98" s="92"/>
      <c r="HI98" s="92"/>
      <c r="HJ98" s="92">
        <v>1</v>
      </c>
      <c r="HK98" s="92"/>
      <c r="HL98" s="92"/>
      <c r="HM98" s="92"/>
      <c r="HN98" s="92"/>
      <c r="HO98" s="92"/>
      <c r="HP98" s="92"/>
      <c r="HQ98" s="92"/>
      <c r="HR98" s="92"/>
      <c r="HS98" s="92"/>
      <c r="HT98" s="92"/>
      <c r="HU98" s="92"/>
      <c r="HV98" s="92"/>
      <c r="HW98" s="92"/>
      <c r="HX98" s="92"/>
      <c r="HY98" s="92"/>
      <c r="HZ98" s="92">
        <v>5</v>
      </c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</row>
    <row r="99" spans="1:315">
      <c r="A99" s="96" t="s">
        <v>529</v>
      </c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>
        <v>1</v>
      </c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/>
      <c r="CS99" s="92">
        <v>1</v>
      </c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/>
      <c r="DU99" s="92"/>
      <c r="DV99" s="92"/>
      <c r="DW99" s="92"/>
      <c r="DX99" s="92"/>
      <c r="DY99" s="92"/>
      <c r="DZ99" s="92"/>
      <c r="EA99" s="92"/>
      <c r="EB99" s="92"/>
      <c r="EC99" s="92">
        <v>1</v>
      </c>
      <c r="ED99" s="92">
        <v>1</v>
      </c>
      <c r="EE99" s="92"/>
      <c r="EF99" s="92"/>
      <c r="EG99" s="92"/>
      <c r="EH99" s="92"/>
      <c r="EI99" s="92"/>
      <c r="EJ99" s="92"/>
      <c r="EK99" s="92"/>
      <c r="EL99" s="92"/>
      <c r="EM99" s="92"/>
      <c r="EN99" s="92">
        <v>1</v>
      </c>
      <c r="EO99" s="92"/>
      <c r="EP99" s="92"/>
      <c r="EQ99" s="92"/>
      <c r="ER99" s="92"/>
      <c r="ES99" s="92"/>
      <c r="ET99" s="92"/>
      <c r="EU99" s="92"/>
      <c r="EV99" s="92"/>
      <c r="EW99" s="92"/>
      <c r="EX99" s="92"/>
      <c r="EY99" s="92"/>
      <c r="EZ99" s="92"/>
      <c r="FA99" s="92"/>
      <c r="FB99" s="92"/>
      <c r="FC99" s="92"/>
      <c r="FD99" s="92"/>
      <c r="FE99" s="92"/>
      <c r="FF99" s="92"/>
      <c r="FG99" s="92"/>
      <c r="FH99" s="92"/>
      <c r="FI99" s="92"/>
      <c r="FJ99" s="92"/>
      <c r="FK99" s="92"/>
      <c r="FL99" s="92"/>
      <c r="FM99" s="92"/>
      <c r="FN99" s="92"/>
      <c r="FO99" s="92"/>
      <c r="FP99" s="92"/>
      <c r="FQ99" s="92"/>
      <c r="FR99" s="92"/>
      <c r="FS99" s="92"/>
      <c r="FT99" s="92"/>
      <c r="FU99" s="92"/>
      <c r="FV99" s="92"/>
      <c r="FW99" s="92"/>
      <c r="FX99" s="92"/>
      <c r="FY99" s="92"/>
      <c r="FZ99" s="92"/>
      <c r="GA99" s="92"/>
      <c r="GB99" s="92"/>
      <c r="GC99" s="92"/>
      <c r="GD99" s="92"/>
      <c r="GE99" s="92"/>
      <c r="GF99" s="92"/>
      <c r="GG99" s="92"/>
      <c r="GH99" s="92"/>
      <c r="GI99" s="92"/>
      <c r="GJ99" s="92"/>
      <c r="GK99" s="92"/>
      <c r="GL99" s="92"/>
      <c r="GM99" s="92"/>
      <c r="GN99" s="92"/>
      <c r="GO99" s="92"/>
      <c r="GP99" s="92"/>
      <c r="GQ99" s="92"/>
      <c r="GR99" s="92"/>
      <c r="GS99" s="92"/>
      <c r="GT99" s="92"/>
      <c r="GU99" s="92"/>
      <c r="GV99" s="92"/>
      <c r="GW99" s="92"/>
      <c r="GX99" s="92"/>
      <c r="GY99" s="92"/>
      <c r="GZ99" s="92"/>
      <c r="HA99" s="92"/>
      <c r="HB99" s="92"/>
      <c r="HC99" s="92"/>
      <c r="HD99" s="92"/>
      <c r="HE99" s="92"/>
      <c r="HF99" s="92"/>
      <c r="HG99" s="92"/>
      <c r="HH99" s="92"/>
      <c r="HI99" s="92"/>
      <c r="HJ99" s="92"/>
      <c r="HK99" s="92"/>
      <c r="HL99" s="92"/>
      <c r="HM99" s="92"/>
      <c r="HN99" s="92"/>
      <c r="HO99" s="92"/>
      <c r="HP99" s="92"/>
      <c r="HQ99" s="92"/>
      <c r="HR99" s="92"/>
      <c r="HS99" s="92"/>
      <c r="HT99" s="92"/>
      <c r="HU99" s="92"/>
      <c r="HV99" s="92"/>
      <c r="HW99" s="92"/>
      <c r="HX99" s="92"/>
      <c r="HY99" s="92"/>
      <c r="HZ99" s="92">
        <v>5</v>
      </c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</row>
    <row r="100" spans="1:315">
      <c r="A100" s="96" t="s">
        <v>514</v>
      </c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/>
      <c r="DU100" s="92">
        <v>1</v>
      </c>
      <c r="DV100" s="92"/>
      <c r="DW100" s="92"/>
      <c r="DX100" s="92"/>
      <c r="DY100" s="92"/>
      <c r="DZ100" s="92"/>
      <c r="EA100" s="92"/>
      <c r="EB100" s="92"/>
      <c r="EC100" s="92"/>
      <c r="ED100" s="92"/>
      <c r="EE100" s="92"/>
      <c r="EF100" s="92"/>
      <c r="EG100" s="92"/>
      <c r="EH100" s="92"/>
      <c r="EI100" s="92"/>
      <c r="EJ100" s="92"/>
      <c r="EK100" s="92"/>
      <c r="EL100" s="92"/>
      <c r="EM100" s="92"/>
      <c r="EN100" s="92">
        <v>1</v>
      </c>
      <c r="EO100" s="92"/>
      <c r="EP100" s="92"/>
      <c r="EQ100" s="92"/>
      <c r="ER100" s="92"/>
      <c r="ES100" s="92"/>
      <c r="ET100" s="92"/>
      <c r="EU100" s="92"/>
      <c r="EV100" s="92"/>
      <c r="EW100" s="92"/>
      <c r="EX100" s="92"/>
      <c r="EY100" s="92"/>
      <c r="EZ100" s="92"/>
      <c r="FA100" s="92"/>
      <c r="FB100" s="92"/>
      <c r="FC100" s="92"/>
      <c r="FD100" s="92"/>
      <c r="FE100" s="92"/>
      <c r="FF100" s="92"/>
      <c r="FG100" s="92"/>
      <c r="FH100" s="92"/>
      <c r="FI100" s="92"/>
      <c r="FJ100" s="92"/>
      <c r="FK100" s="92"/>
      <c r="FL100" s="92"/>
      <c r="FM100" s="92"/>
      <c r="FN100" s="92"/>
      <c r="FO100" s="92"/>
      <c r="FP100" s="92"/>
      <c r="FQ100" s="92"/>
      <c r="FR100" s="92"/>
      <c r="FS100" s="92"/>
      <c r="FT100" s="92"/>
      <c r="FU100" s="92"/>
      <c r="FV100" s="92"/>
      <c r="FW100" s="92"/>
      <c r="FX100" s="92"/>
      <c r="FY100" s="92"/>
      <c r="FZ100" s="92"/>
      <c r="GA100" s="92"/>
      <c r="GB100" s="92"/>
      <c r="GC100" s="92"/>
      <c r="GD100" s="92"/>
      <c r="GE100" s="92"/>
      <c r="GF100" s="92"/>
      <c r="GG100" s="92"/>
      <c r="GH100" s="92"/>
      <c r="GI100" s="92"/>
      <c r="GJ100" s="92"/>
      <c r="GK100" s="92"/>
      <c r="GL100" s="92"/>
      <c r="GM100" s="92"/>
      <c r="GN100" s="92"/>
      <c r="GO100" s="92"/>
      <c r="GP100" s="92"/>
      <c r="GQ100" s="92"/>
      <c r="GR100" s="92"/>
      <c r="GS100" s="92"/>
      <c r="GT100" s="92"/>
      <c r="GU100" s="92"/>
      <c r="GV100" s="92">
        <v>1</v>
      </c>
      <c r="GW100" s="92"/>
      <c r="GX100" s="92"/>
      <c r="GY100" s="92"/>
      <c r="GZ100" s="92"/>
      <c r="HA100" s="92"/>
      <c r="HB100" s="92"/>
      <c r="HC100" s="92"/>
      <c r="HD100" s="92"/>
      <c r="HE100" s="92"/>
      <c r="HF100" s="92"/>
      <c r="HG100" s="92"/>
      <c r="HH100" s="92"/>
      <c r="HI100" s="92"/>
      <c r="HJ100" s="92"/>
      <c r="HK100" s="92"/>
      <c r="HL100" s="92"/>
      <c r="HM100" s="92"/>
      <c r="HN100" s="92"/>
      <c r="HO100" s="92"/>
      <c r="HP100" s="92"/>
      <c r="HQ100" s="92"/>
      <c r="HR100" s="92"/>
      <c r="HS100" s="92"/>
      <c r="HT100" s="92"/>
      <c r="HU100" s="92"/>
      <c r="HV100" s="92"/>
      <c r="HW100" s="92"/>
      <c r="HX100" s="92"/>
      <c r="HY100" s="92"/>
      <c r="HZ100" s="92">
        <v>3</v>
      </c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</row>
    <row r="101" spans="1:315">
      <c r="A101" s="95" t="s">
        <v>80</v>
      </c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>
        <v>1</v>
      </c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/>
      <c r="CS101" s="92"/>
      <c r="CT101" s="92"/>
      <c r="CU101" s="92"/>
      <c r="CV101" s="92"/>
      <c r="CW101" s="92"/>
      <c r="CX101" s="92">
        <v>3</v>
      </c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/>
      <c r="DU101" s="92"/>
      <c r="DV101" s="92"/>
      <c r="DW101" s="92">
        <v>1</v>
      </c>
      <c r="DX101" s="92"/>
      <c r="DY101" s="92"/>
      <c r="DZ101" s="92"/>
      <c r="EA101" s="92"/>
      <c r="EB101" s="92"/>
      <c r="EC101" s="92"/>
      <c r="ED101" s="92"/>
      <c r="EE101" s="92"/>
      <c r="EF101" s="92"/>
      <c r="EG101" s="92">
        <v>1</v>
      </c>
      <c r="EH101" s="92"/>
      <c r="EI101" s="92"/>
      <c r="EJ101" s="92"/>
      <c r="EK101" s="92"/>
      <c r="EL101" s="92"/>
      <c r="EM101" s="92"/>
      <c r="EN101" s="92"/>
      <c r="EO101" s="92"/>
      <c r="EP101" s="92"/>
      <c r="EQ101" s="92"/>
      <c r="ER101" s="92"/>
      <c r="ES101" s="92"/>
      <c r="ET101" s="92"/>
      <c r="EU101" s="92"/>
      <c r="EV101" s="92"/>
      <c r="EW101" s="92"/>
      <c r="EX101" s="92"/>
      <c r="EY101" s="92"/>
      <c r="EZ101" s="92"/>
      <c r="FA101" s="92"/>
      <c r="FB101" s="92"/>
      <c r="FC101" s="92"/>
      <c r="FD101" s="92"/>
      <c r="FE101" s="92"/>
      <c r="FF101" s="92"/>
      <c r="FG101" s="92"/>
      <c r="FH101" s="92"/>
      <c r="FI101" s="92"/>
      <c r="FJ101" s="92"/>
      <c r="FK101" s="92">
        <v>1</v>
      </c>
      <c r="FL101" s="92"/>
      <c r="FM101" s="92"/>
      <c r="FN101" s="92"/>
      <c r="FO101" s="92"/>
      <c r="FP101" s="92"/>
      <c r="FQ101" s="92"/>
      <c r="FR101" s="92"/>
      <c r="FS101" s="92"/>
      <c r="FT101" s="92"/>
      <c r="FU101" s="92">
        <v>1</v>
      </c>
      <c r="FV101" s="92"/>
      <c r="FW101" s="92"/>
      <c r="FX101" s="92"/>
      <c r="FY101" s="92"/>
      <c r="FZ101" s="92"/>
      <c r="GA101" s="92"/>
      <c r="GB101" s="92">
        <v>1</v>
      </c>
      <c r="GC101" s="92"/>
      <c r="GD101" s="92"/>
      <c r="GE101" s="92"/>
      <c r="GF101" s="92">
        <v>1</v>
      </c>
      <c r="GG101" s="92"/>
      <c r="GH101" s="92"/>
      <c r="GI101" s="92"/>
      <c r="GJ101" s="92"/>
      <c r="GK101" s="92"/>
      <c r="GL101" s="92"/>
      <c r="GM101" s="92"/>
      <c r="GN101" s="92"/>
      <c r="GO101" s="92"/>
      <c r="GP101" s="92"/>
      <c r="GQ101" s="92"/>
      <c r="GR101" s="92"/>
      <c r="GS101" s="92"/>
      <c r="GT101" s="92"/>
      <c r="GU101" s="92"/>
      <c r="GV101" s="92"/>
      <c r="GW101" s="92"/>
      <c r="GX101" s="92"/>
      <c r="GY101" s="92"/>
      <c r="GZ101" s="92"/>
      <c r="HA101" s="92"/>
      <c r="HB101" s="92"/>
      <c r="HC101" s="92"/>
      <c r="HD101" s="92"/>
      <c r="HE101" s="92"/>
      <c r="HF101" s="92"/>
      <c r="HG101" s="92"/>
      <c r="HH101" s="92"/>
      <c r="HI101" s="92"/>
      <c r="HJ101" s="92"/>
      <c r="HK101" s="92"/>
      <c r="HL101" s="92"/>
      <c r="HM101" s="92"/>
      <c r="HN101" s="92"/>
      <c r="HO101" s="92"/>
      <c r="HP101" s="92"/>
      <c r="HQ101" s="92"/>
      <c r="HR101" s="92"/>
      <c r="HS101" s="92">
        <v>1</v>
      </c>
      <c r="HT101" s="92"/>
      <c r="HU101" s="92"/>
      <c r="HV101" s="92"/>
      <c r="HW101" s="92"/>
      <c r="HX101" s="92"/>
      <c r="HY101" s="92"/>
      <c r="HZ101" s="92">
        <v>11</v>
      </c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</row>
    <row r="102" spans="1:315">
      <c r="A102" s="96" t="s">
        <v>485</v>
      </c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/>
      <c r="CR102" s="92"/>
      <c r="CS102" s="92"/>
      <c r="CT102" s="92"/>
      <c r="CU102" s="92"/>
      <c r="CV102" s="92"/>
      <c r="CW102" s="92"/>
      <c r="CX102" s="92">
        <v>2</v>
      </c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/>
      <c r="DU102" s="92"/>
      <c r="DV102" s="92"/>
      <c r="DW102" s="92">
        <v>1</v>
      </c>
      <c r="DX102" s="92"/>
      <c r="DY102" s="92"/>
      <c r="DZ102" s="92"/>
      <c r="EA102" s="92"/>
      <c r="EB102" s="92"/>
      <c r="EC102" s="92"/>
      <c r="ED102" s="92"/>
      <c r="EE102" s="92"/>
      <c r="EF102" s="92"/>
      <c r="EG102" s="92"/>
      <c r="EH102" s="92"/>
      <c r="EI102" s="92"/>
      <c r="EJ102" s="92"/>
      <c r="EK102" s="92"/>
      <c r="EL102" s="92"/>
      <c r="EM102" s="92"/>
      <c r="EN102" s="92"/>
      <c r="EO102" s="92"/>
      <c r="EP102" s="92"/>
      <c r="EQ102" s="92"/>
      <c r="ER102" s="92"/>
      <c r="ES102" s="92"/>
      <c r="ET102" s="92"/>
      <c r="EU102" s="92"/>
      <c r="EV102" s="92"/>
      <c r="EW102" s="92"/>
      <c r="EX102" s="92"/>
      <c r="EY102" s="92"/>
      <c r="EZ102" s="92"/>
      <c r="FA102" s="92"/>
      <c r="FB102" s="92"/>
      <c r="FC102" s="92"/>
      <c r="FD102" s="92"/>
      <c r="FE102" s="92"/>
      <c r="FF102" s="92"/>
      <c r="FG102" s="92"/>
      <c r="FH102" s="92"/>
      <c r="FI102" s="92"/>
      <c r="FJ102" s="92"/>
      <c r="FK102" s="92"/>
      <c r="FL102" s="92"/>
      <c r="FM102" s="92"/>
      <c r="FN102" s="92"/>
      <c r="FO102" s="92"/>
      <c r="FP102" s="92"/>
      <c r="FQ102" s="92"/>
      <c r="FR102" s="92"/>
      <c r="FS102" s="92"/>
      <c r="FT102" s="92"/>
      <c r="FU102" s="92"/>
      <c r="FV102" s="92"/>
      <c r="FW102" s="92"/>
      <c r="FX102" s="92"/>
      <c r="FY102" s="92"/>
      <c r="FZ102" s="92"/>
      <c r="GA102" s="92"/>
      <c r="GB102" s="92"/>
      <c r="GC102" s="92"/>
      <c r="GD102" s="92"/>
      <c r="GE102" s="92"/>
      <c r="GF102" s="92"/>
      <c r="GG102" s="92"/>
      <c r="GH102" s="92"/>
      <c r="GI102" s="92"/>
      <c r="GJ102" s="92"/>
      <c r="GK102" s="92"/>
      <c r="GL102" s="92"/>
      <c r="GM102" s="92"/>
      <c r="GN102" s="92"/>
      <c r="GO102" s="92"/>
      <c r="GP102" s="92"/>
      <c r="GQ102" s="92"/>
      <c r="GR102" s="92"/>
      <c r="GS102" s="92"/>
      <c r="GT102" s="92"/>
      <c r="GU102" s="92"/>
      <c r="GV102" s="92"/>
      <c r="GW102" s="92"/>
      <c r="GX102" s="92"/>
      <c r="GY102" s="92"/>
      <c r="GZ102" s="92"/>
      <c r="HA102" s="92"/>
      <c r="HB102" s="92"/>
      <c r="HC102" s="92"/>
      <c r="HD102" s="92"/>
      <c r="HE102" s="92"/>
      <c r="HF102" s="92"/>
      <c r="HG102" s="92"/>
      <c r="HH102" s="92"/>
      <c r="HI102" s="92"/>
      <c r="HJ102" s="92"/>
      <c r="HK102" s="92"/>
      <c r="HL102" s="92"/>
      <c r="HM102" s="92"/>
      <c r="HN102" s="92"/>
      <c r="HO102" s="92"/>
      <c r="HP102" s="92"/>
      <c r="HQ102" s="92"/>
      <c r="HR102" s="92"/>
      <c r="HS102" s="92">
        <v>1</v>
      </c>
      <c r="HT102" s="92"/>
      <c r="HU102" s="92"/>
      <c r="HV102" s="92"/>
      <c r="HW102" s="92"/>
      <c r="HX102" s="92"/>
      <c r="HY102" s="92"/>
      <c r="HZ102" s="92">
        <v>4</v>
      </c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  <c r="IY102" s="33"/>
      <c r="IZ102" s="33"/>
      <c r="JA102" s="33"/>
      <c r="JB102" s="33"/>
      <c r="JC102" s="33"/>
      <c r="JD102" s="33"/>
      <c r="JE102" s="33"/>
      <c r="JF102" s="33"/>
      <c r="JG102" s="33"/>
      <c r="JH102" s="33"/>
      <c r="JI102" s="33"/>
      <c r="JJ102" s="33"/>
      <c r="JK102" s="33"/>
      <c r="JL102" s="33"/>
      <c r="JM102" s="33"/>
      <c r="JN102" s="33"/>
      <c r="JO102" s="33"/>
      <c r="JP102" s="33"/>
      <c r="JQ102" s="33"/>
      <c r="JR102" s="33"/>
      <c r="JS102" s="33"/>
      <c r="JT102" s="33"/>
      <c r="JU102" s="33"/>
      <c r="JV102" s="33"/>
      <c r="JW102" s="33"/>
      <c r="JX102" s="33"/>
      <c r="JY102" s="33"/>
      <c r="JZ102" s="33"/>
      <c r="KA102" s="33"/>
      <c r="KB102" s="33"/>
      <c r="KC102" s="33"/>
      <c r="KD102" s="33"/>
      <c r="KE102" s="33"/>
      <c r="KF102" s="33"/>
      <c r="KG102" s="33"/>
      <c r="KH102" s="33"/>
      <c r="KI102" s="33"/>
      <c r="KJ102" s="33"/>
      <c r="KK102" s="33"/>
      <c r="KL102" s="33"/>
      <c r="KM102" s="33"/>
      <c r="KN102" s="33"/>
      <c r="KO102" s="33"/>
      <c r="KP102" s="33"/>
      <c r="KQ102" s="33"/>
      <c r="KR102" s="33"/>
      <c r="KS102" s="33"/>
      <c r="KT102" s="33"/>
      <c r="KU102" s="33"/>
      <c r="KV102" s="33"/>
      <c r="KW102" s="33"/>
      <c r="KX102" s="33"/>
      <c r="KY102" s="33"/>
      <c r="KZ102" s="33"/>
      <c r="LA102" s="33"/>
      <c r="LB102" s="33"/>
      <c r="LC102" s="33"/>
    </row>
    <row r="103" spans="1:315">
      <c r="A103" s="96" t="s">
        <v>563</v>
      </c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>
        <v>1</v>
      </c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/>
      <c r="CR103" s="92"/>
      <c r="CS103" s="92"/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/>
      <c r="DU103" s="92"/>
      <c r="DV103" s="92"/>
      <c r="DW103" s="92"/>
      <c r="DX103" s="92"/>
      <c r="DY103" s="92"/>
      <c r="DZ103" s="92"/>
      <c r="EA103" s="92"/>
      <c r="EB103" s="92"/>
      <c r="EC103" s="92"/>
      <c r="ED103" s="92"/>
      <c r="EE103" s="92"/>
      <c r="EF103" s="92"/>
      <c r="EG103" s="92">
        <v>1</v>
      </c>
      <c r="EH103" s="92"/>
      <c r="EI103" s="92"/>
      <c r="EJ103" s="92"/>
      <c r="EK103" s="92"/>
      <c r="EL103" s="92"/>
      <c r="EM103" s="92"/>
      <c r="EN103" s="92"/>
      <c r="EO103" s="92"/>
      <c r="EP103" s="92"/>
      <c r="EQ103" s="92"/>
      <c r="ER103" s="92"/>
      <c r="ES103" s="92"/>
      <c r="ET103" s="92"/>
      <c r="EU103" s="92"/>
      <c r="EV103" s="92"/>
      <c r="EW103" s="92"/>
      <c r="EX103" s="92"/>
      <c r="EY103" s="92"/>
      <c r="EZ103" s="92"/>
      <c r="FA103" s="92"/>
      <c r="FB103" s="92"/>
      <c r="FC103" s="92"/>
      <c r="FD103" s="92"/>
      <c r="FE103" s="92"/>
      <c r="FF103" s="92"/>
      <c r="FG103" s="92"/>
      <c r="FH103" s="92"/>
      <c r="FI103" s="92"/>
      <c r="FJ103" s="92"/>
      <c r="FK103" s="92"/>
      <c r="FL103" s="92"/>
      <c r="FM103" s="92"/>
      <c r="FN103" s="92"/>
      <c r="FO103" s="92"/>
      <c r="FP103" s="92"/>
      <c r="FQ103" s="92"/>
      <c r="FR103" s="92"/>
      <c r="FS103" s="92"/>
      <c r="FT103" s="92"/>
      <c r="FU103" s="92"/>
      <c r="FV103" s="92"/>
      <c r="FW103" s="92"/>
      <c r="FX103" s="92"/>
      <c r="FY103" s="92"/>
      <c r="FZ103" s="92"/>
      <c r="GA103" s="92"/>
      <c r="GB103" s="92"/>
      <c r="GC103" s="92"/>
      <c r="GD103" s="92"/>
      <c r="GE103" s="92"/>
      <c r="GF103" s="92"/>
      <c r="GG103" s="92"/>
      <c r="GH103" s="92"/>
      <c r="GI103" s="92"/>
      <c r="GJ103" s="92"/>
      <c r="GK103" s="92"/>
      <c r="GL103" s="92"/>
      <c r="GM103" s="92"/>
      <c r="GN103" s="92"/>
      <c r="GO103" s="92"/>
      <c r="GP103" s="92"/>
      <c r="GQ103" s="92"/>
      <c r="GR103" s="92"/>
      <c r="GS103" s="92"/>
      <c r="GT103" s="92"/>
      <c r="GU103" s="92"/>
      <c r="GV103" s="92"/>
      <c r="GW103" s="92"/>
      <c r="GX103" s="92"/>
      <c r="GY103" s="92"/>
      <c r="GZ103" s="92"/>
      <c r="HA103" s="92"/>
      <c r="HB103" s="92"/>
      <c r="HC103" s="92"/>
      <c r="HD103" s="92"/>
      <c r="HE103" s="92"/>
      <c r="HF103" s="92"/>
      <c r="HG103" s="92"/>
      <c r="HH103" s="92"/>
      <c r="HI103" s="92"/>
      <c r="HJ103" s="92"/>
      <c r="HK103" s="92"/>
      <c r="HL103" s="92"/>
      <c r="HM103" s="92"/>
      <c r="HN103" s="92"/>
      <c r="HO103" s="92"/>
      <c r="HP103" s="92"/>
      <c r="HQ103" s="92"/>
      <c r="HR103" s="92"/>
      <c r="HS103" s="92"/>
      <c r="HT103" s="92"/>
      <c r="HU103" s="92"/>
      <c r="HV103" s="92"/>
      <c r="HW103" s="92"/>
      <c r="HX103" s="92"/>
      <c r="HY103" s="92"/>
      <c r="HZ103" s="92">
        <v>2</v>
      </c>
      <c r="IA103" s="33"/>
      <c r="IB103" s="33"/>
      <c r="IC103" s="33"/>
      <c r="ID103" s="33"/>
      <c r="IE103" s="33"/>
      <c r="IF103" s="33"/>
      <c r="IG103" s="33"/>
      <c r="IH103" s="33"/>
      <c r="II103" s="33"/>
      <c r="IJ103" s="33"/>
      <c r="IK103" s="33"/>
      <c r="IL103" s="33"/>
      <c r="IM103" s="33"/>
      <c r="IN103" s="33"/>
      <c r="IO103" s="33"/>
      <c r="IP103" s="33"/>
      <c r="IQ103" s="33"/>
      <c r="IR103" s="33"/>
      <c r="IS103" s="33"/>
      <c r="IT103" s="33"/>
      <c r="IU103" s="33"/>
      <c r="IV103" s="33"/>
      <c r="IW103" s="33"/>
      <c r="IX103" s="33"/>
      <c r="IY103" s="33"/>
      <c r="IZ103" s="33"/>
      <c r="JA103" s="33"/>
      <c r="JB103" s="33"/>
      <c r="JC103" s="33"/>
      <c r="JD103" s="33"/>
      <c r="JE103" s="33"/>
      <c r="JF103" s="33"/>
      <c r="JG103" s="33"/>
      <c r="JH103" s="33"/>
      <c r="JI103" s="33"/>
      <c r="JJ103" s="33"/>
      <c r="JK103" s="33"/>
      <c r="JL103" s="33"/>
      <c r="JM103" s="33"/>
      <c r="JN103" s="33"/>
      <c r="JO103" s="33"/>
      <c r="JP103" s="33"/>
      <c r="JQ103" s="33"/>
      <c r="JR103" s="33"/>
      <c r="JS103" s="33"/>
      <c r="JT103" s="33"/>
      <c r="JU103" s="33"/>
      <c r="JV103" s="33"/>
      <c r="JW103" s="33"/>
      <c r="JX103" s="33"/>
      <c r="JY103" s="33"/>
      <c r="JZ103" s="33"/>
      <c r="KA103" s="33"/>
      <c r="KB103" s="33"/>
      <c r="KC103" s="33"/>
      <c r="KD103" s="33"/>
      <c r="KE103" s="33"/>
      <c r="KF103" s="33"/>
      <c r="KG103" s="33"/>
      <c r="KH103" s="33"/>
      <c r="KI103" s="33"/>
      <c r="KJ103" s="33"/>
      <c r="KK103" s="33"/>
      <c r="KL103" s="33"/>
      <c r="KM103" s="33"/>
      <c r="KN103" s="33"/>
      <c r="KO103" s="33"/>
      <c r="KP103" s="33"/>
      <c r="KQ103" s="33"/>
      <c r="KR103" s="33"/>
      <c r="KS103" s="33"/>
      <c r="KT103" s="33"/>
      <c r="KU103" s="33"/>
      <c r="KV103" s="33"/>
      <c r="KW103" s="33"/>
      <c r="KX103" s="33"/>
      <c r="KY103" s="33"/>
      <c r="KZ103" s="33"/>
      <c r="LA103" s="33"/>
      <c r="LB103" s="33"/>
      <c r="LC103" s="33"/>
    </row>
    <row r="104" spans="1:315">
      <c r="A104" s="96" t="s">
        <v>557</v>
      </c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/>
      <c r="CR104" s="92"/>
      <c r="CS104" s="92"/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/>
      <c r="DU104" s="92"/>
      <c r="DV104" s="92"/>
      <c r="DW104" s="92"/>
      <c r="DX104" s="92"/>
      <c r="DY104" s="92"/>
      <c r="DZ104" s="92"/>
      <c r="EA104" s="92"/>
      <c r="EB104" s="92"/>
      <c r="EC104" s="92"/>
      <c r="ED104" s="92"/>
      <c r="EE104" s="92"/>
      <c r="EF104" s="92"/>
      <c r="EG104" s="92"/>
      <c r="EH104" s="92"/>
      <c r="EI104" s="92"/>
      <c r="EJ104" s="92"/>
      <c r="EK104" s="92"/>
      <c r="EL104" s="92"/>
      <c r="EM104" s="92"/>
      <c r="EN104" s="92"/>
      <c r="EO104" s="92"/>
      <c r="EP104" s="92"/>
      <c r="EQ104" s="92"/>
      <c r="ER104" s="92"/>
      <c r="ES104" s="92"/>
      <c r="ET104" s="92"/>
      <c r="EU104" s="92"/>
      <c r="EV104" s="92"/>
      <c r="EW104" s="92"/>
      <c r="EX104" s="92"/>
      <c r="EY104" s="92"/>
      <c r="EZ104" s="92"/>
      <c r="FA104" s="92"/>
      <c r="FB104" s="92"/>
      <c r="FC104" s="92"/>
      <c r="FD104" s="92"/>
      <c r="FE104" s="92"/>
      <c r="FF104" s="92"/>
      <c r="FG104" s="92"/>
      <c r="FH104" s="92"/>
      <c r="FI104" s="92"/>
      <c r="FJ104" s="92"/>
      <c r="FK104" s="92">
        <v>1</v>
      </c>
      <c r="FL104" s="92"/>
      <c r="FM104" s="92"/>
      <c r="FN104" s="92"/>
      <c r="FO104" s="92"/>
      <c r="FP104" s="92"/>
      <c r="FQ104" s="92"/>
      <c r="FR104" s="92"/>
      <c r="FS104" s="92"/>
      <c r="FT104" s="92"/>
      <c r="FU104" s="92">
        <v>1</v>
      </c>
      <c r="FV104" s="92"/>
      <c r="FW104" s="92"/>
      <c r="FX104" s="92"/>
      <c r="FY104" s="92"/>
      <c r="FZ104" s="92"/>
      <c r="GA104" s="92"/>
      <c r="GB104" s="92">
        <v>1</v>
      </c>
      <c r="GC104" s="92"/>
      <c r="GD104" s="92"/>
      <c r="GE104" s="92"/>
      <c r="GF104" s="92"/>
      <c r="GG104" s="92"/>
      <c r="GH104" s="92"/>
      <c r="GI104" s="92"/>
      <c r="GJ104" s="92"/>
      <c r="GK104" s="92"/>
      <c r="GL104" s="92"/>
      <c r="GM104" s="92"/>
      <c r="GN104" s="92"/>
      <c r="GO104" s="92"/>
      <c r="GP104" s="92"/>
      <c r="GQ104" s="92"/>
      <c r="GR104" s="92"/>
      <c r="GS104" s="92"/>
      <c r="GT104" s="92"/>
      <c r="GU104" s="92"/>
      <c r="GV104" s="92"/>
      <c r="GW104" s="92"/>
      <c r="GX104" s="92"/>
      <c r="GY104" s="92"/>
      <c r="GZ104" s="92"/>
      <c r="HA104" s="92"/>
      <c r="HB104" s="92"/>
      <c r="HC104" s="92"/>
      <c r="HD104" s="92"/>
      <c r="HE104" s="92"/>
      <c r="HF104" s="92"/>
      <c r="HG104" s="92"/>
      <c r="HH104" s="92"/>
      <c r="HI104" s="92"/>
      <c r="HJ104" s="92"/>
      <c r="HK104" s="92"/>
      <c r="HL104" s="92"/>
      <c r="HM104" s="92"/>
      <c r="HN104" s="92"/>
      <c r="HO104" s="92"/>
      <c r="HP104" s="92"/>
      <c r="HQ104" s="92"/>
      <c r="HR104" s="92"/>
      <c r="HS104" s="92"/>
      <c r="HT104" s="92"/>
      <c r="HU104" s="92"/>
      <c r="HV104" s="92"/>
      <c r="HW104" s="92"/>
      <c r="HX104" s="92"/>
      <c r="HY104" s="92"/>
      <c r="HZ104" s="92">
        <v>3</v>
      </c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  <c r="IY104" s="33"/>
      <c r="IZ104" s="33"/>
      <c r="JA104" s="33"/>
      <c r="JB104" s="33"/>
      <c r="JC104" s="33"/>
      <c r="JD104" s="33"/>
      <c r="JE104" s="33"/>
      <c r="JF104" s="33"/>
      <c r="JG104" s="33"/>
      <c r="JH104" s="33"/>
      <c r="JI104" s="33"/>
      <c r="JJ104" s="33"/>
      <c r="JK104" s="33"/>
      <c r="JL104" s="33"/>
      <c r="JM104" s="33"/>
      <c r="JN104" s="33"/>
      <c r="JO104" s="33"/>
      <c r="JP104" s="33"/>
      <c r="JQ104" s="33"/>
      <c r="JR104" s="33"/>
      <c r="JS104" s="33"/>
      <c r="JT104" s="33"/>
      <c r="JU104" s="33"/>
      <c r="JV104" s="33"/>
      <c r="JW104" s="33"/>
      <c r="JX104" s="33"/>
      <c r="JY104" s="33"/>
      <c r="JZ104" s="33"/>
      <c r="KA104" s="33"/>
      <c r="KB104" s="33"/>
      <c r="KC104" s="33"/>
      <c r="KD104" s="33"/>
      <c r="KE104" s="33"/>
      <c r="KF104" s="33"/>
      <c r="KG104" s="33"/>
      <c r="KH104" s="33"/>
      <c r="KI104" s="33"/>
      <c r="KJ104" s="33"/>
      <c r="KK104" s="33"/>
      <c r="KL104" s="33"/>
      <c r="KM104" s="33"/>
      <c r="KN104" s="33"/>
      <c r="KO104" s="33"/>
      <c r="KP104" s="33"/>
      <c r="KQ104" s="33"/>
      <c r="KR104" s="33"/>
      <c r="KS104" s="33"/>
      <c r="KT104" s="33"/>
      <c r="KU104" s="33"/>
      <c r="KV104" s="33"/>
      <c r="KW104" s="33"/>
      <c r="KX104" s="33"/>
      <c r="KY104" s="33"/>
      <c r="KZ104" s="33"/>
      <c r="LA104" s="33"/>
      <c r="LB104" s="33"/>
      <c r="LC104" s="33"/>
    </row>
    <row r="105" spans="1:315">
      <c r="A105" s="96" t="s">
        <v>561</v>
      </c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/>
      <c r="CR105" s="92"/>
      <c r="CS105" s="92"/>
      <c r="CT105" s="92"/>
      <c r="CU105" s="92"/>
      <c r="CV105" s="92"/>
      <c r="CW105" s="92"/>
      <c r="CX105" s="92">
        <v>1</v>
      </c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/>
      <c r="DU105" s="92"/>
      <c r="DV105" s="92"/>
      <c r="DW105" s="92"/>
      <c r="DX105" s="92"/>
      <c r="DY105" s="92"/>
      <c r="DZ105" s="92"/>
      <c r="EA105" s="92"/>
      <c r="EB105" s="92"/>
      <c r="EC105" s="92"/>
      <c r="ED105" s="92"/>
      <c r="EE105" s="92"/>
      <c r="EF105" s="92"/>
      <c r="EG105" s="92"/>
      <c r="EH105" s="92"/>
      <c r="EI105" s="92"/>
      <c r="EJ105" s="92"/>
      <c r="EK105" s="92"/>
      <c r="EL105" s="92"/>
      <c r="EM105" s="92"/>
      <c r="EN105" s="92"/>
      <c r="EO105" s="92"/>
      <c r="EP105" s="92"/>
      <c r="EQ105" s="92"/>
      <c r="ER105" s="92"/>
      <c r="ES105" s="92"/>
      <c r="ET105" s="92"/>
      <c r="EU105" s="92"/>
      <c r="EV105" s="92"/>
      <c r="EW105" s="92"/>
      <c r="EX105" s="92"/>
      <c r="EY105" s="92"/>
      <c r="EZ105" s="92"/>
      <c r="FA105" s="92"/>
      <c r="FB105" s="92"/>
      <c r="FC105" s="92"/>
      <c r="FD105" s="92"/>
      <c r="FE105" s="92"/>
      <c r="FF105" s="92"/>
      <c r="FG105" s="92"/>
      <c r="FH105" s="92"/>
      <c r="FI105" s="92"/>
      <c r="FJ105" s="92"/>
      <c r="FK105" s="92"/>
      <c r="FL105" s="92"/>
      <c r="FM105" s="92"/>
      <c r="FN105" s="92"/>
      <c r="FO105" s="92"/>
      <c r="FP105" s="92"/>
      <c r="FQ105" s="92"/>
      <c r="FR105" s="92"/>
      <c r="FS105" s="92"/>
      <c r="FT105" s="92"/>
      <c r="FU105" s="92"/>
      <c r="FV105" s="92"/>
      <c r="FW105" s="92"/>
      <c r="FX105" s="92"/>
      <c r="FY105" s="92"/>
      <c r="FZ105" s="92"/>
      <c r="GA105" s="92"/>
      <c r="GB105" s="92"/>
      <c r="GC105" s="92"/>
      <c r="GD105" s="92"/>
      <c r="GE105" s="92"/>
      <c r="GF105" s="92">
        <v>1</v>
      </c>
      <c r="GG105" s="92"/>
      <c r="GH105" s="92"/>
      <c r="GI105" s="92"/>
      <c r="GJ105" s="92"/>
      <c r="GK105" s="92"/>
      <c r="GL105" s="92"/>
      <c r="GM105" s="92"/>
      <c r="GN105" s="92"/>
      <c r="GO105" s="92"/>
      <c r="GP105" s="92"/>
      <c r="GQ105" s="92"/>
      <c r="GR105" s="92"/>
      <c r="GS105" s="92"/>
      <c r="GT105" s="92"/>
      <c r="GU105" s="92"/>
      <c r="GV105" s="92"/>
      <c r="GW105" s="92"/>
      <c r="GX105" s="92"/>
      <c r="GY105" s="92"/>
      <c r="GZ105" s="92"/>
      <c r="HA105" s="92"/>
      <c r="HB105" s="92"/>
      <c r="HC105" s="92"/>
      <c r="HD105" s="92"/>
      <c r="HE105" s="92"/>
      <c r="HF105" s="92"/>
      <c r="HG105" s="92"/>
      <c r="HH105" s="92"/>
      <c r="HI105" s="92"/>
      <c r="HJ105" s="92"/>
      <c r="HK105" s="92"/>
      <c r="HL105" s="92"/>
      <c r="HM105" s="92"/>
      <c r="HN105" s="92"/>
      <c r="HO105" s="92"/>
      <c r="HP105" s="92"/>
      <c r="HQ105" s="92"/>
      <c r="HR105" s="92"/>
      <c r="HS105" s="92"/>
      <c r="HT105" s="92"/>
      <c r="HU105" s="92"/>
      <c r="HV105" s="92"/>
      <c r="HW105" s="92"/>
      <c r="HX105" s="92"/>
      <c r="HY105" s="92"/>
      <c r="HZ105" s="92">
        <v>2</v>
      </c>
      <c r="IA105" s="33"/>
      <c r="IB105" s="33"/>
      <c r="IC105" s="33"/>
      <c r="ID105" s="33"/>
      <c r="IE105" s="33"/>
      <c r="IF105" s="33"/>
      <c r="IG105" s="33"/>
      <c r="IH105" s="33"/>
      <c r="II105" s="33"/>
      <c r="IJ105" s="33"/>
      <c r="IK105" s="33"/>
      <c r="IL105" s="33"/>
      <c r="IM105" s="33"/>
      <c r="IN105" s="33"/>
      <c r="IO105" s="33"/>
      <c r="IP105" s="33"/>
      <c r="IQ105" s="33"/>
      <c r="IR105" s="33"/>
      <c r="IS105" s="33"/>
      <c r="IT105" s="33"/>
      <c r="IU105" s="33"/>
      <c r="IV105" s="33"/>
      <c r="IW105" s="33"/>
      <c r="IX105" s="33"/>
      <c r="IY105" s="33"/>
      <c r="IZ105" s="33"/>
      <c r="JA105" s="33"/>
      <c r="JB105" s="33"/>
      <c r="JC105" s="33"/>
      <c r="JD105" s="33"/>
      <c r="JE105" s="33"/>
      <c r="JF105" s="33"/>
      <c r="JG105" s="33"/>
      <c r="JH105" s="33"/>
      <c r="JI105" s="33"/>
      <c r="JJ105" s="33"/>
      <c r="JK105" s="33"/>
      <c r="JL105" s="33"/>
      <c r="JM105" s="33"/>
      <c r="JN105" s="33"/>
      <c r="JO105" s="33"/>
      <c r="JP105" s="33"/>
      <c r="JQ105" s="33"/>
      <c r="JR105" s="33"/>
      <c r="JS105" s="33"/>
      <c r="JT105" s="33"/>
      <c r="JU105" s="33"/>
      <c r="JV105" s="33"/>
      <c r="JW105" s="33"/>
      <c r="JX105" s="33"/>
      <c r="JY105" s="33"/>
      <c r="JZ105" s="33"/>
      <c r="KA105" s="33"/>
      <c r="KB105" s="33"/>
      <c r="KC105" s="33"/>
      <c r="KD105" s="33"/>
      <c r="KE105" s="33"/>
      <c r="KF105" s="33"/>
      <c r="KG105" s="33"/>
      <c r="KH105" s="33"/>
      <c r="KI105" s="33"/>
      <c r="KJ105" s="33"/>
      <c r="KK105" s="33"/>
      <c r="KL105" s="33"/>
      <c r="KM105" s="33"/>
      <c r="KN105" s="33"/>
      <c r="KO105" s="33"/>
      <c r="KP105" s="33"/>
      <c r="KQ105" s="33"/>
      <c r="KR105" s="33"/>
      <c r="KS105" s="33"/>
      <c r="KT105" s="33"/>
      <c r="KU105" s="33"/>
      <c r="KV105" s="33"/>
      <c r="KW105" s="33"/>
      <c r="KX105" s="33"/>
      <c r="KY105" s="33"/>
      <c r="KZ105" s="33"/>
      <c r="LA105" s="33"/>
      <c r="LB105" s="33"/>
      <c r="LC105" s="33"/>
    </row>
    <row r="106" spans="1:315">
      <c r="A106" s="95" t="s">
        <v>14</v>
      </c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>
        <v>1</v>
      </c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>
        <v>1</v>
      </c>
      <c r="AY106" s="92"/>
      <c r="AZ106" s="92"/>
      <c r="BA106" s="92">
        <v>1</v>
      </c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>
        <v>1</v>
      </c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/>
      <c r="CR106" s="92"/>
      <c r="CS106" s="92"/>
      <c r="CT106" s="92">
        <v>1</v>
      </c>
      <c r="CU106" s="92"/>
      <c r="CV106" s="92"/>
      <c r="CW106" s="92"/>
      <c r="CX106" s="92"/>
      <c r="CY106" s="92"/>
      <c r="CZ106" s="92"/>
      <c r="DA106" s="92"/>
      <c r="DB106" s="92">
        <v>1</v>
      </c>
      <c r="DC106" s="92"/>
      <c r="DD106" s="92"/>
      <c r="DE106" s="92"/>
      <c r="DF106" s="92"/>
      <c r="DG106" s="92"/>
      <c r="DH106" s="92"/>
      <c r="DI106" s="92">
        <v>1</v>
      </c>
      <c r="DJ106" s="92"/>
      <c r="DK106" s="92"/>
      <c r="DL106" s="92">
        <v>2</v>
      </c>
      <c r="DM106" s="92">
        <v>1</v>
      </c>
      <c r="DN106" s="92"/>
      <c r="DO106" s="92">
        <v>2</v>
      </c>
      <c r="DP106" s="92"/>
      <c r="DQ106" s="92"/>
      <c r="DR106" s="92"/>
      <c r="DS106" s="92"/>
      <c r="DT106" s="92"/>
      <c r="DU106" s="92"/>
      <c r="DV106" s="92"/>
      <c r="DW106" s="92"/>
      <c r="DX106" s="92"/>
      <c r="DY106" s="92"/>
      <c r="DZ106" s="92"/>
      <c r="EA106" s="92"/>
      <c r="EB106" s="92"/>
      <c r="EC106" s="92"/>
      <c r="ED106" s="92"/>
      <c r="EE106" s="92"/>
      <c r="EF106" s="92"/>
      <c r="EG106" s="92">
        <v>1</v>
      </c>
      <c r="EH106" s="92">
        <v>1</v>
      </c>
      <c r="EI106" s="92"/>
      <c r="EJ106" s="92"/>
      <c r="EK106" s="92"/>
      <c r="EL106" s="92"/>
      <c r="EM106" s="92">
        <v>1</v>
      </c>
      <c r="EN106" s="92"/>
      <c r="EO106" s="92"/>
      <c r="EP106" s="92"/>
      <c r="EQ106" s="92"/>
      <c r="ER106" s="92"/>
      <c r="ES106" s="92"/>
      <c r="ET106" s="92"/>
      <c r="EU106" s="92"/>
      <c r="EV106" s="92"/>
      <c r="EW106" s="92"/>
      <c r="EX106" s="92">
        <v>1</v>
      </c>
      <c r="EY106" s="92"/>
      <c r="EZ106" s="92">
        <v>1</v>
      </c>
      <c r="FA106" s="92"/>
      <c r="FB106" s="92"/>
      <c r="FC106" s="92"/>
      <c r="FD106" s="92"/>
      <c r="FE106" s="92"/>
      <c r="FF106" s="92"/>
      <c r="FG106" s="92"/>
      <c r="FH106" s="92"/>
      <c r="FI106" s="92"/>
      <c r="FJ106" s="92"/>
      <c r="FK106" s="92"/>
      <c r="FL106" s="92"/>
      <c r="FM106" s="92"/>
      <c r="FN106" s="92"/>
      <c r="FO106" s="92"/>
      <c r="FP106" s="92"/>
      <c r="FQ106" s="92"/>
      <c r="FR106" s="92"/>
      <c r="FS106" s="92"/>
      <c r="FT106" s="92"/>
      <c r="FU106" s="92"/>
      <c r="FV106" s="92"/>
      <c r="FW106" s="92">
        <v>1</v>
      </c>
      <c r="FX106" s="92"/>
      <c r="FY106" s="92"/>
      <c r="FZ106" s="92"/>
      <c r="GA106" s="92"/>
      <c r="GB106" s="92"/>
      <c r="GC106" s="92"/>
      <c r="GD106" s="92"/>
      <c r="GE106" s="92"/>
      <c r="GF106" s="92"/>
      <c r="GG106" s="92"/>
      <c r="GH106" s="92"/>
      <c r="GI106" s="92">
        <v>1</v>
      </c>
      <c r="GJ106" s="92"/>
      <c r="GK106" s="92"/>
      <c r="GL106" s="92"/>
      <c r="GM106" s="92"/>
      <c r="GN106" s="92"/>
      <c r="GO106" s="92"/>
      <c r="GP106" s="92"/>
      <c r="GQ106" s="92"/>
      <c r="GR106" s="92"/>
      <c r="GS106" s="92"/>
      <c r="GT106" s="92"/>
      <c r="GU106" s="92"/>
      <c r="GV106" s="92"/>
      <c r="GW106" s="92">
        <v>1</v>
      </c>
      <c r="GX106" s="92"/>
      <c r="GY106" s="92"/>
      <c r="GZ106" s="92"/>
      <c r="HA106" s="92"/>
      <c r="HB106" s="92"/>
      <c r="HC106" s="92"/>
      <c r="HD106" s="92"/>
      <c r="HE106" s="92"/>
      <c r="HF106" s="92"/>
      <c r="HG106" s="92"/>
      <c r="HH106" s="92"/>
      <c r="HI106" s="92"/>
      <c r="HJ106" s="92"/>
      <c r="HK106" s="92"/>
      <c r="HL106" s="92"/>
      <c r="HM106" s="92"/>
      <c r="HN106" s="92"/>
      <c r="HO106" s="92">
        <v>1</v>
      </c>
      <c r="HP106" s="92"/>
      <c r="HQ106" s="92"/>
      <c r="HR106" s="92"/>
      <c r="HS106" s="92"/>
      <c r="HT106" s="92"/>
      <c r="HU106" s="92"/>
      <c r="HV106" s="92"/>
      <c r="HW106" s="92"/>
      <c r="HX106" s="92"/>
      <c r="HY106" s="92"/>
      <c r="HZ106" s="92">
        <v>21</v>
      </c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  <c r="IY106" s="33"/>
      <c r="IZ106" s="33"/>
      <c r="JA106" s="33"/>
      <c r="JB106" s="33"/>
      <c r="JC106" s="33"/>
      <c r="JD106" s="33"/>
      <c r="JE106" s="33"/>
      <c r="JF106" s="33"/>
      <c r="JG106" s="33"/>
      <c r="JH106" s="33"/>
      <c r="JI106" s="33"/>
      <c r="JJ106" s="33"/>
      <c r="JK106" s="33"/>
      <c r="JL106" s="33"/>
      <c r="JM106" s="33"/>
      <c r="JN106" s="33"/>
      <c r="JO106" s="33"/>
      <c r="JP106" s="33"/>
      <c r="JQ106" s="33"/>
      <c r="JR106" s="33"/>
      <c r="JS106" s="33"/>
      <c r="JT106" s="33"/>
      <c r="JU106" s="33"/>
      <c r="JV106" s="33"/>
      <c r="JW106" s="33"/>
      <c r="JX106" s="33"/>
      <c r="JY106" s="33"/>
      <c r="JZ106" s="33"/>
      <c r="KA106" s="33"/>
      <c r="KB106" s="33"/>
      <c r="KC106" s="33"/>
      <c r="KD106" s="33"/>
      <c r="KE106" s="33"/>
      <c r="KF106" s="33"/>
      <c r="KG106" s="33"/>
      <c r="KH106" s="33"/>
      <c r="KI106" s="33"/>
      <c r="KJ106" s="33"/>
      <c r="KK106" s="33"/>
      <c r="KL106" s="33"/>
      <c r="KM106" s="33"/>
      <c r="KN106" s="33"/>
      <c r="KO106" s="33"/>
      <c r="KP106" s="33"/>
      <c r="KQ106" s="33"/>
      <c r="KR106" s="33"/>
      <c r="KS106" s="33"/>
      <c r="KT106" s="33"/>
      <c r="KU106" s="33"/>
      <c r="KV106" s="33"/>
      <c r="KW106" s="33"/>
      <c r="KX106" s="33"/>
      <c r="KY106" s="33"/>
      <c r="KZ106" s="33"/>
      <c r="LA106" s="33"/>
      <c r="LB106" s="33"/>
      <c r="LC106" s="33"/>
    </row>
    <row r="107" spans="1:315">
      <c r="A107" s="96" t="s">
        <v>544</v>
      </c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/>
      <c r="CR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>
        <v>1</v>
      </c>
      <c r="DP107" s="92"/>
      <c r="DQ107" s="92"/>
      <c r="DR107" s="92"/>
      <c r="DS107" s="92"/>
      <c r="DT107" s="92"/>
      <c r="DU107" s="92"/>
      <c r="DV107" s="92"/>
      <c r="DW107" s="92"/>
      <c r="DX107" s="92"/>
      <c r="DY107" s="92"/>
      <c r="DZ107" s="92"/>
      <c r="EA107" s="92"/>
      <c r="EB107" s="92"/>
      <c r="EC107" s="92"/>
      <c r="ED107" s="92"/>
      <c r="EE107" s="92"/>
      <c r="EF107" s="92"/>
      <c r="EG107" s="92"/>
      <c r="EH107" s="92"/>
      <c r="EI107" s="92"/>
      <c r="EJ107" s="92"/>
      <c r="EK107" s="92"/>
      <c r="EL107" s="92"/>
      <c r="EM107" s="92"/>
      <c r="EN107" s="92"/>
      <c r="EO107" s="92"/>
      <c r="EP107" s="92"/>
      <c r="EQ107" s="92"/>
      <c r="ER107" s="92"/>
      <c r="ES107" s="92"/>
      <c r="ET107" s="92"/>
      <c r="EU107" s="92"/>
      <c r="EV107" s="92"/>
      <c r="EW107" s="92"/>
      <c r="EX107" s="92"/>
      <c r="EY107" s="92"/>
      <c r="EZ107" s="92"/>
      <c r="FA107" s="92"/>
      <c r="FB107" s="92"/>
      <c r="FC107" s="92"/>
      <c r="FD107" s="92"/>
      <c r="FE107" s="92"/>
      <c r="FF107" s="92"/>
      <c r="FG107" s="92"/>
      <c r="FH107" s="92"/>
      <c r="FI107" s="92"/>
      <c r="FJ107" s="92"/>
      <c r="FK107" s="92"/>
      <c r="FL107" s="92"/>
      <c r="FM107" s="92"/>
      <c r="FN107" s="92"/>
      <c r="FO107" s="92"/>
      <c r="FP107" s="92"/>
      <c r="FQ107" s="92"/>
      <c r="FR107" s="92"/>
      <c r="FS107" s="92"/>
      <c r="FT107" s="92"/>
      <c r="FU107" s="92"/>
      <c r="FV107" s="92"/>
      <c r="FW107" s="92"/>
      <c r="FX107" s="92"/>
      <c r="FY107" s="92"/>
      <c r="FZ107" s="92"/>
      <c r="GA107" s="92"/>
      <c r="GB107" s="92"/>
      <c r="GC107" s="92"/>
      <c r="GD107" s="92"/>
      <c r="GE107" s="92"/>
      <c r="GF107" s="92"/>
      <c r="GG107" s="92"/>
      <c r="GH107" s="92"/>
      <c r="GI107" s="92"/>
      <c r="GJ107" s="92"/>
      <c r="GK107" s="92"/>
      <c r="GL107" s="92"/>
      <c r="GM107" s="92"/>
      <c r="GN107" s="92"/>
      <c r="GO107" s="92"/>
      <c r="GP107" s="92"/>
      <c r="GQ107" s="92"/>
      <c r="GR107" s="92"/>
      <c r="GS107" s="92"/>
      <c r="GT107" s="92"/>
      <c r="GU107" s="92"/>
      <c r="GV107" s="92"/>
      <c r="GW107" s="92"/>
      <c r="GX107" s="92"/>
      <c r="GY107" s="92"/>
      <c r="GZ107" s="92"/>
      <c r="HA107" s="92"/>
      <c r="HB107" s="92"/>
      <c r="HC107" s="92"/>
      <c r="HD107" s="92"/>
      <c r="HE107" s="92"/>
      <c r="HF107" s="92"/>
      <c r="HG107" s="92"/>
      <c r="HH107" s="92"/>
      <c r="HI107" s="92"/>
      <c r="HJ107" s="92"/>
      <c r="HK107" s="92"/>
      <c r="HL107" s="92"/>
      <c r="HM107" s="92"/>
      <c r="HN107" s="92"/>
      <c r="HO107" s="92">
        <v>1</v>
      </c>
      <c r="HP107" s="92"/>
      <c r="HQ107" s="92"/>
      <c r="HR107" s="92"/>
      <c r="HS107" s="92"/>
      <c r="HT107" s="92"/>
      <c r="HU107" s="92"/>
      <c r="HV107" s="92"/>
      <c r="HW107" s="92"/>
      <c r="HX107" s="92"/>
      <c r="HY107" s="92"/>
      <c r="HZ107" s="92">
        <v>2</v>
      </c>
      <c r="IA107" s="33"/>
      <c r="IB107" s="33"/>
      <c r="IC107" s="33"/>
      <c r="ID107" s="33"/>
      <c r="IE107" s="33"/>
      <c r="IF107" s="33"/>
      <c r="IG107" s="33"/>
      <c r="IH107" s="33"/>
      <c r="II107" s="33"/>
      <c r="IJ107" s="33"/>
      <c r="IK107" s="33"/>
      <c r="IL107" s="33"/>
      <c r="IM107" s="33"/>
      <c r="IN107" s="33"/>
      <c r="IO107" s="33"/>
      <c r="IP107" s="33"/>
      <c r="IQ107" s="33"/>
      <c r="IR107" s="33"/>
      <c r="IS107" s="33"/>
      <c r="IT107" s="33"/>
      <c r="IU107" s="33"/>
      <c r="IV107" s="33"/>
      <c r="IW107" s="33"/>
      <c r="IX107" s="33"/>
      <c r="IY107" s="33"/>
      <c r="IZ107" s="33"/>
      <c r="JA107" s="33"/>
      <c r="JB107" s="33"/>
      <c r="JC107" s="33"/>
      <c r="JD107" s="33"/>
      <c r="JE107" s="33"/>
      <c r="JF107" s="33"/>
      <c r="JG107" s="33"/>
      <c r="JH107" s="33"/>
      <c r="JI107" s="33"/>
      <c r="JJ107" s="33"/>
      <c r="JK107" s="33"/>
      <c r="JL107" s="33"/>
      <c r="JM107" s="33"/>
      <c r="JN107" s="33"/>
      <c r="JO107" s="33"/>
      <c r="JP107" s="33"/>
      <c r="JQ107" s="33"/>
      <c r="JR107" s="33"/>
      <c r="JS107" s="33"/>
      <c r="JT107" s="33"/>
      <c r="JU107" s="33"/>
      <c r="JV107" s="33"/>
      <c r="JW107" s="33"/>
      <c r="JX107" s="33"/>
      <c r="JY107" s="33"/>
      <c r="JZ107" s="33"/>
      <c r="KA107" s="33"/>
      <c r="KB107" s="33"/>
      <c r="KC107" s="33"/>
      <c r="KD107" s="33"/>
      <c r="KE107" s="33"/>
      <c r="KF107" s="33"/>
      <c r="KG107" s="33"/>
      <c r="KH107" s="33"/>
      <c r="KI107" s="33"/>
      <c r="KJ107" s="33"/>
      <c r="KK107" s="33"/>
      <c r="KL107" s="33"/>
      <c r="KM107" s="33"/>
      <c r="KN107" s="33"/>
      <c r="KO107" s="33"/>
      <c r="KP107" s="33"/>
      <c r="KQ107" s="33"/>
      <c r="KR107" s="33"/>
      <c r="KS107" s="33"/>
      <c r="KT107" s="33"/>
      <c r="KU107" s="33"/>
      <c r="KV107" s="33"/>
      <c r="KW107" s="33"/>
      <c r="KX107" s="33"/>
      <c r="KY107" s="33"/>
      <c r="KZ107" s="33"/>
      <c r="LA107" s="33"/>
      <c r="LB107" s="33"/>
      <c r="LC107" s="33"/>
    </row>
    <row r="108" spans="1:315">
      <c r="A108" s="96" t="s">
        <v>508</v>
      </c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>
        <v>1</v>
      </c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/>
      <c r="CR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/>
      <c r="DU108" s="92"/>
      <c r="DV108" s="92"/>
      <c r="DW108" s="92"/>
      <c r="DX108" s="92"/>
      <c r="DY108" s="92"/>
      <c r="DZ108" s="92"/>
      <c r="EA108" s="92"/>
      <c r="EB108" s="92"/>
      <c r="EC108" s="92"/>
      <c r="ED108" s="92"/>
      <c r="EE108" s="92"/>
      <c r="EF108" s="92"/>
      <c r="EG108" s="92"/>
      <c r="EH108" s="92"/>
      <c r="EI108" s="92"/>
      <c r="EJ108" s="92"/>
      <c r="EK108" s="92"/>
      <c r="EL108" s="92"/>
      <c r="EM108" s="92"/>
      <c r="EN108" s="92"/>
      <c r="EO108" s="92"/>
      <c r="EP108" s="92"/>
      <c r="EQ108" s="92"/>
      <c r="ER108" s="92"/>
      <c r="ES108" s="92"/>
      <c r="ET108" s="92"/>
      <c r="EU108" s="92"/>
      <c r="EV108" s="92"/>
      <c r="EW108" s="92"/>
      <c r="EX108" s="92"/>
      <c r="EY108" s="92"/>
      <c r="EZ108" s="92"/>
      <c r="FA108" s="92"/>
      <c r="FB108" s="92"/>
      <c r="FC108" s="92"/>
      <c r="FD108" s="92"/>
      <c r="FE108" s="92"/>
      <c r="FF108" s="92"/>
      <c r="FG108" s="92"/>
      <c r="FH108" s="92"/>
      <c r="FI108" s="92"/>
      <c r="FJ108" s="92"/>
      <c r="FK108" s="92"/>
      <c r="FL108" s="92"/>
      <c r="FM108" s="92"/>
      <c r="FN108" s="92"/>
      <c r="FO108" s="92"/>
      <c r="FP108" s="92"/>
      <c r="FQ108" s="92"/>
      <c r="FR108" s="92"/>
      <c r="FS108" s="92"/>
      <c r="FT108" s="92"/>
      <c r="FU108" s="92"/>
      <c r="FV108" s="92"/>
      <c r="FW108" s="92"/>
      <c r="FX108" s="92"/>
      <c r="FY108" s="92"/>
      <c r="FZ108" s="92"/>
      <c r="GA108" s="92"/>
      <c r="GB108" s="92"/>
      <c r="GC108" s="92"/>
      <c r="GD108" s="92"/>
      <c r="GE108" s="92"/>
      <c r="GF108" s="92"/>
      <c r="GG108" s="92"/>
      <c r="GH108" s="92"/>
      <c r="GI108" s="92"/>
      <c r="GJ108" s="92"/>
      <c r="GK108" s="92"/>
      <c r="GL108" s="92"/>
      <c r="GM108" s="92"/>
      <c r="GN108" s="92"/>
      <c r="GO108" s="92"/>
      <c r="GP108" s="92"/>
      <c r="GQ108" s="92"/>
      <c r="GR108" s="92"/>
      <c r="GS108" s="92"/>
      <c r="GT108" s="92"/>
      <c r="GU108" s="92"/>
      <c r="GV108" s="92"/>
      <c r="GW108" s="92"/>
      <c r="GX108" s="92"/>
      <c r="GY108" s="92"/>
      <c r="GZ108" s="92"/>
      <c r="HA108" s="92"/>
      <c r="HB108" s="92"/>
      <c r="HC108" s="92"/>
      <c r="HD108" s="92"/>
      <c r="HE108" s="92"/>
      <c r="HF108" s="92"/>
      <c r="HG108" s="92"/>
      <c r="HH108" s="92"/>
      <c r="HI108" s="92"/>
      <c r="HJ108" s="92"/>
      <c r="HK108" s="92"/>
      <c r="HL108" s="92"/>
      <c r="HM108" s="92"/>
      <c r="HN108" s="92"/>
      <c r="HO108" s="92"/>
      <c r="HP108" s="92"/>
      <c r="HQ108" s="92"/>
      <c r="HR108" s="92"/>
      <c r="HS108" s="92"/>
      <c r="HT108" s="92"/>
      <c r="HU108" s="92"/>
      <c r="HV108" s="92"/>
      <c r="HW108" s="92"/>
      <c r="HX108" s="92"/>
      <c r="HY108" s="92"/>
      <c r="HZ108" s="92">
        <v>1</v>
      </c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  <c r="IY108" s="33"/>
      <c r="IZ108" s="33"/>
      <c r="JA108" s="33"/>
      <c r="JB108" s="33"/>
      <c r="JC108" s="33"/>
      <c r="JD108" s="33"/>
      <c r="JE108" s="33"/>
      <c r="JF108" s="33"/>
      <c r="JG108" s="33"/>
      <c r="JH108" s="33"/>
      <c r="JI108" s="33"/>
      <c r="JJ108" s="33"/>
      <c r="JK108" s="33"/>
      <c r="JL108" s="33"/>
      <c r="JM108" s="33"/>
      <c r="JN108" s="33"/>
      <c r="JO108" s="33"/>
      <c r="JP108" s="33"/>
      <c r="JQ108" s="33"/>
      <c r="JR108" s="33"/>
      <c r="JS108" s="33"/>
      <c r="JT108" s="33"/>
      <c r="JU108" s="33"/>
      <c r="JV108" s="33"/>
      <c r="JW108" s="33"/>
      <c r="JX108" s="33"/>
      <c r="JY108" s="33"/>
      <c r="JZ108" s="33"/>
      <c r="KA108" s="33"/>
      <c r="KB108" s="33"/>
      <c r="KC108" s="33"/>
      <c r="KD108" s="33"/>
      <c r="KE108" s="33"/>
      <c r="KF108" s="33"/>
      <c r="KG108" s="33"/>
      <c r="KH108" s="33"/>
      <c r="KI108" s="33"/>
      <c r="KJ108" s="33"/>
      <c r="KK108" s="33"/>
      <c r="KL108" s="33"/>
      <c r="KM108" s="33"/>
      <c r="KN108" s="33"/>
      <c r="KO108" s="33"/>
      <c r="KP108" s="33"/>
      <c r="KQ108" s="33"/>
      <c r="KR108" s="33"/>
      <c r="KS108" s="33"/>
      <c r="KT108" s="33"/>
      <c r="KU108" s="33"/>
      <c r="KV108" s="33"/>
      <c r="KW108" s="33"/>
      <c r="KX108" s="33"/>
      <c r="KY108" s="33"/>
      <c r="KZ108" s="33"/>
      <c r="LA108" s="33"/>
      <c r="LB108" s="33"/>
      <c r="LC108" s="33"/>
    </row>
    <row r="109" spans="1:315">
      <c r="A109" s="96" t="s">
        <v>14</v>
      </c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/>
      <c r="CR109" s="92"/>
      <c r="CS109" s="92"/>
      <c r="CT109" s="92">
        <v>1</v>
      </c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>
        <v>1</v>
      </c>
      <c r="DJ109" s="92"/>
      <c r="DK109" s="92"/>
      <c r="DL109" s="92">
        <v>2</v>
      </c>
      <c r="DM109" s="92"/>
      <c r="DN109" s="92"/>
      <c r="DO109" s="92"/>
      <c r="DP109" s="92"/>
      <c r="DQ109" s="92"/>
      <c r="DR109" s="92"/>
      <c r="DS109" s="92"/>
      <c r="DT109" s="92"/>
      <c r="DU109" s="92"/>
      <c r="DV109" s="92"/>
      <c r="DW109" s="92"/>
      <c r="DX109" s="92"/>
      <c r="DY109" s="92"/>
      <c r="DZ109" s="92"/>
      <c r="EA109" s="92"/>
      <c r="EB109" s="92"/>
      <c r="EC109" s="92"/>
      <c r="ED109" s="92"/>
      <c r="EE109" s="92"/>
      <c r="EF109" s="92"/>
      <c r="EG109" s="92">
        <v>1</v>
      </c>
      <c r="EH109" s="92">
        <v>1</v>
      </c>
      <c r="EI109" s="92"/>
      <c r="EJ109" s="92"/>
      <c r="EK109" s="92"/>
      <c r="EL109" s="92"/>
      <c r="EM109" s="92">
        <v>1</v>
      </c>
      <c r="EN109" s="92"/>
      <c r="EO109" s="92"/>
      <c r="EP109" s="92"/>
      <c r="EQ109" s="92"/>
      <c r="ER109" s="92"/>
      <c r="ES109" s="92"/>
      <c r="ET109" s="92"/>
      <c r="EU109" s="92"/>
      <c r="EV109" s="92"/>
      <c r="EW109" s="92"/>
      <c r="EX109" s="92">
        <v>1</v>
      </c>
      <c r="EY109" s="92"/>
      <c r="EZ109" s="92"/>
      <c r="FA109" s="92"/>
      <c r="FB109" s="92"/>
      <c r="FC109" s="92"/>
      <c r="FD109" s="92"/>
      <c r="FE109" s="92"/>
      <c r="FF109" s="92"/>
      <c r="FG109" s="92"/>
      <c r="FH109" s="92"/>
      <c r="FI109" s="92"/>
      <c r="FJ109" s="92"/>
      <c r="FK109" s="92"/>
      <c r="FL109" s="92"/>
      <c r="FM109" s="92"/>
      <c r="FN109" s="92"/>
      <c r="FO109" s="92"/>
      <c r="FP109" s="92"/>
      <c r="FQ109" s="92"/>
      <c r="FR109" s="92"/>
      <c r="FS109" s="92"/>
      <c r="FT109" s="92"/>
      <c r="FU109" s="92"/>
      <c r="FV109" s="92"/>
      <c r="FW109" s="92"/>
      <c r="FX109" s="92"/>
      <c r="FY109" s="92"/>
      <c r="FZ109" s="92"/>
      <c r="GA109" s="92"/>
      <c r="GB109" s="92"/>
      <c r="GC109" s="92"/>
      <c r="GD109" s="92"/>
      <c r="GE109" s="92"/>
      <c r="GF109" s="92"/>
      <c r="GG109" s="92"/>
      <c r="GH109" s="92"/>
      <c r="GI109" s="92"/>
      <c r="GJ109" s="92"/>
      <c r="GK109" s="92"/>
      <c r="GL109" s="92"/>
      <c r="GM109" s="92"/>
      <c r="GN109" s="92"/>
      <c r="GO109" s="92"/>
      <c r="GP109" s="92"/>
      <c r="GQ109" s="92"/>
      <c r="GR109" s="92"/>
      <c r="GS109" s="92"/>
      <c r="GT109" s="92"/>
      <c r="GU109" s="92"/>
      <c r="GV109" s="92"/>
      <c r="GW109" s="92">
        <v>1</v>
      </c>
      <c r="GX109" s="92"/>
      <c r="GY109" s="92"/>
      <c r="GZ109" s="92"/>
      <c r="HA109" s="92"/>
      <c r="HB109" s="92"/>
      <c r="HC109" s="92"/>
      <c r="HD109" s="92"/>
      <c r="HE109" s="92"/>
      <c r="HF109" s="92"/>
      <c r="HG109" s="92"/>
      <c r="HH109" s="92"/>
      <c r="HI109" s="92"/>
      <c r="HJ109" s="92"/>
      <c r="HK109" s="92"/>
      <c r="HL109" s="92"/>
      <c r="HM109" s="92"/>
      <c r="HN109" s="92"/>
      <c r="HO109" s="92"/>
      <c r="HP109" s="92"/>
      <c r="HQ109" s="92"/>
      <c r="HR109" s="92"/>
      <c r="HS109" s="92"/>
      <c r="HT109" s="92"/>
      <c r="HU109" s="92"/>
      <c r="HV109" s="92"/>
      <c r="HW109" s="92"/>
      <c r="HX109" s="92"/>
      <c r="HY109" s="92"/>
      <c r="HZ109" s="92">
        <v>9</v>
      </c>
      <c r="IA109" s="33"/>
      <c r="IB109" s="33"/>
      <c r="IC109" s="33"/>
      <c r="ID109" s="33"/>
      <c r="IE109" s="33"/>
      <c r="IF109" s="33"/>
      <c r="IG109" s="33"/>
      <c r="IH109" s="33"/>
      <c r="II109" s="33"/>
      <c r="IJ109" s="33"/>
      <c r="IK109" s="33"/>
      <c r="IL109" s="33"/>
      <c r="IM109" s="33"/>
      <c r="IN109" s="33"/>
      <c r="IO109" s="33"/>
      <c r="IP109" s="33"/>
      <c r="IQ109" s="33"/>
      <c r="IR109" s="33"/>
      <c r="IS109" s="33"/>
      <c r="IT109" s="33"/>
      <c r="IU109" s="33"/>
      <c r="IV109" s="33"/>
      <c r="IW109" s="33"/>
      <c r="IX109" s="33"/>
      <c r="IY109" s="33"/>
      <c r="IZ109" s="33"/>
      <c r="JA109" s="33"/>
      <c r="JB109" s="33"/>
      <c r="JC109" s="33"/>
      <c r="JD109" s="33"/>
      <c r="JE109" s="33"/>
      <c r="JF109" s="33"/>
      <c r="JG109" s="33"/>
      <c r="JH109" s="33"/>
      <c r="JI109" s="33"/>
      <c r="JJ109" s="33"/>
      <c r="JK109" s="33"/>
      <c r="JL109" s="33"/>
      <c r="JM109" s="33"/>
      <c r="JN109" s="33"/>
      <c r="JO109" s="33"/>
      <c r="JP109" s="33"/>
      <c r="JQ109" s="33"/>
      <c r="JR109" s="33"/>
      <c r="JS109" s="33"/>
      <c r="JT109" s="33"/>
      <c r="JU109" s="33"/>
      <c r="JV109" s="33"/>
      <c r="JW109" s="33"/>
      <c r="JX109" s="33"/>
      <c r="JY109" s="33"/>
      <c r="JZ109" s="33"/>
      <c r="KA109" s="33"/>
      <c r="KB109" s="33"/>
      <c r="KC109" s="33"/>
      <c r="KD109" s="33"/>
      <c r="KE109" s="33"/>
      <c r="KF109" s="33"/>
      <c r="KG109" s="33"/>
      <c r="KH109" s="33"/>
      <c r="KI109" s="33"/>
      <c r="KJ109" s="33"/>
      <c r="KK109" s="33"/>
      <c r="KL109" s="33"/>
      <c r="KM109" s="33"/>
      <c r="KN109" s="33"/>
      <c r="KO109" s="33"/>
      <c r="KP109" s="33"/>
      <c r="KQ109" s="33"/>
      <c r="KR109" s="33"/>
      <c r="KS109" s="33"/>
      <c r="KT109" s="33"/>
      <c r="KU109" s="33"/>
      <c r="KV109" s="33"/>
      <c r="KW109" s="33"/>
      <c r="KX109" s="33"/>
      <c r="KY109" s="33"/>
      <c r="KZ109" s="33"/>
      <c r="LA109" s="33"/>
      <c r="LB109" s="33"/>
      <c r="LC109" s="33"/>
    </row>
    <row r="110" spans="1:315">
      <c r="A110" s="96" t="s">
        <v>408</v>
      </c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>
        <v>1</v>
      </c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>
        <v>1</v>
      </c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  <c r="DB110" s="92">
        <v>1</v>
      </c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>
        <v>1</v>
      </c>
      <c r="DN110" s="92"/>
      <c r="DO110" s="92">
        <v>1</v>
      </c>
      <c r="DP110" s="92"/>
      <c r="DQ110" s="92"/>
      <c r="DR110" s="92"/>
      <c r="DS110" s="92"/>
      <c r="DT110" s="92"/>
      <c r="DU110" s="92"/>
      <c r="DV110" s="92"/>
      <c r="DW110" s="92"/>
      <c r="DX110" s="92"/>
      <c r="DY110" s="92"/>
      <c r="DZ110" s="92"/>
      <c r="EA110" s="92"/>
      <c r="EB110" s="92"/>
      <c r="EC110" s="92"/>
      <c r="ED110" s="92"/>
      <c r="EE110" s="92"/>
      <c r="EF110" s="92"/>
      <c r="EG110" s="92"/>
      <c r="EH110" s="92"/>
      <c r="EI110" s="92"/>
      <c r="EJ110" s="92"/>
      <c r="EK110" s="92"/>
      <c r="EL110" s="92"/>
      <c r="EM110" s="92"/>
      <c r="EN110" s="92"/>
      <c r="EO110" s="92"/>
      <c r="EP110" s="92"/>
      <c r="EQ110" s="92"/>
      <c r="ER110" s="92"/>
      <c r="ES110" s="92"/>
      <c r="ET110" s="92"/>
      <c r="EU110" s="92"/>
      <c r="EV110" s="92"/>
      <c r="EW110" s="92"/>
      <c r="EX110" s="92"/>
      <c r="EY110" s="92"/>
      <c r="EZ110" s="92"/>
      <c r="FA110" s="92"/>
      <c r="FB110" s="92"/>
      <c r="FC110" s="92"/>
      <c r="FD110" s="92"/>
      <c r="FE110" s="92"/>
      <c r="FF110" s="92"/>
      <c r="FG110" s="92"/>
      <c r="FH110" s="92"/>
      <c r="FI110" s="92"/>
      <c r="FJ110" s="92"/>
      <c r="FK110" s="92"/>
      <c r="FL110" s="92"/>
      <c r="FM110" s="92"/>
      <c r="FN110" s="92"/>
      <c r="FO110" s="92"/>
      <c r="FP110" s="92"/>
      <c r="FQ110" s="92"/>
      <c r="FR110" s="92"/>
      <c r="FS110" s="92"/>
      <c r="FT110" s="92"/>
      <c r="FU110" s="92"/>
      <c r="FV110" s="92"/>
      <c r="FW110" s="92"/>
      <c r="FX110" s="92"/>
      <c r="FY110" s="92"/>
      <c r="FZ110" s="92"/>
      <c r="GA110" s="92"/>
      <c r="GB110" s="92"/>
      <c r="GC110" s="92"/>
      <c r="GD110" s="92"/>
      <c r="GE110" s="92"/>
      <c r="GF110" s="92"/>
      <c r="GG110" s="92"/>
      <c r="GH110" s="92"/>
      <c r="GI110" s="92">
        <v>1</v>
      </c>
      <c r="GJ110" s="92"/>
      <c r="GK110" s="92"/>
      <c r="GL110" s="92"/>
      <c r="GM110" s="92"/>
      <c r="GN110" s="92"/>
      <c r="GO110" s="92"/>
      <c r="GP110" s="92"/>
      <c r="GQ110" s="92"/>
      <c r="GR110" s="92"/>
      <c r="GS110" s="92"/>
      <c r="GT110" s="92"/>
      <c r="GU110" s="92"/>
      <c r="GV110" s="92"/>
      <c r="GW110" s="92"/>
      <c r="GX110" s="92"/>
      <c r="GY110" s="92"/>
      <c r="GZ110" s="92"/>
      <c r="HA110" s="92"/>
      <c r="HB110" s="92"/>
      <c r="HC110" s="92"/>
      <c r="HD110" s="92"/>
      <c r="HE110" s="92"/>
      <c r="HF110" s="92"/>
      <c r="HG110" s="92"/>
      <c r="HH110" s="92"/>
      <c r="HI110" s="92"/>
      <c r="HJ110" s="92"/>
      <c r="HK110" s="92"/>
      <c r="HL110" s="92"/>
      <c r="HM110" s="92"/>
      <c r="HN110" s="92"/>
      <c r="HO110" s="92"/>
      <c r="HP110" s="92"/>
      <c r="HQ110" s="92"/>
      <c r="HR110" s="92"/>
      <c r="HS110" s="92"/>
      <c r="HT110" s="92"/>
      <c r="HU110" s="92"/>
      <c r="HV110" s="92"/>
      <c r="HW110" s="92"/>
      <c r="HX110" s="92"/>
      <c r="HY110" s="92"/>
      <c r="HZ110" s="92">
        <v>6</v>
      </c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  <c r="IY110" s="33"/>
      <c r="IZ110" s="33"/>
      <c r="JA110" s="33"/>
      <c r="JB110" s="33"/>
      <c r="JC110" s="33"/>
      <c r="JD110" s="33"/>
      <c r="JE110" s="33"/>
      <c r="JF110" s="33"/>
      <c r="JG110" s="33"/>
      <c r="JH110" s="33"/>
      <c r="JI110" s="33"/>
      <c r="JJ110" s="33"/>
      <c r="JK110" s="33"/>
      <c r="JL110" s="33"/>
      <c r="JM110" s="33"/>
      <c r="JN110" s="33"/>
      <c r="JO110" s="33"/>
      <c r="JP110" s="33"/>
      <c r="JQ110" s="33"/>
      <c r="JR110" s="33"/>
      <c r="JS110" s="33"/>
      <c r="JT110" s="33"/>
      <c r="JU110" s="33"/>
      <c r="JV110" s="33"/>
      <c r="JW110" s="33"/>
      <c r="JX110" s="33"/>
      <c r="JY110" s="33"/>
      <c r="JZ110" s="33"/>
      <c r="KA110" s="33"/>
      <c r="KB110" s="33"/>
      <c r="KC110" s="33"/>
      <c r="KD110" s="33"/>
      <c r="KE110" s="33"/>
      <c r="KF110" s="33"/>
      <c r="KG110" s="33"/>
      <c r="KH110" s="33"/>
      <c r="KI110" s="33"/>
      <c r="KJ110" s="33"/>
      <c r="KK110" s="33"/>
      <c r="KL110" s="33"/>
      <c r="KM110" s="33"/>
      <c r="KN110" s="33"/>
      <c r="KO110" s="33"/>
      <c r="KP110" s="33"/>
      <c r="KQ110" s="33"/>
      <c r="KR110" s="33"/>
      <c r="KS110" s="33"/>
      <c r="KT110" s="33"/>
      <c r="KU110" s="33"/>
      <c r="KV110" s="33"/>
      <c r="KW110" s="33"/>
      <c r="KX110" s="33"/>
      <c r="KY110" s="33"/>
      <c r="KZ110" s="33"/>
      <c r="LA110" s="33"/>
      <c r="LB110" s="33"/>
      <c r="LC110" s="33"/>
    </row>
    <row r="111" spans="1:315">
      <c r="A111" s="96" t="s">
        <v>596</v>
      </c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/>
      <c r="DU111" s="92"/>
      <c r="DV111" s="92"/>
      <c r="DW111" s="92"/>
      <c r="DX111" s="92"/>
      <c r="DY111" s="92"/>
      <c r="DZ111" s="92"/>
      <c r="EA111" s="92"/>
      <c r="EB111" s="92"/>
      <c r="EC111" s="92"/>
      <c r="ED111" s="92"/>
      <c r="EE111" s="92"/>
      <c r="EF111" s="92"/>
      <c r="EG111" s="92"/>
      <c r="EH111" s="92"/>
      <c r="EI111" s="92"/>
      <c r="EJ111" s="92"/>
      <c r="EK111" s="92"/>
      <c r="EL111" s="92"/>
      <c r="EM111" s="92"/>
      <c r="EN111" s="92"/>
      <c r="EO111" s="92"/>
      <c r="EP111" s="92"/>
      <c r="EQ111" s="92"/>
      <c r="ER111" s="92"/>
      <c r="ES111" s="92"/>
      <c r="ET111" s="92"/>
      <c r="EU111" s="92"/>
      <c r="EV111" s="92"/>
      <c r="EW111" s="92"/>
      <c r="EX111" s="92"/>
      <c r="EY111" s="92"/>
      <c r="EZ111" s="92">
        <v>1</v>
      </c>
      <c r="FA111" s="92"/>
      <c r="FB111" s="92"/>
      <c r="FC111" s="92"/>
      <c r="FD111" s="92"/>
      <c r="FE111" s="92"/>
      <c r="FF111" s="92"/>
      <c r="FG111" s="92"/>
      <c r="FH111" s="92"/>
      <c r="FI111" s="92"/>
      <c r="FJ111" s="92"/>
      <c r="FK111" s="92"/>
      <c r="FL111" s="92"/>
      <c r="FM111" s="92"/>
      <c r="FN111" s="92"/>
      <c r="FO111" s="92"/>
      <c r="FP111" s="92"/>
      <c r="FQ111" s="92"/>
      <c r="FR111" s="92"/>
      <c r="FS111" s="92"/>
      <c r="FT111" s="92"/>
      <c r="FU111" s="92"/>
      <c r="FV111" s="92"/>
      <c r="FW111" s="92"/>
      <c r="FX111" s="92"/>
      <c r="FY111" s="92"/>
      <c r="FZ111" s="92"/>
      <c r="GA111" s="92"/>
      <c r="GB111" s="92"/>
      <c r="GC111" s="92"/>
      <c r="GD111" s="92"/>
      <c r="GE111" s="92"/>
      <c r="GF111" s="92"/>
      <c r="GG111" s="92"/>
      <c r="GH111" s="92"/>
      <c r="GI111" s="92"/>
      <c r="GJ111" s="92"/>
      <c r="GK111" s="92"/>
      <c r="GL111" s="92"/>
      <c r="GM111" s="92"/>
      <c r="GN111" s="92"/>
      <c r="GO111" s="92"/>
      <c r="GP111" s="92"/>
      <c r="GQ111" s="92"/>
      <c r="GR111" s="92"/>
      <c r="GS111" s="92"/>
      <c r="GT111" s="92"/>
      <c r="GU111" s="92"/>
      <c r="GV111" s="92"/>
      <c r="GW111" s="92"/>
      <c r="GX111" s="92"/>
      <c r="GY111" s="92"/>
      <c r="GZ111" s="92"/>
      <c r="HA111" s="92"/>
      <c r="HB111" s="92"/>
      <c r="HC111" s="92"/>
      <c r="HD111" s="92"/>
      <c r="HE111" s="92"/>
      <c r="HF111" s="92"/>
      <c r="HG111" s="92"/>
      <c r="HH111" s="92"/>
      <c r="HI111" s="92"/>
      <c r="HJ111" s="92"/>
      <c r="HK111" s="92"/>
      <c r="HL111" s="92"/>
      <c r="HM111" s="92"/>
      <c r="HN111" s="92"/>
      <c r="HO111" s="92"/>
      <c r="HP111" s="92"/>
      <c r="HQ111" s="92"/>
      <c r="HR111" s="92"/>
      <c r="HS111" s="92"/>
      <c r="HT111" s="92"/>
      <c r="HU111" s="92"/>
      <c r="HV111" s="92"/>
      <c r="HW111" s="92"/>
      <c r="HX111" s="92"/>
      <c r="HY111" s="92"/>
      <c r="HZ111" s="92">
        <v>1</v>
      </c>
      <c r="IA111" s="33"/>
      <c r="IB111" s="33"/>
      <c r="IC111" s="33"/>
      <c r="ID111" s="33"/>
      <c r="IE111" s="33"/>
      <c r="IF111" s="33"/>
      <c r="IG111" s="33"/>
      <c r="IH111" s="33"/>
      <c r="II111" s="33"/>
      <c r="IJ111" s="33"/>
      <c r="IK111" s="33"/>
      <c r="IL111" s="33"/>
      <c r="IM111" s="33"/>
      <c r="IN111" s="33"/>
      <c r="IO111" s="33"/>
      <c r="IP111" s="33"/>
      <c r="IQ111" s="33"/>
      <c r="IR111" s="33"/>
      <c r="IS111" s="33"/>
      <c r="IT111" s="33"/>
      <c r="IU111" s="33"/>
      <c r="IV111" s="33"/>
      <c r="IW111" s="33"/>
      <c r="IX111" s="33"/>
      <c r="IY111" s="33"/>
      <c r="IZ111" s="33"/>
      <c r="JA111" s="33"/>
      <c r="JB111" s="33"/>
      <c r="JC111" s="33"/>
      <c r="JD111" s="33"/>
      <c r="JE111" s="33"/>
      <c r="JF111" s="33"/>
      <c r="JG111" s="33"/>
      <c r="JH111" s="33"/>
      <c r="JI111" s="33"/>
      <c r="JJ111" s="33"/>
      <c r="JK111" s="33"/>
      <c r="JL111" s="33"/>
      <c r="JM111" s="33"/>
      <c r="JN111" s="33"/>
      <c r="JO111" s="33"/>
      <c r="JP111" s="33"/>
      <c r="JQ111" s="33"/>
      <c r="JR111" s="33"/>
      <c r="JS111" s="33"/>
      <c r="JT111" s="33"/>
      <c r="JU111" s="33"/>
      <c r="JV111" s="33"/>
      <c r="JW111" s="33"/>
      <c r="JX111" s="33"/>
      <c r="JY111" s="33"/>
      <c r="JZ111" s="33"/>
      <c r="KA111" s="33"/>
      <c r="KB111" s="33"/>
      <c r="KC111" s="33"/>
      <c r="KD111" s="33"/>
      <c r="KE111" s="33"/>
      <c r="KF111" s="33"/>
      <c r="KG111" s="33"/>
      <c r="KH111" s="33"/>
      <c r="KI111" s="33"/>
      <c r="KJ111" s="33"/>
      <c r="KK111" s="33"/>
      <c r="KL111" s="33"/>
      <c r="KM111" s="33"/>
      <c r="KN111" s="33"/>
      <c r="KO111" s="33"/>
      <c r="KP111" s="33"/>
      <c r="KQ111" s="33"/>
      <c r="KR111" s="33"/>
      <c r="KS111" s="33"/>
      <c r="KT111" s="33"/>
      <c r="KU111" s="33"/>
      <c r="KV111" s="33"/>
      <c r="KW111" s="33"/>
      <c r="KX111" s="33"/>
      <c r="KY111" s="33"/>
      <c r="KZ111" s="33"/>
      <c r="LA111" s="33"/>
      <c r="LB111" s="33"/>
      <c r="LC111" s="33"/>
    </row>
    <row r="112" spans="1:315">
      <c r="A112" s="96" t="s">
        <v>565</v>
      </c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>
        <v>1</v>
      </c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/>
      <c r="DU112" s="92"/>
      <c r="DV112" s="92"/>
      <c r="DW112" s="92"/>
      <c r="DX112" s="92"/>
      <c r="DY112" s="92"/>
      <c r="DZ112" s="92"/>
      <c r="EA112" s="92"/>
      <c r="EB112" s="92"/>
      <c r="EC112" s="92"/>
      <c r="ED112" s="92"/>
      <c r="EE112" s="92"/>
      <c r="EF112" s="92"/>
      <c r="EG112" s="92"/>
      <c r="EH112" s="92"/>
      <c r="EI112" s="92"/>
      <c r="EJ112" s="92"/>
      <c r="EK112" s="92"/>
      <c r="EL112" s="92"/>
      <c r="EM112" s="92"/>
      <c r="EN112" s="92"/>
      <c r="EO112" s="92"/>
      <c r="EP112" s="92"/>
      <c r="EQ112" s="92"/>
      <c r="ER112" s="92"/>
      <c r="ES112" s="92"/>
      <c r="ET112" s="92"/>
      <c r="EU112" s="92"/>
      <c r="EV112" s="92"/>
      <c r="EW112" s="92"/>
      <c r="EX112" s="92"/>
      <c r="EY112" s="92"/>
      <c r="EZ112" s="92"/>
      <c r="FA112" s="92"/>
      <c r="FB112" s="92"/>
      <c r="FC112" s="92"/>
      <c r="FD112" s="92"/>
      <c r="FE112" s="92"/>
      <c r="FF112" s="92"/>
      <c r="FG112" s="92"/>
      <c r="FH112" s="92"/>
      <c r="FI112" s="92"/>
      <c r="FJ112" s="92"/>
      <c r="FK112" s="92"/>
      <c r="FL112" s="92"/>
      <c r="FM112" s="92"/>
      <c r="FN112" s="92"/>
      <c r="FO112" s="92"/>
      <c r="FP112" s="92"/>
      <c r="FQ112" s="92"/>
      <c r="FR112" s="92"/>
      <c r="FS112" s="92"/>
      <c r="FT112" s="92"/>
      <c r="FU112" s="92"/>
      <c r="FV112" s="92"/>
      <c r="FW112" s="92">
        <v>1</v>
      </c>
      <c r="FX112" s="92"/>
      <c r="FY112" s="92"/>
      <c r="FZ112" s="92"/>
      <c r="GA112" s="92"/>
      <c r="GB112" s="92"/>
      <c r="GC112" s="92"/>
      <c r="GD112" s="92"/>
      <c r="GE112" s="92"/>
      <c r="GF112" s="92"/>
      <c r="GG112" s="92"/>
      <c r="GH112" s="92"/>
      <c r="GI112" s="92"/>
      <c r="GJ112" s="92"/>
      <c r="GK112" s="92"/>
      <c r="GL112" s="92"/>
      <c r="GM112" s="92"/>
      <c r="GN112" s="92"/>
      <c r="GO112" s="92"/>
      <c r="GP112" s="92"/>
      <c r="GQ112" s="92"/>
      <c r="GR112" s="92"/>
      <c r="GS112" s="92"/>
      <c r="GT112" s="92"/>
      <c r="GU112" s="92"/>
      <c r="GV112" s="92"/>
      <c r="GW112" s="92"/>
      <c r="GX112" s="92"/>
      <c r="GY112" s="92"/>
      <c r="GZ112" s="92"/>
      <c r="HA112" s="92"/>
      <c r="HB112" s="92"/>
      <c r="HC112" s="92"/>
      <c r="HD112" s="92"/>
      <c r="HE112" s="92"/>
      <c r="HF112" s="92"/>
      <c r="HG112" s="92"/>
      <c r="HH112" s="92"/>
      <c r="HI112" s="92"/>
      <c r="HJ112" s="92"/>
      <c r="HK112" s="92"/>
      <c r="HL112" s="92"/>
      <c r="HM112" s="92"/>
      <c r="HN112" s="92"/>
      <c r="HO112" s="92"/>
      <c r="HP112" s="92"/>
      <c r="HQ112" s="92"/>
      <c r="HR112" s="92"/>
      <c r="HS112" s="92"/>
      <c r="HT112" s="92"/>
      <c r="HU112" s="92"/>
      <c r="HV112" s="92"/>
      <c r="HW112" s="92"/>
      <c r="HX112" s="92"/>
      <c r="HY112" s="92"/>
      <c r="HZ112" s="92">
        <v>2</v>
      </c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  <c r="IY112" s="33"/>
      <c r="IZ112" s="33"/>
      <c r="JA112" s="33"/>
      <c r="JB112" s="33"/>
      <c r="JC112" s="33"/>
      <c r="JD112" s="33"/>
      <c r="JE112" s="33"/>
      <c r="JF112" s="33"/>
      <c r="JG112" s="33"/>
      <c r="JH112" s="33"/>
      <c r="JI112" s="33"/>
      <c r="JJ112" s="33"/>
      <c r="JK112" s="33"/>
      <c r="JL112" s="33"/>
      <c r="JM112" s="33"/>
      <c r="JN112" s="33"/>
      <c r="JO112" s="33"/>
      <c r="JP112" s="33"/>
      <c r="JQ112" s="33"/>
      <c r="JR112" s="33"/>
      <c r="JS112" s="33"/>
      <c r="JT112" s="33"/>
      <c r="JU112" s="33"/>
      <c r="JV112" s="33"/>
      <c r="JW112" s="33"/>
      <c r="JX112" s="33"/>
      <c r="JY112" s="33"/>
      <c r="JZ112" s="33"/>
      <c r="KA112" s="33"/>
      <c r="KB112" s="33"/>
      <c r="KC112" s="33"/>
      <c r="KD112" s="33"/>
      <c r="KE112" s="33"/>
      <c r="KF112" s="33"/>
      <c r="KG112" s="33"/>
      <c r="KH112" s="33"/>
      <c r="KI112" s="33"/>
      <c r="KJ112" s="33"/>
      <c r="KK112" s="33"/>
      <c r="KL112" s="33"/>
      <c r="KM112" s="33"/>
      <c r="KN112" s="33"/>
      <c r="KO112" s="33"/>
      <c r="KP112" s="33"/>
      <c r="KQ112" s="33"/>
      <c r="KR112" s="33"/>
      <c r="KS112" s="33"/>
      <c r="KT112" s="33"/>
      <c r="KU112" s="33"/>
      <c r="KV112" s="33"/>
      <c r="KW112" s="33"/>
      <c r="KX112" s="33"/>
      <c r="KY112" s="33"/>
      <c r="KZ112" s="33"/>
      <c r="LA112" s="33"/>
      <c r="LB112" s="33"/>
      <c r="LC112" s="33"/>
    </row>
    <row r="113" spans="1:315">
      <c r="A113" s="95" t="s">
        <v>24</v>
      </c>
      <c r="B113" s="92"/>
      <c r="C113" s="92">
        <v>1</v>
      </c>
      <c r="D113" s="92"/>
      <c r="E113" s="92">
        <v>1</v>
      </c>
      <c r="F113" s="92"/>
      <c r="G113" s="92"/>
      <c r="H113" s="92"/>
      <c r="I113" s="92"/>
      <c r="J113" s="92"/>
      <c r="K113" s="92"/>
      <c r="L113" s="92"/>
      <c r="M113" s="92">
        <v>1</v>
      </c>
      <c r="N113" s="92"/>
      <c r="O113" s="92"/>
      <c r="P113" s="92"/>
      <c r="Q113" s="92"/>
      <c r="R113" s="92"/>
      <c r="S113" s="92">
        <v>1</v>
      </c>
      <c r="T113" s="92"/>
      <c r="U113" s="92"/>
      <c r="V113" s="92"/>
      <c r="W113" s="92">
        <v>1</v>
      </c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>
        <v>1</v>
      </c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>
        <v>1</v>
      </c>
      <c r="BQ113" s="92"/>
      <c r="BR113" s="92"/>
      <c r="BS113" s="92">
        <v>1</v>
      </c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>
        <v>1</v>
      </c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>
        <v>1</v>
      </c>
      <c r="DB113" s="92"/>
      <c r="DC113" s="92"/>
      <c r="DD113" s="92">
        <v>2</v>
      </c>
      <c r="DE113" s="92"/>
      <c r="DF113" s="92"/>
      <c r="DG113" s="92"/>
      <c r="DH113" s="92"/>
      <c r="DI113" s="92"/>
      <c r="DJ113" s="92">
        <v>1</v>
      </c>
      <c r="DK113" s="92"/>
      <c r="DL113" s="92"/>
      <c r="DM113" s="92"/>
      <c r="DN113" s="92">
        <v>2</v>
      </c>
      <c r="DO113" s="92"/>
      <c r="DP113" s="92"/>
      <c r="DQ113" s="92">
        <v>1</v>
      </c>
      <c r="DR113" s="92"/>
      <c r="DS113" s="92">
        <v>1</v>
      </c>
      <c r="DT113" s="92"/>
      <c r="DU113" s="92"/>
      <c r="DV113" s="92"/>
      <c r="DW113" s="92"/>
      <c r="DX113" s="92">
        <v>1</v>
      </c>
      <c r="DY113" s="92">
        <v>1</v>
      </c>
      <c r="DZ113" s="92"/>
      <c r="EA113" s="92"/>
      <c r="EB113" s="92"/>
      <c r="EC113" s="92"/>
      <c r="ED113" s="92">
        <v>2</v>
      </c>
      <c r="EE113" s="92"/>
      <c r="EF113" s="92">
        <v>1</v>
      </c>
      <c r="EG113" s="92"/>
      <c r="EH113" s="92"/>
      <c r="EI113" s="92">
        <v>1</v>
      </c>
      <c r="EJ113" s="92">
        <v>1</v>
      </c>
      <c r="EK113" s="92"/>
      <c r="EL113" s="92"/>
      <c r="EM113" s="92"/>
      <c r="EN113" s="92"/>
      <c r="EO113" s="92"/>
      <c r="EP113" s="92"/>
      <c r="EQ113" s="92"/>
      <c r="ER113" s="92">
        <v>1</v>
      </c>
      <c r="ES113" s="92"/>
      <c r="ET113" s="92"/>
      <c r="EU113" s="92">
        <v>1</v>
      </c>
      <c r="EV113" s="92">
        <v>1</v>
      </c>
      <c r="EW113" s="92"/>
      <c r="EX113" s="92">
        <v>1</v>
      </c>
      <c r="EY113" s="92"/>
      <c r="EZ113" s="92">
        <v>2</v>
      </c>
      <c r="FA113" s="92">
        <v>1</v>
      </c>
      <c r="FB113" s="92">
        <v>1</v>
      </c>
      <c r="FC113" s="92">
        <v>1</v>
      </c>
      <c r="FD113" s="92"/>
      <c r="FE113" s="92">
        <v>1</v>
      </c>
      <c r="FF113" s="92">
        <v>1</v>
      </c>
      <c r="FG113" s="92">
        <v>1</v>
      </c>
      <c r="FH113" s="92">
        <v>1</v>
      </c>
      <c r="FI113" s="92"/>
      <c r="FJ113" s="92"/>
      <c r="FK113" s="92">
        <v>1</v>
      </c>
      <c r="FL113" s="92"/>
      <c r="FM113" s="92"/>
      <c r="FN113" s="92"/>
      <c r="FO113" s="92"/>
      <c r="FP113" s="92"/>
      <c r="FQ113" s="92"/>
      <c r="FR113" s="92">
        <v>1</v>
      </c>
      <c r="FS113" s="92">
        <v>1</v>
      </c>
      <c r="FT113" s="92"/>
      <c r="FU113" s="92"/>
      <c r="FV113" s="92"/>
      <c r="FW113" s="92"/>
      <c r="FX113" s="92"/>
      <c r="FY113" s="92"/>
      <c r="FZ113" s="92">
        <v>1</v>
      </c>
      <c r="GA113" s="92"/>
      <c r="GB113" s="92"/>
      <c r="GC113" s="92">
        <v>1</v>
      </c>
      <c r="GD113" s="92"/>
      <c r="GE113" s="92"/>
      <c r="GF113" s="92"/>
      <c r="GG113" s="92"/>
      <c r="GH113" s="92"/>
      <c r="GI113" s="92"/>
      <c r="GJ113" s="92"/>
      <c r="GK113" s="92"/>
      <c r="GL113" s="92"/>
      <c r="GM113" s="92"/>
      <c r="GN113" s="92"/>
      <c r="GO113" s="92"/>
      <c r="GP113" s="92"/>
      <c r="GQ113" s="92"/>
      <c r="GR113" s="92"/>
      <c r="GS113" s="92"/>
      <c r="GT113" s="92"/>
      <c r="GU113" s="92"/>
      <c r="GV113" s="92">
        <v>1</v>
      </c>
      <c r="GW113" s="92"/>
      <c r="GX113" s="92"/>
      <c r="GY113" s="92"/>
      <c r="GZ113" s="92"/>
      <c r="HA113" s="92"/>
      <c r="HB113" s="92"/>
      <c r="HC113" s="92"/>
      <c r="HD113" s="92"/>
      <c r="HE113" s="92">
        <v>1</v>
      </c>
      <c r="HF113" s="92"/>
      <c r="HG113" s="92">
        <v>1</v>
      </c>
      <c r="HH113" s="92">
        <v>1</v>
      </c>
      <c r="HI113" s="92"/>
      <c r="HJ113" s="92">
        <v>1</v>
      </c>
      <c r="HK113" s="92"/>
      <c r="HL113" s="92"/>
      <c r="HM113" s="92"/>
      <c r="HN113" s="92"/>
      <c r="HO113" s="92"/>
      <c r="HP113" s="92"/>
      <c r="HQ113" s="92"/>
      <c r="HR113" s="92"/>
      <c r="HS113" s="92"/>
      <c r="HT113" s="92">
        <v>1</v>
      </c>
      <c r="HU113" s="92"/>
      <c r="HV113" s="92"/>
      <c r="HW113" s="92">
        <v>1</v>
      </c>
      <c r="HX113" s="92"/>
      <c r="HY113" s="92"/>
      <c r="HZ113" s="92">
        <v>49</v>
      </c>
      <c r="IA113" s="33"/>
      <c r="IB113" s="33"/>
      <c r="IC113" s="33"/>
      <c r="ID113" s="33"/>
      <c r="IE113" s="33"/>
      <c r="IF113" s="33"/>
      <c r="IG113" s="33"/>
      <c r="IH113" s="33"/>
      <c r="II113" s="33"/>
      <c r="IJ113" s="33"/>
      <c r="IK113" s="33"/>
      <c r="IL113" s="33"/>
      <c r="IM113" s="33"/>
      <c r="IN113" s="33"/>
      <c r="IO113" s="33"/>
      <c r="IP113" s="33"/>
      <c r="IQ113" s="33"/>
      <c r="IR113" s="33"/>
      <c r="IS113" s="33"/>
      <c r="IT113" s="33"/>
      <c r="IU113" s="33"/>
      <c r="IV113" s="33"/>
      <c r="IW113" s="33"/>
      <c r="IX113" s="33"/>
      <c r="IY113" s="33"/>
      <c r="IZ113" s="33"/>
      <c r="JA113" s="33"/>
      <c r="JB113" s="33"/>
      <c r="JC113" s="33"/>
      <c r="JD113" s="33"/>
      <c r="JE113" s="33"/>
      <c r="JF113" s="33"/>
      <c r="JG113" s="33"/>
      <c r="JH113" s="33"/>
      <c r="JI113" s="33"/>
      <c r="JJ113" s="33"/>
      <c r="JK113" s="33"/>
      <c r="JL113" s="33"/>
      <c r="JM113" s="33"/>
      <c r="JN113" s="33"/>
      <c r="JO113" s="33"/>
      <c r="JP113" s="33"/>
      <c r="JQ113" s="33"/>
      <c r="JR113" s="33"/>
      <c r="JS113" s="33"/>
      <c r="JT113" s="33"/>
      <c r="JU113" s="33"/>
      <c r="JV113" s="33"/>
      <c r="JW113" s="33"/>
      <c r="JX113" s="33"/>
      <c r="JY113" s="33"/>
      <c r="JZ113" s="33"/>
      <c r="KA113" s="33"/>
      <c r="KB113" s="33"/>
      <c r="KC113" s="33"/>
      <c r="KD113" s="33"/>
      <c r="KE113" s="33"/>
      <c r="KF113" s="33"/>
      <c r="KG113" s="33"/>
      <c r="KH113" s="33"/>
      <c r="KI113" s="33"/>
      <c r="KJ113" s="33"/>
      <c r="KK113" s="33"/>
      <c r="KL113" s="33"/>
      <c r="KM113" s="33"/>
      <c r="KN113" s="33"/>
      <c r="KO113" s="33"/>
      <c r="KP113" s="33"/>
      <c r="KQ113" s="33"/>
      <c r="KR113" s="33"/>
      <c r="KS113" s="33"/>
      <c r="KT113" s="33"/>
      <c r="KU113" s="33"/>
      <c r="KV113" s="33"/>
      <c r="KW113" s="33"/>
      <c r="KX113" s="33"/>
      <c r="KY113" s="33"/>
      <c r="KZ113" s="33"/>
      <c r="LA113" s="33"/>
      <c r="LB113" s="33"/>
      <c r="LC113" s="33"/>
    </row>
    <row r="114" spans="1:315">
      <c r="A114" s="96" t="s">
        <v>418</v>
      </c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>
        <v>1</v>
      </c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/>
      <c r="DU114" s="92"/>
      <c r="DV114" s="92"/>
      <c r="DW114" s="92"/>
      <c r="DX114" s="92"/>
      <c r="DY114" s="92"/>
      <c r="DZ114" s="92"/>
      <c r="EA114" s="92"/>
      <c r="EB114" s="92"/>
      <c r="EC114" s="92"/>
      <c r="ED114" s="92"/>
      <c r="EE114" s="92"/>
      <c r="EF114" s="92"/>
      <c r="EG114" s="92"/>
      <c r="EH114" s="92"/>
      <c r="EI114" s="92"/>
      <c r="EJ114" s="92"/>
      <c r="EK114" s="92"/>
      <c r="EL114" s="92"/>
      <c r="EM114" s="92"/>
      <c r="EN114" s="92"/>
      <c r="EO114" s="92"/>
      <c r="EP114" s="92"/>
      <c r="EQ114" s="92"/>
      <c r="ER114" s="92"/>
      <c r="ES114" s="92"/>
      <c r="ET114" s="92"/>
      <c r="EU114" s="92"/>
      <c r="EV114" s="92"/>
      <c r="EW114" s="92"/>
      <c r="EX114" s="92"/>
      <c r="EY114" s="92"/>
      <c r="EZ114" s="92"/>
      <c r="FA114" s="92"/>
      <c r="FB114" s="92"/>
      <c r="FC114" s="92"/>
      <c r="FD114" s="92"/>
      <c r="FE114" s="92"/>
      <c r="FF114" s="92"/>
      <c r="FG114" s="92"/>
      <c r="FH114" s="92"/>
      <c r="FI114" s="92"/>
      <c r="FJ114" s="92"/>
      <c r="FK114" s="92">
        <v>1</v>
      </c>
      <c r="FL114" s="92"/>
      <c r="FM114" s="92"/>
      <c r="FN114" s="92"/>
      <c r="FO114" s="92"/>
      <c r="FP114" s="92"/>
      <c r="FQ114" s="92"/>
      <c r="FR114" s="92"/>
      <c r="FS114" s="92"/>
      <c r="FT114" s="92"/>
      <c r="FU114" s="92"/>
      <c r="FV114" s="92"/>
      <c r="FW114" s="92"/>
      <c r="FX114" s="92"/>
      <c r="FY114" s="92"/>
      <c r="FZ114" s="92"/>
      <c r="GA114" s="92"/>
      <c r="GB114" s="92"/>
      <c r="GC114" s="92"/>
      <c r="GD114" s="92"/>
      <c r="GE114" s="92"/>
      <c r="GF114" s="92"/>
      <c r="GG114" s="92"/>
      <c r="GH114" s="92"/>
      <c r="GI114" s="92"/>
      <c r="GJ114" s="92"/>
      <c r="GK114" s="92"/>
      <c r="GL114" s="92"/>
      <c r="GM114" s="92"/>
      <c r="GN114" s="92"/>
      <c r="GO114" s="92"/>
      <c r="GP114" s="92"/>
      <c r="GQ114" s="92"/>
      <c r="GR114" s="92"/>
      <c r="GS114" s="92"/>
      <c r="GT114" s="92"/>
      <c r="GU114" s="92"/>
      <c r="GV114" s="92">
        <v>1</v>
      </c>
      <c r="GW114" s="92"/>
      <c r="GX114" s="92"/>
      <c r="GY114" s="92"/>
      <c r="GZ114" s="92"/>
      <c r="HA114" s="92"/>
      <c r="HB114" s="92"/>
      <c r="HC114" s="92"/>
      <c r="HD114" s="92"/>
      <c r="HE114" s="92">
        <v>1</v>
      </c>
      <c r="HF114" s="92"/>
      <c r="HG114" s="92"/>
      <c r="HH114" s="92"/>
      <c r="HI114" s="92"/>
      <c r="HJ114" s="92"/>
      <c r="HK114" s="92"/>
      <c r="HL114" s="92"/>
      <c r="HM114" s="92"/>
      <c r="HN114" s="92"/>
      <c r="HO114" s="92"/>
      <c r="HP114" s="92"/>
      <c r="HQ114" s="92"/>
      <c r="HR114" s="92"/>
      <c r="HS114" s="92"/>
      <c r="HT114" s="92">
        <v>1</v>
      </c>
      <c r="HU114" s="92"/>
      <c r="HV114" s="92"/>
      <c r="HW114" s="92"/>
      <c r="HX114" s="92"/>
      <c r="HY114" s="92"/>
      <c r="HZ114" s="92">
        <v>5</v>
      </c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  <c r="IY114" s="33"/>
      <c r="IZ114" s="33"/>
      <c r="JA114" s="33"/>
      <c r="JB114" s="33"/>
      <c r="JC114" s="33"/>
      <c r="JD114" s="33"/>
      <c r="JE114" s="33"/>
      <c r="JF114" s="33"/>
      <c r="JG114" s="33"/>
      <c r="JH114" s="33"/>
      <c r="JI114" s="33"/>
      <c r="JJ114" s="33"/>
      <c r="JK114" s="33"/>
      <c r="JL114" s="33"/>
      <c r="JM114" s="33"/>
      <c r="JN114" s="33"/>
      <c r="JO114" s="33"/>
      <c r="JP114" s="33"/>
      <c r="JQ114" s="33"/>
      <c r="JR114" s="33"/>
      <c r="JS114" s="33"/>
      <c r="JT114" s="33"/>
      <c r="JU114" s="33"/>
      <c r="JV114" s="33"/>
      <c r="JW114" s="33"/>
      <c r="JX114" s="33"/>
      <c r="JY114" s="33"/>
      <c r="JZ114" s="33"/>
      <c r="KA114" s="33"/>
      <c r="KB114" s="33"/>
      <c r="KC114" s="33"/>
      <c r="KD114" s="33"/>
      <c r="KE114" s="33"/>
      <c r="KF114" s="33"/>
      <c r="KG114" s="33"/>
      <c r="KH114" s="33"/>
      <c r="KI114" s="33"/>
      <c r="KJ114" s="33"/>
      <c r="KK114" s="33"/>
      <c r="KL114" s="33"/>
      <c r="KM114" s="33"/>
      <c r="KN114" s="33"/>
      <c r="KO114" s="33"/>
      <c r="KP114" s="33"/>
      <c r="KQ114" s="33"/>
      <c r="KR114" s="33"/>
      <c r="KS114" s="33"/>
      <c r="KT114" s="33"/>
      <c r="KU114" s="33"/>
      <c r="KV114" s="33"/>
      <c r="KW114" s="33"/>
      <c r="KX114" s="33"/>
      <c r="KY114" s="33"/>
      <c r="KZ114" s="33"/>
      <c r="LA114" s="33"/>
      <c r="LB114" s="33"/>
      <c r="LC114" s="33"/>
    </row>
    <row r="115" spans="1:315">
      <c r="A115" s="96" t="s">
        <v>506</v>
      </c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  <c r="DB115" s="92"/>
      <c r="DC115" s="92"/>
      <c r="DD115" s="92">
        <v>1</v>
      </c>
      <c r="DE115" s="92"/>
      <c r="DF115" s="92"/>
      <c r="DG115" s="92"/>
      <c r="DH115" s="92"/>
      <c r="DI115" s="92"/>
      <c r="DJ115" s="92">
        <v>1</v>
      </c>
      <c r="DK115" s="92"/>
      <c r="DL115" s="92"/>
      <c r="DM115" s="92"/>
      <c r="DN115" s="92">
        <v>1</v>
      </c>
      <c r="DO115" s="92"/>
      <c r="DP115" s="92"/>
      <c r="DQ115" s="92"/>
      <c r="DR115" s="92"/>
      <c r="DS115" s="92"/>
      <c r="DT115" s="92"/>
      <c r="DU115" s="92"/>
      <c r="DV115" s="92"/>
      <c r="DW115" s="92"/>
      <c r="DX115" s="92">
        <v>1</v>
      </c>
      <c r="DY115" s="92"/>
      <c r="DZ115" s="92"/>
      <c r="EA115" s="92"/>
      <c r="EB115" s="92"/>
      <c r="EC115" s="92"/>
      <c r="ED115" s="92">
        <v>2</v>
      </c>
      <c r="EE115" s="92"/>
      <c r="EF115" s="92"/>
      <c r="EG115" s="92"/>
      <c r="EH115" s="92"/>
      <c r="EI115" s="92"/>
      <c r="EJ115" s="92"/>
      <c r="EK115" s="92"/>
      <c r="EL115" s="92"/>
      <c r="EM115" s="92"/>
      <c r="EN115" s="92"/>
      <c r="EO115" s="92"/>
      <c r="EP115" s="92"/>
      <c r="EQ115" s="92"/>
      <c r="ER115" s="92">
        <v>1</v>
      </c>
      <c r="ES115" s="92"/>
      <c r="ET115" s="92"/>
      <c r="EU115" s="92">
        <v>1</v>
      </c>
      <c r="EV115" s="92"/>
      <c r="EW115" s="92"/>
      <c r="EX115" s="92">
        <v>1</v>
      </c>
      <c r="EY115" s="92"/>
      <c r="EZ115" s="92"/>
      <c r="FA115" s="92">
        <v>1</v>
      </c>
      <c r="FB115" s="92"/>
      <c r="FC115" s="92"/>
      <c r="FD115" s="92"/>
      <c r="FE115" s="92"/>
      <c r="FF115" s="92"/>
      <c r="FG115" s="92"/>
      <c r="FH115" s="92"/>
      <c r="FI115" s="92"/>
      <c r="FJ115" s="92"/>
      <c r="FK115" s="92"/>
      <c r="FL115" s="92"/>
      <c r="FM115" s="92"/>
      <c r="FN115" s="92"/>
      <c r="FO115" s="92"/>
      <c r="FP115" s="92"/>
      <c r="FQ115" s="92"/>
      <c r="FR115" s="92">
        <v>1</v>
      </c>
      <c r="FS115" s="92"/>
      <c r="FT115" s="92"/>
      <c r="FU115" s="92"/>
      <c r="FV115" s="92"/>
      <c r="FW115" s="92"/>
      <c r="FX115" s="92"/>
      <c r="FY115" s="92"/>
      <c r="FZ115" s="92"/>
      <c r="GA115" s="92"/>
      <c r="GB115" s="92"/>
      <c r="GC115" s="92"/>
      <c r="GD115" s="92"/>
      <c r="GE115" s="92"/>
      <c r="GF115" s="92"/>
      <c r="GG115" s="92"/>
      <c r="GH115" s="92"/>
      <c r="GI115" s="92"/>
      <c r="GJ115" s="92"/>
      <c r="GK115" s="92"/>
      <c r="GL115" s="92"/>
      <c r="GM115" s="92"/>
      <c r="GN115" s="92"/>
      <c r="GO115" s="92"/>
      <c r="GP115" s="92"/>
      <c r="GQ115" s="92"/>
      <c r="GR115" s="92"/>
      <c r="GS115" s="92"/>
      <c r="GT115" s="92"/>
      <c r="GU115" s="92"/>
      <c r="GV115" s="92"/>
      <c r="GW115" s="92"/>
      <c r="GX115" s="92"/>
      <c r="GY115" s="92"/>
      <c r="GZ115" s="92"/>
      <c r="HA115" s="92"/>
      <c r="HB115" s="92"/>
      <c r="HC115" s="92"/>
      <c r="HD115" s="92"/>
      <c r="HE115" s="92"/>
      <c r="HF115" s="92"/>
      <c r="HG115" s="92"/>
      <c r="HH115" s="92"/>
      <c r="HI115" s="92"/>
      <c r="HJ115" s="92"/>
      <c r="HK115" s="92"/>
      <c r="HL115" s="92"/>
      <c r="HM115" s="92"/>
      <c r="HN115" s="92"/>
      <c r="HO115" s="92"/>
      <c r="HP115" s="92"/>
      <c r="HQ115" s="92"/>
      <c r="HR115" s="92"/>
      <c r="HS115" s="92"/>
      <c r="HT115" s="92"/>
      <c r="HU115" s="92"/>
      <c r="HV115" s="92"/>
      <c r="HW115" s="92">
        <v>1</v>
      </c>
      <c r="HX115" s="92"/>
      <c r="HY115" s="92"/>
      <c r="HZ115" s="92">
        <v>12</v>
      </c>
      <c r="IA115" s="33"/>
      <c r="IB115" s="33"/>
      <c r="IC115" s="33"/>
      <c r="ID115" s="33"/>
      <c r="IE115" s="33"/>
      <c r="IF115" s="33"/>
      <c r="IG115" s="33"/>
      <c r="IH115" s="33"/>
      <c r="II115" s="33"/>
      <c r="IJ115" s="33"/>
      <c r="IK115" s="33"/>
      <c r="IL115" s="33"/>
      <c r="IM115" s="33"/>
      <c r="IN115" s="33"/>
      <c r="IO115" s="33"/>
      <c r="IP115" s="33"/>
      <c r="IQ115" s="33"/>
      <c r="IR115" s="33"/>
      <c r="IS115" s="33"/>
      <c r="IT115" s="33"/>
      <c r="IU115" s="33"/>
      <c r="IV115" s="33"/>
      <c r="IW115" s="33"/>
      <c r="IX115" s="33"/>
      <c r="IY115" s="33"/>
      <c r="IZ115" s="33"/>
      <c r="JA115" s="33"/>
      <c r="JB115" s="33"/>
      <c r="JC115" s="33"/>
      <c r="JD115" s="33"/>
      <c r="JE115" s="33"/>
      <c r="JF115" s="33"/>
      <c r="JG115" s="33"/>
      <c r="JH115" s="33"/>
      <c r="JI115" s="33"/>
      <c r="JJ115" s="33"/>
      <c r="JK115" s="33"/>
      <c r="JL115" s="33"/>
      <c r="JM115" s="33"/>
      <c r="JN115" s="33"/>
      <c r="JO115" s="33"/>
      <c r="JP115" s="33"/>
      <c r="JQ115" s="33"/>
      <c r="JR115" s="33"/>
      <c r="JS115" s="33"/>
      <c r="JT115" s="33"/>
      <c r="JU115" s="33"/>
      <c r="JV115" s="33"/>
      <c r="JW115" s="33"/>
      <c r="JX115" s="33"/>
      <c r="JY115" s="33"/>
      <c r="JZ115" s="33"/>
      <c r="KA115" s="33"/>
      <c r="KB115" s="33"/>
      <c r="KC115" s="33"/>
      <c r="KD115" s="33"/>
      <c r="KE115" s="33"/>
      <c r="KF115" s="33"/>
      <c r="KG115" s="33"/>
      <c r="KH115" s="33"/>
      <c r="KI115" s="33"/>
      <c r="KJ115" s="33"/>
      <c r="KK115" s="33"/>
      <c r="KL115" s="33"/>
      <c r="KM115" s="33"/>
      <c r="KN115" s="33"/>
      <c r="KO115" s="33"/>
      <c r="KP115" s="33"/>
      <c r="KQ115" s="33"/>
      <c r="KR115" s="33"/>
      <c r="KS115" s="33"/>
      <c r="KT115" s="33"/>
      <c r="KU115" s="33"/>
      <c r="KV115" s="33"/>
      <c r="KW115" s="33"/>
      <c r="KX115" s="33"/>
      <c r="KY115" s="33"/>
      <c r="KZ115" s="33"/>
      <c r="LA115" s="33"/>
      <c r="LB115" s="33"/>
      <c r="LC115" s="33"/>
    </row>
    <row r="116" spans="1:315">
      <c r="A116" s="96" t="s">
        <v>569</v>
      </c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  <c r="DB116" s="92"/>
      <c r="DC116" s="92"/>
      <c r="DD116" s="92">
        <v>1</v>
      </c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/>
      <c r="DU116" s="92"/>
      <c r="DV116" s="92"/>
      <c r="DW116" s="92"/>
      <c r="DX116" s="92"/>
      <c r="DY116" s="92"/>
      <c r="DZ116" s="92"/>
      <c r="EA116" s="92"/>
      <c r="EB116" s="92"/>
      <c r="EC116" s="92"/>
      <c r="ED116" s="92"/>
      <c r="EE116" s="92"/>
      <c r="EF116" s="92"/>
      <c r="EG116" s="92"/>
      <c r="EH116" s="92"/>
      <c r="EI116" s="92"/>
      <c r="EJ116" s="92"/>
      <c r="EK116" s="92"/>
      <c r="EL116" s="92"/>
      <c r="EM116" s="92"/>
      <c r="EN116" s="92"/>
      <c r="EO116" s="92"/>
      <c r="EP116" s="92"/>
      <c r="EQ116" s="92"/>
      <c r="ER116" s="92"/>
      <c r="ES116" s="92"/>
      <c r="ET116" s="92"/>
      <c r="EU116" s="92"/>
      <c r="EV116" s="92"/>
      <c r="EW116" s="92"/>
      <c r="EX116" s="92"/>
      <c r="EY116" s="92"/>
      <c r="EZ116" s="92"/>
      <c r="FA116" s="92"/>
      <c r="FB116" s="92"/>
      <c r="FC116" s="92"/>
      <c r="FD116" s="92"/>
      <c r="FE116" s="92"/>
      <c r="FF116" s="92"/>
      <c r="FG116" s="92"/>
      <c r="FH116" s="92"/>
      <c r="FI116" s="92"/>
      <c r="FJ116" s="92"/>
      <c r="FK116" s="92"/>
      <c r="FL116" s="92"/>
      <c r="FM116" s="92"/>
      <c r="FN116" s="92"/>
      <c r="FO116" s="92"/>
      <c r="FP116" s="92"/>
      <c r="FQ116" s="92"/>
      <c r="FR116" s="92"/>
      <c r="FS116" s="92"/>
      <c r="FT116" s="92"/>
      <c r="FU116" s="92"/>
      <c r="FV116" s="92"/>
      <c r="FW116" s="92"/>
      <c r="FX116" s="92"/>
      <c r="FY116" s="92"/>
      <c r="FZ116" s="92"/>
      <c r="GA116" s="92"/>
      <c r="GB116" s="92"/>
      <c r="GC116" s="92"/>
      <c r="GD116" s="92"/>
      <c r="GE116" s="92"/>
      <c r="GF116" s="92"/>
      <c r="GG116" s="92"/>
      <c r="GH116" s="92"/>
      <c r="GI116" s="92"/>
      <c r="GJ116" s="92"/>
      <c r="GK116" s="92"/>
      <c r="GL116" s="92"/>
      <c r="GM116" s="92"/>
      <c r="GN116" s="92"/>
      <c r="GO116" s="92"/>
      <c r="GP116" s="92"/>
      <c r="GQ116" s="92"/>
      <c r="GR116" s="92"/>
      <c r="GS116" s="92"/>
      <c r="GT116" s="92"/>
      <c r="GU116" s="92"/>
      <c r="GV116" s="92"/>
      <c r="GW116" s="92"/>
      <c r="GX116" s="92"/>
      <c r="GY116" s="92"/>
      <c r="GZ116" s="92"/>
      <c r="HA116" s="92"/>
      <c r="HB116" s="92"/>
      <c r="HC116" s="92"/>
      <c r="HD116" s="92"/>
      <c r="HE116" s="92"/>
      <c r="HF116" s="92"/>
      <c r="HG116" s="92"/>
      <c r="HH116" s="92"/>
      <c r="HI116" s="92"/>
      <c r="HJ116" s="92"/>
      <c r="HK116" s="92"/>
      <c r="HL116" s="92"/>
      <c r="HM116" s="92"/>
      <c r="HN116" s="92"/>
      <c r="HO116" s="92"/>
      <c r="HP116" s="92"/>
      <c r="HQ116" s="92"/>
      <c r="HR116" s="92"/>
      <c r="HS116" s="92"/>
      <c r="HT116" s="92"/>
      <c r="HU116" s="92"/>
      <c r="HV116" s="92"/>
      <c r="HW116" s="92"/>
      <c r="HX116" s="92"/>
      <c r="HY116" s="92"/>
      <c r="HZ116" s="92">
        <v>1</v>
      </c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  <c r="IY116" s="33"/>
      <c r="IZ116" s="33"/>
      <c r="JA116" s="33"/>
      <c r="JB116" s="33"/>
      <c r="JC116" s="33"/>
      <c r="JD116" s="33"/>
      <c r="JE116" s="33"/>
      <c r="JF116" s="33"/>
      <c r="JG116" s="33"/>
      <c r="JH116" s="33"/>
      <c r="JI116" s="33"/>
      <c r="JJ116" s="33"/>
      <c r="JK116" s="33"/>
      <c r="JL116" s="33"/>
      <c r="JM116" s="33"/>
      <c r="JN116" s="33"/>
      <c r="JO116" s="33"/>
      <c r="JP116" s="33"/>
      <c r="JQ116" s="33"/>
      <c r="JR116" s="33"/>
      <c r="JS116" s="33"/>
      <c r="JT116" s="33"/>
      <c r="JU116" s="33"/>
      <c r="JV116" s="33"/>
      <c r="JW116" s="33"/>
      <c r="JX116" s="33"/>
      <c r="JY116" s="33"/>
      <c r="JZ116" s="33"/>
      <c r="KA116" s="33"/>
      <c r="KB116" s="33"/>
      <c r="KC116" s="33"/>
      <c r="KD116" s="33"/>
      <c r="KE116" s="33"/>
      <c r="KF116" s="33"/>
      <c r="KG116" s="33"/>
      <c r="KH116" s="33"/>
      <c r="KI116" s="33"/>
      <c r="KJ116" s="33"/>
      <c r="KK116" s="33"/>
      <c r="KL116" s="33"/>
      <c r="KM116" s="33"/>
      <c r="KN116" s="33"/>
      <c r="KO116" s="33"/>
      <c r="KP116" s="33"/>
      <c r="KQ116" s="33"/>
      <c r="KR116" s="33"/>
      <c r="KS116" s="33"/>
      <c r="KT116" s="33"/>
      <c r="KU116" s="33"/>
      <c r="KV116" s="33"/>
      <c r="KW116" s="33"/>
      <c r="KX116" s="33"/>
      <c r="KY116" s="33"/>
      <c r="KZ116" s="33"/>
      <c r="LA116" s="33"/>
      <c r="LB116" s="33"/>
      <c r="LC116" s="33"/>
    </row>
    <row r="117" spans="1:315">
      <c r="A117" s="96" t="s">
        <v>421</v>
      </c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>
        <v>1</v>
      </c>
      <c r="N117" s="92"/>
      <c r="O117" s="92"/>
      <c r="P117" s="92"/>
      <c r="Q117" s="92"/>
      <c r="R117" s="92"/>
      <c r="S117" s="92">
        <v>1</v>
      </c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>
        <v>1</v>
      </c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>
        <v>1</v>
      </c>
      <c r="DO117" s="92"/>
      <c r="DP117" s="92"/>
      <c r="DQ117" s="92"/>
      <c r="DR117" s="92"/>
      <c r="DS117" s="92"/>
      <c r="DT117" s="92"/>
      <c r="DU117" s="92"/>
      <c r="DV117" s="92"/>
      <c r="DW117" s="92"/>
      <c r="DX117" s="92"/>
      <c r="DY117" s="92"/>
      <c r="DZ117" s="92"/>
      <c r="EA117" s="92"/>
      <c r="EB117" s="92"/>
      <c r="EC117" s="92"/>
      <c r="ED117" s="92"/>
      <c r="EE117" s="92"/>
      <c r="EF117" s="92">
        <v>1</v>
      </c>
      <c r="EG117" s="92"/>
      <c r="EH117" s="92"/>
      <c r="EI117" s="92"/>
      <c r="EJ117" s="92"/>
      <c r="EK117" s="92"/>
      <c r="EL117" s="92"/>
      <c r="EM117" s="92"/>
      <c r="EN117" s="92"/>
      <c r="EO117" s="92"/>
      <c r="EP117" s="92"/>
      <c r="EQ117" s="92"/>
      <c r="ER117" s="92"/>
      <c r="ES117" s="92"/>
      <c r="ET117" s="92"/>
      <c r="EU117" s="92"/>
      <c r="EV117" s="92"/>
      <c r="EW117" s="92"/>
      <c r="EX117" s="92"/>
      <c r="EY117" s="92"/>
      <c r="EZ117" s="92"/>
      <c r="FA117" s="92"/>
      <c r="FB117" s="92"/>
      <c r="FC117" s="92"/>
      <c r="FD117" s="92"/>
      <c r="FE117" s="92"/>
      <c r="FF117" s="92"/>
      <c r="FG117" s="92"/>
      <c r="FH117" s="92"/>
      <c r="FI117" s="92"/>
      <c r="FJ117" s="92"/>
      <c r="FK117" s="92"/>
      <c r="FL117" s="92"/>
      <c r="FM117" s="92"/>
      <c r="FN117" s="92"/>
      <c r="FO117" s="92"/>
      <c r="FP117" s="92"/>
      <c r="FQ117" s="92"/>
      <c r="FR117" s="92"/>
      <c r="FS117" s="92"/>
      <c r="FT117" s="92"/>
      <c r="FU117" s="92"/>
      <c r="FV117" s="92"/>
      <c r="FW117" s="92"/>
      <c r="FX117" s="92"/>
      <c r="FY117" s="92"/>
      <c r="FZ117" s="92"/>
      <c r="GA117" s="92"/>
      <c r="GB117" s="92"/>
      <c r="GC117" s="92"/>
      <c r="GD117" s="92"/>
      <c r="GE117" s="92"/>
      <c r="GF117" s="92"/>
      <c r="GG117" s="92"/>
      <c r="GH117" s="92"/>
      <c r="GI117" s="92"/>
      <c r="GJ117" s="92"/>
      <c r="GK117" s="92"/>
      <c r="GL117" s="92"/>
      <c r="GM117" s="92"/>
      <c r="GN117" s="92"/>
      <c r="GO117" s="92"/>
      <c r="GP117" s="92"/>
      <c r="GQ117" s="92"/>
      <c r="GR117" s="92"/>
      <c r="GS117" s="92"/>
      <c r="GT117" s="92"/>
      <c r="GU117" s="92"/>
      <c r="GV117" s="92"/>
      <c r="GW117" s="92"/>
      <c r="GX117" s="92"/>
      <c r="GY117" s="92"/>
      <c r="GZ117" s="92"/>
      <c r="HA117" s="92"/>
      <c r="HB117" s="92"/>
      <c r="HC117" s="92"/>
      <c r="HD117" s="92"/>
      <c r="HE117" s="92"/>
      <c r="HF117" s="92"/>
      <c r="HG117" s="92"/>
      <c r="HH117" s="92"/>
      <c r="HI117" s="92"/>
      <c r="HJ117" s="92"/>
      <c r="HK117" s="92"/>
      <c r="HL117" s="92"/>
      <c r="HM117" s="92"/>
      <c r="HN117" s="92"/>
      <c r="HO117" s="92"/>
      <c r="HP117" s="92"/>
      <c r="HQ117" s="92"/>
      <c r="HR117" s="92"/>
      <c r="HS117" s="92"/>
      <c r="HT117" s="92"/>
      <c r="HU117" s="92"/>
      <c r="HV117" s="92"/>
      <c r="HW117" s="92"/>
      <c r="HX117" s="92"/>
      <c r="HY117" s="92"/>
      <c r="HZ117" s="92">
        <v>5</v>
      </c>
      <c r="IA117" s="33"/>
      <c r="IB117" s="33"/>
      <c r="IC117" s="33"/>
      <c r="ID117" s="33"/>
      <c r="IE117" s="33"/>
      <c r="IF117" s="33"/>
      <c r="IG117" s="33"/>
      <c r="IH117" s="33"/>
      <c r="II117" s="33"/>
      <c r="IJ117" s="33"/>
      <c r="IK117" s="33"/>
      <c r="IL117" s="33"/>
      <c r="IM117" s="33"/>
      <c r="IN117" s="33"/>
      <c r="IO117" s="33"/>
      <c r="IP117" s="33"/>
      <c r="IQ117" s="33"/>
      <c r="IR117" s="33"/>
      <c r="IS117" s="33"/>
      <c r="IT117" s="33"/>
      <c r="IU117" s="33"/>
      <c r="IV117" s="33"/>
      <c r="IW117" s="33"/>
      <c r="IX117" s="33"/>
      <c r="IY117" s="33"/>
      <c r="IZ117" s="33"/>
      <c r="JA117" s="33"/>
      <c r="JB117" s="33"/>
      <c r="JC117" s="33"/>
      <c r="JD117" s="33"/>
      <c r="JE117" s="33"/>
      <c r="JF117" s="33"/>
      <c r="JG117" s="33"/>
      <c r="JH117" s="33"/>
      <c r="JI117" s="33"/>
      <c r="JJ117" s="33"/>
      <c r="JK117" s="33"/>
      <c r="JL117" s="33"/>
      <c r="JM117" s="33"/>
      <c r="JN117" s="33"/>
      <c r="JO117" s="33"/>
      <c r="JP117" s="33"/>
      <c r="JQ117" s="33"/>
      <c r="JR117" s="33"/>
      <c r="JS117" s="33"/>
      <c r="JT117" s="33"/>
      <c r="JU117" s="33"/>
      <c r="JV117" s="33"/>
      <c r="JW117" s="33"/>
      <c r="JX117" s="33"/>
      <c r="JY117" s="33"/>
      <c r="JZ117" s="33"/>
      <c r="KA117" s="33"/>
      <c r="KB117" s="33"/>
      <c r="KC117" s="33"/>
      <c r="KD117" s="33"/>
      <c r="KE117" s="33"/>
      <c r="KF117" s="33"/>
      <c r="KG117" s="33"/>
      <c r="KH117" s="33"/>
      <c r="KI117" s="33"/>
      <c r="KJ117" s="33"/>
      <c r="KK117" s="33"/>
      <c r="KL117" s="33"/>
      <c r="KM117" s="33"/>
      <c r="KN117" s="33"/>
      <c r="KO117" s="33"/>
      <c r="KP117" s="33"/>
      <c r="KQ117" s="33"/>
      <c r="KR117" s="33"/>
      <c r="KS117" s="33"/>
      <c r="KT117" s="33"/>
      <c r="KU117" s="33"/>
      <c r="KV117" s="33"/>
      <c r="KW117" s="33"/>
      <c r="KX117" s="33"/>
      <c r="KY117" s="33"/>
      <c r="KZ117" s="33"/>
      <c r="LA117" s="33"/>
      <c r="LB117" s="33"/>
      <c r="LC117" s="33"/>
    </row>
    <row r="118" spans="1:315">
      <c r="A118" s="96" t="s">
        <v>433</v>
      </c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  <c r="EV118" s="92">
        <v>1</v>
      </c>
      <c r="EW118" s="92"/>
      <c r="EX118" s="92"/>
      <c r="EY118" s="92"/>
      <c r="EZ118" s="92">
        <v>1</v>
      </c>
      <c r="FA118" s="92"/>
      <c r="FB118" s="92">
        <v>1</v>
      </c>
      <c r="FC118" s="92">
        <v>1</v>
      </c>
      <c r="FD118" s="92"/>
      <c r="FE118" s="92">
        <v>1</v>
      </c>
      <c r="FF118" s="92">
        <v>1</v>
      </c>
      <c r="FG118" s="92"/>
      <c r="FH118" s="92"/>
      <c r="FI118" s="92"/>
      <c r="FJ118" s="92"/>
      <c r="FK118" s="92"/>
      <c r="FL118" s="92"/>
      <c r="FM118" s="92"/>
      <c r="FN118" s="92"/>
      <c r="FO118" s="92"/>
      <c r="FP118" s="92"/>
      <c r="FQ118" s="92"/>
      <c r="FR118" s="92"/>
      <c r="FS118" s="92"/>
      <c r="FT118" s="92"/>
      <c r="FU118" s="92"/>
      <c r="FV118" s="92"/>
      <c r="FW118" s="92"/>
      <c r="FX118" s="92"/>
      <c r="FY118" s="92"/>
      <c r="FZ118" s="92"/>
      <c r="GA118" s="92"/>
      <c r="GB118" s="92"/>
      <c r="GC118" s="92"/>
      <c r="GD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>
        <v>1</v>
      </c>
      <c r="HH118" s="92">
        <v>1</v>
      </c>
      <c r="HI118" s="92"/>
      <c r="HJ118" s="92">
        <v>1</v>
      </c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>
        <v>9</v>
      </c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  <c r="IY118" s="33"/>
      <c r="IZ118" s="33"/>
      <c r="JA118" s="33"/>
      <c r="JB118" s="33"/>
      <c r="JC118" s="33"/>
      <c r="JD118" s="33"/>
      <c r="JE118" s="33"/>
      <c r="JF118" s="33"/>
      <c r="JG118" s="33"/>
      <c r="JH118" s="33"/>
      <c r="JI118" s="33"/>
      <c r="JJ118" s="33"/>
      <c r="JK118" s="33"/>
      <c r="JL118" s="33"/>
      <c r="JM118" s="33"/>
      <c r="JN118" s="33"/>
      <c r="JO118" s="33"/>
      <c r="JP118" s="33"/>
      <c r="JQ118" s="33"/>
      <c r="JR118" s="33"/>
      <c r="JS118" s="33"/>
      <c r="JT118" s="33"/>
      <c r="JU118" s="33"/>
      <c r="JV118" s="33"/>
      <c r="JW118" s="33"/>
      <c r="JX118" s="33"/>
      <c r="JY118" s="33"/>
      <c r="JZ118" s="33"/>
      <c r="KA118" s="33"/>
      <c r="KB118" s="33"/>
      <c r="KC118" s="33"/>
      <c r="KD118" s="33"/>
      <c r="KE118" s="33"/>
      <c r="KF118" s="33"/>
      <c r="KG118" s="33"/>
      <c r="KH118" s="33"/>
      <c r="KI118" s="33"/>
      <c r="KJ118" s="33"/>
      <c r="KK118" s="33"/>
      <c r="KL118" s="33"/>
      <c r="KM118" s="33"/>
      <c r="KN118" s="33"/>
      <c r="KO118" s="33"/>
      <c r="KP118" s="33"/>
      <c r="KQ118" s="33"/>
      <c r="KR118" s="33"/>
      <c r="KS118" s="33"/>
      <c r="KT118" s="33"/>
      <c r="KU118" s="33"/>
      <c r="KV118" s="33"/>
      <c r="KW118" s="33"/>
      <c r="KX118" s="33"/>
      <c r="KY118" s="33"/>
      <c r="KZ118" s="33"/>
      <c r="LA118" s="33"/>
      <c r="LB118" s="33"/>
      <c r="LC118" s="33"/>
    </row>
    <row r="119" spans="1:315">
      <c r="A119" s="96" t="s">
        <v>394</v>
      </c>
      <c r="B119" s="92"/>
      <c r="C119" s="92">
        <v>1</v>
      </c>
      <c r="D119" s="92"/>
      <c r="E119" s="92">
        <v>1</v>
      </c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>
        <v>1</v>
      </c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>
        <v>1</v>
      </c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>
        <v>1</v>
      </c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>
        <v>1</v>
      </c>
      <c r="DR119" s="92"/>
      <c r="DS119" s="92">
        <v>1</v>
      </c>
      <c r="DT119" s="92"/>
      <c r="DU119" s="92"/>
      <c r="DV119" s="92"/>
      <c r="DW119" s="92"/>
      <c r="DX119" s="92"/>
      <c r="DY119" s="92">
        <v>1</v>
      </c>
      <c r="DZ119" s="92"/>
      <c r="EA119" s="92"/>
      <c r="EB119" s="92"/>
      <c r="EC119" s="92"/>
      <c r="ED119" s="92"/>
      <c r="EE119" s="92"/>
      <c r="EF119" s="92"/>
      <c r="EG119" s="92"/>
      <c r="EH119" s="92"/>
      <c r="EI119" s="92">
        <v>1</v>
      </c>
      <c r="EJ119" s="92"/>
      <c r="EK119" s="92"/>
      <c r="EL119" s="92"/>
      <c r="EM119" s="92"/>
      <c r="EN119" s="92"/>
      <c r="EO119" s="92"/>
      <c r="EP119" s="92"/>
      <c r="EQ119" s="92"/>
      <c r="ER119" s="92"/>
      <c r="ES119" s="92"/>
      <c r="ET119" s="92"/>
      <c r="EU119" s="92"/>
      <c r="EV119" s="92"/>
      <c r="EW119" s="92"/>
      <c r="EX119" s="92"/>
      <c r="EY119" s="92"/>
      <c r="EZ119" s="92"/>
      <c r="FA119" s="92"/>
      <c r="FB119" s="92"/>
      <c r="FC119" s="92"/>
      <c r="FD119" s="92"/>
      <c r="FE119" s="92"/>
      <c r="FF119" s="92"/>
      <c r="FG119" s="92"/>
      <c r="FH119" s="92"/>
      <c r="FI119" s="92"/>
      <c r="FJ119" s="92"/>
      <c r="FK119" s="92"/>
      <c r="FL119" s="92"/>
      <c r="FM119" s="92"/>
      <c r="FN119" s="92"/>
      <c r="FO119" s="92"/>
      <c r="FP119" s="92"/>
      <c r="FQ119" s="92"/>
      <c r="FR119" s="92"/>
      <c r="FS119" s="92"/>
      <c r="FT119" s="92"/>
      <c r="FU119" s="92"/>
      <c r="FV119" s="92"/>
      <c r="FW119" s="92"/>
      <c r="FX119" s="92"/>
      <c r="FY119" s="92"/>
      <c r="FZ119" s="92"/>
      <c r="GA119" s="92"/>
      <c r="GB119" s="92"/>
      <c r="GC119" s="92"/>
      <c r="GD119" s="92"/>
      <c r="GE119" s="92"/>
      <c r="GF119" s="92"/>
      <c r="GG119" s="92"/>
      <c r="GH119" s="92"/>
      <c r="GI119" s="92"/>
      <c r="GJ119" s="92"/>
      <c r="GK119" s="92"/>
      <c r="GL119" s="92"/>
      <c r="GM119" s="92"/>
      <c r="GN119" s="92"/>
      <c r="GO119" s="92"/>
      <c r="GP119" s="92"/>
      <c r="GQ119" s="92"/>
      <c r="GR119" s="92"/>
      <c r="GS119" s="92"/>
      <c r="GT119" s="92"/>
      <c r="GU119" s="92"/>
      <c r="GV119" s="92"/>
      <c r="GW119" s="92"/>
      <c r="GX119" s="92"/>
      <c r="GY119" s="92"/>
      <c r="GZ119" s="92"/>
      <c r="HA119" s="92"/>
      <c r="HB119" s="92"/>
      <c r="HC119" s="92"/>
      <c r="HD119" s="92"/>
      <c r="HE119" s="92"/>
      <c r="HF119" s="92"/>
      <c r="HG119" s="92"/>
      <c r="HH119" s="92"/>
      <c r="HI119" s="92"/>
      <c r="HJ119" s="92"/>
      <c r="HK119" s="92"/>
      <c r="HL119" s="92"/>
      <c r="HM119" s="92"/>
      <c r="HN119" s="92"/>
      <c r="HO119" s="92"/>
      <c r="HP119" s="92"/>
      <c r="HQ119" s="92"/>
      <c r="HR119" s="92"/>
      <c r="HS119" s="92"/>
      <c r="HT119" s="92"/>
      <c r="HU119" s="92"/>
      <c r="HV119" s="92"/>
      <c r="HW119" s="92"/>
      <c r="HX119" s="92"/>
      <c r="HY119" s="92"/>
      <c r="HZ119" s="92">
        <v>9</v>
      </c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  <c r="IS119" s="33"/>
      <c r="IT119" s="33"/>
      <c r="IU119" s="33"/>
      <c r="IV119" s="33"/>
      <c r="IW119" s="33"/>
      <c r="IX119" s="33"/>
      <c r="IY119" s="33"/>
      <c r="IZ119" s="33"/>
      <c r="JA119" s="33"/>
      <c r="JB119" s="33"/>
      <c r="JC119" s="33"/>
      <c r="JD119" s="33"/>
      <c r="JE119" s="33"/>
      <c r="JF119" s="33"/>
      <c r="JG119" s="33"/>
      <c r="JH119" s="33"/>
      <c r="JI119" s="33"/>
      <c r="JJ119" s="33"/>
      <c r="JK119" s="33"/>
      <c r="JL119" s="33"/>
      <c r="JM119" s="33"/>
      <c r="JN119" s="33"/>
      <c r="JO119" s="33"/>
      <c r="JP119" s="33"/>
      <c r="JQ119" s="33"/>
      <c r="JR119" s="33"/>
      <c r="JS119" s="33"/>
      <c r="JT119" s="33"/>
      <c r="JU119" s="33"/>
      <c r="JV119" s="33"/>
      <c r="JW119" s="33"/>
      <c r="JX119" s="33"/>
      <c r="JY119" s="33"/>
      <c r="JZ119" s="33"/>
      <c r="KA119" s="33"/>
      <c r="KB119" s="33"/>
      <c r="KC119" s="33"/>
      <c r="KD119" s="33"/>
      <c r="KE119" s="33"/>
      <c r="KF119" s="33"/>
      <c r="KG119" s="33"/>
      <c r="KH119" s="33"/>
      <c r="KI119" s="33"/>
      <c r="KJ119" s="33"/>
      <c r="KK119" s="33"/>
      <c r="KL119" s="33"/>
      <c r="KM119" s="33"/>
      <c r="KN119" s="33"/>
      <c r="KO119" s="33"/>
      <c r="KP119" s="33"/>
      <c r="KQ119" s="33"/>
      <c r="KR119" s="33"/>
      <c r="KS119" s="33"/>
      <c r="KT119" s="33"/>
      <c r="KU119" s="33"/>
      <c r="KV119" s="33"/>
      <c r="KW119" s="33"/>
      <c r="KX119" s="33"/>
      <c r="KY119" s="33"/>
      <c r="KZ119" s="33"/>
      <c r="LA119" s="33"/>
      <c r="LB119" s="33"/>
      <c r="LC119" s="33"/>
    </row>
    <row r="120" spans="1:315">
      <c r="A120" s="96" t="s">
        <v>443</v>
      </c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>
        <v>1</v>
      </c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/>
      <c r="DU120" s="92"/>
      <c r="DV120" s="92"/>
      <c r="DW120" s="92"/>
      <c r="DX120" s="92"/>
      <c r="DY120" s="92"/>
      <c r="DZ120" s="92"/>
      <c r="EA120" s="92"/>
      <c r="EB120" s="92"/>
      <c r="EC120" s="92"/>
      <c r="ED120" s="92"/>
      <c r="EE120" s="92"/>
      <c r="EF120" s="92"/>
      <c r="EG120" s="92"/>
      <c r="EH120" s="92"/>
      <c r="EI120" s="92"/>
      <c r="EJ120" s="92">
        <v>1</v>
      </c>
      <c r="EK120" s="92"/>
      <c r="EL120" s="92"/>
      <c r="EM120" s="92"/>
      <c r="EN120" s="92"/>
      <c r="EO120" s="92"/>
      <c r="EP120" s="92"/>
      <c r="EQ120" s="92"/>
      <c r="ER120" s="92"/>
      <c r="ES120" s="92"/>
      <c r="ET120" s="92"/>
      <c r="EU120" s="92"/>
      <c r="EV120" s="92"/>
      <c r="EW120" s="92"/>
      <c r="EX120" s="92"/>
      <c r="EY120" s="92"/>
      <c r="EZ120" s="92">
        <v>1</v>
      </c>
      <c r="FA120" s="92"/>
      <c r="FB120" s="92"/>
      <c r="FC120" s="92"/>
      <c r="FD120" s="92"/>
      <c r="FE120" s="92"/>
      <c r="FF120" s="92"/>
      <c r="FG120" s="92">
        <v>1</v>
      </c>
      <c r="FH120" s="92">
        <v>1</v>
      </c>
      <c r="FI120" s="92"/>
      <c r="FJ120" s="92"/>
      <c r="FK120" s="92"/>
      <c r="FL120" s="92"/>
      <c r="FM120" s="92"/>
      <c r="FN120" s="92"/>
      <c r="FO120" s="92"/>
      <c r="FP120" s="92"/>
      <c r="FQ120" s="92"/>
      <c r="FR120" s="92"/>
      <c r="FS120" s="92">
        <v>1</v>
      </c>
      <c r="FT120" s="92"/>
      <c r="FU120" s="92"/>
      <c r="FV120" s="92"/>
      <c r="FW120" s="92"/>
      <c r="FX120" s="92"/>
      <c r="FY120" s="92"/>
      <c r="FZ120" s="92">
        <v>1</v>
      </c>
      <c r="GA120" s="92"/>
      <c r="GB120" s="92"/>
      <c r="GC120" s="92">
        <v>1</v>
      </c>
      <c r="GD120" s="92"/>
      <c r="GE120" s="92"/>
      <c r="GF120" s="92"/>
      <c r="GG120" s="92"/>
      <c r="GH120" s="92"/>
      <c r="GI120" s="92"/>
      <c r="GJ120" s="92"/>
      <c r="GK120" s="92"/>
      <c r="GL120" s="92"/>
      <c r="GM120" s="92"/>
      <c r="GN120" s="92"/>
      <c r="GO120" s="92"/>
      <c r="GP120" s="92"/>
      <c r="GQ120" s="92"/>
      <c r="GR120" s="92"/>
      <c r="GS120" s="92"/>
      <c r="GT120" s="92"/>
      <c r="GU120" s="92"/>
      <c r="GV120" s="92"/>
      <c r="GW120" s="92"/>
      <c r="GX120" s="92"/>
      <c r="GY120" s="92"/>
      <c r="GZ120" s="92"/>
      <c r="HA120" s="92"/>
      <c r="HB120" s="92"/>
      <c r="HC120" s="92"/>
      <c r="HD120" s="92"/>
      <c r="HE120" s="92"/>
      <c r="HF120" s="92"/>
      <c r="HG120" s="92"/>
      <c r="HH120" s="92"/>
      <c r="HI120" s="92"/>
      <c r="HJ120" s="92"/>
      <c r="HK120" s="92"/>
      <c r="HL120" s="92"/>
      <c r="HM120" s="92"/>
      <c r="HN120" s="92"/>
      <c r="HO120" s="92"/>
      <c r="HP120" s="92"/>
      <c r="HQ120" s="92"/>
      <c r="HR120" s="92"/>
      <c r="HS120" s="92"/>
      <c r="HT120" s="92"/>
      <c r="HU120" s="92"/>
      <c r="HV120" s="92"/>
      <c r="HW120" s="92"/>
      <c r="HX120" s="92"/>
      <c r="HY120" s="92"/>
      <c r="HZ120" s="92">
        <v>8</v>
      </c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  <c r="IY120" s="33"/>
      <c r="IZ120" s="33"/>
      <c r="JA120" s="33"/>
      <c r="JB120" s="33"/>
      <c r="JC120" s="33"/>
      <c r="JD120" s="33"/>
      <c r="JE120" s="33"/>
      <c r="JF120" s="33"/>
      <c r="JG120" s="33"/>
      <c r="JH120" s="33"/>
      <c r="JI120" s="33"/>
      <c r="JJ120" s="33"/>
      <c r="JK120" s="33"/>
      <c r="JL120" s="33"/>
      <c r="JM120" s="33"/>
      <c r="JN120" s="33"/>
      <c r="JO120" s="33"/>
      <c r="JP120" s="33"/>
      <c r="JQ120" s="33"/>
      <c r="JR120" s="33"/>
      <c r="JS120" s="33"/>
      <c r="JT120" s="33"/>
      <c r="JU120" s="33"/>
      <c r="JV120" s="33"/>
      <c r="JW120" s="33"/>
      <c r="JX120" s="33"/>
      <c r="JY120" s="33"/>
      <c r="JZ120" s="33"/>
      <c r="KA120" s="33"/>
      <c r="KB120" s="33"/>
      <c r="KC120" s="33"/>
      <c r="KD120" s="33"/>
      <c r="KE120" s="33"/>
      <c r="KF120" s="33"/>
      <c r="KG120" s="33"/>
      <c r="KH120" s="33"/>
      <c r="KI120" s="33"/>
      <c r="KJ120" s="33"/>
      <c r="KK120" s="33"/>
      <c r="KL120" s="33"/>
      <c r="KM120" s="33"/>
      <c r="KN120" s="33"/>
      <c r="KO120" s="33"/>
      <c r="KP120" s="33"/>
      <c r="KQ120" s="33"/>
      <c r="KR120" s="33"/>
      <c r="KS120" s="33"/>
      <c r="KT120" s="33"/>
      <c r="KU120" s="33"/>
      <c r="KV120" s="33"/>
      <c r="KW120" s="33"/>
      <c r="KX120" s="33"/>
      <c r="KY120" s="33"/>
      <c r="KZ120" s="33"/>
      <c r="LA120" s="33"/>
      <c r="LB120" s="33"/>
      <c r="LC120" s="33"/>
    </row>
    <row r="121" spans="1:315">
      <c r="A121" s="95" t="s">
        <v>9</v>
      </c>
      <c r="B121" s="92">
        <v>1</v>
      </c>
      <c r="C121" s="92">
        <v>2</v>
      </c>
      <c r="D121" s="92">
        <v>1</v>
      </c>
      <c r="E121" s="92"/>
      <c r="F121" s="92">
        <v>1</v>
      </c>
      <c r="G121" s="92">
        <v>2</v>
      </c>
      <c r="H121" s="92"/>
      <c r="I121" s="92"/>
      <c r="J121" s="92"/>
      <c r="K121" s="92"/>
      <c r="L121" s="92"/>
      <c r="M121" s="92"/>
      <c r="N121" s="92"/>
      <c r="O121" s="92">
        <v>1</v>
      </c>
      <c r="P121" s="92">
        <v>1</v>
      </c>
      <c r="Q121" s="92"/>
      <c r="R121" s="92"/>
      <c r="S121" s="92"/>
      <c r="T121" s="92">
        <v>1</v>
      </c>
      <c r="U121" s="92">
        <v>1</v>
      </c>
      <c r="V121" s="92"/>
      <c r="W121" s="92">
        <v>1</v>
      </c>
      <c r="X121" s="92">
        <v>1</v>
      </c>
      <c r="Y121" s="92"/>
      <c r="Z121" s="92"/>
      <c r="AA121" s="92"/>
      <c r="AB121" s="92"/>
      <c r="AC121" s="92"/>
      <c r="AD121" s="92"/>
      <c r="AE121" s="92"/>
      <c r="AF121" s="92"/>
      <c r="AG121" s="92">
        <v>1</v>
      </c>
      <c r="AH121" s="92"/>
      <c r="AI121" s="92"/>
      <c r="AJ121" s="92"/>
      <c r="AK121" s="92">
        <v>1</v>
      </c>
      <c r="AL121" s="92"/>
      <c r="AM121" s="92"/>
      <c r="AN121" s="92"/>
      <c r="AO121" s="92"/>
      <c r="AP121" s="92"/>
      <c r="AQ121" s="92"/>
      <c r="AR121" s="92"/>
      <c r="AS121" s="92">
        <v>1</v>
      </c>
      <c r="AT121" s="92">
        <v>2</v>
      </c>
      <c r="AU121" s="92"/>
      <c r="AV121" s="92">
        <v>1</v>
      </c>
      <c r="AW121" s="92">
        <v>1</v>
      </c>
      <c r="AX121" s="92"/>
      <c r="AY121" s="92">
        <v>1</v>
      </c>
      <c r="AZ121" s="92"/>
      <c r="BA121" s="92"/>
      <c r="BB121" s="92">
        <v>1</v>
      </c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>
        <v>1</v>
      </c>
      <c r="BN121" s="92">
        <v>1</v>
      </c>
      <c r="BO121" s="92"/>
      <c r="BP121" s="92"/>
      <c r="BQ121" s="92"/>
      <c r="BR121" s="92"/>
      <c r="BS121" s="92"/>
      <c r="BT121" s="92">
        <v>1</v>
      </c>
      <c r="BU121" s="92">
        <v>1</v>
      </c>
      <c r="BV121" s="92"/>
      <c r="BW121" s="92"/>
      <c r="BX121" s="92">
        <v>1</v>
      </c>
      <c r="BY121" s="92">
        <v>1</v>
      </c>
      <c r="BZ121" s="92"/>
      <c r="CA121" s="92"/>
      <c r="CB121" s="92">
        <v>1</v>
      </c>
      <c r="CC121" s="92"/>
      <c r="CD121" s="92"/>
      <c r="CE121" s="92">
        <v>1</v>
      </c>
      <c r="CF121" s="92"/>
      <c r="CG121" s="92"/>
      <c r="CH121" s="92"/>
      <c r="CI121" s="92"/>
      <c r="CJ121" s="92"/>
      <c r="CK121" s="92"/>
      <c r="CL121" s="92"/>
      <c r="CM121" s="92"/>
      <c r="CN121" s="92"/>
      <c r="CO121" s="92">
        <v>1</v>
      </c>
      <c r="CP121" s="92"/>
      <c r="CQ121" s="92"/>
      <c r="CR121" s="92"/>
      <c r="CS121" s="92"/>
      <c r="CT121" s="92">
        <v>1</v>
      </c>
      <c r="CU121" s="92">
        <v>2</v>
      </c>
      <c r="CV121" s="92">
        <v>1</v>
      </c>
      <c r="CW121" s="92"/>
      <c r="CX121" s="92"/>
      <c r="CY121" s="92"/>
      <c r="CZ121" s="92"/>
      <c r="DA121" s="92"/>
      <c r="DB121" s="92"/>
      <c r="DC121" s="92"/>
      <c r="DD121" s="92"/>
      <c r="DE121" s="92">
        <v>1</v>
      </c>
      <c r="DF121" s="92"/>
      <c r="DG121" s="92"/>
      <c r="DH121" s="92"/>
      <c r="DI121" s="92"/>
      <c r="DJ121" s="92">
        <v>1</v>
      </c>
      <c r="DK121" s="92"/>
      <c r="DL121" s="92">
        <v>1</v>
      </c>
      <c r="DM121" s="92">
        <v>1</v>
      </c>
      <c r="DN121" s="92">
        <v>3</v>
      </c>
      <c r="DO121" s="92"/>
      <c r="DP121" s="92"/>
      <c r="DQ121" s="92"/>
      <c r="DR121" s="92"/>
      <c r="DS121" s="92"/>
      <c r="DT121" s="92"/>
      <c r="DU121" s="92">
        <v>1</v>
      </c>
      <c r="DV121" s="92"/>
      <c r="DW121" s="92"/>
      <c r="DX121" s="92">
        <v>1</v>
      </c>
      <c r="DY121" s="92">
        <v>1</v>
      </c>
      <c r="DZ121" s="92">
        <v>1</v>
      </c>
      <c r="EA121" s="92"/>
      <c r="EB121" s="92"/>
      <c r="EC121" s="92"/>
      <c r="ED121" s="92">
        <v>3</v>
      </c>
      <c r="EE121" s="92">
        <v>2</v>
      </c>
      <c r="EF121" s="92">
        <v>1</v>
      </c>
      <c r="EG121" s="92">
        <v>1</v>
      </c>
      <c r="EH121" s="92"/>
      <c r="EI121" s="92"/>
      <c r="EJ121" s="92"/>
      <c r="EK121" s="92">
        <v>2</v>
      </c>
      <c r="EL121" s="92">
        <v>1</v>
      </c>
      <c r="EM121" s="92">
        <v>1</v>
      </c>
      <c r="EN121" s="92">
        <v>1</v>
      </c>
      <c r="EO121" s="92">
        <v>1</v>
      </c>
      <c r="EP121" s="92"/>
      <c r="EQ121" s="92"/>
      <c r="ER121" s="92">
        <v>1</v>
      </c>
      <c r="ES121" s="92">
        <v>1</v>
      </c>
      <c r="ET121" s="92">
        <v>2</v>
      </c>
      <c r="EU121" s="92"/>
      <c r="EV121" s="92">
        <v>1</v>
      </c>
      <c r="EW121" s="92">
        <v>1</v>
      </c>
      <c r="EX121" s="92">
        <v>1</v>
      </c>
      <c r="EY121" s="92"/>
      <c r="EZ121" s="92">
        <v>1</v>
      </c>
      <c r="FA121" s="92">
        <v>2</v>
      </c>
      <c r="FB121" s="92">
        <v>1</v>
      </c>
      <c r="FC121" s="92">
        <v>1</v>
      </c>
      <c r="FD121" s="92"/>
      <c r="FE121" s="92"/>
      <c r="FF121" s="92"/>
      <c r="FG121" s="92">
        <v>1</v>
      </c>
      <c r="FH121" s="92">
        <v>2</v>
      </c>
      <c r="FI121" s="92">
        <v>2</v>
      </c>
      <c r="FJ121" s="92">
        <v>3</v>
      </c>
      <c r="FK121" s="92">
        <v>2</v>
      </c>
      <c r="FL121" s="92"/>
      <c r="FM121" s="92">
        <v>4</v>
      </c>
      <c r="FN121" s="92">
        <v>2</v>
      </c>
      <c r="FO121" s="92">
        <v>2</v>
      </c>
      <c r="FP121" s="92">
        <v>2</v>
      </c>
      <c r="FQ121" s="92">
        <v>1</v>
      </c>
      <c r="FR121" s="92"/>
      <c r="FS121" s="92">
        <v>1</v>
      </c>
      <c r="FT121" s="92"/>
      <c r="FU121" s="92"/>
      <c r="FV121" s="92">
        <v>2</v>
      </c>
      <c r="FW121" s="92">
        <v>2</v>
      </c>
      <c r="FX121" s="92">
        <v>2</v>
      </c>
      <c r="FY121" s="92">
        <v>1</v>
      </c>
      <c r="FZ121" s="92">
        <v>1</v>
      </c>
      <c r="GA121" s="92">
        <v>2</v>
      </c>
      <c r="GB121" s="92">
        <v>1</v>
      </c>
      <c r="GC121" s="92">
        <v>1</v>
      </c>
      <c r="GD121" s="92">
        <v>2</v>
      </c>
      <c r="GE121" s="92"/>
      <c r="GF121" s="92">
        <v>2</v>
      </c>
      <c r="GG121" s="92">
        <v>3</v>
      </c>
      <c r="GH121" s="92">
        <v>1</v>
      </c>
      <c r="GI121" s="92">
        <v>2</v>
      </c>
      <c r="GJ121" s="92">
        <v>1</v>
      </c>
      <c r="GK121" s="92">
        <v>1</v>
      </c>
      <c r="GL121" s="92"/>
      <c r="GM121" s="92">
        <v>1</v>
      </c>
      <c r="GN121" s="92"/>
      <c r="GO121" s="92"/>
      <c r="GP121" s="92"/>
      <c r="GQ121" s="92"/>
      <c r="GR121" s="92"/>
      <c r="GS121" s="92"/>
      <c r="GT121" s="92"/>
      <c r="GU121" s="92"/>
      <c r="GV121" s="92"/>
      <c r="GW121" s="92"/>
      <c r="GX121" s="92">
        <v>1</v>
      </c>
      <c r="GY121" s="92"/>
      <c r="GZ121" s="92"/>
      <c r="HA121" s="92"/>
      <c r="HB121" s="92">
        <v>2</v>
      </c>
      <c r="HC121" s="92"/>
      <c r="HD121" s="92">
        <v>1</v>
      </c>
      <c r="HE121" s="92">
        <v>1</v>
      </c>
      <c r="HF121" s="92"/>
      <c r="HG121" s="92"/>
      <c r="HH121" s="92"/>
      <c r="HI121" s="92">
        <v>1</v>
      </c>
      <c r="HJ121" s="92"/>
      <c r="HK121" s="92"/>
      <c r="HL121" s="92"/>
      <c r="HM121" s="92"/>
      <c r="HN121" s="92"/>
      <c r="HO121" s="92"/>
      <c r="HP121" s="92"/>
      <c r="HQ121" s="92"/>
      <c r="HR121" s="92"/>
      <c r="HS121" s="92">
        <v>1</v>
      </c>
      <c r="HT121" s="92"/>
      <c r="HU121" s="92">
        <v>3</v>
      </c>
      <c r="HV121" s="92"/>
      <c r="HW121" s="92"/>
      <c r="HX121" s="92"/>
      <c r="HY121" s="92"/>
      <c r="HZ121" s="92">
        <v>128</v>
      </c>
      <c r="IA121" s="33"/>
      <c r="IB121" s="33"/>
      <c r="IC121" s="33"/>
      <c r="ID121" s="33"/>
      <c r="IE121" s="33"/>
      <c r="IF121" s="33"/>
      <c r="IG121" s="33"/>
      <c r="IH121" s="33"/>
      <c r="II121" s="33"/>
      <c r="IJ121" s="33"/>
      <c r="IK121" s="33"/>
      <c r="IL121" s="33"/>
      <c r="IM121" s="33"/>
      <c r="IN121" s="33"/>
      <c r="IO121" s="33"/>
      <c r="IP121" s="33"/>
      <c r="IQ121" s="33"/>
      <c r="IR121" s="33"/>
      <c r="IS121" s="33"/>
      <c r="IT121" s="33"/>
      <c r="IU121" s="33"/>
      <c r="IV121" s="33"/>
      <c r="IW121" s="33"/>
      <c r="IX121" s="33"/>
      <c r="IY121" s="33"/>
      <c r="IZ121" s="33"/>
      <c r="JA121" s="33"/>
      <c r="JB121" s="33"/>
      <c r="JC121" s="33"/>
      <c r="JD121" s="33"/>
      <c r="JE121" s="33"/>
      <c r="JF121" s="33"/>
      <c r="JG121" s="33"/>
      <c r="JH121" s="33"/>
      <c r="JI121" s="33"/>
      <c r="JJ121" s="33"/>
      <c r="JK121" s="33"/>
      <c r="JL121" s="33"/>
      <c r="JM121" s="33"/>
      <c r="JN121" s="33"/>
      <c r="JO121" s="33"/>
      <c r="JP121" s="33"/>
      <c r="JQ121" s="33"/>
      <c r="JR121" s="33"/>
      <c r="JS121" s="33"/>
      <c r="JT121" s="33"/>
      <c r="JU121" s="33"/>
      <c r="JV121" s="33"/>
      <c r="JW121" s="33"/>
      <c r="JX121" s="33"/>
      <c r="JY121" s="33"/>
      <c r="JZ121" s="33"/>
      <c r="KA121" s="33"/>
      <c r="KB121" s="33"/>
      <c r="KC121" s="33"/>
      <c r="KD121" s="33"/>
      <c r="KE121" s="33"/>
      <c r="KF121" s="33"/>
      <c r="KG121" s="33"/>
      <c r="KH121" s="33"/>
      <c r="KI121" s="33"/>
      <c r="KJ121" s="33"/>
      <c r="KK121" s="33"/>
      <c r="KL121" s="33"/>
      <c r="KM121" s="33"/>
      <c r="KN121" s="33"/>
      <c r="KO121" s="33"/>
      <c r="KP121" s="33"/>
      <c r="KQ121" s="33"/>
      <c r="KR121" s="33"/>
      <c r="KS121" s="33"/>
      <c r="KT121" s="33"/>
      <c r="KU121" s="33"/>
      <c r="KV121" s="33"/>
      <c r="KW121" s="33"/>
      <c r="KX121" s="33"/>
      <c r="KY121" s="33"/>
      <c r="KZ121" s="33"/>
      <c r="LA121" s="33"/>
      <c r="LB121" s="33"/>
      <c r="LC121" s="33"/>
    </row>
    <row r="122" spans="1:315">
      <c r="A122" s="96" t="s">
        <v>427</v>
      </c>
      <c r="B122" s="92">
        <v>1</v>
      </c>
      <c r="C122" s="92">
        <v>1</v>
      </c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>
        <v>1</v>
      </c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/>
      <c r="DU122" s="92"/>
      <c r="DV122" s="92"/>
      <c r="DW122" s="92"/>
      <c r="DX122" s="92"/>
      <c r="DY122" s="92"/>
      <c r="DZ122" s="92"/>
      <c r="EA122" s="92"/>
      <c r="EB122" s="92"/>
      <c r="EC122" s="92"/>
      <c r="ED122" s="92"/>
      <c r="EE122" s="92"/>
      <c r="EF122" s="92"/>
      <c r="EG122" s="92"/>
      <c r="EH122" s="92"/>
      <c r="EI122" s="92"/>
      <c r="EJ122" s="92"/>
      <c r="EK122" s="92">
        <v>1</v>
      </c>
      <c r="EL122" s="92"/>
      <c r="EM122" s="92"/>
      <c r="EN122" s="92"/>
      <c r="EO122" s="92"/>
      <c r="EP122" s="92"/>
      <c r="EQ122" s="92"/>
      <c r="ER122" s="92"/>
      <c r="ES122" s="92"/>
      <c r="ET122" s="92"/>
      <c r="EU122" s="92"/>
      <c r="EV122" s="92"/>
      <c r="EW122" s="92"/>
      <c r="EX122" s="92"/>
      <c r="EY122" s="92"/>
      <c r="EZ122" s="92"/>
      <c r="FA122" s="92"/>
      <c r="FB122" s="92"/>
      <c r="FC122" s="92"/>
      <c r="FD122" s="92"/>
      <c r="FE122" s="92"/>
      <c r="FF122" s="92"/>
      <c r="FG122" s="92"/>
      <c r="FH122" s="92"/>
      <c r="FI122" s="92"/>
      <c r="FJ122" s="92"/>
      <c r="FK122" s="92"/>
      <c r="FL122" s="92"/>
      <c r="FM122" s="92"/>
      <c r="FN122" s="92"/>
      <c r="FO122" s="92"/>
      <c r="FP122" s="92"/>
      <c r="FQ122" s="92"/>
      <c r="FR122" s="92"/>
      <c r="FS122" s="92"/>
      <c r="FT122" s="92"/>
      <c r="FU122" s="92"/>
      <c r="FV122" s="92"/>
      <c r="FW122" s="92"/>
      <c r="FX122" s="92"/>
      <c r="FY122" s="92"/>
      <c r="FZ122" s="92"/>
      <c r="GA122" s="92"/>
      <c r="GB122" s="92"/>
      <c r="GC122" s="92"/>
      <c r="GD122" s="92"/>
      <c r="GE122" s="92"/>
      <c r="GF122" s="92"/>
      <c r="GG122" s="92"/>
      <c r="GH122" s="92"/>
      <c r="GI122" s="92"/>
      <c r="GJ122" s="92"/>
      <c r="GK122" s="92"/>
      <c r="GL122" s="92"/>
      <c r="GM122" s="92">
        <v>1</v>
      </c>
      <c r="GN122" s="92"/>
      <c r="GO122" s="92"/>
      <c r="GP122" s="92"/>
      <c r="GQ122" s="92"/>
      <c r="GR122" s="92"/>
      <c r="GS122" s="92"/>
      <c r="GT122" s="92"/>
      <c r="GU122" s="92"/>
      <c r="GV122" s="92"/>
      <c r="GW122" s="92"/>
      <c r="GX122" s="92"/>
      <c r="GY122" s="92"/>
      <c r="GZ122" s="92"/>
      <c r="HA122" s="92"/>
      <c r="HB122" s="92"/>
      <c r="HC122" s="92"/>
      <c r="HD122" s="92"/>
      <c r="HE122" s="92"/>
      <c r="HF122" s="92"/>
      <c r="HG122" s="92"/>
      <c r="HH122" s="92"/>
      <c r="HI122" s="92"/>
      <c r="HJ122" s="92"/>
      <c r="HK122" s="92"/>
      <c r="HL122" s="92"/>
      <c r="HM122" s="92"/>
      <c r="HN122" s="92"/>
      <c r="HO122" s="92"/>
      <c r="HP122" s="92"/>
      <c r="HQ122" s="92"/>
      <c r="HR122" s="92"/>
      <c r="HS122" s="92"/>
      <c r="HT122" s="92"/>
      <c r="HU122" s="92"/>
      <c r="HV122" s="92"/>
      <c r="HW122" s="92"/>
      <c r="HX122" s="92"/>
      <c r="HY122" s="92"/>
      <c r="HZ122" s="92">
        <v>5</v>
      </c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  <c r="IY122" s="33"/>
      <c r="IZ122" s="33"/>
      <c r="JA122" s="33"/>
      <c r="JB122" s="33"/>
      <c r="JC122" s="33"/>
      <c r="JD122" s="33"/>
      <c r="JE122" s="33"/>
      <c r="JF122" s="33"/>
      <c r="JG122" s="33"/>
      <c r="JH122" s="33"/>
      <c r="JI122" s="33"/>
      <c r="JJ122" s="33"/>
      <c r="JK122" s="33"/>
      <c r="JL122" s="33"/>
      <c r="JM122" s="33"/>
      <c r="JN122" s="33"/>
      <c r="JO122" s="33"/>
      <c r="JP122" s="33"/>
      <c r="JQ122" s="33"/>
      <c r="JR122" s="33"/>
      <c r="JS122" s="33"/>
      <c r="JT122" s="33"/>
      <c r="JU122" s="33"/>
      <c r="JV122" s="33"/>
      <c r="JW122" s="33"/>
      <c r="JX122" s="33"/>
      <c r="JY122" s="33"/>
      <c r="JZ122" s="33"/>
      <c r="KA122" s="33"/>
      <c r="KB122" s="33"/>
      <c r="KC122" s="33"/>
      <c r="KD122" s="33"/>
      <c r="KE122" s="33"/>
      <c r="KF122" s="33"/>
      <c r="KG122" s="33"/>
      <c r="KH122" s="33"/>
      <c r="KI122" s="33"/>
      <c r="KJ122" s="33"/>
      <c r="KK122" s="33"/>
      <c r="KL122" s="33"/>
      <c r="KM122" s="33"/>
      <c r="KN122" s="33"/>
      <c r="KO122" s="33"/>
      <c r="KP122" s="33"/>
      <c r="KQ122" s="33"/>
      <c r="KR122" s="33"/>
      <c r="KS122" s="33"/>
      <c r="KT122" s="33"/>
      <c r="KU122" s="33"/>
      <c r="KV122" s="33"/>
      <c r="KW122" s="33"/>
      <c r="KX122" s="33"/>
      <c r="KY122" s="33"/>
      <c r="KZ122" s="33"/>
      <c r="LA122" s="33"/>
      <c r="LB122" s="33"/>
      <c r="LC122" s="33"/>
    </row>
    <row r="123" spans="1:315">
      <c r="A123" s="96" t="s">
        <v>350</v>
      </c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>
        <v>1</v>
      </c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>
        <v>1</v>
      </c>
      <c r="AX123" s="92"/>
      <c r="AY123" s="92">
        <v>1</v>
      </c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>
        <v>2</v>
      </c>
      <c r="DO123" s="92"/>
      <c r="DP123" s="92"/>
      <c r="DQ123" s="92"/>
      <c r="DR123" s="92"/>
      <c r="DS123" s="92"/>
      <c r="DT123" s="92"/>
      <c r="DU123" s="92">
        <v>1</v>
      </c>
      <c r="DV123" s="92"/>
      <c r="DW123" s="92"/>
      <c r="DX123" s="92"/>
      <c r="DY123" s="92"/>
      <c r="DZ123" s="92"/>
      <c r="EA123" s="92"/>
      <c r="EB123" s="92"/>
      <c r="EC123" s="92"/>
      <c r="ED123" s="92"/>
      <c r="EE123" s="92"/>
      <c r="EF123" s="92"/>
      <c r="EG123" s="92"/>
      <c r="EH123" s="92"/>
      <c r="EI123" s="92"/>
      <c r="EJ123" s="92"/>
      <c r="EK123" s="92"/>
      <c r="EL123" s="92"/>
      <c r="EM123" s="92"/>
      <c r="EN123" s="92"/>
      <c r="EO123" s="92"/>
      <c r="EP123" s="92"/>
      <c r="EQ123" s="92"/>
      <c r="ER123" s="92"/>
      <c r="ES123" s="92"/>
      <c r="ET123" s="92"/>
      <c r="EU123" s="92"/>
      <c r="EV123" s="92"/>
      <c r="EW123" s="92"/>
      <c r="EX123" s="92"/>
      <c r="EY123" s="92"/>
      <c r="EZ123" s="92"/>
      <c r="FA123" s="92">
        <v>1</v>
      </c>
      <c r="FB123" s="92"/>
      <c r="FC123" s="92"/>
      <c r="FD123" s="92"/>
      <c r="FE123" s="92"/>
      <c r="FF123" s="92"/>
      <c r="FG123" s="92"/>
      <c r="FH123" s="92">
        <v>1</v>
      </c>
      <c r="FI123" s="92">
        <v>1</v>
      </c>
      <c r="FJ123" s="92"/>
      <c r="FK123" s="92"/>
      <c r="FL123" s="92"/>
      <c r="FM123" s="92">
        <v>1</v>
      </c>
      <c r="FN123" s="92">
        <v>1</v>
      </c>
      <c r="FO123" s="92"/>
      <c r="FP123" s="92"/>
      <c r="FQ123" s="92"/>
      <c r="FR123" s="92"/>
      <c r="FS123" s="92"/>
      <c r="FT123" s="92"/>
      <c r="FU123" s="92"/>
      <c r="FV123" s="92"/>
      <c r="FW123" s="92"/>
      <c r="FX123" s="92"/>
      <c r="FY123" s="92"/>
      <c r="FZ123" s="92"/>
      <c r="GA123" s="92"/>
      <c r="GB123" s="92"/>
      <c r="GC123" s="92">
        <v>1</v>
      </c>
      <c r="GD123" s="92"/>
      <c r="GE123" s="92"/>
      <c r="GF123" s="92">
        <v>1</v>
      </c>
      <c r="GG123" s="92"/>
      <c r="GH123" s="92"/>
      <c r="GI123" s="92">
        <v>1</v>
      </c>
      <c r="GJ123" s="92"/>
      <c r="GK123" s="92"/>
      <c r="GL123" s="92"/>
      <c r="GM123" s="92"/>
      <c r="GN123" s="92"/>
      <c r="GO123" s="92"/>
      <c r="GP123" s="92"/>
      <c r="GQ123" s="92"/>
      <c r="GR123" s="92"/>
      <c r="GS123" s="92"/>
      <c r="GT123" s="92"/>
      <c r="GU123" s="92"/>
      <c r="GV123" s="92"/>
      <c r="GW123" s="92"/>
      <c r="GX123" s="92"/>
      <c r="GY123" s="92"/>
      <c r="GZ123" s="92"/>
      <c r="HA123" s="92"/>
      <c r="HB123" s="92"/>
      <c r="HC123" s="92"/>
      <c r="HD123" s="92"/>
      <c r="HE123" s="92"/>
      <c r="HF123" s="92"/>
      <c r="HG123" s="92"/>
      <c r="HH123" s="92"/>
      <c r="HI123" s="92"/>
      <c r="HJ123" s="92"/>
      <c r="HK123" s="92"/>
      <c r="HL123" s="92"/>
      <c r="HM123" s="92"/>
      <c r="HN123" s="92"/>
      <c r="HO123" s="92"/>
      <c r="HP123" s="92"/>
      <c r="HQ123" s="92"/>
      <c r="HR123" s="92"/>
      <c r="HS123" s="92"/>
      <c r="HT123" s="92"/>
      <c r="HU123" s="92"/>
      <c r="HV123" s="92"/>
      <c r="HW123" s="92"/>
      <c r="HX123" s="92"/>
      <c r="HY123" s="92"/>
      <c r="HZ123" s="92">
        <v>14</v>
      </c>
      <c r="IA123" s="33"/>
      <c r="IB123" s="33"/>
      <c r="IC123" s="33"/>
      <c r="ID123" s="33"/>
      <c r="IE123" s="33"/>
      <c r="IF123" s="33"/>
      <c r="IG123" s="33"/>
      <c r="IH123" s="33"/>
      <c r="II123" s="33"/>
      <c r="IJ123" s="33"/>
      <c r="IK123" s="33"/>
      <c r="IL123" s="33"/>
      <c r="IM123" s="33"/>
      <c r="IN123" s="33"/>
      <c r="IO123" s="33"/>
      <c r="IP123" s="33"/>
      <c r="IQ123" s="33"/>
      <c r="IR123" s="33"/>
      <c r="IS123" s="33"/>
      <c r="IT123" s="33"/>
      <c r="IU123" s="33"/>
      <c r="IV123" s="33"/>
      <c r="IW123" s="33"/>
      <c r="IX123" s="33"/>
      <c r="IY123" s="33"/>
      <c r="IZ123" s="33"/>
      <c r="JA123" s="33"/>
      <c r="JB123" s="33"/>
      <c r="JC123" s="33"/>
      <c r="JD123" s="33"/>
      <c r="JE123" s="33"/>
      <c r="JF123" s="33"/>
      <c r="JG123" s="33"/>
      <c r="JH123" s="33"/>
      <c r="JI123" s="33"/>
      <c r="JJ123" s="33"/>
      <c r="JK123" s="33"/>
      <c r="JL123" s="33"/>
      <c r="JM123" s="33"/>
      <c r="JN123" s="33"/>
      <c r="JO123" s="33"/>
      <c r="JP123" s="33"/>
      <c r="JQ123" s="33"/>
      <c r="JR123" s="33"/>
      <c r="JS123" s="33"/>
      <c r="JT123" s="33"/>
      <c r="JU123" s="33"/>
      <c r="JV123" s="33"/>
      <c r="JW123" s="33"/>
      <c r="JX123" s="33"/>
      <c r="JY123" s="33"/>
      <c r="JZ123" s="33"/>
      <c r="KA123" s="33"/>
      <c r="KB123" s="33"/>
      <c r="KC123" s="33"/>
      <c r="KD123" s="33"/>
      <c r="KE123" s="33"/>
      <c r="KF123" s="33"/>
      <c r="KG123" s="33"/>
      <c r="KH123" s="33"/>
      <c r="KI123" s="33"/>
      <c r="KJ123" s="33"/>
      <c r="KK123" s="33"/>
      <c r="KL123" s="33"/>
      <c r="KM123" s="33"/>
      <c r="KN123" s="33"/>
      <c r="KO123" s="33"/>
      <c r="KP123" s="33"/>
      <c r="KQ123" s="33"/>
      <c r="KR123" s="33"/>
      <c r="KS123" s="33"/>
      <c r="KT123" s="33"/>
      <c r="KU123" s="33"/>
      <c r="KV123" s="33"/>
      <c r="KW123" s="33"/>
      <c r="KX123" s="33"/>
      <c r="KY123" s="33"/>
      <c r="KZ123" s="33"/>
      <c r="LA123" s="33"/>
      <c r="LB123" s="33"/>
      <c r="LC123" s="33"/>
    </row>
    <row r="124" spans="1:315">
      <c r="A124" s="96" t="s">
        <v>378</v>
      </c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>
        <v>1</v>
      </c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>
        <v>1</v>
      </c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/>
      <c r="DU124" s="92"/>
      <c r="DV124" s="92"/>
      <c r="DW124" s="92"/>
      <c r="DX124" s="92"/>
      <c r="DY124" s="92"/>
      <c r="DZ124" s="92"/>
      <c r="EA124" s="92"/>
      <c r="EB124" s="92"/>
      <c r="EC124" s="92"/>
      <c r="ED124" s="92">
        <v>1</v>
      </c>
      <c r="EE124" s="92"/>
      <c r="EF124" s="92"/>
      <c r="EG124" s="92"/>
      <c r="EH124" s="92"/>
      <c r="EI124" s="92"/>
      <c r="EJ124" s="92"/>
      <c r="EK124" s="92"/>
      <c r="EL124" s="92"/>
      <c r="EM124" s="92"/>
      <c r="EN124" s="92"/>
      <c r="EO124" s="92"/>
      <c r="EP124" s="92"/>
      <c r="EQ124" s="92"/>
      <c r="ER124" s="92"/>
      <c r="ES124" s="92"/>
      <c r="ET124" s="92"/>
      <c r="EU124" s="92"/>
      <c r="EV124" s="92"/>
      <c r="EW124" s="92"/>
      <c r="EX124" s="92"/>
      <c r="EY124" s="92"/>
      <c r="EZ124" s="92"/>
      <c r="FA124" s="92"/>
      <c r="FB124" s="92"/>
      <c r="FC124" s="92"/>
      <c r="FD124" s="92"/>
      <c r="FE124" s="92"/>
      <c r="FF124" s="92"/>
      <c r="FG124" s="92"/>
      <c r="FH124" s="92"/>
      <c r="FI124" s="92"/>
      <c r="FJ124" s="92">
        <v>1</v>
      </c>
      <c r="FK124" s="92"/>
      <c r="FL124" s="92"/>
      <c r="FM124" s="92">
        <v>1</v>
      </c>
      <c r="FN124" s="92"/>
      <c r="FO124" s="92"/>
      <c r="FP124" s="92"/>
      <c r="FQ124" s="92"/>
      <c r="FR124" s="92"/>
      <c r="FS124" s="92">
        <v>1</v>
      </c>
      <c r="FT124" s="92"/>
      <c r="FU124" s="92"/>
      <c r="FV124" s="92">
        <v>1</v>
      </c>
      <c r="FW124" s="92"/>
      <c r="FX124" s="92"/>
      <c r="FY124" s="92"/>
      <c r="FZ124" s="92"/>
      <c r="GA124" s="92"/>
      <c r="GB124" s="92"/>
      <c r="GC124" s="92"/>
      <c r="GD124" s="92"/>
      <c r="GE124" s="92"/>
      <c r="GF124" s="92"/>
      <c r="GG124" s="92"/>
      <c r="GH124" s="92"/>
      <c r="GI124" s="92"/>
      <c r="GJ124" s="92">
        <v>1</v>
      </c>
      <c r="GK124" s="92"/>
      <c r="GL124" s="92"/>
      <c r="GM124" s="92"/>
      <c r="GN124" s="92"/>
      <c r="GO124" s="92"/>
      <c r="GP124" s="92"/>
      <c r="GQ124" s="92"/>
      <c r="GR124" s="92"/>
      <c r="GS124" s="92"/>
      <c r="GT124" s="92"/>
      <c r="GU124" s="92"/>
      <c r="GV124" s="92"/>
      <c r="GW124" s="92"/>
      <c r="GX124" s="92"/>
      <c r="GY124" s="92"/>
      <c r="GZ124" s="92"/>
      <c r="HA124" s="92"/>
      <c r="HB124" s="92"/>
      <c r="HC124" s="92"/>
      <c r="HD124" s="92"/>
      <c r="HE124" s="92"/>
      <c r="HF124" s="92"/>
      <c r="HG124" s="92"/>
      <c r="HH124" s="92"/>
      <c r="HI124" s="92"/>
      <c r="HJ124" s="92"/>
      <c r="HK124" s="92"/>
      <c r="HL124" s="92"/>
      <c r="HM124" s="92"/>
      <c r="HN124" s="92"/>
      <c r="HO124" s="92"/>
      <c r="HP124" s="92"/>
      <c r="HQ124" s="92"/>
      <c r="HR124" s="92"/>
      <c r="HS124" s="92">
        <v>1</v>
      </c>
      <c r="HT124" s="92"/>
      <c r="HU124" s="92"/>
      <c r="HV124" s="92"/>
      <c r="HW124" s="92"/>
      <c r="HX124" s="92"/>
      <c r="HY124" s="92"/>
      <c r="HZ124" s="92">
        <v>9</v>
      </c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  <c r="IY124" s="33"/>
      <c r="IZ124" s="33"/>
      <c r="JA124" s="33"/>
      <c r="JB124" s="33"/>
      <c r="JC124" s="33"/>
      <c r="JD124" s="33"/>
      <c r="JE124" s="33"/>
      <c r="JF124" s="33"/>
      <c r="JG124" s="33"/>
      <c r="JH124" s="33"/>
      <c r="JI124" s="33"/>
      <c r="JJ124" s="33"/>
      <c r="JK124" s="33"/>
      <c r="JL124" s="33"/>
      <c r="JM124" s="33"/>
      <c r="JN124" s="33"/>
      <c r="JO124" s="33"/>
      <c r="JP124" s="33"/>
      <c r="JQ124" s="33"/>
      <c r="JR124" s="33"/>
      <c r="JS124" s="33"/>
      <c r="JT124" s="33"/>
      <c r="JU124" s="33"/>
      <c r="JV124" s="33"/>
      <c r="JW124" s="33"/>
      <c r="JX124" s="33"/>
      <c r="JY124" s="33"/>
      <c r="JZ124" s="33"/>
      <c r="KA124" s="33"/>
      <c r="KB124" s="33"/>
      <c r="KC124" s="33"/>
      <c r="KD124" s="33"/>
      <c r="KE124" s="33"/>
      <c r="KF124" s="33"/>
      <c r="KG124" s="33"/>
      <c r="KH124" s="33"/>
      <c r="KI124" s="33"/>
      <c r="KJ124" s="33"/>
      <c r="KK124" s="33"/>
      <c r="KL124" s="33"/>
      <c r="KM124" s="33"/>
      <c r="KN124" s="33"/>
      <c r="KO124" s="33"/>
      <c r="KP124" s="33"/>
      <c r="KQ124" s="33"/>
      <c r="KR124" s="33"/>
      <c r="KS124" s="33"/>
      <c r="KT124" s="33"/>
      <c r="KU124" s="33"/>
      <c r="KV124" s="33"/>
      <c r="KW124" s="33"/>
      <c r="KX124" s="33"/>
      <c r="KY124" s="33"/>
      <c r="KZ124" s="33"/>
      <c r="LA124" s="33"/>
      <c r="LB124" s="33"/>
      <c r="LC124" s="33"/>
    </row>
    <row r="125" spans="1:315">
      <c r="A125" s="96" t="s">
        <v>381</v>
      </c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>
        <v>1</v>
      </c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/>
      <c r="DU125" s="92"/>
      <c r="DV125" s="92"/>
      <c r="DW125" s="92"/>
      <c r="DX125" s="92"/>
      <c r="DY125" s="92"/>
      <c r="DZ125" s="92">
        <v>1</v>
      </c>
      <c r="EA125" s="92"/>
      <c r="EB125" s="92"/>
      <c r="EC125" s="92"/>
      <c r="ED125" s="92"/>
      <c r="EE125" s="92"/>
      <c r="EF125" s="92"/>
      <c r="EG125" s="92"/>
      <c r="EH125" s="92"/>
      <c r="EI125" s="92"/>
      <c r="EJ125" s="92"/>
      <c r="EK125" s="92"/>
      <c r="EL125" s="92"/>
      <c r="EM125" s="92"/>
      <c r="EN125" s="92"/>
      <c r="EO125" s="92"/>
      <c r="EP125" s="92"/>
      <c r="EQ125" s="92"/>
      <c r="ER125" s="92"/>
      <c r="ES125" s="92"/>
      <c r="ET125" s="92"/>
      <c r="EU125" s="92"/>
      <c r="EV125" s="92"/>
      <c r="EW125" s="92"/>
      <c r="EX125" s="92">
        <v>1</v>
      </c>
      <c r="EY125" s="92"/>
      <c r="EZ125" s="92"/>
      <c r="FA125" s="92"/>
      <c r="FB125" s="92"/>
      <c r="FC125" s="92">
        <v>1</v>
      </c>
      <c r="FD125" s="92"/>
      <c r="FE125" s="92"/>
      <c r="FF125" s="92"/>
      <c r="FG125" s="92">
        <v>1</v>
      </c>
      <c r="FH125" s="92"/>
      <c r="FI125" s="92"/>
      <c r="FJ125" s="92">
        <v>1</v>
      </c>
      <c r="FK125" s="92"/>
      <c r="FL125" s="92"/>
      <c r="FM125" s="92">
        <v>1</v>
      </c>
      <c r="FN125" s="92"/>
      <c r="FO125" s="92"/>
      <c r="FP125" s="92"/>
      <c r="FQ125" s="92"/>
      <c r="FR125" s="92"/>
      <c r="FS125" s="92"/>
      <c r="FT125" s="92"/>
      <c r="FU125" s="92"/>
      <c r="FV125" s="92"/>
      <c r="FW125" s="92"/>
      <c r="FX125" s="92"/>
      <c r="FY125" s="92"/>
      <c r="FZ125" s="92"/>
      <c r="GA125" s="92"/>
      <c r="GB125" s="92"/>
      <c r="GC125" s="92"/>
      <c r="GD125" s="92"/>
      <c r="GE125" s="92"/>
      <c r="GF125" s="92"/>
      <c r="GG125" s="92"/>
      <c r="GH125" s="92"/>
      <c r="GI125" s="92"/>
      <c r="GJ125" s="92"/>
      <c r="GK125" s="92"/>
      <c r="GL125" s="92"/>
      <c r="GM125" s="92"/>
      <c r="GN125" s="92"/>
      <c r="GO125" s="92"/>
      <c r="GP125" s="92"/>
      <c r="GQ125" s="92"/>
      <c r="GR125" s="92"/>
      <c r="GS125" s="92"/>
      <c r="GT125" s="92"/>
      <c r="GU125" s="92"/>
      <c r="GV125" s="92"/>
      <c r="GW125" s="92"/>
      <c r="GX125" s="92"/>
      <c r="GY125" s="92"/>
      <c r="GZ125" s="92"/>
      <c r="HA125" s="92"/>
      <c r="HB125" s="92"/>
      <c r="HC125" s="92"/>
      <c r="HD125" s="92"/>
      <c r="HE125" s="92"/>
      <c r="HF125" s="92"/>
      <c r="HG125" s="92"/>
      <c r="HH125" s="92"/>
      <c r="HI125" s="92"/>
      <c r="HJ125" s="92"/>
      <c r="HK125" s="92"/>
      <c r="HL125" s="92"/>
      <c r="HM125" s="92"/>
      <c r="HN125" s="92"/>
      <c r="HO125" s="92"/>
      <c r="HP125" s="92"/>
      <c r="HQ125" s="92"/>
      <c r="HR125" s="92"/>
      <c r="HS125" s="92"/>
      <c r="HT125" s="92"/>
      <c r="HU125" s="92"/>
      <c r="HV125" s="92"/>
      <c r="HW125" s="92"/>
      <c r="HX125" s="92"/>
      <c r="HY125" s="92"/>
      <c r="HZ125" s="92">
        <v>7</v>
      </c>
      <c r="IA125" s="33"/>
      <c r="IB125" s="33"/>
      <c r="IC125" s="33"/>
      <c r="ID125" s="33"/>
      <c r="IE125" s="33"/>
      <c r="IF125" s="33"/>
      <c r="IG125" s="33"/>
      <c r="IH125" s="33"/>
      <c r="II125" s="33"/>
      <c r="IJ125" s="33"/>
      <c r="IK125" s="33"/>
      <c r="IL125" s="33"/>
      <c r="IM125" s="33"/>
      <c r="IN125" s="33"/>
      <c r="IO125" s="33"/>
      <c r="IP125" s="33"/>
      <c r="IQ125" s="33"/>
      <c r="IR125" s="33"/>
      <c r="IS125" s="33"/>
      <c r="IT125" s="33"/>
      <c r="IU125" s="33"/>
      <c r="IV125" s="33"/>
      <c r="IW125" s="33"/>
      <c r="IX125" s="33"/>
      <c r="IY125" s="33"/>
      <c r="IZ125" s="33"/>
      <c r="JA125" s="33"/>
      <c r="JB125" s="33"/>
      <c r="JC125" s="33"/>
      <c r="JD125" s="33"/>
      <c r="JE125" s="33"/>
      <c r="JF125" s="33"/>
      <c r="JG125" s="33"/>
      <c r="JH125" s="33"/>
      <c r="JI125" s="33"/>
      <c r="JJ125" s="33"/>
      <c r="JK125" s="33"/>
      <c r="JL125" s="33"/>
      <c r="JM125" s="33"/>
      <c r="JN125" s="33"/>
      <c r="JO125" s="33"/>
      <c r="JP125" s="33"/>
      <c r="JQ125" s="33"/>
      <c r="JR125" s="33"/>
      <c r="JS125" s="33"/>
      <c r="JT125" s="33"/>
      <c r="JU125" s="33"/>
      <c r="JV125" s="33"/>
      <c r="JW125" s="33"/>
      <c r="JX125" s="33"/>
      <c r="JY125" s="33"/>
      <c r="JZ125" s="33"/>
      <c r="KA125" s="33"/>
      <c r="KB125" s="33"/>
      <c r="KC125" s="33"/>
      <c r="KD125" s="33"/>
      <c r="KE125" s="33"/>
      <c r="KF125" s="33"/>
      <c r="KG125" s="33"/>
      <c r="KH125" s="33"/>
      <c r="KI125" s="33"/>
      <c r="KJ125" s="33"/>
      <c r="KK125" s="33"/>
      <c r="KL125" s="33"/>
      <c r="KM125" s="33"/>
      <c r="KN125" s="33"/>
      <c r="KO125" s="33"/>
      <c r="KP125" s="33"/>
      <c r="KQ125" s="33"/>
      <c r="KR125" s="33"/>
      <c r="KS125" s="33"/>
      <c r="KT125" s="33"/>
      <c r="KU125" s="33"/>
      <c r="KV125" s="33"/>
      <c r="KW125" s="33"/>
      <c r="KX125" s="33"/>
      <c r="KY125" s="33"/>
      <c r="KZ125" s="33"/>
      <c r="LA125" s="33"/>
      <c r="LB125" s="33"/>
      <c r="LC125" s="33"/>
    </row>
    <row r="126" spans="1:315">
      <c r="A126" s="96" t="s">
        <v>549</v>
      </c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>
        <v>1</v>
      </c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/>
      <c r="DU126" s="92"/>
      <c r="DV126" s="92"/>
      <c r="DW126" s="92"/>
      <c r="DX126" s="92"/>
      <c r="DY126" s="92"/>
      <c r="DZ126" s="92"/>
      <c r="EA126" s="92"/>
      <c r="EB126" s="92"/>
      <c r="EC126" s="92"/>
      <c r="ED126" s="92"/>
      <c r="EE126" s="92"/>
      <c r="EF126" s="92"/>
      <c r="EG126" s="92"/>
      <c r="EH126" s="92"/>
      <c r="EI126" s="92"/>
      <c r="EJ126" s="92"/>
      <c r="EK126" s="92"/>
      <c r="EL126" s="92"/>
      <c r="EM126" s="92">
        <v>1</v>
      </c>
      <c r="EN126" s="92"/>
      <c r="EO126" s="92"/>
      <c r="EP126" s="92"/>
      <c r="EQ126" s="92"/>
      <c r="ER126" s="92"/>
      <c r="ES126" s="92"/>
      <c r="ET126" s="92"/>
      <c r="EU126" s="92"/>
      <c r="EV126" s="92"/>
      <c r="EW126" s="92"/>
      <c r="EX126" s="92"/>
      <c r="EY126" s="92"/>
      <c r="EZ126" s="92"/>
      <c r="FA126" s="92"/>
      <c r="FB126" s="92"/>
      <c r="FC126" s="92"/>
      <c r="FD126" s="92"/>
      <c r="FE126" s="92"/>
      <c r="FF126" s="92"/>
      <c r="FG126" s="92"/>
      <c r="FH126" s="92"/>
      <c r="FI126" s="92"/>
      <c r="FJ126" s="92"/>
      <c r="FK126" s="92">
        <v>1</v>
      </c>
      <c r="FL126" s="92"/>
      <c r="FM126" s="92"/>
      <c r="FN126" s="92"/>
      <c r="FO126" s="92"/>
      <c r="FP126" s="92"/>
      <c r="FQ126" s="92"/>
      <c r="FR126" s="92"/>
      <c r="FS126" s="92"/>
      <c r="FT126" s="92"/>
      <c r="FU126" s="92"/>
      <c r="FV126" s="92"/>
      <c r="FW126" s="92"/>
      <c r="FX126" s="92"/>
      <c r="FY126" s="92"/>
      <c r="FZ126" s="92"/>
      <c r="GA126" s="92"/>
      <c r="GB126" s="92"/>
      <c r="GC126" s="92"/>
      <c r="GD126" s="92"/>
      <c r="GE126" s="92"/>
      <c r="GF126" s="92"/>
      <c r="GG126" s="92"/>
      <c r="GH126" s="92"/>
      <c r="GI126" s="92"/>
      <c r="GJ126" s="92"/>
      <c r="GK126" s="92"/>
      <c r="GL126" s="92"/>
      <c r="GM126" s="92"/>
      <c r="GN126" s="92"/>
      <c r="GO126" s="92"/>
      <c r="GP126" s="92"/>
      <c r="GQ126" s="92"/>
      <c r="GR126" s="92"/>
      <c r="GS126" s="92"/>
      <c r="GT126" s="92"/>
      <c r="GU126" s="92"/>
      <c r="GV126" s="92"/>
      <c r="GW126" s="92"/>
      <c r="GX126" s="92"/>
      <c r="GY126" s="92"/>
      <c r="GZ126" s="92"/>
      <c r="HA126" s="92"/>
      <c r="HB126" s="92"/>
      <c r="HC126" s="92"/>
      <c r="HD126" s="92"/>
      <c r="HE126" s="92"/>
      <c r="HF126" s="92"/>
      <c r="HG126" s="92"/>
      <c r="HH126" s="92"/>
      <c r="HI126" s="92"/>
      <c r="HJ126" s="92"/>
      <c r="HK126" s="92"/>
      <c r="HL126" s="92"/>
      <c r="HM126" s="92"/>
      <c r="HN126" s="92"/>
      <c r="HO126" s="92"/>
      <c r="HP126" s="92"/>
      <c r="HQ126" s="92"/>
      <c r="HR126" s="92"/>
      <c r="HS126" s="92"/>
      <c r="HT126" s="92"/>
      <c r="HU126" s="92"/>
      <c r="HV126" s="92"/>
      <c r="HW126" s="92"/>
      <c r="HX126" s="92"/>
      <c r="HY126" s="92"/>
      <c r="HZ126" s="92">
        <v>3</v>
      </c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  <c r="IY126" s="33"/>
      <c r="IZ126" s="33"/>
      <c r="JA126" s="33"/>
      <c r="JB126" s="33"/>
      <c r="JC126" s="33"/>
      <c r="JD126" s="33"/>
      <c r="JE126" s="33"/>
      <c r="JF126" s="33"/>
      <c r="JG126" s="33"/>
      <c r="JH126" s="33"/>
      <c r="JI126" s="33"/>
      <c r="JJ126" s="33"/>
      <c r="JK126" s="33"/>
      <c r="JL126" s="33"/>
      <c r="JM126" s="33"/>
      <c r="JN126" s="33"/>
      <c r="JO126" s="33"/>
      <c r="JP126" s="33"/>
      <c r="JQ126" s="33"/>
      <c r="JR126" s="33"/>
      <c r="JS126" s="33"/>
      <c r="JT126" s="33"/>
      <c r="JU126" s="33"/>
      <c r="JV126" s="33"/>
      <c r="JW126" s="33"/>
      <c r="JX126" s="33"/>
      <c r="JY126" s="33"/>
      <c r="JZ126" s="33"/>
      <c r="KA126" s="33"/>
      <c r="KB126" s="33"/>
      <c r="KC126" s="33"/>
      <c r="KD126" s="33"/>
      <c r="KE126" s="33"/>
      <c r="KF126" s="33"/>
      <c r="KG126" s="33"/>
      <c r="KH126" s="33"/>
      <c r="KI126" s="33"/>
      <c r="KJ126" s="33"/>
      <c r="KK126" s="33"/>
      <c r="KL126" s="33"/>
      <c r="KM126" s="33"/>
      <c r="KN126" s="33"/>
      <c r="KO126" s="33"/>
      <c r="KP126" s="33"/>
      <c r="KQ126" s="33"/>
      <c r="KR126" s="33"/>
      <c r="KS126" s="33"/>
      <c r="KT126" s="33"/>
      <c r="KU126" s="33"/>
      <c r="KV126" s="33"/>
      <c r="KW126" s="33"/>
      <c r="KX126" s="33"/>
      <c r="KY126" s="33"/>
      <c r="KZ126" s="33"/>
      <c r="LA126" s="33"/>
      <c r="LB126" s="33"/>
      <c r="LC126" s="33"/>
    </row>
    <row r="127" spans="1:315">
      <c r="A127" s="96" t="s">
        <v>488</v>
      </c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>
        <v>1</v>
      </c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>
        <v>1</v>
      </c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>
        <v>1</v>
      </c>
      <c r="CV127" s="92">
        <v>1</v>
      </c>
      <c r="CW127" s="92"/>
      <c r="CX127" s="92"/>
      <c r="CY127" s="92"/>
      <c r="CZ127" s="92"/>
      <c r="DA127" s="92"/>
      <c r="DB127" s="92"/>
      <c r="DC127" s="92"/>
      <c r="DD127" s="92"/>
      <c r="DE127" s="92">
        <v>1</v>
      </c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/>
      <c r="DU127" s="92"/>
      <c r="DV127" s="92"/>
      <c r="DW127" s="92"/>
      <c r="DX127" s="92"/>
      <c r="DY127" s="92"/>
      <c r="DZ127" s="92"/>
      <c r="EA127" s="92"/>
      <c r="EB127" s="92"/>
      <c r="EC127" s="92"/>
      <c r="ED127" s="92">
        <v>1</v>
      </c>
      <c r="EE127" s="92"/>
      <c r="EF127" s="92"/>
      <c r="EG127" s="92"/>
      <c r="EH127" s="92"/>
      <c r="EI127" s="92"/>
      <c r="EJ127" s="92"/>
      <c r="EK127" s="92"/>
      <c r="EL127" s="92"/>
      <c r="EM127" s="92"/>
      <c r="EN127" s="92"/>
      <c r="EO127" s="92"/>
      <c r="EP127" s="92"/>
      <c r="EQ127" s="92"/>
      <c r="ER127" s="92"/>
      <c r="ES127" s="92"/>
      <c r="ET127" s="92"/>
      <c r="EU127" s="92"/>
      <c r="EV127" s="92"/>
      <c r="EW127" s="92"/>
      <c r="EX127" s="92"/>
      <c r="EY127" s="92"/>
      <c r="EZ127" s="92"/>
      <c r="FA127" s="92"/>
      <c r="FB127" s="92"/>
      <c r="FC127" s="92"/>
      <c r="FD127" s="92"/>
      <c r="FE127" s="92"/>
      <c r="FF127" s="92"/>
      <c r="FG127" s="92"/>
      <c r="FH127" s="92"/>
      <c r="FI127" s="92"/>
      <c r="FJ127" s="92"/>
      <c r="FK127" s="92"/>
      <c r="FL127" s="92"/>
      <c r="FM127" s="92"/>
      <c r="FN127" s="92"/>
      <c r="FO127" s="92"/>
      <c r="FP127" s="92">
        <v>1</v>
      </c>
      <c r="FQ127" s="92"/>
      <c r="FR127" s="92"/>
      <c r="FS127" s="92"/>
      <c r="FT127" s="92"/>
      <c r="FU127" s="92"/>
      <c r="FV127" s="92"/>
      <c r="FW127" s="92"/>
      <c r="FX127" s="92"/>
      <c r="FY127" s="92"/>
      <c r="FZ127" s="92"/>
      <c r="GA127" s="92"/>
      <c r="GB127" s="92"/>
      <c r="GC127" s="92"/>
      <c r="GD127" s="92"/>
      <c r="GE127" s="92"/>
      <c r="GF127" s="92"/>
      <c r="GG127" s="92"/>
      <c r="GH127" s="92"/>
      <c r="GI127" s="92"/>
      <c r="GJ127" s="92"/>
      <c r="GK127" s="92"/>
      <c r="GL127" s="92"/>
      <c r="GM127" s="92"/>
      <c r="GN127" s="92"/>
      <c r="GO127" s="92"/>
      <c r="GP127" s="92"/>
      <c r="GQ127" s="92"/>
      <c r="GR127" s="92"/>
      <c r="GS127" s="92"/>
      <c r="GT127" s="92"/>
      <c r="GU127" s="92"/>
      <c r="GV127" s="92"/>
      <c r="GW127" s="92"/>
      <c r="GX127" s="92"/>
      <c r="GY127" s="92"/>
      <c r="GZ127" s="92"/>
      <c r="HA127" s="92"/>
      <c r="HB127" s="92">
        <v>2</v>
      </c>
      <c r="HC127" s="92"/>
      <c r="HD127" s="92">
        <v>1</v>
      </c>
      <c r="HE127" s="92"/>
      <c r="HF127" s="92"/>
      <c r="HG127" s="92"/>
      <c r="HH127" s="92"/>
      <c r="HI127" s="92"/>
      <c r="HJ127" s="92"/>
      <c r="HK127" s="92"/>
      <c r="HL127" s="92"/>
      <c r="HM127" s="92"/>
      <c r="HN127" s="92"/>
      <c r="HO127" s="92"/>
      <c r="HP127" s="92"/>
      <c r="HQ127" s="92"/>
      <c r="HR127" s="92"/>
      <c r="HS127" s="92"/>
      <c r="HT127" s="92"/>
      <c r="HU127" s="92"/>
      <c r="HV127" s="92"/>
      <c r="HW127" s="92"/>
      <c r="HX127" s="92"/>
      <c r="HY127" s="92"/>
      <c r="HZ127" s="92">
        <v>10</v>
      </c>
      <c r="IA127" s="33"/>
      <c r="IB127" s="33"/>
      <c r="IC127" s="33"/>
      <c r="ID127" s="33"/>
      <c r="IE127" s="33"/>
      <c r="IF127" s="33"/>
      <c r="IG127" s="33"/>
      <c r="IH127" s="33"/>
      <c r="II127" s="33"/>
      <c r="IJ127" s="33"/>
      <c r="IK127" s="33"/>
      <c r="IL127" s="33"/>
      <c r="IM127" s="33"/>
      <c r="IN127" s="33"/>
      <c r="IO127" s="33"/>
      <c r="IP127" s="33"/>
      <c r="IQ127" s="33"/>
      <c r="IR127" s="33"/>
      <c r="IS127" s="33"/>
      <c r="IT127" s="33"/>
      <c r="IU127" s="33"/>
      <c r="IV127" s="33"/>
      <c r="IW127" s="33"/>
      <c r="IX127" s="33"/>
      <c r="IY127" s="33"/>
      <c r="IZ127" s="33"/>
      <c r="JA127" s="33"/>
      <c r="JB127" s="33"/>
      <c r="JC127" s="33"/>
      <c r="JD127" s="33"/>
      <c r="JE127" s="33"/>
      <c r="JF127" s="33"/>
      <c r="JG127" s="33"/>
      <c r="JH127" s="33"/>
      <c r="JI127" s="33"/>
      <c r="JJ127" s="33"/>
      <c r="JK127" s="33"/>
      <c r="JL127" s="33"/>
      <c r="JM127" s="33"/>
      <c r="JN127" s="33"/>
      <c r="JO127" s="33"/>
      <c r="JP127" s="33"/>
      <c r="JQ127" s="33"/>
      <c r="JR127" s="33"/>
      <c r="JS127" s="33"/>
      <c r="JT127" s="33"/>
      <c r="JU127" s="33"/>
      <c r="JV127" s="33"/>
      <c r="JW127" s="33"/>
      <c r="JX127" s="33"/>
      <c r="JY127" s="33"/>
      <c r="JZ127" s="33"/>
      <c r="KA127" s="33"/>
      <c r="KB127" s="33"/>
      <c r="KC127" s="33"/>
      <c r="KD127" s="33"/>
      <c r="KE127" s="33"/>
      <c r="KF127" s="33"/>
      <c r="KG127" s="33"/>
      <c r="KH127" s="33"/>
      <c r="KI127" s="33"/>
      <c r="KJ127" s="33"/>
      <c r="KK127" s="33"/>
      <c r="KL127" s="33"/>
      <c r="KM127" s="33"/>
      <c r="KN127" s="33"/>
      <c r="KO127" s="33"/>
      <c r="KP127" s="33"/>
      <c r="KQ127" s="33"/>
      <c r="KR127" s="33"/>
      <c r="KS127" s="33"/>
      <c r="KT127" s="33"/>
      <c r="KU127" s="33"/>
      <c r="KV127" s="33"/>
      <c r="KW127" s="33"/>
      <c r="KX127" s="33"/>
      <c r="KY127" s="33"/>
      <c r="KZ127" s="33"/>
      <c r="LA127" s="33"/>
      <c r="LB127" s="33"/>
      <c r="LC127" s="33"/>
    </row>
    <row r="128" spans="1:315">
      <c r="A128" s="96" t="s">
        <v>298</v>
      </c>
      <c r="B128" s="92"/>
      <c r="C128" s="92">
        <v>1</v>
      </c>
      <c r="D128" s="92"/>
      <c r="E128" s="92"/>
      <c r="F128" s="92"/>
      <c r="G128" s="92">
        <v>1</v>
      </c>
      <c r="H128" s="92"/>
      <c r="I128" s="92"/>
      <c r="J128" s="92"/>
      <c r="K128" s="92"/>
      <c r="L128" s="92"/>
      <c r="M128" s="92"/>
      <c r="N128" s="92"/>
      <c r="O128" s="92">
        <v>1</v>
      </c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>
        <v>1</v>
      </c>
      <c r="BU128" s="92"/>
      <c r="BV128" s="92"/>
      <c r="BW128" s="92"/>
      <c r="BX128" s="92"/>
      <c r="BY128" s="92">
        <v>1</v>
      </c>
      <c r="BZ128" s="92"/>
      <c r="CA128" s="92"/>
      <c r="CB128" s="92"/>
      <c r="CC128" s="92"/>
      <c r="CD128" s="92"/>
      <c r="CE128" s="92">
        <v>1</v>
      </c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>
        <v>1</v>
      </c>
      <c r="DN128" s="92"/>
      <c r="DO128" s="92"/>
      <c r="DP128" s="92"/>
      <c r="DQ128" s="92"/>
      <c r="DR128" s="92"/>
      <c r="DS128" s="92"/>
      <c r="DT128" s="92"/>
      <c r="DU128" s="92"/>
      <c r="DV128" s="92"/>
      <c r="DW128" s="92"/>
      <c r="DX128" s="92"/>
      <c r="DY128" s="92"/>
      <c r="DZ128" s="92"/>
      <c r="EA128" s="92"/>
      <c r="EB128" s="92"/>
      <c r="EC128" s="92"/>
      <c r="ED128" s="92">
        <v>1</v>
      </c>
      <c r="EE128" s="92"/>
      <c r="EF128" s="92"/>
      <c r="EG128" s="92"/>
      <c r="EH128" s="92"/>
      <c r="EI128" s="92"/>
      <c r="EJ128" s="92"/>
      <c r="EK128" s="92"/>
      <c r="EL128" s="92"/>
      <c r="EM128" s="92"/>
      <c r="EN128" s="92"/>
      <c r="EO128" s="92"/>
      <c r="EP128" s="92"/>
      <c r="EQ128" s="92"/>
      <c r="ER128" s="92"/>
      <c r="ES128" s="92"/>
      <c r="ET128" s="92"/>
      <c r="EU128" s="92"/>
      <c r="EV128" s="92"/>
      <c r="EW128" s="92"/>
      <c r="EX128" s="92"/>
      <c r="EY128" s="92"/>
      <c r="EZ128" s="92"/>
      <c r="FA128" s="92"/>
      <c r="FB128" s="92"/>
      <c r="FC128" s="92"/>
      <c r="FD128" s="92"/>
      <c r="FE128" s="92"/>
      <c r="FF128" s="92"/>
      <c r="FG128" s="92"/>
      <c r="FH128" s="92"/>
      <c r="FI128" s="92"/>
      <c r="FJ128" s="92"/>
      <c r="FK128" s="92">
        <v>1</v>
      </c>
      <c r="FL128" s="92"/>
      <c r="FM128" s="92"/>
      <c r="FN128" s="92"/>
      <c r="FO128" s="92"/>
      <c r="FP128" s="92"/>
      <c r="FQ128" s="92"/>
      <c r="FR128" s="92"/>
      <c r="FS128" s="92"/>
      <c r="FT128" s="92"/>
      <c r="FU128" s="92"/>
      <c r="FV128" s="92"/>
      <c r="FW128" s="92"/>
      <c r="FX128" s="92"/>
      <c r="FY128" s="92"/>
      <c r="FZ128" s="92"/>
      <c r="GA128" s="92"/>
      <c r="GB128" s="92"/>
      <c r="GC128" s="92"/>
      <c r="GD128" s="92"/>
      <c r="GE128" s="92"/>
      <c r="GF128" s="92"/>
      <c r="GG128" s="92">
        <v>3</v>
      </c>
      <c r="GH128" s="92"/>
      <c r="GI128" s="92"/>
      <c r="GJ128" s="92"/>
      <c r="GK128" s="92"/>
      <c r="GL128" s="92"/>
      <c r="GM128" s="92"/>
      <c r="GN128" s="92"/>
      <c r="GO128" s="92"/>
      <c r="GP128" s="92"/>
      <c r="GQ128" s="92"/>
      <c r="GR128" s="92"/>
      <c r="GS128" s="92"/>
      <c r="GT128" s="92"/>
      <c r="GU128" s="92"/>
      <c r="GV128" s="92"/>
      <c r="GW128" s="92"/>
      <c r="GX128" s="92">
        <v>1</v>
      </c>
      <c r="GY128" s="92"/>
      <c r="GZ128" s="92"/>
      <c r="HA128" s="92"/>
      <c r="HB128" s="92"/>
      <c r="HC128" s="92"/>
      <c r="HD128" s="92"/>
      <c r="HE128" s="92"/>
      <c r="HF128" s="92"/>
      <c r="HG128" s="92"/>
      <c r="HH128" s="92"/>
      <c r="HI128" s="92"/>
      <c r="HJ128" s="92"/>
      <c r="HK128" s="92"/>
      <c r="HL128" s="92"/>
      <c r="HM128" s="92"/>
      <c r="HN128" s="92"/>
      <c r="HO128" s="92"/>
      <c r="HP128" s="92"/>
      <c r="HQ128" s="92"/>
      <c r="HR128" s="92"/>
      <c r="HS128" s="92"/>
      <c r="HT128" s="92"/>
      <c r="HU128" s="92"/>
      <c r="HV128" s="92"/>
      <c r="HW128" s="92"/>
      <c r="HX128" s="92"/>
      <c r="HY128" s="92"/>
      <c r="HZ128" s="92">
        <v>13</v>
      </c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  <c r="IY128" s="33"/>
      <c r="IZ128" s="33"/>
      <c r="JA128" s="33"/>
      <c r="JB128" s="33"/>
      <c r="JC128" s="33"/>
      <c r="JD128" s="33"/>
      <c r="JE128" s="33"/>
      <c r="JF128" s="33"/>
      <c r="JG128" s="33"/>
      <c r="JH128" s="33"/>
      <c r="JI128" s="33"/>
      <c r="JJ128" s="33"/>
      <c r="JK128" s="33"/>
      <c r="JL128" s="33"/>
      <c r="JM128" s="33"/>
      <c r="JN128" s="33"/>
      <c r="JO128" s="33"/>
      <c r="JP128" s="33"/>
      <c r="JQ128" s="33"/>
      <c r="JR128" s="33"/>
      <c r="JS128" s="33"/>
      <c r="JT128" s="33"/>
      <c r="JU128" s="33"/>
      <c r="JV128" s="33"/>
      <c r="JW128" s="33"/>
      <c r="JX128" s="33"/>
      <c r="JY128" s="33"/>
      <c r="JZ128" s="33"/>
      <c r="KA128" s="33"/>
      <c r="KB128" s="33"/>
      <c r="KC128" s="33"/>
      <c r="KD128" s="33"/>
      <c r="KE128" s="33"/>
      <c r="KF128" s="33"/>
      <c r="KG128" s="33"/>
      <c r="KH128" s="33"/>
      <c r="KI128" s="33"/>
      <c r="KJ128" s="33"/>
      <c r="KK128" s="33"/>
      <c r="KL128" s="33"/>
      <c r="KM128" s="33"/>
      <c r="KN128" s="33"/>
      <c r="KO128" s="33"/>
      <c r="KP128" s="33"/>
      <c r="KQ128" s="33"/>
      <c r="KR128" s="33"/>
      <c r="KS128" s="33"/>
      <c r="KT128" s="33"/>
      <c r="KU128" s="33"/>
      <c r="KV128" s="33"/>
      <c r="KW128" s="33"/>
      <c r="KX128" s="33"/>
      <c r="KY128" s="33"/>
      <c r="KZ128" s="33"/>
      <c r="LA128" s="33"/>
      <c r="LB128" s="33"/>
      <c r="LC128" s="33"/>
    </row>
    <row r="129" spans="1:315">
      <c r="A129" s="96" t="s">
        <v>450</v>
      </c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/>
      <c r="DU129" s="92"/>
      <c r="DV129" s="92"/>
      <c r="DW129" s="92"/>
      <c r="DX129" s="92"/>
      <c r="DY129" s="92"/>
      <c r="DZ129" s="92"/>
      <c r="EA129" s="92"/>
      <c r="EB129" s="92"/>
      <c r="EC129" s="92"/>
      <c r="ED129" s="92"/>
      <c r="EE129" s="92">
        <v>1</v>
      </c>
      <c r="EF129" s="92"/>
      <c r="EG129" s="92"/>
      <c r="EH129" s="92"/>
      <c r="EI129" s="92"/>
      <c r="EJ129" s="92"/>
      <c r="EK129" s="92"/>
      <c r="EL129" s="92"/>
      <c r="EM129" s="92"/>
      <c r="EN129" s="92"/>
      <c r="EO129" s="92"/>
      <c r="EP129" s="92"/>
      <c r="EQ129" s="92"/>
      <c r="ER129" s="92"/>
      <c r="ES129" s="92"/>
      <c r="ET129" s="92"/>
      <c r="EU129" s="92"/>
      <c r="EV129" s="92"/>
      <c r="EW129" s="92"/>
      <c r="EX129" s="92"/>
      <c r="EY129" s="92"/>
      <c r="EZ129" s="92"/>
      <c r="FA129" s="92"/>
      <c r="FB129" s="92"/>
      <c r="FC129" s="92"/>
      <c r="FD129" s="92"/>
      <c r="FE129" s="92"/>
      <c r="FF129" s="92"/>
      <c r="FG129" s="92"/>
      <c r="FH129" s="92"/>
      <c r="FI129" s="92"/>
      <c r="FJ129" s="92"/>
      <c r="FK129" s="92"/>
      <c r="FL129" s="92"/>
      <c r="FM129" s="92"/>
      <c r="FN129" s="92"/>
      <c r="FO129" s="92">
        <v>1</v>
      </c>
      <c r="FP129" s="92"/>
      <c r="FQ129" s="92"/>
      <c r="FR129" s="92"/>
      <c r="FS129" s="92"/>
      <c r="FT129" s="92"/>
      <c r="FU129" s="92"/>
      <c r="FV129" s="92">
        <v>1</v>
      </c>
      <c r="FW129" s="92"/>
      <c r="FX129" s="92"/>
      <c r="FY129" s="92"/>
      <c r="FZ129" s="92"/>
      <c r="GA129" s="92"/>
      <c r="GB129" s="92"/>
      <c r="GC129" s="92"/>
      <c r="GD129" s="92"/>
      <c r="GE129" s="92"/>
      <c r="GF129" s="92"/>
      <c r="GG129" s="92"/>
      <c r="GH129" s="92"/>
      <c r="GI129" s="92">
        <v>1</v>
      </c>
      <c r="GJ129" s="92"/>
      <c r="GK129" s="92"/>
      <c r="GL129" s="92"/>
      <c r="GM129" s="92"/>
      <c r="GN129" s="92"/>
      <c r="GO129" s="92"/>
      <c r="GP129" s="92"/>
      <c r="GQ129" s="92"/>
      <c r="GR129" s="92"/>
      <c r="GS129" s="92"/>
      <c r="GT129" s="92"/>
      <c r="GU129" s="92"/>
      <c r="GV129" s="92"/>
      <c r="GW129" s="92"/>
      <c r="GX129" s="92"/>
      <c r="GY129" s="92"/>
      <c r="GZ129" s="92"/>
      <c r="HA129" s="92"/>
      <c r="HB129" s="92"/>
      <c r="HC129" s="92"/>
      <c r="HD129" s="92"/>
      <c r="HE129" s="92"/>
      <c r="HF129" s="92"/>
      <c r="HG129" s="92"/>
      <c r="HH129" s="92"/>
      <c r="HI129" s="92"/>
      <c r="HJ129" s="92"/>
      <c r="HK129" s="92"/>
      <c r="HL129" s="92"/>
      <c r="HM129" s="92"/>
      <c r="HN129" s="92"/>
      <c r="HO129" s="92"/>
      <c r="HP129" s="92"/>
      <c r="HQ129" s="92"/>
      <c r="HR129" s="92"/>
      <c r="HS129" s="92"/>
      <c r="HT129" s="92"/>
      <c r="HU129" s="92"/>
      <c r="HV129" s="92"/>
      <c r="HW129" s="92"/>
      <c r="HX129" s="92"/>
      <c r="HY129" s="92"/>
      <c r="HZ129" s="92">
        <v>4</v>
      </c>
      <c r="IA129" s="33"/>
      <c r="IB129" s="33"/>
      <c r="IC129" s="33"/>
      <c r="ID129" s="33"/>
      <c r="IE129" s="33"/>
      <c r="IF129" s="33"/>
      <c r="IG129" s="33"/>
      <c r="IH129" s="33"/>
      <c r="II129" s="33"/>
      <c r="IJ129" s="33"/>
      <c r="IK129" s="33"/>
      <c r="IL129" s="33"/>
      <c r="IM129" s="33"/>
      <c r="IN129" s="33"/>
      <c r="IO129" s="33"/>
      <c r="IP129" s="33"/>
      <c r="IQ129" s="33"/>
      <c r="IR129" s="33"/>
      <c r="IS129" s="33"/>
      <c r="IT129" s="33"/>
      <c r="IU129" s="33"/>
      <c r="IV129" s="33"/>
      <c r="IW129" s="33"/>
      <c r="IX129" s="33"/>
      <c r="IY129" s="33"/>
      <c r="IZ129" s="33"/>
      <c r="JA129" s="33"/>
      <c r="JB129" s="33"/>
      <c r="JC129" s="33"/>
      <c r="JD129" s="33"/>
      <c r="JE129" s="33"/>
      <c r="JF129" s="33"/>
      <c r="JG129" s="33"/>
      <c r="JH129" s="33"/>
      <c r="JI129" s="33"/>
      <c r="JJ129" s="33"/>
      <c r="JK129" s="33"/>
      <c r="JL129" s="33"/>
      <c r="JM129" s="33"/>
      <c r="JN129" s="33"/>
      <c r="JO129" s="33"/>
      <c r="JP129" s="33"/>
      <c r="JQ129" s="33"/>
      <c r="JR129" s="33"/>
      <c r="JS129" s="33"/>
      <c r="JT129" s="33"/>
      <c r="JU129" s="33"/>
      <c r="JV129" s="33"/>
      <c r="JW129" s="33"/>
      <c r="JX129" s="33"/>
      <c r="JY129" s="33"/>
      <c r="JZ129" s="33"/>
      <c r="KA129" s="33"/>
      <c r="KB129" s="33"/>
      <c r="KC129" s="33"/>
      <c r="KD129" s="33"/>
      <c r="KE129" s="33"/>
      <c r="KF129" s="33"/>
      <c r="KG129" s="33"/>
      <c r="KH129" s="33"/>
      <c r="KI129" s="33"/>
      <c r="KJ129" s="33"/>
      <c r="KK129" s="33"/>
      <c r="KL129" s="33"/>
      <c r="KM129" s="33"/>
      <c r="KN129" s="33"/>
      <c r="KO129" s="33"/>
      <c r="KP129" s="33"/>
      <c r="KQ129" s="33"/>
      <c r="KR129" s="33"/>
      <c r="KS129" s="33"/>
      <c r="KT129" s="33"/>
      <c r="KU129" s="33"/>
      <c r="KV129" s="33"/>
      <c r="KW129" s="33"/>
      <c r="KX129" s="33"/>
      <c r="KY129" s="33"/>
      <c r="KZ129" s="33"/>
      <c r="LA129" s="33"/>
      <c r="LB129" s="33"/>
      <c r="LC129" s="33"/>
    </row>
    <row r="130" spans="1:315">
      <c r="A130" s="96" t="s">
        <v>375</v>
      </c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>
        <v>1</v>
      </c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>
        <v>1</v>
      </c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/>
      <c r="DU130" s="92"/>
      <c r="DV130" s="92"/>
      <c r="DW130" s="92"/>
      <c r="DX130" s="92"/>
      <c r="DY130" s="92"/>
      <c r="DZ130" s="92"/>
      <c r="EA130" s="92"/>
      <c r="EB130" s="92"/>
      <c r="EC130" s="92"/>
      <c r="ED130" s="92"/>
      <c r="EE130" s="92"/>
      <c r="EF130" s="92">
        <v>1</v>
      </c>
      <c r="EG130" s="92"/>
      <c r="EH130" s="92"/>
      <c r="EI130" s="92"/>
      <c r="EJ130" s="92"/>
      <c r="EK130" s="92"/>
      <c r="EL130" s="92"/>
      <c r="EM130" s="92"/>
      <c r="EN130" s="92"/>
      <c r="EO130" s="92"/>
      <c r="EP130" s="92"/>
      <c r="EQ130" s="92"/>
      <c r="ER130" s="92"/>
      <c r="ES130" s="92"/>
      <c r="ET130" s="92"/>
      <c r="EU130" s="92"/>
      <c r="EV130" s="92"/>
      <c r="EW130" s="92"/>
      <c r="EX130" s="92"/>
      <c r="EY130" s="92"/>
      <c r="EZ130" s="92"/>
      <c r="FA130" s="92"/>
      <c r="FB130" s="92"/>
      <c r="FC130" s="92"/>
      <c r="FD130" s="92"/>
      <c r="FE130" s="92"/>
      <c r="FF130" s="92"/>
      <c r="FG130" s="92"/>
      <c r="FH130" s="92"/>
      <c r="FI130" s="92"/>
      <c r="FJ130" s="92"/>
      <c r="FK130" s="92"/>
      <c r="FL130" s="92"/>
      <c r="FM130" s="92"/>
      <c r="FN130" s="92"/>
      <c r="FO130" s="92"/>
      <c r="FP130" s="92">
        <v>1</v>
      </c>
      <c r="FQ130" s="92"/>
      <c r="FR130" s="92"/>
      <c r="FS130" s="92"/>
      <c r="FT130" s="92"/>
      <c r="FU130" s="92"/>
      <c r="FV130" s="92"/>
      <c r="FW130" s="92"/>
      <c r="FX130" s="92"/>
      <c r="FY130" s="92"/>
      <c r="FZ130" s="92"/>
      <c r="GA130" s="92"/>
      <c r="GB130" s="92"/>
      <c r="GC130" s="92"/>
      <c r="GD130" s="92"/>
      <c r="GE130" s="92"/>
      <c r="GF130" s="92">
        <v>1</v>
      </c>
      <c r="GG130" s="92"/>
      <c r="GH130" s="92"/>
      <c r="GI130" s="92"/>
      <c r="GJ130" s="92"/>
      <c r="GK130" s="92"/>
      <c r="GL130" s="92"/>
      <c r="GM130" s="92"/>
      <c r="GN130" s="92"/>
      <c r="GO130" s="92"/>
      <c r="GP130" s="92"/>
      <c r="GQ130" s="92"/>
      <c r="GR130" s="92"/>
      <c r="GS130" s="92"/>
      <c r="GT130" s="92"/>
      <c r="GU130" s="92"/>
      <c r="GV130" s="92"/>
      <c r="GW130" s="92"/>
      <c r="GX130" s="92"/>
      <c r="GY130" s="92"/>
      <c r="GZ130" s="92"/>
      <c r="HA130" s="92"/>
      <c r="HB130" s="92"/>
      <c r="HC130" s="92"/>
      <c r="HD130" s="92"/>
      <c r="HE130" s="92"/>
      <c r="HF130" s="92"/>
      <c r="HG130" s="92"/>
      <c r="HH130" s="92"/>
      <c r="HI130" s="92"/>
      <c r="HJ130" s="92"/>
      <c r="HK130" s="92"/>
      <c r="HL130" s="92"/>
      <c r="HM130" s="92"/>
      <c r="HN130" s="92"/>
      <c r="HO130" s="92"/>
      <c r="HP130" s="92"/>
      <c r="HQ130" s="92"/>
      <c r="HR130" s="92"/>
      <c r="HS130" s="92"/>
      <c r="HT130" s="92"/>
      <c r="HU130" s="92"/>
      <c r="HV130" s="92"/>
      <c r="HW130" s="92"/>
      <c r="HX130" s="92"/>
      <c r="HY130" s="92"/>
      <c r="HZ130" s="92">
        <v>5</v>
      </c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  <c r="IY130" s="33"/>
      <c r="IZ130" s="33"/>
      <c r="JA130" s="33"/>
      <c r="JB130" s="33"/>
      <c r="JC130" s="33"/>
      <c r="JD130" s="33"/>
      <c r="JE130" s="33"/>
      <c r="JF130" s="33"/>
      <c r="JG130" s="33"/>
      <c r="JH130" s="33"/>
      <c r="JI130" s="33"/>
      <c r="JJ130" s="33"/>
      <c r="JK130" s="33"/>
      <c r="JL130" s="33"/>
      <c r="JM130" s="33"/>
      <c r="JN130" s="33"/>
      <c r="JO130" s="33"/>
      <c r="JP130" s="33"/>
      <c r="JQ130" s="33"/>
      <c r="JR130" s="33"/>
      <c r="JS130" s="33"/>
      <c r="JT130" s="33"/>
      <c r="JU130" s="33"/>
      <c r="JV130" s="33"/>
      <c r="JW130" s="33"/>
      <c r="JX130" s="33"/>
      <c r="JY130" s="33"/>
      <c r="JZ130" s="33"/>
      <c r="KA130" s="33"/>
      <c r="KB130" s="33"/>
      <c r="KC130" s="33"/>
      <c r="KD130" s="33"/>
      <c r="KE130" s="33"/>
      <c r="KF130" s="33"/>
      <c r="KG130" s="33"/>
      <c r="KH130" s="33"/>
      <c r="KI130" s="33"/>
      <c r="KJ130" s="33"/>
      <c r="KK130" s="33"/>
      <c r="KL130" s="33"/>
      <c r="KM130" s="33"/>
      <c r="KN130" s="33"/>
      <c r="KO130" s="33"/>
      <c r="KP130" s="33"/>
      <c r="KQ130" s="33"/>
      <c r="KR130" s="33"/>
      <c r="KS130" s="33"/>
      <c r="KT130" s="33"/>
      <c r="KU130" s="33"/>
      <c r="KV130" s="33"/>
      <c r="KW130" s="33"/>
      <c r="KX130" s="33"/>
      <c r="KY130" s="33"/>
      <c r="KZ130" s="33"/>
      <c r="LA130" s="33"/>
      <c r="LB130" s="33"/>
      <c r="LC130" s="33"/>
    </row>
    <row r="131" spans="1:315">
      <c r="A131" s="96" t="s">
        <v>602</v>
      </c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/>
      <c r="DU131" s="92"/>
      <c r="DV131" s="92"/>
      <c r="DW131" s="92"/>
      <c r="DX131" s="92"/>
      <c r="DY131" s="92"/>
      <c r="DZ131" s="92"/>
      <c r="EA131" s="92"/>
      <c r="EB131" s="92"/>
      <c r="EC131" s="92"/>
      <c r="ED131" s="92"/>
      <c r="EE131" s="92"/>
      <c r="EF131" s="92"/>
      <c r="EG131" s="92"/>
      <c r="EH131" s="92"/>
      <c r="EI131" s="92"/>
      <c r="EJ131" s="92"/>
      <c r="EK131" s="92"/>
      <c r="EL131" s="92"/>
      <c r="EM131" s="92"/>
      <c r="EN131" s="92"/>
      <c r="EO131" s="92"/>
      <c r="EP131" s="92"/>
      <c r="EQ131" s="92"/>
      <c r="ER131" s="92"/>
      <c r="ES131" s="92"/>
      <c r="ET131" s="92"/>
      <c r="EU131" s="92"/>
      <c r="EV131" s="92"/>
      <c r="EW131" s="92"/>
      <c r="EX131" s="92"/>
      <c r="EY131" s="92"/>
      <c r="EZ131" s="92"/>
      <c r="FA131" s="92"/>
      <c r="FB131" s="92"/>
      <c r="FC131" s="92"/>
      <c r="FD131" s="92"/>
      <c r="FE131" s="92"/>
      <c r="FF131" s="92"/>
      <c r="FG131" s="92"/>
      <c r="FH131" s="92"/>
      <c r="FI131" s="92">
        <v>1</v>
      </c>
      <c r="FJ131" s="92"/>
      <c r="FK131" s="92"/>
      <c r="FL131" s="92"/>
      <c r="FM131" s="92"/>
      <c r="FN131" s="92"/>
      <c r="FO131" s="92"/>
      <c r="FP131" s="92"/>
      <c r="FQ131" s="92"/>
      <c r="FR131" s="92"/>
      <c r="FS131" s="92"/>
      <c r="FT131" s="92"/>
      <c r="FU131" s="92"/>
      <c r="FV131" s="92"/>
      <c r="FW131" s="92"/>
      <c r="FX131" s="92"/>
      <c r="FY131" s="92"/>
      <c r="FZ131" s="92"/>
      <c r="GA131" s="92"/>
      <c r="GB131" s="92"/>
      <c r="GC131" s="92"/>
      <c r="GD131" s="92">
        <v>1</v>
      </c>
      <c r="GE131" s="92"/>
      <c r="GF131" s="92"/>
      <c r="GG131" s="92"/>
      <c r="GH131" s="92"/>
      <c r="GI131" s="92"/>
      <c r="GJ131" s="92"/>
      <c r="GK131" s="92"/>
      <c r="GL131" s="92"/>
      <c r="GM131" s="92"/>
      <c r="GN131" s="92"/>
      <c r="GO131" s="92"/>
      <c r="GP131" s="92"/>
      <c r="GQ131" s="92"/>
      <c r="GR131" s="92"/>
      <c r="GS131" s="92"/>
      <c r="GT131" s="92"/>
      <c r="GU131" s="92"/>
      <c r="GV131" s="92"/>
      <c r="GW131" s="92"/>
      <c r="GX131" s="92"/>
      <c r="GY131" s="92"/>
      <c r="GZ131" s="92"/>
      <c r="HA131" s="92"/>
      <c r="HB131" s="92"/>
      <c r="HC131" s="92"/>
      <c r="HD131" s="92"/>
      <c r="HE131" s="92"/>
      <c r="HF131" s="92"/>
      <c r="HG131" s="92"/>
      <c r="HH131" s="92"/>
      <c r="HI131" s="92"/>
      <c r="HJ131" s="92"/>
      <c r="HK131" s="92"/>
      <c r="HL131" s="92"/>
      <c r="HM131" s="92"/>
      <c r="HN131" s="92"/>
      <c r="HO131" s="92"/>
      <c r="HP131" s="92"/>
      <c r="HQ131" s="92"/>
      <c r="HR131" s="92"/>
      <c r="HS131" s="92"/>
      <c r="HT131" s="92"/>
      <c r="HU131" s="92">
        <v>1</v>
      </c>
      <c r="HV131" s="92"/>
      <c r="HW131" s="92"/>
      <c r="HX131" s="92"/>
      <c r="HY131" s="92"/>
      <c r="HZ131" s="92">
        <v>3</v>
      </c>
      <c r="IA131" s="33"/>
      <c r="IB131" s="33"/>
      <c r="IC131" s="33"/>
      <c r="ID131" s="33"/>
      <c r="IE131" s="33"/>
      <c r="IF131" s="33"/>
      <c r="IG131" s="33"/>
      <c r="IH131" s="33"/>
      <c r="II131" s="33"/>
      <c r="IJ131" s="33"/>
      <c r="IK131" s="33"/>
      <c r="IL131" s="33"/>
      <c r="IM131" s="33"/>
      <c r="IN131" s="33"/>
      <c r="IO131" s="33"/>
      <c r="IP131" s="33"/>
      <c r="IQ131" s="33"/>
      <c r="IR131" s="33"/>
      <c r="IS131" s="33"/>
      <c r="IT131" s="33"/>
      <c r="IU131" s="33"/>
      <c r="IV131" s="33"/>
      <c r="IW131" s="33"/>
      <c r="IX131" s="33"/>
      <c r="IY131" s="33"/>
      <c r="IZ131" s="33"/>
      <c r="JA131" s="33"/>
      <c r="JB131" s="33"/>
      <c r="JC131" s="33"/>
      <c r="JD131" s="33"/>
      <c r="JE131" s="33"/>
      <c r="JF131" s="33"/>
      <c r="JG131" s="33"/>
      <c r="JH131" s="33"/>
      <c r="JI131" s="33"/>
      <c r="JJ131" s="33"/>
      <c r="JK131" s="33"/>
      <c r="JL131" s="33"/>
      <c r="JM131" s="33"/>
      <c r="JN131" s="33"/>
      <c r="JO131" s="33"/>
      <c r="JP131" s="33"/>
      <c r="JQ131" s="33"/>
      <c r="JR131" s="33"/>
      <c r="JS131" s="33"/>
      <c r="JT131" s="33"/>
      <c r="JU131" s="33"/>
      <c r="JV131" s="33"/>
      <c r="JW131" s="33"/>
      <c r="JX131" s="33"/>
      <c r="JY131" s="33"/>
      <c r="JZ131" s="33"/>
      <c r="KA131" s="33"/>
      <c r="KB131" s="33"/>
      <c r="KC131" s="33"/>
      <c r="KD131" s="33"/>
      <c r="KE131" s="33"/>
      <c r="KF131" s="33"/>
      <c r="KG131" s="33"/>
      <c r="KH131" s="33"/>
      <c r="KI131" s="33"/>
      <c r="KJ131" s="33"/>
      <c r="KK131" s="33"/>
      <c r="KL131" s="33"/>
      <c r="KM131" s="33"/>
      <c r="KN131" s="33"/>
      <c r="KO131" s="33"/>
      <c r="KP131" s="33"/>
      <c r="KQ131" s="33"/>
      <c r="KR131" s="33"/>
      <c r="KS131" s="33"/>
      <c r="KT131" s="33"/>
      <c r="KU131" s="33"/>
      <c r="KV131" s="33"/>
      <c r="KW131" s="33"/>
      <c r="KX131" s="33"/>
      <c r="KY131" s="33"/>
      <c r="KZ131" s="33"/>
      <c r="LA131" s="33"/>
      <c r="LB131" s="33"/>
      <c r="LC131" s="33"/>
    </row>
    <row r="132" spans="1:315">
      <c r="A132" s="96" t="s">
        <v>299</v>
      </c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>
        <v>1</v>
      </c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>
        <v>1</v>
      </c>
      <c r="DK132" s="92"/>
      <c r="DL132" s="92"/>
      <c r="DM132" s="92"/>
      <c r="DN132" s="92"/>
      <c r="DO132" s="92"/>
      <c r="DP132" s="92"/>
      <c r="DQ132" s="92"/>
      <c r="DR132" s="92"/>
      <c r="DS132" s="92"/>
      <c r="DT132" s="92"/>
      <c r="DU132" s="92"/>
      <c r="DV132" s="92"/>
      <c r="DW132" s="92"/>
      <c r="DX132" s="92"/>
      <c r="DY132" s="92">
        <v>1</v>
      </c>
      <c r="DZ132" s="92"/>
      <c r="EA132" s="92"/>
      <c r="EB132" s="92"/>
      <c r="EC132" s="92"/>
      <c r="ED132" s="92"/>
      <c r="EE132" s="92"/>
      <c r="EF132" s="92"/>
      <c r="EG132" s="92"/>
      <c r="EH132" s="92"/>
      <c r="EI132" s="92"/>
      <c r="EJ132" s="92"/>
      <c r="EK132" s="92"/>
      <c r="EL132" s="92"/>
      <c r="EM132" s="92"/>
      <c r="EN132" s="92"/>
      <c r="EO132" s="92"/>
      <c r="EP132" s="92"/>
      <c r="EQ132" s="92"/>
      <c r="ER132" s="92"/>
      <c r="ES132" s="92"/>
      <c r="ET132" s="92"/>
      <c r="EU132" s="92"/>
      <c r="EV132" s="92"/>
      <c r="EW132" s="92"/>
      <c r="EX132" s="92"/>
      <c r="EY132" s="92"/>
      <c r="EZ132" s="92"/>
      <c r="FA132" s="92"/>
      <c r="FB132" s="92"/>
      <c r="FC132" s="92"/>
      <c r="FD132" s="92"/>
      <c r="FE132" s="92"/>
      <c r="FF132" s="92"/>
      <c r="FG132" s="92"/>
      <c r="FH132" s="92">
        <v>1</v>
      </c>
      <c r="FI132" s="92"/>
      <c r="FJ132" s="92"/>
      <c r="FK132" s="92"/>
      <c r="FL132" s="92"/>
      <c r="FM132" s="92"/>
      <c r="FN132" s="92">
        <v>1</v>
      </c>
      <c r="FO132" s="92"/>
      <c r="FP132" s="92"/>
      <c r="FQ132" s="92">
        <v>1</v>
      </c>
      <c r="FR132" s="92"/>
      <c r="FS132" s="92"/>
      <c r="FT132" s="92"/>
      <c r="FU132" s="92"/>
      <c r="FV132" s="92"/>
      <c r="FW132" s="92">
        <v>1</v>
      </c>
      <c r="FX132" s="92"/>
      <c r="FY132" s="92"/>
      <c r="FZ132" s="92"/>
      <c r="GA132" s="92"/>
      <c r="GB132" s="92"/>
      <c r="GC132" s="92"/>
      <c r="GD132" s="92"/>
      <c r="GE132" s="92"/>
      <c r="GF132" s="92"/>
      <c r="GG132" s="92"/>
      <c r="GH132" s="92"/>
      <c r="GI132" s="92"/>
      <c r="GJ132" s="92"/>
      <c r="GK132" s="92"/>
      <c r="GL132" s="92"/>
      <c r="GM132" s="92"/>
      <c r="GN132" s="92"/>
      <c r="GO132" s="92"/>
      <c r="GP132" s="92"/>
      <c r="GQ132" s="92"/>
      <c r="GR132" s="92"/>
      <c r="GS132" s="92"/>
      <c r="GT132" s="92"/>
      <c r="GU132" s="92"/>
      <c r="GV132" s="92"/>
      <c r="GW132" s="92"/>
      <c r="GX132" s="92"/>
      <c r="GY132" s="92"/>
      <c r="GZ132" s="92"/>
      <c r="HA132" s="92"/>
      <c r="HB132" s="92"/>
      <c r="HC132" s="92"/>
      <c r="HD132" s="92"/>
      <c r="HE132" s="92"/>
      <c r="HF132" s="92"/>
      <c r="HG132" s="92"/>
      <c r="HH132" s="92"/>
      <c r="HI132" s="92"/>
      <c r="HJ132" s="92"/>
      <c r="HK132" s="92"/>
      <c r="HL132" s="92"/>
      <c r="HM132" s="92"/>
      <c r="HN132" s="92"/>
      <c r="HO132" s="92"/>
      <c r="HP132" s="92"/>
      <c r="HQ132" s="92"/>
      <c r="HR132" s="92"/>
      <c r="HS132" s="92"/>
      <c r="HT132" s="92"/>
      <c r="HU132" s="92"/>
      <c r="HV132" s="92"/>
      <c r="HW132" s="92"/>
      <c r="HX132" s="92"/>
      <c r="HY132" s="92"/>
      <c r="HZ132" s="92">
        <v>7</v>
      </c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  <c r="IY132" s="33"/>
      <c r="IZ132" s="33"/>
      <c r="JA132" s="33"/>
      <c r="JB132" s="33"/>
      <c r="JC132" s="33"/>
      <c r="JD132" s="33"/>
      <c r="JE132" s="33"/>
      <c r="JF132" s="33"/>
      <c r="JG132" s="33"/>
      <c r="JH132" s="33"/>
      <c r="JI132" s="33"/>
      <c r="JJ132" s="33"/>
      <c r="JK132" s="33"/>
      <c r="JL132" s="33"/>
      <c r="JM132" s="33"/>
      <c r="JN132" s="33"/>
      <c r="JO132" s="33"/>
      <c r="JP132" s="33"/>
      <c r="JQ132" s="33"/>
      <c r="JR132" s="33"/>
      <c r="JS132" s="33"/>
      <c r="JT132" s="33"/>
      <c r="JU132" s="33"/>
      <c r="JV132" s="33"/>
      <c r="JW132" s="33"/>
      <c r="JX132" s="33"/>
      <c r="JY132" s="33"/>
      <c r="JZ132" s="33"/>
      <c r="KA132" s="33"/>
      <c r="KB132" s="33"/>
      <c r="KC132" s="33"/>
      <c r="KD132" s="33"/>
      <c r="KE132" s="33"/>
      <c r="KF132" s="33"/>
      <c r="KG132" s="33"/>
      <c r="KH132" s="33"/>
      <c r="KI132" s="33"/>
      <c r="KJ132" s="33"/>
      <c r="KK132" s="33"/>
      <c r="KL132" s="33"/>
      <c r="KM132" s="33"/>
      <c r="KN132" s="33"/>
      <c r="KO132" s="33"/>
      <c r="KP132" s="33"/>
      <c r="KQ132" s="33"/>
      <c r="KR132" s="33"/>
      <c r="KS132" s="33"/>
      <c r="KT132" s="33"/>
      <c r="KU132" s="33"/>
      <c r="KV132" s="33"/>
      <c r="KW132" s="33"/>
      <c r="KX132" s="33"/>
      <c r="KY132" s="33"/>
      <c r="KZ132" s="33"/>
      <c r="LA132" s="33"/>
      <c r="LB132" s="33"/>
      <c r="LC132" s="33"/>
    </row>
    <row r="133" spans="1:315">
      <c r="A133" s="96" t="s">
        <v>397</v>
      </c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>
        <v>1</v>
      </c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/>
      <c r="DU133" s="92"/>
      <c r="DV133" s="92"/>
      <c r="DW133" s="92"/>
      <c r="DX133" s="92"/>
      <c r="DY133" s="92"/>
      <c r="DZ133" s="92"/>
      <c r="EA133" s="92"/>
      <c r="EB133" s="92"/>
      <c r="EC133" s="92"/>
      <c r="ED133" s="92"/>
      <c r="EE133" s="92"/>
      <c r="EF133" s="92"/>
      <c r="EG133" s="92"/>
      <c r="EH133" s="92"/>
      <c r="EI133" s="92"/>
      <c r="EJ133" s="92"/>
      <c r="EK133" s="92"/>
      <c r="EL133" s="92">
        <v>1</v>
      </c>
      <c r="EM133" s="92"/>
      <c r="EN133" s="92"/>
      <c r="EO133" s="92">
        <v>1</v>
      </c>
      <c r="EP133" s="92"/>
      <c r="EQ133" s="92"/>
      <c r="ER133" s="92"/>
      <c r="ES133" s="92"/>
      <c r="ET133" s="92"/>
      <c r="EU133" s="92"/>
      <c r="EV133" s="92"/>
      <c r="EW133" s="92"/>
      <c r="EX133" s="92"/>
      <c r="EY133" s="92"/>
      <c r="EZ133" s="92"/>
      <c r="FA133" s="92"/>
      <c r="FB133" s="92"/>
      <c r="FC133" s="92"/>
      <c r="FD133" s="92"/>
      <c r="FE133" s="92"/>
      <c r="FF133" s="92"/>
      <c r="FG133" s="92"/>
      <c r="FH133" s="92"/>
      <c r="FI133" s="92"/>
      <c r="FJ133" s="92"/>
      <c r="FK133" s="92"/>
      <c r="FL133" s="92"/>
      <c r="FM133" s="92"/>
      <c r="FN133" s="92"/>
      <c r="FO133" s="92"/>
      <c r="FP133" s="92"/>
      <c r="FQ133" s="92"/>
      <c r="FR133" s="92"/>
      <c r="FS133" s="92"/>
      <c r="FT133" s="92"/>
      <c r="FU133" s="92"/>
      <c r="FV133" s="92"/>
      <c r="FW133" s="92"/>
      <c r="FX133" s="92"/>
      <c r="FY133" s="92"/>
      <c r="FZ133" s="92"/>
      <c r="GA133" s="92"/>
      <c r="GB133" s="92"/>
      <c r="GC133" s="92"/>
      <c r="GD133" s="92">
        <v>1</v>
      </c>
      <c r="GE133" s="92"/>
      <c r="GF133" s="92"/>
      <c r="GG133" s="92"/>
      <c r="GH133" s="92">
        <v>1</v>
      </c>
      <c r="GI133" s="92"/>
      <c r="GJ133" s="92"/>
      <c r="GK133" s="92"/>
      <c r="GL133" s="92"/>
      <c r="GM133" s="92"/>
      <c r="GN133" s="92"/>
      <c r="GO133" s="92"/>
      <c r="GP133" s="92"/>
      <c r="GQ133" s="92"/>
      <c r="GR133" s="92"/>
      <c r="GS133" s="92"/>
      <c r="GT133" s="92"/>
      <c r="GU133" s="92"/>
      <c r="GV133" s="92"/>
      <c r="GW133" s="92"/>
      <c r="GX133" s="92"/>
      <c r="GY133" s="92"/>
      <c r="GZ133" s="92"/>
      <c r="HA133" s="92"/>
      <c r="HB133" s="92"/>
      <c r="HC133" s="92"/>
      <c r="HD133" s="92"/>
      <c r="HE133" s="92"/>
      <c r="HF133" s="92"/>
      <c r="HG133" s="92"/>
      <c r="HH133" s="92"/>
      <c r="HI133" s="92"/>
      <c r="HJ133" s="92"/>
      <c r="HK133" s="92"/>
      <c r="HL133" s="92"/>
      <c r="HM133" s="92"/>
      <c r="HN133" s="92"/>
      <c r="HO133" s="92"/>
      <c r="HP133" s="92"/>
      <c r="HQ133" s="92"/>
      <c r="HR133" s="92"/>
      <c r="HS133" s="92"/>
      <c r="HT133" s="92"/>
      <c r="HU133" s="92">
        <v>1</v>
      </c>
      <c r="HV133" s="92"/>
      <c r="HW133" s="92"/>
      <c r="HX133" s="92"/>
      <c r="HY133" s="92"/>
      <c r="HZ133" s="92">
        <v>6</v>
      </c>
      <c r="IA133" s="33"/>
      <c r="IB133" s="33"/>
      <c r="IC133" s="33"/>
      <c r="ID133" s="33"/>
      <c r="IE133" s="33"/>
      <c r="IF133" s="33"/>
      <c r="IG133" s="33"/>
      <c r="IH133" s="33"/>
      <c r="II133" s="33"/>
      <c r="IJ133" s="33"/>
      <c r="IK133" s="33"/>
      <c r="IL133" s="33"/>
      <c r="IM133" s="33"/>
      <c r="IN133" s="33"/>
      <c r="IO133" s="33"/>
      <c r="IP133" s="33"/>
      <c r="IQ133" s="33"/>
      <c r="IR133" s="33"/>
      <c r="IS133" s="33"/>
      <c r="IT133" s="33"/>
      <c r="IU133" s="33"/>
      <c r="IV133" s="33"/>
      <c r="IW133" s="33"/>
      <c r="IX133" s="33"/>
      <c r="IY133" s="33"/>
      <c r="IZ133" s="33"/>
      <c r="JA133" s="33"/>
      <c r="JB133" s="33"/>
      <c r="JC133" s="33"/>
      <c r="JD133" s="33"/>
      <c r="JE133" s="33"/>
      <c r="JF133" s="33"/>
      <c r="JG133" s="33"/>
      <c r="JH133" s="33"/>
      <c r="JI133" s="33"/>
      <c r="JJ133" s="33"/>
      <c r="JK133" s="33"/>
      <c r="JL133" s="33"/>
      <c r="JM133" s="33"/>
      <c r="JN133" s="33"/>
      <c r="JO133" s="33"/>
      <c r="JP133" s="33"/>
      <c r="JQ133" s="33"/>
      <c r="JR133" s="33"/>
      <c r="JS133" s="33"/>
      <c r="JT133" s="33"/>
      <c r="JU133" s="33"/>
      <c r="JV133" s="33"/>
      <c r="JW133" s="33"/>
      <c r="JX133" s="33"/>
      <c r="JY133" s="33"/>
      <c r="JZ133" s="33"/>
      <c r="KA133" s="33"/>
      <c r="KB133" s="33"/>
      <c r="KC133" s="33"/>
      <c r="KD133" s="33"/>
      <c r="KE133" s="33"/>
      <c r="KF133" s="33"/>
      <c r="KG133" s="33"/>
      <c r="KH133" s="33"/>
      <c r="KI133" s="33"/>
      <c r="KJ133" s="33"/>
      <c r="KK133" s="33"/>
      <c r="KL133" s="33"/>
      <c r="KM133" s="33"/>
      <c r="KN133" s="33"/>
      <c r="KO133" s="33"/>
      <c r="KP133" s="33"/>
      <c r="KQ133" s="33"/>
      <c r="KR133" s="33"/>
      <c r="KS133" s="33"/>
      <c r="KT133" s="33"/>
      <c r="KU133" s="33"/>
      <c r="KV133" s="33"/>
      <c r="KW133" s="33"/>
      <c r="KX133" s="33"/>
      <c r="KY133" s="33"/>
      <c r="KZ133" s="33"/>
      <c r="LA133" s="33"/>
      <c r="LB133" s="33"/>
      <c r="LC133" s="33"/>
    </row>
    <row r="134" spans="1:315">
      <c r="A134" s="96" t="s">
        <v>542</v>
      </c>
      <c r="B134" s="92"/>
      <c r="C134" s="92"/>
      <c r="D134" s="92"/>
      <c r="E134" s="92"/>
      <c r="F134" s="92">
        <v>1</v>
      </c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>
        <v>1</v>
      </c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>
        <v>1</v>
      </c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>
        <v>1</v>
      </c>
      <c r="CU134" s="92"/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>
        <v>1</v>
      </c>
      <c r="DO134" s="92"/>
      <c r="DP134" s="92"/>
      <c r="DQ134" s="92"/>
      <c r="DR134" s="92"/>
      <c r="DS134" s="92"/>
      <c r="DT134" s="92"/>
      <c r="DU134" s="92"/>
      <c r="DV134" s="92"/>
      <c r="DW134" s="92"/>
      <c r="DX134" s="92"/>
      <c r="DY134" s="92"/>
      <c r="DZ134" s="92"/>
      <c r="EA134" s="92"/>
      <c r="EB134" s="92"/>
      <c r="EC134" s="92"/>
      <c r="ED134" s="92"/>
      <c r="EE134" s="92">
        <v>1</v>
      </c>
      <c r="EF134" s="92"/>
      <c r="EG134" s="92"/>
      <c r="EH134" s="92"/>
      <c r="EI134" s="92"/>
      <c r="EJ134" s="92"/>
      <c r="EK134" s="92">
        <v>1</v>
      </c>
      <c r="EL134" s="92"/>
      <c r="EM134" s="92"/>
      <c r="EN134" s="92"/>
      <c r="EO134" s="92"/>
      <c r="EP134" s="92"/>
      <c r="EQ134" s="92"/>
      <c r="ER134" s="92">
        <v>1</v>
      </c>
      <c r="ES134" s="92"/>
      <c r="ET134" s="92"/>
      <c r="EU134" s="92"/>
      <c r="EV134" s="92"/>
      <c r="EW134" s="92"/>
      <c r="EX134" s="92"/>
      <c r="EY134" s="92"/>
      <c r="EZ134" s="92"/>
      <c r="FA134" s="92"/>
      <c r="FB134" s="92"/>
      <c r="FC134" s="92"/>
      <c r="FD134" s="92"/>
      <c r="FE134" s="92"/>
      <c r="FF134" s="92"/>
      <c r="FG134" s="92"/>
      <c r="FH134" s="92"/>
      <c r="FI134" s="92"/>
      <c r="FJ134" s="92"/>
      <c r="FK134" s="92"/>
      <c r="FL134" s="92"/>
      <c r="FM134" s="92"/>
      <c r="FN134" s="92"/>
      <c r="FO134" s="92"/>
      <c r="FP134" s="92"/>
      <c r="FQ134" s="92"/>
      <c r="FR134" s="92"/>
      <c r="FS134" s="92"/>
      <c r="FT134" s="92"/>
      <c r="FU134" s="92"/>
      <c r="FV134" s="92"/>
      <c r="FW134" s="92"/>
      <c r="FX134" s="92"/>
      <c r="FY134" s="92"/>
      <c r="FZ134" s="92"/>
      <c r="GA134" s="92"/>
      <c r="GB134" s="92">
        <v>1</v>
      </c>
      <c r="GC134" s="92"/>
      <c r="GD134" s="92"/>
      <c r="GE134" s="92"/>
      <c r="GF134" s="92"/>
      <c r="GG134" s="92"/>
      <c r="GH134" s="92"/>
      <c r="GI134" s="92"/>
      <c r="GJ134" s="92"/>
      <c r="GK134" s="92"/>
      <c r="GL134" s="92"/>
      <c r="GM134" s="92"/>
      <c r="GN134" s="92"/>
      <c r="GO134" s="92"/>
      <c r="GP134" s="92"/>
      <c r="GQ134" s="92"/>
      <c r="GR134" s="92"/>
      <c r="GS134" s="92"/>
      <c r="GT134" s="92"/>
      <c r="GU134" s="92"/>
      <c r="GV134" s="92"/>
      <c r="GW134" s="92"/>
      <c r="GX134" s="92"/>
      <c r="GY134" s="92"/>
      <c r="GZ134" s="92"/>
      <c r="HA134" s="92"/>
      <c r="HB134" s="92"/>
      <c r="HC134" s="92"/>
      <c r="HD134" s="92"/>
      <c r="HE134" s="92">
        <v>1</v>
      </c>
      <c r="HF134" s="92"/>
      <c r="HG134" s="92"/>
      <c r="HH134" s="92"/>
      <c r="HI134" s="92"/>
      <c r="HJ134" s="92"/>
      <c r="HK134" s="92"/>
      <c r="HL134" s="92"/>
      <c r="HM134" s="92"/>
      <c r="HN134" s="92"/>
      <c r="HO134" s="92"/>
      <c r="HP134" s="92"/>
      <c r="HQ134" s="92"/>
      <c r="HR134" s="92"/>
      <c r="HS134" s="92"/>
      <c r="HT134" s="92"/>
      <c r="HU134" s="92">
        <v>1</v>
      </c>
      <c r="HV134" s="92"/>
      <c r="HW134" s="92"/>
      <c r="HX134" s="92"/>
      <c r="HY134" s="92"/>
      <c r="HZ134" s="92">
        <v>11</v>
      </c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  <c r="IY134" s="33"/>
      <c r="IZ134" s="33"/>
      <c r="JA134" s="33"/>
      <c r="JB134" s="33"/>
      <c r="JC134" s="33"/>
      <c r="JD134" s="33"/>
      <c r="JE134" s="33"/>
      <c r="JF134" s="33"/>
      <c r="JG134" s="33"/>
      <c r="JH134" s="33"/>
      <c r="JI134" s="33"/>
      <c r="JJ134" s="33"/>
      <c r="JK134" s="33"/>
      <c r="JL134" s="33"/>
      <c r="JM134" s="33"/>
      <c r="JN134" s="33"/>
      <c r="JO134" s="33"/>
      <c r="JP134" s="33"/>
      <c r="JQ134" s="33"/>
      <c r="JR134" s="33"/>
      <c r="JS134" s="33"/>
      <c r="JT134" s="33"/>
      <c r="JU134" s="33"/>
      <c r="JV134" s="33"/>
      <c r="JW134" s="33"/>
      <c r="JX134" s="33"/>
      <c r="JY134" s="33"/>
      <c r="JZ134" s="33"/>
      <c r="KA134" s="33"/>
      <c r="KB134" s="33"/>
      <c r="KC134" s="33"/>
      <c r="KD134" s="33"/>
      <c r="KE134" s="33"/>
      <c r="KF134" s="33"/>
      <c r="KG134" s="33"/>
      <c r="KH134" s="33"/>
      <c r="KI134" s="33"/>
      <c r="KJ134" s="33"/>
      <c r="KK134" s="33"/>
      <c r="KL134" s="33"/>
      <c r="KM134" s="33"/>
      <c r="KN134" s="33"/>
      <c r="KO134" s="33"/>
      <c r="KP134" s="33"/>
      <c r="KQ134" s="33"/>
      <c r="KR134" s="33"/>
      <c r="KS134" s="33"/>
      <c r="KT134" s="33"/>
      <c r="KU134" s="33"/>
      <c r="KV134" s="33"/>
      <c r="KW134" s="33"/>
      <c r="KX134" s="33"/>
      <c r="KY134" s="33"/>
      <c r="KZ134" s="33"/>
      <c r="LA134" s="33"/>
      <c r="LB134" s="33"/>
      <c r="LC134" s="33"/>
    </row>
    <row r="135" spans="1:315">
      <c r="A135" s="96" t="s">
        <v>414</v>
      </c>
      <c r="B135" s="92"/>
      <c r="C135" s="92"/>
      <c r="D135" s="92"/>
      <c r="E135" s="92"/>
      <c r="F135" s="92"/>
      <c r="G135" s="92">
        <v>1</v>
      </c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>
        <v>1</v>
      </c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/>
      <c r="DT135" s="92"/>
      <c r="DU135" s="92"/>
      <c r="DV135" s="92"/>
      <c r="DW135" s="92"/>
      <c r="DX135" s="92"/>
      <c r="DY135" s="92"/>
      <c r="DZ135" s="92"/>
      <c r="EA135" s="92"/>
      <c r="EB135" s="92"/>
      <c r="EC135" s="92"/>
      <c r="ED135" s="92"/>
      <c r="EE135" s="92"/>
      <c r="EF135" s="92"/>
      <c r="EG135" s="92"/>
      <c r="EH135" s="92"/>
      <c r="EI135" s="92"/>
      <c r="EJ135" s="92"/>
      <c r="EK135" s="92"/>
      <c r="EL135" s="92"/>
      <c r="EM135" s="92"/>
      <c r="EN135" s="92"/>
      <c r="EO135" s="92"/>
      <c r="EP135" s="92"/>
      <c r="EQ135" s="92"/>
      <c r="ER135" s="92"/>
      <c r="ES135" s="92"/>
      <c r="ET135" s="92"/>
      <c r="EU135" s="92"/>
      <c r="EV135" s="92"/>
      <c r="EW135" s="92"/>
      <c r="EX135" s="92"/>
      <c r="EY135" s="92"/>
      <c r="EZ135" s="92"/>
      <c r="FA135" s="92"/>
      <c r="FB135" s="92"/>
      <c r="FC135" s="92"/>
      <c r="FD135" s="92"/>
      <c r="FE135" s="92"/>
      <c r="FF135" s="92"/>
      <c r="FG135" s="92"/>
      <c r="FH135" s="92"/>
      <c r="FI135" s="92"/>
      <c r="FJ135" s="92"/>
      <c r="FK135" s="92"/>
      <c r="FL135" s="92"/>
      <c r="FM135" s="92">
        <v>1</v>
      </c>
      <c r="FN135" s="92"/>
      <c r="FO135" s="92"/>
      <c r="FP135" s="92"/>
      <c r="FQ135" s="92"/>
      <c r="FR135" s="92"/>
      <c r="FS135" s="92"/>
      <c r="FT135" s="92"/>
      <c r="FU135" s="92"/>
      <c r="FV135" s="92"/>
      <c r="FW135" s="92">
        <v>1</v>
      </c>
      <c r="FX135" s="92"/>
      <c r="FY135" s="92"/>
      <c r="FZ135" s="92"/>
      <c r="GA135" s="92"/>
      <c r="GB135" s="92"/>
      <c r="GC135" s="92"/>
      <c r="GD135" s="92"/>
      <c r="GE135" s="92"/>
      <c r="GF135" s="92"/>
      <c r="GG135" s="92"/>
      <c r="GH135" s="92"/>
      <c r="GI135" s="92"/>
      <c r="GJ135" s="92"/>
      <c r="GK135" s="92"/>
      <c r="GL135" s="92"/>
      <c r="GM135" s="92"/>
      <c r="GN135" s="92"/>
      <c r="GO135" s="92"/>
      <c r="GP135" s="92"/>
      <c r="GQ135" s="92"/>
      <c r="GR135" s="92"/>
      <c r="GS135" s="92"/>
      <c r="GT135" s="92"/>
      <c r="GU135" s="92"/>
      <c r="GV135" s="92"/>
      <c r="GW135" s="92"/>
      <c r="GX135" s="92"/>
      <c r="GY135" s="92"/>
      <c r="GZ135" s="92"/>
      <c r="HA135" s="92"/>
      <c r="HB135" s="92"/>
      <c r="HC135" s="92"/>
      <c r="HD135" s="92"/>
      <c r="HE135" s="92"/>
      <c r="HF135" s="92"/>
      <c r="HG135" s="92"/>
      <c r="HH135" s="92"/>
      <c r="HI135" s="92"/>
      <c r="HJ135" s="92"/>
      <c r="HK135" s="92"/>
      <c r="HL135" s="92"/>
      <c r="HM135" s="92"/>
      <c r="HN135" s="92"/>
      <c r="HO135" s="92"/>
      <c r="HP135" s="92"/>
      <c r="HQ135" s="92"/>
      <c r="HR135" s="92"/>
      <c r="HS135" s="92"/>
      <c r="HT135" s="92"/>
      <c r="HU135" s="92"/>
      <c r="HV135" s="92"/>
      <c r="HW135" s="92"/>
      <c r="HX135" s="92"/>
      <c r="HY135" s="92"/>
      <c r="HZ135" s="92">
        <v>4</v>
      </c>
      <c r="IA135" s="33"/>
      <c r="IB135" s="33"/>
      <c r="IC135" s="33"/>
      <c r="ID135" s="33"/>
      <c r="IE135" s="33"/>
      <c r="IF135" s="33"/>
      <c r="IG135" s="33"/>
      <c r="IH135" s="33"/>
      <c r="II135" s="33"/>
      <c r="IJ135" s="33"/>
      <c r="IK135" s="33"/>
      <c r="IL135" s="33"/>
      <c r="IM135" s="33"/>
      <c r="IN135" s="33"/>
      <c r="IO135" s="33"/>
      <c r="IP135" s="33"/>
      <c r="IQ135" s="33"/>
      <c r="IR135" s="33"/>
      <c r="IS135" s="33"/>
      <c r="IT135" s="33"/>
      <c r="IU135" s="33"/>
      <c r="IV135" s="33"/>
      <c r="IW135" s="33"/>
      <c r="IX135" s="33"/>
      <c r="IY135" s="33"/>
      <c r="IZ135" s="33"/>
      <c r="JA135" s="33"/>
      <c r="JB135" s="33"/>
      <c r="JC135" s="33"/>
      <c r="JD135" s="33"/>
      <c r="JE135" s="33"/>
      <c r="JF135" s="33"/>
      <c r="JG135" s="33"/>
      <c r="JH135" s="33"/>
      <c r="JI135" s="33"/>
      <c r="JJ135" s="33"/>
      <c r="JK135" s="33"/>
      <c r="JL135" s="33"/>
      <c r="JM135" s="33"/>
      <c r="JN135" s="33"/>
      <c r="JO135" s="33"/>
      <c r="JP135" s="33"/>
      <c r="JQ135" s="33"/>
      <c r="JR135" s="33"/>
      <c r="JS135" s="33"/>
      <c r="JT135" s="33"/>
      <c r="JU135" s="33"/>
      <c r="JV135" s="33"/>
      <c r="JW135" s="33"/>
      <c r="JX135" s="33"/>
      <c r="JY135" s="33"/>
      <c r="JZ135" s="33"/>
      <c r="KA135" s="33"/>
      <c r="KB135" s="33"/>
      <c r="KC135" s="33"/>
      <c r="KD135" s="33"/>
      <c r="KE135" s="33"/>
      <c r="KF135" s="33"/>
      <c r="KG135" s="33"/>
      <c r="KH135" s="33"/>
      <c r="KI135" s="33"/>
      <c r="KJ135" s="33"/>
      <c r="KK135" s="33"/>
      <c r="KL135" s="33"/>
      <c r="KM135" s="33"/>
      <c r="KN135" s="33"/>
      <c r="KO135" s="33"/>
      <c r="KP135" s="33"/>
      <c r="KQ135" s="33"/>
      <c r="KR135" s="33"/>
      <c r="KS135" s="33"/>
      <c r="KT135" s="33"/>
      <c r="KU135" s="33"/>
      <c r="KV135" s="33"/>
      <c r="KW135" s="33"/>
      <c r="KX135" s="33"/>
      <c r="KY135" s="33"/>
      <c r="KZ135" s="33"/>
      <c r="LA135" s="33"/>
      <c r="LB135" s="33"/>
      <c r="LC135" s="33"/>
    </row>
    <row r="136" spans="1:315">
      <c r="A136" s="96" t="s">
        <v>385</v>
      </c>
      <c r="B136" s="92"/>
      <c r="C136" s="92"/>
      <c r="D136" s="92">
        <v>1</v>
      </c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>
        <v>1</v>
      </c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>
        <v>1</v>
      </c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/>
      <c r="DT136" s="92"/>
      <c r="DU136" s="92"/>
      <c r="DV136" s="92"/>
      <c r="DW136" s="92"/>
      <c r="DX136" s="92">
        <v>1</v>
      </c>
      <c r="DY136" s="92"/>
      <c r="DZ136" s="92"/>
      <c r="EA136" s="92"/>
      <c r="EB136" s="92"/>
      <c r="EC136" s="92"/>
      <c r="ED136" s="92"/>
      <c r="EE136" s="92"/>
      <c r="EF136" s="92"/>
      <c r="EG136" s="92">
        <v>1</v>
      </c>
      <c r="EH136" s="92"/>
      <c r="EI136" s="92"/>
      <c r="EJ136" s="92"/>
      <c r="EK136" s="92"/>
      <c r="EL136" s="92"/>
      <c r="EM136" s="92"/>
      <c r="EN136" s="92"/>
      <c r="EO136" s="92"/>
      <c r="EP136" s="92"/>
      <c r="EQ136" s="92"/>
      <c r="ER136" s="92"/>
      <c r="ES136" s="92"/>
      <c r="ET136" s="92"/>
      <c r="EU136" s="92"/>
      <c r="EV136" s="92"/>
      <c r="EW136" s="92"/>
      <c r="EX136" s="92"/>
      <c r="EY136" s="92"/>
      <c r="EZ136" s="92"/>
      <c r="FA136" s="92"/>
      <c r="FB136" s="92"/>
      <c r="FC136" s="92"/>
      <c r="FD136" s="92"/>
      <c r="FE136" s="92"/>
      <c r="FF136" s="92"/>
      <c r="FG136" s="92"/>
      <c r="FH136" s="92"/>
      <c r="FI136" s="92"/>
      <c r="FJ136" s="92">
        <v>1</v>
      </c>
      <c r="FK136" s="92"/>
      <c r="FL136" s="92"/>
      <c r="FM136" s="92"/>
      <c r="FN136" s="92"/>
      <c r="FO136" s="92">
        <v>1</v>
      </c>
      <c r="FP136" s="92"/>
      <c r="FQ136" s="92"/>
      <c r="FR136" s="92"/>
      <c r="FS136" s="92"/>
      <c r="FT136" s="92"/>
      <c r="FU136" s="92"/>
      <c r="FV136" s="92"/>
      <c r="FW136" s="92"/>
      <c r="FX136" s="92">
        <v>1</v>
      </c>
      <c r="FY136" s="92">
        <v>1</v>
      </c>
      <c r="FZ136" s="92">
        <v>1</v>
      </c>
      <c r="GA136" s="92">
        <v>2</v>
      </c>
      <c r="GB136" s="92"/>
      <c r="GC136" s="92"/>
      <c r="GD136" s="92"/>
      <c r="GE136" s="92"/>
      <c r="GF136" s="92"/>
      <c r="GG136" s="92"/>
      <c r="GH136" s="92"/>
      <c r="GI136" s="92"/>
      <c r="GJ136" s="92"/>
      <c r="GK136" s="92">
        <v>1</v>
      </c>
      <c r="GL136" s="92"/>
      <c r="GM136" s="92"/>
      <c r="GN136" s="92"/>
      <c r="GO136" s="92"/>
      <c r="GP136" s="92"/>
      <c r="GQ136" s="92"/>
      <c r="GR136" s="92"/>
      <c r="GS136" s="92"/>
      <c r="GT136" s="92"/>
      <c r="GU136" s="92"/>
      <c r="GV136" s="92"/>
      <c r="GW136" s="92"/>
      <c r="GX136" s="92"/>
      <c r="GY136" s="92"/>
      <c r="GZ136" s="92"/>
      <c r="HA136" s="92"/>
      <c r="HB136" s="92"/>
      <c r="HC136" s="92"/>
      <c r="HD136" s="92"/>
      <c r="HE136" s="92"/>
      <c r="HF136" s="92"/>
      <c r="HG136" s="92"/>
      <c r="HH136" s="92"/>
      <c r="HI136" s="92"/>
      <c r="HJ136" s="92"/>
      <c r="HK136" s="92"/>
      <c r="HL136" s="92"/>
      <c r="HM136" s="92"/>
      <c r="HN136" s="92"/>
      <c r="HO136" s="92"/>
      <c r="HP136" s="92"/>
      <c r="HQ136" s="92"/>
      <c r="HR136" s="92"/>
      <c r="HS136" s="92"/>
      <c r="HT136" s="92"/>
      <c r="HU136" s="92"/>
      <c r="HV136" s="92"/>
      <c r="HW136" s="92"/>
      <c r="HX136" s="92"/>
      <c r="HY136" s="92"/>
      <c r="HZ136" s="92">
        <v>13</v>
      </c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  <c r="IY136" s="33"/>
      <c r="IZ136" s="33"/>
      <c r="JA136" s="33"/>
      <c r="JB136" s="33"/>
      <c r="JC136" s="33"/>
      <c r="JD136" s="33"/>
      <c r="JE136" s="33"/>
      <c r="JF136" s="33"/>
      <c r="JG136" s="33"/>
      <c r="JH136" s="33"/>
      <c r="JI136" s="33"/>
      <c r="JJ136" s="33"/>
      <c r="JK136" s="33"/>
      <c r="JL136" s="33"/>
      <c r="JM136" s="33"/>
      <c r="JN136" s="33"/>
      <c r="JO136" s="33"/>
      <c r="JP136" s="33"/>
      <c r="JQ136" s="33"/>
      <c r="JR136" s="33"/>
      <c r="JS136" s="33"/>
      <c r="JT136" s="33"/>
      <c r="JU136" s="33"/>
      <c r="JV136" s="33"/>
      <c r="JW136" s="33"/>
      <c r="JX136" s="33"/>
      <c r="JY136" s="33"/>
      <c r="JZ136" s="33"/>
      <c r="KA136" s="33"/>
      <c r="KB136" s="33"/>
      <c r="KC136" s="33"/>
      <c r="KD136" s="33"/>
      <c r="KE136" s="33"/>
      <c r="KF136" s="33"/>
      <c r="KG136" s="33"/>
      <c r="KH136" s="33"/>
      <c r="KI136" s="33"/>
      <c r="KJ136" s="33"/>
      <c r="KK136" s="33"/>
      <c r="KL136" s="33"/>
      <c r="KM136" s="33"/>
      <c r="KN136" s="33"/>
      <c r="KO136" s="33"/>
      <c r="KP136" s="33"/>
      <c r="KQ136" s="33"/>
      <c r="KR136" s="33"/>
      <c r="KS136" s="33"/>
      <c r="KT136" s="33"/>
      <c r="KU136" s="33"/>
      <c r="KV136" s="33"/>
      <c r="KW136" s="33"/>
      <c r="KX136" s="33"/>
      <c r="KY136" s="33"/>
      <c r="KZ136" s="33"/>
      <c r="LA136" s="33"/>
      <c r="LB136" s="33"/>
      <c r="LC136" s="33"/>
    </row>
    <row r="137" spans="1:315">
      <c r="A137" s="96" t="s">
        <v>522</v>
      </c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>
        <v>1</v>
      </c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/>
      <c r="DT137" s="92"/>
      <c r="DU137" s="92"/>
      <c r="DV137" s="92"/>
      <c r="DW137" s="92"/>
      <c r="DX137" s="92"/>
      <c r="DY137" s="92"/>
      <c r="DZ137" s="92"/>
      <c r="EA137" s="92"/>
      <c r="EB137" s="92"/>
      <c r="EC137" s="92"/>
      <c r="ED137" s="92"/>
      <c r="EE137" s="92"/>
      <c r="EF137" s="92"/>
      <c r="EG137" s="92"/>
      <c r="EH137" s="92"/>
      <c r="EI137" s="92"/>
      <c r="EJ137" s="92"/>
      <c r="EK137" s="92"/>
      <c r="EL137" s="92"/>
      <c r="EM137" s="92"/>
      <c r="EN137" s="92">
        <v>1</v>
      </c>
      <c r="EO137" s="92"/>
      <c r="EP137" s="92"/>
      <c r="EQ137" s="92"/>
      <c r="ER137" s="92"/>
      <c r="ES137" s="92"/>
      <c r="ET137" s="92"/>
      <c r="EU137" s="92"/>
      <c r="EV137" s="92"/>
      <c r="EW137" s="92"/>
      <c r="EX137" s="92"/>
      <c r="EY137" s="92"/>
      <c r="EZ137" s="92">
        <v>1</v>
      </c>
      <c r="FA137" s="92"/>
      <c r="FB137" s="92"/>
      <c r="FC137" s="92"/>
      <c r="FD137" s="92"/>
      <c r="FE137" s="92"/>
      <c r="FF137" s="92"/>
      <c r="FG137" s="92"/>
      <c r="FH137" s="92"/>
      <c r="FI137" s="92"/>
      <c r="FJ137" s="92"/>
      <c r="FK137" s="92"/>
      <c r="FL137" s="92"/>
      <c r="FM137" s="92"/>
      <c r="FN137" s="92"/>
      <c r="FO137" s="92"/>
      <c r="FP137" s="92"/>
      <c r="FQ137" s="92"/>
      <c r="FR137" s="92"/>
      <c r="FS137" s="92"/>
      <c r="FT137" s="92"/>
      <c r="FU137" s="92"/>
      <c r="FV137" s="92"/>
      <c r="FW137" s="92"/>
      <c r="FX137" s="92"/>
      <c r="FY137" s="92"/>
      <c r="FZ137" s="92"/>
      <c r="GA137" s="92"/>
      <c r="GB137" s="92"/>
      <c r="GC137" s="92"/>
      <c r="GD137" s="92"/>
      <c r="GE137" s="92"/>
      <c r="GF137" s="92"/>
      <c r="GG137" s="92"/>
      <c r="GH137" s="92"/>
      <c r="GI137" s="92"/>
      <c r="GJ137" s="92"/>
      <c r="GK137" s="92"/>
      <c r="GL137" s="92"/>
      <c r="GM137" s="92"/>
      <c r="GN137" s="92"/>
      <c r="GO137" s="92"/>
      <c r="GP137" s="92"/>
      <c r="GQ137" s="92"/>
      <c r="GR137" s="92"/>
      <c r="GS137" s="92"/>
      <c r="GT137" s="92"/>
      <c r="GU137" s="92"/>
      <c r="GV137" s="92"/>
      <c r="GW137" s="92"/>
      <c r="GX137" s="92"/>
      <c r="GY137" s="92"/>
      <c r="GZ137" s="92"/>
      <c r="HA137" s="92"/>
      <c r="HB137" s="92"/>
      <c r="HC137" s="92"/>
      <c r="HD137" s="92"/>
      <c r="HE137" s="92"/>
      <c r="HF137" s="92"/>
      <c r="HG137" s="92"/>
      <c r="HH137" s="92"/>
      <c r="HI137" s="92">
        <v>1</v>
      </c>
      <c r="HJ137" s="92"/>
      <c r="HK137" s="92"/>
      <c r="HL137" s="92"/>
      <c r="HM137" s="92"/>
      <c r="HN137" s="92"/>
      <c r="HO137" s="92"/>
      <c r="HP137" s="92"/>
      <c r="HQ137" s="92"/>
      <c r="HR137" s="92"/>
      <c r="HS137" s="92"/>
      <c r="HT137" s="92"/>
      <c r="HU137" s="92"/>
      <c r="HV137" s="92"/>
      <c r="HW137" s="92"/>
      <c r="HX137" s="92"/>
      <c r="HY137" s="92"/>
      <c r="HZ137" s="92">
        <v>4</v>
      </c>
      <c r="IA137" s="33"/>
      <c r="IB137" s="33"/>
      <c r="IC137" s="33"/>
      <c r="ID137" s="33"/>
      <c r="IE137" s="33"/>
      <c r="IF137" s="33"/>
      <c r="IG137" s="33"/>
      <c r="IH137" s="33"/>
      <c r="II137" s="33"/>
      <c r="IJ137" s="33"/>
      <c r="IK137" s="33"/>
      <c r="IL137" s="33"/>
      <c r="IM137" s="33"/>
      <c r="IN137" s="33"/>
      <c r="IO137" s="33"/>
      <c r="IP137" s="33"/>
      <c r="IQ137" s="33"/>
      <c r="IR137" s="33"/>
      <c r="IS137" s="33"/>
      <c r="IT137" s="33"/>
      <c r="IU137" s="33"/>
      <c r="IV137" s="33"/>
      <c r="IW137" s="33"/>
      <c r="IX137" s="33"/>
      <c r="IY137" s="33"/>
      <c r="IZ137" s="33"/>
      <c r="JA137" s="33"/>
      <c r="JB137" s="33"/>
      <c r="JC137" s="33"/>
      <c r="JD137" s="33"/>
      <c r="JE137" s="33"/>
      <c r="JF137" s="33"/>
      <c r="JG137" s="33"/>
      <c r="JH137" s="33"/>
      <c r="JI137" s="33"/>
      <c r="JJ137" s="33"/>
      <c r="JK137" s="33"/>
      <c r="JL137" s="33"/>
      <c r="JM137" s="33"/>
      <c r="JN137" s="33"/>
      <c r="JO137" s="33"/>
      <c r="JP137" s="33"/>
      <c r="JQ137" s="33"/>
      <c r="JR137" s="33"/>
      <c r="JS137" s="33"/>
      <c r="JT137" s="33"/>
      <c r="JU137" s="33"/>
      <c r="JV137" s="33"/>
      <c r="JW137" s="33"/>
      <c r="JX137" s="33"/>
      <c r="JY137" s="33"/>
      <c r="JZ137" s="33"/>
      <c r="KA137" s="33"/>
      <c r="KB137" s="33"/>
      <c r="KC137" s="33"/>
      <c r="KD137" s="33"/>
      <c r="KE137" s="33"/>
      <c r="KF137" s="33"/>
      <c r="KG137" s="33"/>
      <c r="KH137" s="33"/>
      <c r="KI137" s="33"/>
      <c r="KJ137" s="33"/>
      <c r="KK137" s="33"/>
      <c r="KL137" s="33"/>
      <c r="KM137" s="33"/>
      <c r="KN137" s="33"/>
      <c r="KO137" s="33"/>
      <c r="KP137" s="33"/>
      <c r="KQ137" s="33"/>
      <c r="KR137" s="33"/>
      <c r="KS137" s="33"/>
      <c r="KT137" s="33"/>
      <c r="KU137" s="33"/>
      <c r="KV137" s="33"/>
      <c r="KW137" s="33"/>
      <c r="KX137" s="33"/>
      <c r="KY137" s="33"/>
      <c r="KZ137" s="33"/>
      <c r="LA137" s="33"/>
      <c r="LB137" s="33"/>
      <c r="LC137" s="33"/>
    </row>
    <row r="138" spans="1:315">
      <c r="A138" s="96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>
        <v>1</v>
      </c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>
        <v>1</v>
      </c>
      <c r="DM138" s="92"/>
      <c r="DN138" s="92"/>
      <c r="DO138" s="92"/>
      <c r="DP138" s="92"/>
      <c r="DQ138" s="92"/>
      <c r="DR138" s="92"/>
      <c r="DS138" s="92"/>
      <c r="DT138" s="92"/>
      <c r="DU138" s="92"/>
      <c r="DV138" s="92"/>
      <c r="DW138" s="92"/>
      <c r="DX138" s="92"/>
      <c r="DY138" s="92"/>
      <c r="DZ138" s="92"/>
      <c r="EA138" s="92"/>
      <c r="EB138" s="92"/>
      <c r="EC138" s="92"/>
      <c r="ED138" s="92"/>
      <c r="EE138" s="92"/>
      <c r="EF138" s="92"/>
      <c r="EG138" s="92"/>
      <c r="EH138" s="92"/>
      <c r="EI138" s="92"/>
      <c r="EJ138" s="92"/>
      <c r="EK138" s="92"/>
      <c r="EL138" s="92"/>
      <c r="EM138" s="92"/>
      <c r="EN138" s="92"/>
      <c r="EO138" s="92"/>
      <c r="EP138" s="92"/>
      <c r="EQ138" s="92"/>
      <c r="ER138" s="92"/>
      <c r="ES138" s="92">
        <v>1</v>
      </c>
      <c r="ET138" s="92">
        <v>2</v>
      </c>
      <c r="EU138" s="92"/>
      <c r="EV138" s="92">
        <v>1</v>
      </c>
      <c r="EW138" s="92">
        <v>1</v>
      </c>
      <c r="EX138" s="92"/>
      <c r="EY138" s="92"/>
      <c r="EZ138" s="92"/>
      <c r="FA138" s="92">
        <v>1</v>
      </c>
      <c r="FB138" s="92">
        <v>1</v>
      </c>
      <c r="FC138" s="92"/>
      <c r="FD138" s="92"/>
      <c r="FE138" s="92"/>
      <c r="FF138" s="92"/>
      <c r="FG138" s="92"/>
      <c r="FH138" s="92"/>
      <c r="FI138" s="92"/>
      <c r="FJ138" s="92"/>
      <c r="FK138" s="92"/>
      <c r="FL138" s="92"/>
      <c r="FM138" s="92"/>
      <c r="FN138" s="92"/>
      <c r="FO138" s="92"/>
      <c r="FP138" s="92"/>
      <c r="FQ138" s="92"/>
      <c r="FR138" s="92"/>
      <c r="FS138" s="92"/>
      <c r="FT138" s="92"/>
      <c r="FU138" s="92"/>
      <c r="FV138" s="92"/>
      <c r="FW138" s="92"/>
      <c r="FX138" s="92">
        <v>1</v>
      </c>
      <c r="FY138" s="92"/>
      <c r="FZ138" s="92"/>
      <c r="GA138" s="92"/>
      <c r="GB138" s="92"/>
      <c r="GC138" s="92"/>
      <c r="GD138" s="92"/>
      <c r="GE138" s="92"/>
      <c r="GF138" s="92"/>
      <c r="GG138" s="92"/>
      <c r="GH138" s="92"/>
      <c r="GI138" s="92"/>
      <c r="GJ138" s="92"/>
      <c r="GK138" s="92"/>
      <c r="GL138" s="92"/>
      <c r="GM138" s="92"/>
      <c r="GN138" s="92"/>
      <c r="GO138" s="92"/>
      <c r="GP138" s="92"/>
      <c r="GQ138" s="92"/>
      <c r="GR138" s="92"/>
      <c r="GS138" s="92"/>
      <c r="GT138" s="92"/>
      <c r="GU138" s="92"/>
      <c r="GV138" s="92"/>
      <c r="GW138" s="92"/>
      <c r="GX138" s="92"/>
      <c r="GY138" s="92"/>
      <c r="GZ138" s="92"/>
      <c r="HA138" s="92"/>
      <c r="HB138" s="92"/>
      <c r="HC138" s="92"/>
      <c r="HD138" s="92"/>
      <c r="HE138" s="92"/>
      <c r="HF138" s="92"/>
      <c r="HG138" s="92"/>
      <c r="HH138" s="92"/>
      <c r="HI138" s="92"/>
      <c r="HJ138" s="92"/>
      <c r="HK138" s="92"/>
      <c r="HL138" s="92"/>
      <c r="HM138" s="92"/>
      <c r="HN138" s="92"/>
      <c r="HO138" s="92"/>
      <c r="HP138" s="92"/>
      <c r="HQ138" s="92"/>
      <c r="HR138" s="92"/>
      <c r="HS138" s="92"/>
      <c r="HT138" s="92"/>
      <c r="HU138" s="92"/>
      <c r="HV138" s="92"/>
      <c r="HW138" s="92"/>
      <c r="HX138" s="92"/>
      <c r="HY138" s="92"/>
      <c r="HZ138" s="92">
        <v>10</v>
      </c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  <c r="IY138" s="33"/>
      <c r="IZ138" s="33"/>
      <c r="JA138" s="33"/>
      <c r="JB138" s="33"/>
      <c r="JC138" s="33"/>
      <c r="JD138" s="33"/>
      <c r="JE138" s="33"/>
      <c r="JF138" s="33"/>
      <c r="JG138" s="33"/>
      <c r="JH138" s="33"/>
      <c r="JI138" s="33"/>
      <c r="JJ138" s="33"/>
      <c r="JK138" s="33"/>
      <c r="JL138" s="33"/>
      <c r="JM138" s="33"/>
      <c r="JN138" s="33"/>
      <c r="JO138" s="33"/>
      <c r="JP138" s="33"/>
      <c r="JQ138" s="33"/>
      <c r="JR138" s="33"/>
      <c r="JS138" s="33"/>
      <c r="JT138" s="33"/>
      <c r="JU138" s="33"/>
      <c r="JV138" s="33"/>
      <c r="JW138" s="33"/>
      <c r="JX138" s="33"/>
      <c r="JY138" s="33"/>
      <c r="JZ138" s="33"/>
      <c r="KA138" s="33"/>
      <c r="KB138" s="33"/>
      <c r="KC138" s="33"/>
      <c r="KD138" s="33"/>
      <c r="KE138" s="33"/>
      <c r="KF138" s="33"/>
      <c r="KG138" s="33"/>
      <c r="KH138" s="33"/>
      <c r="KI138" s="33"/>
      <c r="KJ138" s="33"/>
      <c r="KK138" s="33"/>
      <c r="KL138" s="33"/>
      <c r="KM138" s="33"/>
      <c r="KN138" s="33"/>
      <c r="KO138" s="33"/>
      <c r="KP138" s="33"/>
      <c r="KQ138" s="33"/>
      <c r="KR138" s="33"/>
      <c r="KS138" s="33"/>
      <c r="KT138" s="33"/>
      <c r="KU138" s="33"/>
      <c r="KV138" s="33"/>
      <c r="KW138" s="33"/>
      <c r="KX138" s="33"/>
      <c r="KY138" s="33"/>
      <c r="KZ138" s="33"/>
      <c r="LA138" s="33"/>
      <c r="LB138" s="33"/>
      <c r="LC138" s="33"/>
    </row>
    <row r="139" spans="1:315">
      <c r="A139" s="95" t="s">
        <v>25</v>
      </c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>
        <v>1</v>
      </c>
      <c r="AS139" s="92"/>
      <c r="AT139" s="92"/>
      <c r="AU139" s="92">
        <v>2</v>
      </c>
      <c r="AV139" s="92"/>
      <c r="AW139" s="92"/>
      <c r="AX139" s="92"/>
      <c r="AY139" s="92">
        <v>1</v>
      </c>
      <c r="AZ139" s="92"/>
      <c r="BA139" s="92"/>
      <c r="BB139" s="92">
        <v>1</v>
      </c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/>
      <c r="DT139" s="92"/>
      <c r="DU139" s="92"/>
      <c r="DV139" s="92"/>
      <c r="DW139" s="92"/>
      <c r="DX139" s="92"/>
      <c r="DY139" s="92"/>
      <c r="DZ139" s="92"/>
      <c r="EA139" s="92"/>
      <c r="EB139" s="92"/>
      <c r="EC139" s="92"/>
      <c r="ED139" s="92"/>
      <c r="EE139" s="92"/>
      <c r="EF139" s="92"/>
      <c r="EG139" s="92"/>
      <c r="EH139" s="92"/>
      <c r="EI139" s="92"/>
      <c r="EJ139" s="92"/>
      <c r="EK139" s="92">
        <v>1</v>
      </c>
      <c r="EL139" s="92"/>
      <c r="EM139" s="92"/>
      <c r="EN139" s="92"/>
      <c r="EO139" s="92"/>
      <c r="EP139" s="92"/>
      <c r="EQ139" s="92"/>
      <c r="ER139" s="92"/>
      <c r="ES139" s="92"/>
      <c r="ET139" s="92"/>
      <c r="EU139" s="92"/>
      <c r="EV139" s="92"/>
      <c r="EW139" s="92"/>
      <c r="EX139" s="92"/>
      <c r="EY139" s="92"/>
      <c r="EZ139" s="92"/>
      <c r="FA139" s="92"/>
      <c r="FB139" s="92"/>
      <c r="FC139" s="92"/>
      <c r="FD139" s="92"/>
      <c r="FE139" s="92"/>
      <c r="FF139" s="92"/>
      <c r="FG139" s="92"/>
      <c r="FH139" s="92">
        <v>1</v>
      </c>
      <c r="FI139" s="92"/>
      <c r="FJ139" s="92"/>
      <c r="FK139" s="92"/>
      <c r="FL139" s="92"/>
      <c r="FM139" s="92"/>
      <c r="FN139" s="92">
        <v>2</v>
      </c>
      <c r="FO139" s="92"/>
      <c r="FP139" s="92"/>
      <c r="FQ139" s="92"/>
      <c r="FR139" s="92"/>
      <c r="FS139" s="92"/>
      <c r="FT139" s="92"/>
      <c r="FU139" s="92"/>
      <c r="FV139" s="92"/>
      <c r="FW139" s="92"/>
      <c r="FX139" s="92"/>
      <c r="FY139" s="92"/>
      <c r="FZ139" s="92"/>
      <c r="GA139" s="92"/>
      <c r="GB139" s="92"/>
      <c r="GC139" s="92"/>
      <c r="GD139" s="92"/>
      <c r="GE139" s="92"/>
      <c r="GF139" s="92"/>
      <c r="GG139" s="92"/>
      <c r="GH139" s="92"/>
      <c r="GI139" s="92"/>
      <c r="GJ139" s="92"/>
      <c r="GK139" s="92"/>
      <c r="GL139" s="92"/>
      <c r="GM139" s="92"/>
      <c r="GN139" s="92"/>
      <c r="GO139" s="92"/>
      <c r="GP139" s="92"/>
      <c r="GQ139" s="92"/>
      <c r="GR139" s="92"/>
      <c r="GS139" s="92"/>
      <c r="GT139" s="92"/>
      <c r="GU139" s="92"/>
      <c r="GV139" s="92"/>
      <c r="GW139" s="92"/>
      <c r="GX139" s="92"/>
      <c r="GY139" s="92"/>
      <c r="GZ139" s="92"/>
      <c r="HA139" s="92"/>
      <c r="HB139" s="92"/>
      <c r="HC139" s="92"/>
      <c r="HD139" s="92"/>
      <c r="HE139" s="92"/>
      <c r="HF139" s="92"/>
      <c r="HG139" s="92"/>
      <c r="HH139" s="92"/>
      <c r="HI139" s="92"/>
      <c r="HJ139" s="92"/>
      <c r="HK139" s="92"/>
      <c r="HL139" s="92"/>
      <c r="HM139" s="92"/>
      <c r="HN139" s="92"/>
      <c r="HO139" s="92"/>
      <c r="HP139" s="92"/>
      <c r="HQ139" s="92"/>
      <c r="HR139" s="92"/>
      <c r="HS139" s="92"/>
      <c r="HT139" s="92"/>
      <c r="HU139" s="92"/>
      <c r="HV139" s="92"/>
      <c r="HW139" s="92"/>
      <c r="HX139" s="92"/>
      <c r="HY139" s="92"/>
      <c r="HZ139" s="92">
        <v>9</v>
      </c>
      <c r="IA139" s="33"/>
      <c r="IB139" s="33"/>
      <c r="IC139" s="33"/>
      <c r="ID139" s="33"/>
      <c r="IE139" s="33"/>
      <c r="IF139" s="33"/>
      <c r="IG139" s="33"/>
      <c r="IH139" s="33"/>
      <c r="II139" s="33"/>
      <c r="IJ139" s="33"/>
      <c r="IK139" s="33"/>
      <c r="IL139" s="33"/>
      <c r="IM139" s="33"/>
      <c r="IN139" s="33"/>
      <c r="IO139" s="33"/>
      <c r="IP139" s="33"/>
      <c r="IQ139" s="33"/>
      <c r="IR139" s="33"/>
      <c r="IS139" s="33"/>
      <c r="IT139" s="33"/>
      <c r="IU139" s="33"/>
      <c r="IV139" s="33"/>
      <c r="IW139" s="33"/>
      <c r="IX139" s="33"/>
      <c r="IY139" s="33"/>
      <c r="IZ139" s="33"/>
      <c r="JA139" s="33"/>
      <c r="JB139" s="33"/>
      <c r="JC139" s="33"/>
      <c r="JD139" s="33"/>
      <c r="JE139" s="33"/>
      <c r="JF139" s="33"/>
      <c r="JG139" s="33"/>
      <c r="JH139" s="33"/>
      <c r="JI139" s="33"/>
      <c r="JJ139" s="33"/>
      <c r="JK139" s="33"/>
      <c r="JL139" s="33"/>
      <c r="JM139" s="33"/>
      <c r="JN139" s="33"/>
      <c r="JO139" s="33"/>
      <c r="JP139" s="33"/>
      <c r="JQ139" s="33"/>
      <c r="JR139" s="33"/>
      <c r="JS139" s="33"/>
      <c r="JT139" s="33"/>
      <c r="JU139" s="33"/>
      <c r="JV139" s="33"/>
      <c r="JW139" s="33"/>
      <c r="JX139" s="33"/>
      <c r="JY139" s="33"/>
      <c r="JZ139" s="33"/>
      <c r="KA139" s="33"/>
      <c r="KB139" s="33"/>
      <c r="KC139" s="33"/>
      <c r="KD139" s="33"/>
      <c r="KE139" s="33"/>
      <c r="KF139" s="33"/>
      <c r="KG139" s="33"/>
      <c r="KH139" s="33"/>
      <c r="KI139" s="33"/>
      <c r="KJ139" s="33"/>
      <c r="KK139" s="33"/>
      <c r="KL139" s="33"/>
      <c r="KM139" s="33"/>
      <c r="KN139" s="33"/>
      <c r="KO139" s="33"/>
      <c r="KP139" s="33"/>
      <c r="KQ139" s="33"/>
      <c r="KR139" s="33"/>
      <c r="KS139" s="33"/>
      <c r="KT139" s="33"/>
      <c r="KU139" s="33"/>
      <c r="KV139" s="33"/>
      <c r="KW139" s="33"/>
      <c r="KX139" s="33"/>
      <c r="KY139" s="33"/>
      <c r="KZ139" s="33"/>
      <c r="LA139" s="33"/>
      <c r="LB139" s="33"/>
      <c r="LC139" s="33"/>
    </row>
    <row r="140" spans="1:315">
      <c r="A140" s="96" t="s">
        <v>25</v>
      </c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>
        <v>1</v>
      </c>
      <c r="AS140" s="92"/>
      <c r="AT140" s="92"/>
      <c r="AU140" s="92">
        <v>2</v>
      </c>
      <c r="AV140" s="92"/>
      <c r="AW140" s="92"/>
      <c r="AX140" s="92"/>
      <c r="AY140" s="92">
        <v>1</v>
      </c>
      <c r="AZ140" s="92"/>
      <c r="BA140" s="92"/>
      <c r="BB140" s="92">
        <v>1</v>
      </c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/>
      <c r="DT140" s="92"/>
      <c r="DU140" s="92"/>
      <c r="DV140" s="92"/>
      <c r="DW140" s="92"/>
      <c r="DX140" s="92"/>
      <c r="DY140" s="92"/>
      <c r="DZ140" s="92"/>
      <c r="EA140" s="92"/>
      <c r="EB140" s="92"/>
      <c r="EC140" s="92"/>
      <c r="ED140" s="92"/>
      <c r="EE140" s="92"/>
      <c r="EF140" s="92"/>
      <c r="EG140" s="92"/>
      <c r="EH140" s="92"/>
      <c r="EI140" s="92"/>
      <c r="EJ140" s="92"/>
      <c r="EK140" s="92">
        <v>1</v>
      </c>
      <c r="EL140" s="92"/>
      <c r="EM140" s="92"/>
      <c r="EN140" s="92"/>
      <c r="EO140" s="92"/>
      <c r="EP140" s="92"/>
      <c r="EQ140" s="92"/>
      <c r="ER140" s="92"/>
      <c r="ES140" s="92"/>
      <c r="ET140" s="92"/>
      <c r="EU140" s="92"/>
      <c r="EV140" s="92"/>
      <c r="EW140" s="92"/>
      <c r="EX140" s="92"/>
      <c r="EY140" s="92"/>
      <c r="EZ140" s="92"/>
      <c r="FA140" s="92"/>
      <c r="FB140" s="92"/>
      <c r="FC140" s="92"/>
      <c r="FD140" s="92"/>
      <c r="FE140" s="92"/>
      <c r="FF140" s="92"/>
      <c r="FG140" s="92"/>
      <c r="FH140" s="92">
        <v>1</v>
      </c>
      <c r="FI140" s="92"/>
      <c r="FJ140" s="92"/>
      <c r="FK140" s="92"/>
      <c r="FL140" s="92"/>
      <c r="FM140" s="92"/>
      <c r="FN140" s="92">
        <v>1</v>
      </c>
      <c r="FO140" s="92"/>
      <c r="FP140" s="92"/>
      <c r="FQ140" s="92"/>
      <c r="FR140" s="92"/>
      <c r="FS140" s="92"/>
      <c r="FT140" s="92"/>
      <c r="FU140" s="92"/>
      <c r="FV140" s="92"/>
      <c r="FW140" s="92"/>
      <c r="FX140" s="92"/>
      <c r="FY140" s="92"/>
      <c r="FZ140" s="92"/>
      <c r="GA140" s="92"/>
      <c r="GB140" s="92"/>
      <c r="GC140" s="92"/>
      <c r="GD140" s="92"/>
      <c r="GE140" s="92"/>
      <c r="GF140" s="92"/>
      <c r="GG140" s="92"/>
      <c r="GH140" s="92"/>
      <c r="GI140" s="92"/>
      <c r="GJ140" s="92"/>
      <c r="GK140" s="92"/>
      <c r="GL140" s="92"/>
      <c r="GM140" s="92"/>
      <c r="GN140" s="92"/>
      <c r="GO140" s="92"/>
      <c r="GP140" s="92"/>
      <c r="GQ140" s="92"/>
      <c r="GR140" s="92"/>
      <c r="GS140" s="92"/>
      <c r="GT140" s="92"/>
      <c r="GU140" s="92"/>
      <c r="GV140" s="92"/>
      <c r="GW140" s="92"/>
      <c r="GX140" s="92"/>
      <c r="GY140" s="92"/>
      <c r="GZ140" s="92"/>
      <c r="HA140" s="92"/>
      <c r="HB140" s="92"/>
      <c r="HC140" s="92"/>
      <c r="HD140" s="92"/>
      <c r="HE140" s="92"/>
      <c r="HF140" s="92"/>
      <c r="HG140" s="92"/>
      <c r="HH140" s="92"/>
      <c r="HI140" s="92"/>
      <c r="HJ140" s="92"/>
      <c r="HK140" s="92"/>
      <c r="HL140" s="92"/>
      <c r="HM140" s="92"/>
      <c r="HN140" s="92"/>
      <c r="HO140" s="92"/>
      <c r="HP140" s="92"/>
      <c r="HQ140" s="92"/>
      <c r="HR140" s="92"/>
      <c r="HS140" s="92"/>
      <c r="HT140" s="92"/>
      <c r="HU140" s="92"/>
      <c r="HV140" s="92"/>
      <c r="HW140" s="92"/>
      <c r="HX140" s="92"/>
      <c r="HY140" s="92"/>
      <c r="HZ140" s="92">
        <v>8</v>
      </c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  <c r="IY140" s="33"/>
      <c r="IZ140" s="33"/>
      <c r="JA140" s="33"/>
      <c r="JB140" s="33"/>
      <c r="JC140" s="33"/>
      <c r="JD140" s="33"/>
      <c r="JE140" s="33"/>
      <c r="JF140" s="33"/>
      <c r="JG140" s="33"/>
      <c r="JH140" s="33"/>
      <c r="JI140" s="33"/>
      <c r="JJ140" s="33"/>
      <c r="JK140" s="33"/>
      <c r="JL140" s="33"/>
      <c r="JM140" s="33"/>
      <c r="JN140" s="33"/>
      <c r="JO140" s="33"/>
      <c r="JP140" s="33"/>
      <c r="JQ140" s="33"/>
      <c r="JR140" s="33"/>
      <c r="JS140" s="33"/>
      <c r="JT140" s="33"/>
      <c r="JU140" s="33"/>
      <c r="JV140" s="33"/>
      <c r="JW140" s="33"/>
      <c r="JX140" s="33"/>
      <c r="JY140" s="33"/>
      <c r="JZ140" s="33"/>
      <c r="KA140" s="33"/>
      <c r="KB140" s="33"/>
      <c r="KC140" s="33"/>
      <c r="KD140" s="33"/>
      <c r="KE140" s="33"/>
      <c r="KF140" s="33"/>
      <c r="KG140" s="33"/>
      <c r="KH140" s="33"/>
      <c r="KI140" s="33"/>
      <c r="KJ140" s="33"/>
      <c r="KK140" s="33"/>
      <c r="KL140" s="33"/>
      <c r="KM140" s="33"/>
      <c r="KN140" s="33"/>
      <c r="KO140" s="33"/>
      <c r="KP140" s="33"/>
      <c r="KQ140" s="33"/>
      <c r="KR140" s="33"/>
      <c r="KS140" s="33"/>
      <c r="KT140" s="33"/>
      <c r="KU140" s="33"/>
      <c r="KV140" s="33"/>
      <c r="KW140" s="33"/>
      <c r="KX140" s="33"/>
      <c r="KY140" s="33"/>
      <c r="KZ140" s="33"/>
      <c r="LA140" s="33"/>
      <c r="LB140" s="33"/>
      <c r="LC140" s="33"/>
    </row>
    <row r="141" spans="1:315">
      <c r="A141" s="96" t="s">
        <v>603</v>
      </c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/>
      <c r="DT141" s="92"/>
      <c r="DU141" s="92"/>
      <c r="DV141" s="92"/>
      <c r="DW141" s="92"/>
      <c r="DX141" s="92"/>
      <c r="DY141" s="92"/>
      <c r="DZ141" s="92"/>
      <c r="EA141" s="92"/>
      <c r="EB141" s="92"/>
      <c r="EC141" s="92"/>
      <c r="ED141" s="92"/>
      <c r="EE141" s="92"/>
      <c r="EF141" s="92"/>
      <c r="EG141" s="92"/>
      <c r="EH141" s="92"/>
      <c r="EI141" s="92"/>
      <c r="EJ141" s="92"/>
      <c r="EK141" s="92"/>
      <c r="EL141" s="92"/>
      <c r="EM141" s="92"/>
      <c r="EN141" s="92"/>
      <c r="EO141" s="92"/>
      <c r="EP141" s="92"/>
      <c r="EQ141" s="92"/>
      <c r="ER141" s="92"/>
      <c r="ES141" s="92"/>
      <c r="ET141" s="92"/>
      <c r="EU141" s="92"/>
      <c r="EV141" s="92"/>
      <c r="EW141" s="92"/>
      <c r="EX141" s="92"/>
      <c r="EY141" s="92"/>
      <c r="EZ141" s="92"/>
      <c r="FA141" s="92"/>
      <c r="FB141" s="92"/>
      <c r="FC141" s="92"/>
      <c r="FD141" s="92"/>
      <c r="FE141" s="92"/>
      <c r="FF141" s="92"/>
      <c r="FG141" s="92"/>
      <c r="FH141" s="92"/>
      <c r="FI141" s="92"/>
      <c r="FJ141" s="92"/>
      <c r="FK141" s="92"/>
      <c r="FL141" s="92"/>
      <c r="FM141" s="92"/>
      <c r="FN141" s="92">
        <v>1</v>
      </c>
      <c r="FO141" s="92"/>
      <c r="FP141" s="92"/>
      <c r="FQ141" s="92"/>
      <c r="FR141" s="92"/>
      <c r="FS141" s="92"/>
      <c r="FT141" s="92"/>
      <c r="FU141" s="92"/>
      <c r="FV141" s="92"/>
      <c r="FW141" s="92"/>
      <c r="FX141" s="92"/>
      <c r="FY141" s="92"/>
      <c r="FZ141" s="92"/>
      <c r="GA141" s="92"/>
      <c r="GB141" s="92"/>
      <c r="GC141" s="92"/>
      <c r="GD141" s="92"/>
      <c r="GE141" s="92"/>
      <c r="GF141" s="92"/>
      <c r="GG141" s="92"/>
      <c r="GH141" s="92"/>
      <c r="GI141" s="92"/>
      <c r="GJ141" s="92"/>
      <c r="GK141" s="92"/>
      <c r="GL141" s="92"/>
      <c r="GM141" s="92"/>
      <c r="GN141" s="92"/>
      <c r="GO141" s="92"/>
      <c r="GP141" s="92"/>
      <c r="GQ141" s="92"/>
      <c r="GR141" s="92"/>
      <c r="GS141" s="92"/>
      <c r="GT141" s="92"/>
      <c r="GU141" s="92"/>
      <c r="GV141" s="92"/>
      <c r="GW141" s="92"/>
      <c r="GX141" s="92"/>
      <c r="GY141" s="92"/>
      <c r="GZ141" s="92"/>
      <c r="HA141" s="92"/>
      <c r="HB141" s="92"/>
      <c r="HC141" s="92"/>
      <c r="HD141" s="92"/>
      <c r="HE141" s="92"/>
      <c r="HF141" s="92"/>
      <c r="HG141" s="92"/>
      <c r="HH141" s="92"/>
      <c r="HI141" s="92"/>
      <c r="HJ141" s="92"/>
      <c r="HK141" s="92"/>
      <c r="HL141" s="92"/>
      <c r="HM141" s="92"/>
      <c r="HN141" s="92"/>
      <c r="HO141" s="92"/>
      <c r="HP141" s="92"/>
      <c r="HQ141" s="92"/>
      <c r="HR141" s="92"/>
      <c r="HS141" s="92"/>
      <c r="HT141" s="92"/>
      <c r="HU141" s="92"/>
      <c r="HV141" s="92"/>
      <c r="HW141" s="92"/>
      <c r="HX141" s="92"/>
      <c r="HY141" s="92"/>
      <c r="HZ141" s="92">
        <v>1</v>
      </c>
      <c r="IA141" s="33"/>
      <c r="IB141" s="33"/>
      <c r="IC141" s="33"/>
      <c r="ID141" s="33"/>
      <c r="IE141" s="33"/>
      <c r="IF141" s="33"/>
      <c r="IG141" s="33"/>
      <c r="IH141" s="33"/>
      <c r="II141" s="33"/>
      <c r="IJ141" s="33"/>
      <c r="IK141" s="33"/>
      <c r="IL141" s="33"/>
      <c r="IM141" s="33"/>
      <c r="IN141" s="33"/>
      <c r="IO141" s="33"/>
      <c r="IP141" s="33"/>
      <c r="IQ141" s="33"/>
      <c r="IR141" s="33"/>
      <c r="IS141" s="33"/>
      <c r="IT141" s="33"/>
      <c r="IU141" s="33"/>
      <c r="IV141" s="33"/>
      <c r="IW141" s="33"/>
      <c r="IX141" s="33"/>
      <c r="IY141" s="33"/>
      <c r="IZ141" s="33"/>
      <c r="JA141" s="33"/>
      <c r="JB141" s="33"/>
      <c r="JC141" s="33"/>
      <c r="JD141" s="33"/>
      <c r="JE141" s="33"/>
      <c r="JF141" s="33"/>
      <c r="JG141" s="33"/>
      <c r="JH141" s="33"/>
      <c r="JI141" s="33"/>
      <c r="JJ141" s="33"/>
      <c r="JK141" s="33"/>
      <c r="JL141" s="33"/>
      <c r="JM141" s="33"/>
      <c r="JN141" s="33"/>
      <c r="JO141" s="33"/>
      <c r="JP141" s="33"/>
      <c r="JQ141" s="33"/>
      <c r="JR141" s="33"/>
      <c r="JS141" s="33"/>
      <c r="JT141" s="33"/>
      <c r="JU141" s="33"/>
      <c r="JV141" s="33"/>
      <c r="JW141" s="33"/>
      <c r="JX141" s="33"/>
      <c r="JY141" s="33"/>
      <c r="JZ141" s="33"/>
      <c r="KA141" s="33"/>
      <c r="KB141" s="33"/>
      <c r="KC141" s="33"/>
      <c r="KD141" s="33"/>
      <c r="KE141" s="33"/>
      <c r="KF141" s="33"/>
      <c r="KG141" s="33"/>
      <c r="KH141" s="33"/>
      <c r="KI141" s="33"/>
      <c r="KJ141" s="33"/>
      <c r="KK141" s="33"/>
      <c r="KL141" s="33"/>
      <c r="KM141" s="33"/>
      <c r="KN141" s="33"/>
      <c r="KO141" s="33"/>
      <c r="KP141" s="33"/>
      <c r="KQ141" s="33"/>
      <c r="KR141" s="33"/>
      <c r="KS141" s="33"/>
      <c r="KT141" s="33"/>
      <c r="KU141" s="33"/>
      <c r="KV141" s="33"/>
      <c r="KW141" s="33"/>
      <c r="KX141" s="33"/>
      <c r="KY141" s="33"/>
      <c r="KZ141" s="33"/>
      <c r="LA141" s="33"/>
      <c r="LB141" s="33"/>
      <c r="LC141" s="33"/>
    </row>
    <row r="142" spans="1:315">
      <c r="A142" s="95" t="s">
        <v>10</v>
      </c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>
        <v>1</v>
      </c>
      <c r="BK142" s="92">
        <v>1</v>
      </c>
      <c r="BL142" s="92"/>
      <c r="BM142" s="92">
        <v>1</v>
      </c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>
        <v>1</v>
      </c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/>
      <c r="DT142" s="92">
        <v>1</v>
      </c>
      <c r="DU142" s="92"/>
      <c r="DV142" s="92"/>
      <c r="DW142" s="92"/>
      <c r="DX142" s="92"/>
      <c r="DY142" s="92">
        <v>3</v>
      </c>
      <c r="DZ142" s="92"/>
      <c r="EA142" s="92">
        <v>1</v>
      </c>
      <c r="EB142" s="92"/>
      <c r="EC142" s="92">
        <v>1</v>
      </c>
      <c r="ED142" s="92"/>
      <c r="EE142" s="92">
        <v>1</v>
      </c>
      <c r="EF142" s="92"/>
      <c r="EG142" s="92">
        <v>1</v>
      </c>
      <c r="EH142" s="92"/>
      <c r="EI142" s="92"/>
      <c r="EJ142" s="92"/>
      <c r="EK142" s="92">
        <v>1</v>
      </c>
      <c r="EL142" s="92"/>
      <c r="EM142" s="92">
        <v>1</v>
      </c>
      <c r="EN142" s="92">
        <v>1</v>
      </c>
      <c r="EO142" s="92">
        <v>1</v>
      </c>
      <c r="EP142" s="92"/>
      <c r="EQ142" s="92"/>
      <c r="ER142" s="92"/>
      <c r="ES142" s="92"/>
      <c r="ET142" s="92">
        <v>3</v>
      </c>
      <c r="EU142" s="92">
        <v>1</v>
      </c>
      <c r="EV142" s="92">
        <v>1</v>
      </c>
      <c r="EW142" s="92">
        <v>4</v>
      </c>
      <c r="EX142" s="92">
        <v>2</v>
      </c>
      <c r="EY142" s="92">
        <v>3</v>
      </c>
      <c r="EZ142" s="92">
        <v>1</v>
      </c>
      <c r="FA142" s="92">
        <v>1</v>
      </c>
      <c r="FB142" s="92">
        <v>1</v>
      </c>
      <c r="FC142" s="92"/>
      <c r="FD142" s="92">
        <v>1</v>
      </c>
      <c r="FE142" s="92"/>
      <c r="FF142" s="92">
        <v>1</v>
      </c>
      <c r="FG142" s="92">
        <v>1</v>
      </c>
      <c r="FH142" s="92">
        <v>1</v>
      </c>
      <c r="FI142" s="92">
        <v>1</v>
      </c>
      <c r="FJ142" s="92">
        <v>1</v>
      </c>
      <c r="FK142" s="92">
        <v>1</v>
      </c>
      <c r="FL142" s="92"/>
      <c r="FM142" s="92"/>
      <c r="FN142" s="92">
        <v>3</v>
      </c>
      <c r="FO142" s="92">
        <v>1</v>
      </c>
      <c r="FP142" s="92">
        <v>1</v>
      </c>
      <c r="FQ142" s="92">
        <v>1</v>
      </c>
      <c r="FR142" s="92"/>
      <c r="FS142" s="92"/>
      <c r="FT142" s="92"/>
      <c r="FU142" s="92"/>
      <c r="FV142" s="92"/>
      <c r="FW142" s="92"/>
      <c r="FX142" s="92"/>
      <c r="FY142" s="92"/>
      <c r="FZ142" s="92"/>
      <c r="GA142" s="92">
        <v>1</v>
      </c>
      <c r="GB142" s="92"/>
      <c r="GC142" s="92"/>
      <c r="GD142" s="92"/>
      <c r="GE142" s="92"/>
      <c r="GF142" s="92">
        <v>1</v>
      </c>
      <c r="GG142" s="92"/>
      <c r="GH142" s="92"/>
      <c r="GI142" s="92"/>
      <c r="GJ142" s="92"/>
      <c r="GK142" s="92"/>
      <c r="GL142" s="92">
        <v>1</v>
      </c>
      <c r="GM142" s="92"/>
      <c r="GN142" s="92"/>
      <c r="GO142" s="92">
        <v>1</v>
      </c>
      <c r="GP142" s="92"/>
      <c r="GQ142" s="92"/>
      <c r="GR142" s="92"/>
      <c r="GS142" s="92"/>
      <c r="GT142" s="92"/>
      <c r="GU142" s="92"/>
      <c r="GV142" s="92"/>
      <c r="GW142" s="92"/>
      <c r="GX142" s="92"/>
      <c r="GY142" s="92"/>
      <c r="GZ142" s="92">
        <v>1</v>
      </c>
      <c r="HA142" s="92"/>
      <c r="HB142" s="92"/>
      <c r="HC142" s="92"/>
      <c r="HD142" s="92"/>
      <c r="HE142" s="92">
        <v>1</v>
      </c>
      <c r="HF142" s="92"/>
      <c r="HG142" s="92"/>
      <c r="HH142" s="92"/>
      <c r="HI142" s="92"/>
      <c r="HJ142" s="92"/>
      <c r="HK142" s="92"/>
      <c r="HL142" s="92">
        <v>1</v>
      </c>
      <c r="HM142" s="92"/>
      <c r="HN142" s="92"/>
      <c r="HO142" s="92"/>
      <c r="HP142" s="92"/>
      <c r="HQ142" s="92"/>
      <c r="HR142" s="92"/>
      <c r="HS142" s="92"/>
      <c r="HT142" s="92"/>
      <c r="HU142" s="92"/>
      <c r="HV142" s="92"/>
      <c r="HW142" s="92"/>
      <c r="HX142" s="92"/>
      <c r="HY142" s="92"/>
      <c r="HZ142" s="92">
        <v>53</v>
      </c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  <c r="IY142" s="33"/>
      <c r="IZ142" s="33"/>
      <c r="JA142" s="33"/>
      <c r="JB142" s="33"/>
      <c r="JC142" s="33"/>
      <c r="JD142" s="33"/>
      <c r="JE142" s="33"/>
      <c r="JF142" s="33"/>
      <c r="JG142" s="33"/>
      <c r="JH142" s="33"/>
      <c r="JI142" s="33"/>
      <c r="JJ142" s="33"/>
      <c r="JK142" s="33"/>
      <c r="JL142" s="33"/>
      <c r="JM142" s="33"/>
      <c r="JN142" s="33"/>
      <c r="JO142" s="33"/>
      <c r="JP142" s="33"/>
      <c r="JQ142" s="33"/>
      <c r="JR142" s="33"/>
      <c r="JS142" s="33"/>
      <c r="JT142" s="33"/>
      <c r="JU142" s="33"/>
      <c r="JV142" s="33"/>
      <c r="JW142" s="33"/>
      <c r="JX142" s="33"/>
      <c r="JY142" s="33"/>
      <c r="JZ142" s="33"/>
      <c r="KA142" s="33"/>
      <c r="KB142" s="33"/>
      <c r="KC142" s="33"/>
      <c r="KD142" s="33"/>
      <c r="KE142" s="33"/>
      <c r="KF142" s="33"/>
      <c r="KG142" s="33"/>
      <c r="KH142" s="33"/>
      <c r="KI142" s="33"/>
      <c r="KJ142" s="33"/>
      <c r="KK142" s="33"/>
      <c r="KL142" s="33"/>
      <c r="KM142" s="33"/>
      <c r="KN142" s="33"/>
      <c r="KO142" s="33"/>
      <c r="KP142" s="33"/>
      <c r="KQ142" s="33"/>
      <c r="KR142" s="33"/>
      <c r="KS142" s="33"/>
      <c r="KT142" s="33"/>
      <c r="KU142" s="33"/>
      <c r="KV142" s="33"/>
      <c r="KW142" s="33"/>
      <c r="KX142" s="33"/>
      <c r="KY142" s="33"/>
      <c r="KZ142" s="33"/>
      <c r="LA142" s="33"/>
      <c r="LB142" s="33"/>
      <c r="LC142" s="33"/>
    </row>
    <row r="143" spans="1:315">
      <c r="A143" s="96" t="s">
        <v>604</v>
      </c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/>
      <c r="DT143" s="92"/>
      <c r="DU143" s="92"/>
      <c r="DV143" s="92"/>
      <c r="DW143" s="92"/>
      <c r="DX143" s="92"/>
      <c r="DY143" s="92"/>
      <c r="DZ143" s="92"/>
      <c r="EA143" s="92"/>
      <c r="EB143" s="92"/>
      <c r="EC143" s="92"/>
      <c r="ED143" s="92"/>
      <c r="EE143" s="92"/>
      <c r="EF143" s="92"/>
      <c r="EG143" s="92"/>
      <c r="EH143" s="92"/>
      <c r="EI143" s="92"/>
      <c r="EJ143" s="92"/>
      <c r="EK143" s="92"/>
      <c r="EL143" s="92"/>
      <c r="EM143" s="92"/>
      <c r="EN143" s="92"/>
      <c r="EO143" s="92"/>
      <c r="EP143" s="92"/>
      <c r="EQ143" s="92"/>
      <c r="ER143" s="92"/>
      <c r="ES143" s="92"/>
      <c r="ET143" s="92"/>
      <c r="EU143" s="92"/>
      <c r="EV143" s="92"/>
      <c r="EW143" s="92"/>
      <c r="EX143" s="92"/>
      <c r="EY143" s="92"/>
      <c r="EZ143" s="92"/>
      <c r="FA143" s="92"/>
      <c r="FB143" s="92"/>
      <c r="FC143" s="92"/>
      <c r="FD143" s="92"/>
      <c r="FE143" s="92"/>
      <c r="FF143" s="92"/>
      <c r="FG143" s="92"/>
      <c r="FH143" s="92"/>
      <c r="FI143" s="92"/>
      <c r="FJ143" s="92">
        <v>1</v>
      </c>
      <c r="FK143" s="92"/>
      <c r="FL143" s="92"/>
      <c r="FM143" s="92"/>
      <c r="FN143" s="92"/>
      <c r="FO143" s="92"/>
      <c r="FP143" s="92"/>
      <c r="FQ143" s="92"/>
      <c r="FR143" s="92"/>
      <c r="FS143" s="92"/>
      <c r="FT143" s="92"/>
      <c r="FU143" s="92"/>
      <c r="FV143" s="92"/>
      <c r="FW143" s="92"/>
      <c r="FX143" s="92"/>
      <c r="FY143" s="92"/>
      <c r="FZ143" s="92"/>
      <c r="GA143" s="92"/>
      <c r="GB143" s="92"/>
      <c r="GC143" s="92"/>
      <c r="GD143" s="92"/>
      <c r="GE143" s="92"/>
      <c r="GF143" s="92"/>
      <c r="GG143" s="92"/>
      <c r="GH143" s="92"/>
      <c r="GI143" s="92"/>
      <c r="GJ143" s="92"/>
      <c r="GK143" s="92"/>
      <c r="GL143" s="92"/>
      <c r="GM143" s="92"/>
      <c r="GN143" s="92"/>
      <c r="GO143" s="92"/>
      <c r="GP143" s="92"/>
      <c r="GQ143" s="92"/>
      <c r="GR143" s="92"/>
      <c r="GS143" s="92"/>
      <c r="GT143" s="92"/>
      <c r="GU143" s="92"/>
      <c r="GV143" s="92"/>
      <c r="GW143" s="92"/>
      <c r="GX143" s="92"/>
      <c r="GY143" s="92"/>
      <c r="GZ143" s="92"/>
      <c r="HA143" s="92"/>
      <c r="HB143" s="92"/>
      <c r="HC143" s="92"/>
      <c r="HD143" s="92"/>
      <c r="HE143" s="92"/>
      <c r="HF143" s="92"/>
      <c r="HG143" s="92"/>
      <c r="HH143" s="92"/>
      <c r="HI143" s="92"/>
      <c r="HJ143" s="92"/>
      <c r="HK143" s="92"/>
      <c r="HL143" s="92"/>
      <c r="HM143" s="92"/>
      <c r="HN143" s="92"/>
      <c r="HO143" s="92"/>
      <c r="HP143" s="92"/>
      <c r="HQ143" s="92"/>
      <c r="HR143" s="92"/>
      <c r="HS143" s="92"/>
      <c r="HT143" s="92"/>
      <c r="HU143" s="92"/>
      <c r="HV143" s="92"/>
      <c r="HW143" s="92"/>
      <c r="HX143" s="92"/>
      <c r="HY143" s="92"/>
      <c r="HZ143" s="92">
        <v>1</v>
      </c>
      <c r="IA143" s="33"/>
      <c r="IB143" s="33"/>
      <c r="IC143" s="33"/>
      <c r="ID143" s="33"/>
      <c r="IE143" s="33"/>
      <c r="IF143" s="33"/>
      <c r="IG143" s="33"/>
      <c r="IH143" s="33"/>
      <c r="II143" s="33"/>
      <c r="IJ143" s="33"/>
      <c r="IK143" s="33"/>
      <c r="IL143" s="33"/>
      <c r="IM143" s="33"/>
      <c r="IN143" s="33"/>
      <c r="IO143" s="33"/>
      <c r="IP143" s="33"/>
      <c r="IQ143" s="33"/>
      <c r="IR143" s="33"/>
      <c r="IS143" s="33"/>
      <c r="IT143" s="33"/>
      <c r="IU143" s="33"/>
      <c r="IV143" s="33"/>
      <c r="IW143" s="33"/>
      <c r="IX143" s="33"/>
      <c r="IY143" s="33"/>
      <c r="IZ143" s="33"/>
      <c r="JA143" s="33"/>
      <c r="JB143" s="33"/>
      <c r="JC143" s="33"/>
      <c r="JD143" s="33"/>
      <c r="JE143" s="33"/>
      <c r="JF143" s="33"/>
      <c r="JG143" s="33"/>
      <c r="JH143" s="33"/>
      <c r="JI143" s="33"/>
      <c r="JJ143" s="33"/>
      <c r="JK143" s="33"/>
      <c r="JL143" s="33"/>
      <c r="JM143" s="33"/>
      <c r="JN143" s="33"/>
      <c r="JO143" s="33"/>
      <c r="JP143" s="33"/>
      <c r="JQ143" s="33"/>
      <c r="JR143" s="33"/>
      <c r="JS143" s="33"/>
      <c r="JT143" s="33"/>
      <c r="JU143" s="33"/>
      <c r="JV143" s="33"/>
      <c r="JW143" s="33"/>
      <c r="JX143" s="33"/>
      <c r="JY143" s="33"/>
      <c r="JZ143" s="33"/>
      <c r="KA143" s="33"/>
      <c r="KB143" s="33"/>
      <c r="KC143" s="33"/>
      <c r="KD143" s="33"/>
      <c r="KE143" s="33"/>
      <c r="KF143" s="33"/>
      <c r="KG143" s="33"/>
      <c r="KH143" s="33"/>
      <c r="KI143" s="33"/>
      <c r="KJ143" s="33"/>
      <c r="KK143" s="33"/>
      <c r="KL143" s="33"/>
      <c r="KM143" s="33"/>
      <c r="KN143" s="33"/>
      <c r="KO143" s="33"/>
      <c r="KP143" s="33"/>
      <c r="KQ143" s="33"/>
      <c r="KR143" s="33"/>
      <c r="KS143" s="33"/>
      <c r="KT143" s="33"/>
      <c r="KU143" s="33"/>
      <c r="KV143" s="33"/>
      <c r="KW143" s="33"/>
      <c r="KX143" s="33"/>
      <c r="KY143" s="33"/>
      <c r="KZ143" s="33"/>
      <c r="LA143" s="33"/>
      <c r="LB143" s="33"/>
      <c r="LC143" s="33"/>
    </row>
    <row r="144" spans="1:315">
      <c r="A144" s="96" t="s">
        <v>509</v>
      </c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/>
      <c r="DT144" s="92"/>
      <c r="DU144" s="92"/>
      <c r="DV144" s="92"/>
      <c r="DW144" s="92"/>
      <c r="DX144" s="92"/>
      <c r="DY144" s="92"/>
      <c r="DZ144" s="92"/>
      <c r="EA144" s="92"/>
      <c r="EB144" s="92"/>
      <c r="EC144" s="92"/>
      <c r="ED144" s="92"/>
      <c r="EE144" s="92"/>
      <c r="EF144" s="92"/>
      <c r="EG144" s="92"/>
      <c r="EH144" s="92"/>
      <c r="EI144" s="92"/>
      <c r="EJ144" s="92"/>
      <c r="EK144" s="92"/>
      <c r="EL144" s="92"/>
      <c r="EM144" s="92"/>
      <c r="EN144" s="92"/>
      <c r="EO144" s="92"/>
      <c r="EP144" s="92"/>
      <c r="EQ144" s="92"/>
      <c r="ER144" s="92"/>
      <c r="ES144" s="92"/>
      <c r="ET144" s="92"/>
      <c r="EU144" s="92">
        <v>1</v>
      </c>
      <c r="EV144" s="92"/>
      <c r="EW144" s="92"/>
      <c r="EX144" s="92"/>
      <c r="EY144" s="92"/>
      <c r="EZ144" s="92"/>
      <c r="FA144" s="92"/>
      <c r="FB144" s="92"/>
      <c r="FC144" s="92"/>
      <c r="FD144" s="92">
        <v>1</v>
      </c>
      <c r="FE144" s="92"/>
      <c r="FF144" s="92"/>
      <c r="FG144" s="92"/>
      <c r="FH144" s="92"/>
      <c r="FI144" s="92"/>
      <c r="FJ144" s="92"/>
      <c r="FK144" s="92"/>
      <c r="FL144" s="92"/>
      <c r="FM144" s="92"/>
      <c r="FN144" s="92"/>
      <c r="FO144" s="92"/>
      <c r="FP144" s="92"/>
      <c r="FQ144" s="92"/>
      <c r="FR144" s="92"/>
      <c r="FS144" s="92"/>
      <c r="FT144" s="92"/>
      <c r="FU144" s="92"/>
      <c r="FV144" s="92"/>
      <c r="FW144" s="92"/>
      <c r="FX144" s="92"/>
      <c r="FY144" s="92"/>
      <c r="FZ144" s="92"/>
      <c r="GA144" s="92"/>
      <c r="GB144" s="92"/>
      <c r="GC144" s="92"/>
      <c r="GD144" s="92"/>
      <c r="GE144" s="92"/>
      <c r="GF144" s="92"/>
      <c r="GG144" s="92"/>
      <c r="GH144" s="92"/>
      <c r="GI144" s="92"/>
      <c r="GJ144" s="92"/>
      <c r="GK144" s="92"/>
      <c r="GL144" s="92">
        <v>1</v>
      </c>
      <c r="GM144" s="92"/>
      <c r="GN144" s="92"/>
      <c r="GO144" s="92"/>
      <c r="GP144" s="92"/>
      <c r="GQ144" s="92"/>
      <c r="GR144" s="92"/>
      <c r="GS144" s="92"/>
      <c r="GT144" s="92"/>
      <c r="GU144" s="92"/>
      <c r="GV144" s="92"/>
      <c r="GW144" s="92"/>
      <c r="GX144" s="92"/>
      <c r="GY144" s="92"/>
      <c r="GZ144" s="92">
        <v>1</v>
      </c>
      <c r="HA144" s="92"/>
      <c r="HB144" s="92"/>
      <c r="HC144" s="92"/>
      <c r="HD144" s="92"/>
      <c r="HE144" s="92"/>
      <c r="HF144" s="92"/>
      <c r="HG144" s="92"/>
      <c r="HH144" s="92"/>
      <c r="HI144" s="92"/>
      <c r="HJ144" s="92"/>
      <c r="HK144" s="92"/>
      <c r="HL144" s="92">
        <v>1</v>
      </c>
      <c r="HM144" s="92"/>
      <c r="HN144" s="92"/>
      <c r="HO144" s="92"/>
      <c r="HP144" s="92"/>
      <c r="HQ144" s="92"/>
      <c r="HR144" s="92"/>
      <c r="HS144" s="92"/>
      <c r="HT144" s="92"/>
      <c r="HU144" s="92"/>
      <c r="HV144" s="92"/>
      <c r="HW144" s="92"/>
      <c r="HX144" s="92"/>
      <c r="HY144" s="92"/>
      <c r="HZ144" s="92">
        <v>5</v>
      </c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  <c r="IY144" s="33"/>
      <c r="IZ144" s="33"/>
      <c r="JA144" s="33"/>
      <c r="JB144" s="33"/>
      <c r="JC144" s="33"/>
      <c r="JD144" s="33"/>
      <c r="JE144" s="33"/>
      <c r="JF144" s="33"/>
      <c r="JG144" s="33"/>
      <c r="JH144" s="33"/>
      <c r="JI144" s="33"/>
      <c r="JJ144" s="33"/>
      <c r="JK144" s="33"/>
      <c r="JL144" s="33"/>
      <c r="JM144" s="33"/>
      <c r="JN144" s="33"/>
      <c r="JO144" s="33"/>
      <c r="JP144" s="33"/>
      <c r="JQ144" s="33"/>
      <c r="JR144" s="33"/>
      <c r="JS144" s="33"/>
      <c r="JT144" s="33"/>
      <c r="JU144" s="33"/>
      <c r="JV144" s="33"/>
      <c r="JW144" s="33"/>
      <c r="JX144" s="33"/>
      <c r="JY144" s="33"/>
      <c r="JZ144" s="33"/>
      <c r="KA144" s="33"/>
      <c r="KB144" s="33"/>
      <c r="KC144" s="33"/>
      <c r="KD144" s="33"/>
      <c r="KE144" s="33"/>
      <c r="KF144" s="33"/>
      <c r="KG144" s="33"/>
      <c r="KH144" s="33"/>
      <c r="KI144" s="33"/>
      <c r="KJ144" s="33"/>
      <c r="KK144" s="33"/>
      <c r="KL144" s="33"/>
      <c r="KM144" s="33"/>
      <c r="KN144" s="33"/>
      <c r="KO144" s="33"/>
      <c r="KP144" s="33"/>
      <c r="KQ144" s="33"/>
      <c r="KR144" s="33"/>
      <c r="KS144" s="33"/>
      <c r="KT144" s="33"/>
      <c r="KU144" s="33"/>
      <c r="KV144" s="33"/>
      <c r="KW144" s="33"/>
      <c r="KX144" s="33"/>
      <c r="KY144" s="33"/>
      <c r="KZ144" s="33"/>
      <c r="LA144" s="33"/>
      <c r="LB144" s="33"/>
      <c r="LC144" s="33"/>
    </row>
    <row r="145" spans="1:315">
      <c r="A145" s="96" t="s">
        <v>20</v>
      </c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>
        <v>1</v>
      </c>
      <c r="BK145" s="92">
        <v>1</v>
      </c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/>
      <c r="DT145" s="92">
        <v>1</v>
      </c>
      <c r="DU145" s="92"/>
      <c r="DV145" s="92"/>
      <c r="DW145" s="92"/>
      <c r="DX145" s="92"/>
      <c r="DY145" s="92">
        <v>2</v>
      </c>
      <c r="DZ145" s="92"/>
      <c r="EA145" s="92">
        <v>1</v>
      </c>
      <c r="EB145" s="92"/>
      <c r="EC145" s="92">
        <v>1</v>
      </c>
      <c r="ED145" s="92"/>
      <c r="EE145" s="92"/>
      <c r="EF145" s="92"/>
      <c r="EG145" s="92">
        <v>1</v>
      </c>
      <c r="EH145" s="92"/>
      <c r="EI145" s="92"/>
      <c r="EJ145" s="92"/>
      <c r="EK145" s="92">
        <v>1</v>
      </c>
      <c r="EL145" s="92"/>
      <c r="EM145" s="92">
        <v>1</v>
      </c>
      <c r="EN145" s="92">
        <v>1</v>
      </c>
      <c r="EO145" s="92">
        <v>1</v>
      </c>
      <c r="EP145" s="92"/>
      <c r="EQ145" s="92"/>
      <c r="ER145" s="92"/>
      <c r="ES145" s="92"/>
      <c r="ET145" s="92"/>
      <c r="EU145" s="92"/>
      <c r="EV145" s="92"/>
      <c r="EW145" s="92"/>
      <c r="EX145" s="92"/>
      <c r="EY145" s="92"/>
      <c r="EZ145" s="92"/>
      <c r="FA145" s="92"/>
      <c r="FB145" s="92">
        <v>1</v>
      </c>
      <c r="FC145" s="92"/>
      <c r="FD145" s="92"/>
      <c r="FE145" s="92"/>
      <c r="FF145" s="92"/>
      <c r="FG145" s="92"/>
      <c r="FH145" s="92"/>
      <c r="FI145" s="92"/>
      <c r="FJ145" s="92"/>
      <c r="FK145" s="92"/>
      <c r="FL145" s="92"/>
      <c r="FM145" s="92"/>
      <c r="FN145" s="92"/>
      <c r="FO145" s="92"/>
      <c r="FP145" s="92"/>
      <c r="FQ145" s="92"/>
      <c r="FR145" s="92"/>
      <c r="FS145" s="92"/>
      <c r="FT145" s="92"/>
      <c r="FU145" s="92"/>
      <c r="FV145" s="92"/>
      <c r="FW145" s="92"/>
      <c r="FX145" s="92"/>
      <c r="FY145" s="92"/>
      <c r="FZ145" s="92"/>
      <c r="GA145" s="92"/>
      <c r="GB145" s="92"/>
      <c r="GC145" s="92"/>
      <c r="GD145" s="92"/>
      <c r="GE145" s="92"/>
      <c r="GF145" s="92"/>
      <c r="GG145" s="92"/>
      <c r="GH145" s="92"/>
      <c r="GI145" s="92"/>
      <c r="GJ145" s="92"/>
      <c r="GK145" s="92"/>
      <c r="GL145" s="92"/>
      <c r="GM145" s="92"/>
      <c r="GN145" s="92"/>
      <c r="GO145" s="92"/>
      <c r="GP145" s="92"/>
      <c r="GQ145" s="92"/>
      <c r="GR145" s="92"/>
      <c r="GS145" s="92"/>
      <c r="GT145" s="92"/>
      <c r="GU145" s="92"/>
      <c r="GV145" s="92"/>
      <c r="GW145" s="92"/>
      <c r="GX145" s="92"/>
      <c r="GY145" s="92"/>
      <c r="GZ145" s="92"/>
      <c r="HA145" s="92"/>
      <c r="HB145" s="92"/>
      <c r="HC145" s="92"/>
      <c r="HD145" s="92"/>
      <c r="HE145" s="92"/>
      <c r="HF145" s="92"/>
      <c r="HG145" s="92"/>
      <c r="HH145" s="92"/>
      <c r="HI145" s="92"/>
      <c r="HJ145" s="92"/>
      <c r="HK145" s="92"/>
      <c r="HL145" s="92"/>
      <c r="HM145" s="92"/>
      <c r="HN145" s="92"/>
      <c r="HO145" s="92"/>
      <c r="HP145" s="92"/>
      <c r="HQ145" s="92"/>
      <c r="HR145" s="92"/>
      <c r="HS145" s="92"/>
      <c r="HT145" s="92"/>
      <c r="HU145" s="92"/>
      <c r="HV145" s="92"/>
      <c r="HW145" s="92"/>
      <c r="HX145" s="92"/>
      <c r="HY145" s="92"/>
      <c r="HZ145" s="92">
        <v>13</v>
      </c>
      <c r="IA145" s="33"/>
      <c r="IB145" s="33"/>
      <c r="IC145" s="33"/>
      <c r="ID145" s="33"/>
      <c r="IE145" s="33"/>
      <c r="IF145" s="33"/>
      <c r="IG145" s="33"/>
      <c r="IH145" s="33"/>
      <c r="II145" s="33"/>
      <c r="IJ145" s="33"/>
      <c r="IK145" s="33"/>
      <c r="IL145" s="33"/>
      <c r="IM145" s="33"/>
      <c r="IN145" s="33"/>
      <c r="IO145" s="33"/>
      <c r="IP145" s="33"/>
      <c r="IQ145" s="33"/>
      <c r="IR145" s="33"/>
      <c r="IS145" s="33"/>
      <c r="IT145" s="33"/>
      <c r="IU145" s="33"/>
      <c r="IV145" s="33"/>
      <c r="IW145" s="33"/>
      <c r="IX145" s="33"/>
      <c r="IY145" s="33"/>
      <c r="IZ145" s="33"/>
      <c r="JA145" s="33"/>
      <c r="JB145" s="33"/>
      <c r="JC145" s="33"/>
      <c r="JD145" s="33"/>
      <c r="JE145" s="33"/>
      <c r="JF145" s="33"/>
      <c r="JG145" s="33"/>
      <c r="JH145" s="33"/>
      <c r="JI145" s="33"/>
      <c r="JJ145" s="33"/>
      <c r="JK145" s="33"/>
      <c r="JL145" s="33"/>
      <c r="JM145" s="33"/>
      <c r="JN145" s="33"/>
      <c r="JO145" s="33"/>
      <c r="JP145" s="33"/>
      <c r="JQ145" s="33"/>
      <c r="JR145" s="33"/>
      <c r="JS145" s="33"/>
      <c r="JT145" s="33"/>
      <c r="JU145" s="33"/>
      <c r="JV145" s="33"/>
      <c r="JW145" s="33"/>
      <c r="JX145" s="33"/>
      <c r="JY145" s="33"/>
      <c r="JZ145" s="33"/>
      <c r="KA145" s="33"/>
      <c r="KB145" s="33"/>
      <c r="KC145" s="33"/>
      <c r="KD145" s="33"/>
      <c r="KE145" s="33"/>
      <c r="KF145" s="33"/>
      <c r="KG145" s="33"/>
      <c r="KH145" s="33"/>
      <c r="KI145" s="33"/>
      <c r="KJ145" s="33"/>
      <c r="KK145" s="33"/>
      <c r="KL145" s="33"/>
      <c r="KM145" s="33"/>
      <c r="KN145" s="33"/>
      <c r="KO145" s="33"/>
      <c r="KP145" s="33"/>
      <c r="KQ145" s="33"/>
      <c r="KR145" s="33"/>
      <c r="KS145" s="33"/>
      <c r="KT145" s="33"/>
      <c r="KU145" s="33"/>
      <c r="KV145" s="33"/>
      <c r="KW145" s="33"/>
      <c r="KX145" s="33"/>
      <c r="KY145" s="33"/>
      <c r="KZ145" s="33"/>
      <c r="LA145" s="33"/>
      <c r="LB145" s="33"/>
      <c r="LC145" s="33"/>
    </row>
    <row r="146" spans="1:315">
      <c r="A146" s="96" t="s">
        <v>10</v>
      </c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>
        <v>1</v>
      </c>
      <c r="CK146" s="92"/>
      <c r="CL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/>
      <c r="DT146" s="92"/>
      <c r="DU146" s="92"/>
      <c r="DV146" s="92"/>
      <c r="DW146" s="92"/>
      <c r="DX146" s="92"/>
      <c r="DY146" s="92"/>
      <c r="DZ146" s="92"/>
      <c r="EA146" s="92"/>
      <c r="EB146" s="92"/>
      <c r="EC146" s="92"/>
      <c r="ED146" s="92"/>
      <c r="EE146" s="92"/>
      <c r="EF146" s="92"/>
      <c r="EG146" s="92"/>
      <c r="EH146" s="92"/>
      <c r="EI146" s="92"/>
      <c r="EJ146" s="92"/>
      <c r="EK146" s="92"/>
      <c r="EL146" s="92"/>
      <c r="EM146" s="92"/>
      <c r="EN146" s="92"/>
      <c r="EO146" s="92"/>
      <c r="EP146" s="92"/>
      <c r="EQ146" s="92"/>
      <c r="ER146" s="92"/>
      <c r="ES146" s="92"/>
      <c r="ET146" s="92">
        <v>3</v>
      </c>
      <c r="EU146" s="92"/>
      <c r="EV146" s="92">
        <v>1</v>
      </c>
      <c r="EW146" s="92">
        <v>4</v>
      </c>
      <c r="EX146" s="92">
        <v>2</v>
      </c>
      <c r="EY146" s="92">
        <v>3</v>
      </c>
      <c r="EZ146" s="92">
        <v>1</v>
      </c>
      <c r="FA146" s="92"/>
      <c r="FB146" s="92"/>
      <c r="FC146" s="92"/>
      <c r="FD146" s="92"/>
      <c r="FE146" s="92"/>
      <c r="FF146" s="92">
        <v>1</v>
      </c>
      <c r="FG146" s="92">
        <v>1</v>
      </c>
      <c r="FH146" s="92">
        <v>1</v>
      </c>
      <c r="FI146" s="92"/>
      <c r="FJ146" s="92"/>
      <c r="FK146" s="92"/>
      <c r="FL146" s="92"/>
      <c r="FM146" s="92"/>
      <c r="FN146" s="92"/>
      <c r="FO146" s="92"/>
      <c r="FP146" s="92">
        <v>1</v>
      </c>
      <c r="FQ146" s="92"/>
      <c r="FR146" s="92"/>
      <c r="FS146" s="92"/>
      <c r="FT146" s="92"/>
      <c r="FU146" s="92"/>
      <c r="FV146" s="92"/>
      <c r="FW146" s="92"/>
      <c r="FX146" s="92"/>
      <c r="FY146" s="92"/>
      <c r="FZ146" s="92"/>
      <c r="GA146" s="92"/>
      <c r="GB146" s="92"/>
      <c r="GC146" s="92"/>
      <c r="GD146" s="92"/>
      <c r="GE146" s="92"/>
      <c r="GF146" s="92"/>
      <c r="GG146" s="92"/>
      <c r="GH146" s="92"/>
      <c r="GI146" s="92"/>
      <c r="GJ146" s="92"/>
      <c r="GK146" s="92"/>
      <c r="GL146" s="92"/>
      <c r="GM146" s="92"/>
      <c r="GN146" s="92"/>
      <c r="GO146" s="92"/>
      <c r="GP146" s="92"/>
      <c r="GQ146" s="92"/>
      <c r="GR146" s="92"/>
      <c r="GS146" s="92"/>
      <c r="GT146" s="92"/>
      <c r="GU146" s="92"/>
      <c r="GV146" s="92"/>
      <c r="GW146" s="92"/>
      <c r="GX146" s="92"/>
      <c r="GY146" s="92"/>
      <c r="GZ146" s="92"/>
      <c r="HA146" s="92"/>
      <c r="HB146" s="92"/>
      <c r="HC146" s="92"/>
      <c r="HD146" s="92"/>
      <c r="HE146" s="92">
        <v>1</v>
      </c>
      <c r="HF146" s="92"/>
      <c r="HG146" s="92"/>
      <c r="HH146" s="92"/>
      <c r="HI146" s="92"/>
      <c r="HJ146" s="92"/>
      <c r="HK146" s="92"/>
      <c r="HL146" s="92"/>
      <c r="HM146" s="92"/>
      <c r="HN146" s="92"/>
      <c r="HO146" s="92"/>
      <c r="HP146" s="92"/>
      <c r="HQ146" s="92"/>
      <c r="HR146" s="92"/>
      <c r="HS146" s="92"/>
      <c r="HT146" s="92"/>
      <c r="HU146" s="92"/>
      <c r="HV146" s="92"/>
      <c r="HW146" s="92"/>
      <c r="HX146" s="92"/>
      <c r="HY146" s="92"/>
      <c r="HZ146" s="92">
        <v>20</v>
      </c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  <c r="IY146" s="33"/>
      <c r="IZ146" s="33"/>
      <c r="JA146" s="33"/>
      <c r="JB146" s="33"/>
      <c r="JC146" s="33"/>
      <c r="JD146" s="33"/>
      <c r="JE146" s="33"/>
      <c r="JF146" s="33"/>
      <c r="JG146" s="33"/>
      <c r="JH146" s="33"/>
      <c r="JI146" s="33"/>
      <c r="JJ146" s="33"/>
      <c r="JK146" s="33"/>
      <c r="JL146" s="33"/>
      <c r="JM146" s="33"/>
      <c r="JN146" s="33"/>
      <c r="JO146" s="33"/>
      <c r="JP146" s="33"/>
      <c r="JQ146" s="33"/>
      <c r="JR146" s="33"/>
      <c r="JS146" s="33"/>
      <c r="JT146" s="33"/>
      <c r="JU146" s="33"/>
      <c r="JV146" s="33"/>
      <c r="JW146" s="33"/>
      <c r="JX146" s="33"/>
      <c r="JY146" s="33"/>
      <c r="JZ146" s="33"/>
      <c r="KA146" s="33"/>
      <c r="KB146" s="33"/>
      <c r="KC146" s="33"/>
      <c r="KD146" s="33"/>
      <c r="KE146" s="33"/>
      <c r="KF146" s="33"/>
      <c r="KG146" s="33"/>
      <c r="KH146" s="33"/>
      <c r="KI146" s="33"/>
      <c r="KJ146" s="33"/>
      <c r="KK146" s="33"/>
      <c r="KL146" s="33"/>
      <c r="KM146" s="33"/>
      <c r="KN146" s="33"/>
      <c r="KO146" s="33"/>
      <c r="KP146" s="33"/>
      <c r="KQ146" s="33"/>
      <c r="KR146" s="33"/>
      <c r="KS146" s="33"/>
      <c r="KT146" s="33"/>
      <c r="KU146" s="33"/>
      <c r="KV146" s="33"/>
      <c r="KW146" s="33"/>
      <c r="KX146" s="33"/>
      <c r="KY146" s="33"/>
      <c r="KZ146" s="33"/>
      <c r="LA146" s="33"/>
      <c r="LB146" s="33"/>
      <c r="LC146" s="33"/>
    </row>
    <row r="147" spans="1:315">
      <c r="A147" s="96" t="s">
        <v>424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>
        <v>1</v>
      </c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/>
      <c r="DT147" s="92"/>
      <c r="DU147" s="92"/>
      <c r="DV147" s="92"/>
      <c r="DW147" s="92"/>
      <c r="DX147" s="92"/>
      <c r="DY147" s="92"/>
      <c r="DZ147" s="92"/>
      <c r="EA147" s="92"/>
      <c r="EB147" s="92"/>
      <c r="EC147" s="92"/>
      <c r="ED147" s="92"/>
      <c r="EE147" s="92"/>
      <c r="EF147" s="92"/>
      <c r="EG147" s="92"/>
      <c r="EH147" s="92"/>
      <c r="EI147" s="92"/>
      <c r="EJ147" s="92"/>
      <c r="EK147" s="92"/>
      <c r="EL147" s="92"/>
      <c r="EM147" s="92"/>
      <c r="EN147" s="92"/>
      <c r="EO147" s="92"/>
      <c r="EP147" s="92"/>
      <c r="EQ147" s="92"/>
      <c r="ER147" s="92"/>
      <c r="ES147" s="92"/>
      <c r="ET147" s="92"/>
      <c r="EU147" s="92"/>
      <c r="EV147" s="92"/>
      <c r="EW147" s="92"/>
      <c r="EX147" s="92"/>
      <c r="EY147" s="92"/>
      <c r="EZ147" s="92"/>
      <c r="FA147" s="92"/>
      <c r="FB147" s="92"/>
      <c r="FC147" s="92"/>
      <c r="FD147" s="92"/>
      <c r="FE147" s="92"/>
      <c r="FF147" s="92"/>
      <c r="FG147" s="92"/>
      <c r="FH147" s="92"/>
      <c r="FI147" s="92"/>
      <c r="FJ147" s="92"/>
      <c r="FK147" s="92">
        <v>1</v>
      </c>
      <c r="FL147" s="92"/>
      <c r="FM147" s="92"/>
      <c r="FN147" s="92">
        <v>3</v>
      </c>
      <c r="FO147" s="92">
        <v>1</v>
      </c>
      <c r="FP147" s="92"/>
      <c r="FQ147" s="92">
        <v>1</v>
      </c>
      <c r="FR147" s="92"/>
      <c r="FS147" s="92"/>
      <c r="FT147" s="92"/>
      <c r="FU147" s="92"/>
      <c r="FV147" s="92"/>
      <c r="FW147" s="92"/>
      <c r="FX147" s="92"/>
      <c r="FY147" s="92"/>
      <c r="FZ147" s="92"/>
      <c r="GA147" s="92"/>
      <c r="GB147" s="92"/>
      <c r="GC147" s="92"/>
      <c r="GD147" s="92"/>
      <c r="GE147" s="92"/>
      <c r="GF147" s="92"/>
      <c r="GG147" s="92"/>
      <c r="GH147" s="92"/>
      <c r="GI147" s="92"/>
      <c r="GJ147" s="92"/>
      <c r="GK147" s="92"/>
      <c r="GL147" s="92"/>
      <c r="GM147" s="92"/>
      <c r="GN147" s="92"/>
      <c r="GO147" s="92"/>
      <c r="GP147" s="92"/>
      <c r="GQ147" s="92"/>
      <c r="GR147" s="92"/>
      <c r="GS147" s="92"/>
      <c r="GT147" s="92"/>
      <c r="GU147" s="92"/>
      <c r="GV147" s="92"/>
      <c r="GW147" s="92"/>
      <c r="GX147" s="92"/>
      <c r="GY147" s="92"/>
      <c r="GZ147" s="92"/>
      <c r="HA147" s="92"/>
      <c r="HB147" s="92"/>
      <c r="HC147" s="92"/>
      <c r="HD147" s="92"/>
      <c r="HE147" s="92"/>
      <c r="HF147" s="92"/>
      <c r="HG147" s="92"/>
      <c r="HH147" s="92"/>
      <c r="HI147" s="92"/>
      <c r="HJ147" s="92"/>
      <c r="HK147" s="92"/>
      <c r="HL147" s="92"/>
      <c r="HM147" s="92"/>
      <c r="HN147" s="92"/>
      <c r="HO147" s="92"/>
      <c r="HP147" s="92"/>
      <c r="HQ147" s="92"/>
      <c r="HR147" s="92"/>
      <c r="HS147" s="92"/>
      <c r="HT147" s="92"/>
      <c r="HU147" s="92"/>
      <c r="HV147" s="92"/>
      <c r="HW147" s="92"/>
      <c r="HX147" s="92"/>
      <c r="HY147" s="92"/>
      <c r="HZ147" s="92">
        <v>7</v>
      </c>
      <c r="IA147" s="33"/>
      <c r="IB147" s="33"/>
      <c r="IC147" s="33"/>
      <c r="ID147" s="33"/>
      <c r="IE147" s="33"/>
      <c r="IF147" s="33"/>
      <c r="IG147" s="33"/>
      <c r="IH147" s="33"/>
      <c r="II147" s="33"/>
      <c r="IJ147" s="33"/>
      <c r="IK147" s="33"/>
      <c r="IL147" s="33"/>
      <c r="IM147" s="33"/>
      <c r="IN147" s="33"/>
      <c r="IO147" s="33"/>
      <c r="IP147" s="33"/>
      <c r="IQ147" s="33"/>
      <c r="IR147" s="33"/>
      <c r="IS147" s="33"/>
      <c r="IT147" s="33"/>
      <c r="IU147" s="33"/>
      <c r="IV147" s="33"/>
      <c r="IW147" s="33"/>
      <c r="IX147" s="33"/>
      <c r="IY147" s="33"/>
      <c r="IZ147" s="33"/>
      <c r="JA147" s="33"/>
      <c r="JB147" s="33"/>
      <c r="JC147" s="33"/>
      <c r="JD147" s="33"/>
      <c r="JE147" s="33"/>
      <c r="JF147" s="33"/>
      <c r="JG147" s="33"/>
      <c r="JH147" s="33"/>
      <c r="JI147" s="33"/>
      <c r="JJ147" s="33"/>
      <c r="JK147" s="33"/>
      <c r="JL147" s="33"/>
      <c r="JM147" s="33"/>
      <c r="JN147" s="33"/>
      <c r="JO147" s="33"/>
      <c r="JP147" s="33"/>
      <c r="JQ147" s="33"/>
      <c r="JR147" s="33"/>
      <c r="JS147" s="33"/>
      <c r="JT147" s="33"/>
      <c r="JU147" s="33"/>
      <c r="JV147" s="33"/>
      <c r="JW147" s="33"/>
      <c r="JX147" s="33"/>
      <c r="JY147" s="33"/>
      <c r="JZ147" s="33"/>
      <c r="KA147" s="33"/>
      <c r="KB147" s="33"/>
      <c r="KC147" s="33"/>
      <c r="KD147" s="33"/>
      <c r="KE147" s="33"/>
      <c r="KF147" s="33"/>
      <c r="KG147" s="33"/>
      <c r="KH147" s="33"/>
      <c r="KI147" s="33"/>
      <c r="KJ147" s="33"/>
      <c r="KK147" s="33"/>
      <c r="KL147" s="33"/>
      <c r="KM147" s="33"/>
      <c r="KN147" s="33"/>
      <c r="KO147" s="33"/>
      <c r="KP147" s="33"/>
      <c r="KQ147" s="33"/>
      <c r="KR147" s="33"/>
      <c r="KS147" s="33"/>
      <c r="KT147" s="33"/>
      <c r="KU147" s="33"/>
      <c r="KV147" s="33"/>
      <c r="KW147" s="33"/>
      <c r="KX147" s="33"/>
      <c r="KY147" s="33"/>
      <c r="KZ147" s="33"/>
      <c r="LA147" s="33"/>
      <c r="LB147" s="33"/>
      <c r="LC147" s="33"/>
    </row>
    <row r="148" spans="1:315">
      <c r="A148" s="96" t="s">
        <v>580</v>
      </c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/>
      <c r="DT148" s="92"/>
      <c r="DU148" s="92"/>
      <c r="DV148" s="92"/>
      <c r="DW148" s="92"/>
      <c r="DX148" s="92"/>
      <c r="DY148" s="92">
        <v>1</v>
      </c>
      <c r="DZ148" s="92"/>
      <c r="EA148" s="92"/>
      <c r="EB148" s="92"/>
      <c r="EC148" s="92"/>
      <c r="ED148" s="92"/>
      <c r="EE148" s="92">
        <v>1</v>
      </c>
      <c r="EF148" s="92"/>
      <c r="EG148" s="92"/>
      <c r="EH148" s="92"/>
      <c r="EI148" s="92"/>
      <c r="EJ148" s="92"/>
      <c r="EK148" s="92"/>
      <c r="EL148" s="92"/>
      <c r="EM148" s="92"/>
      <c r="EN148" s="92"/>
      <c r="EO148" s="92"/>
      <c r="EP148" s="92"/>
      <c r="EQ148" s="92"/>
      <c r="ER148" s="92"/>
      <c r="ES148" s="92"/>
      <c r="ET148" s="92"/>
      <c r="EU148" s="92"/>
      <c r="EV148" s="92"/>
      <c r="EW148" s="92"/>
      <c r="EX148" s="92"/>
      <c r="EY148" s="92"/>
      <c r="EZ148" s="92"/>
      <c r="FA148" s="92">
        <v>1</v>
      </c>
      <c r="FB148" s="92"/>
      <c r="FC148" s="92"/>
      <c r="FD148" s="92"/>
      <c r="FE148" s="92"/>
      <c r="FF148" s="92"/>
      <c r="FG148" s="92"/>
      <c r="FH148" s="92"/>
      <c r="FI148" s="92">
        <v>1</v>
      </c>
      <c r="FJ148" s="92"/>
      <c r="FK148" s="92"/>
      <c r="FL148" s="92"/>
      <c r="FM148" s="92"/>
      <c r="FN148" s="92"/>
      <c r="FO148" s="92"/>
      <c r="FP148" s="92"/>
      <c r="FQ148" s="92"/>
      <c r="FR148" s="92"/>
      <c r="FS148" s="92"/>
      <c r="FT148" s="92"/>
      <c r="FU148" s="92"/>
      <c r="FV148" s="92"/>
      <c r="FW148" s="92"/>
      <c r="FX148" s="92"/>
      <c r="FY148" s="92"/>
      <c r="FZ148" s="92"/>
      <c r="GA148" s="92">
        <v>1</v>
      </c>
      <c r="GB148" s="92"/>
      <c r="GC148" s="92"/>
      <c r="GD148" s="92"/>
      <c r="GE148" s="92"/>
      <c r="GF148" s="92">
        <v>1</v>
      </c>
      <c r="GG148" s="92"/>
      <c r="GH148" s="92"/>
      <c r="GI148" s="92"/>
      <c r="GJ148" s="92"/>
      <c r="GK148" s="92"/>
      <c r="GL148" s="92"/>
      <c r="GM148" s="92"/>
      <c r="GN148" s="92"/>
      <c r="GO148" s="92"/>
      <c r="GP148" s="92"/>
      <c r="GQ148" s="92"/>
      <c r="GR148" s="92"/>
      <c r="GS148" s="92"/>
      <c r="GT148" s="92"/>
      <c r="GU148" s="92"/>
      <c r="GV148" s="92"/>
      <c r="GW148" s="92"/>
      <c r="GX148" s="92"/>
      <c r="GY148" s="92"/>
      <c r="GZ148" s="92"/>
      <c r="HA148" s="92"/>
      <c r="HB148" s="92"/>
      <c r="HC148" s="92"/>
      <c r="HD148" s="92"/>
      <c r="HE148" s="92"/>
      <c r="HF148" s="92"/>
      <c r="HG148" s="92"/>
      <c r="HH148" s="92"/>
      <c r="HI148" s="92"/>
      <c r="HJ148" s="92"/>
      <c r="HK148" s="92"/>
      <c r="HL148" s="92"/>
      <c r="HM148" s="92"/>
      <c r="HN148" s="92"/>
      <c r="HO148" s="92"/>
      <c r="HP148" s="92"/>
      <c r="HQ148" s="92"/>
      <c r="HR148" s="92"/>
      <c r="HS148" s="92"/>
      <c r="HT148" s="92"/>
      <c r="HU148" s="92"/>
      <c r="HV148" s="92"/>
      <c r="HW148" s="92"/>
      <c r="HX148" s="92"/>
      <c r="HY148" s="92"/>
      <c r="HZ148" s="92">
        <v>6</v>
      </c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  <c r="IY148" s="33"/>
      <c r="IZ148" s="33"/>
      <c r="JA148" s="33"/>
      <c r="JB148" s="33"/>
      <c r="JC148" s="33"/>
      <c r="JD148" s="33"/>
      <c r="JE148" s="33"/>
      <c r="JF148" s="33"/>
      <c r="JG148" s="33"/>
      <c r="JH148" s="33"/>
      <c r="JI148" s="33"/>
      <c r="JJ148" s="33"/>
      <c r="JK148" s="33"/>
      <c r="JL148" s="33"/>
      <c r="JM148" s="33"/>
      <c r="JN148" s="33"/>
      <c r="JO148" s="33"/>
      <c r="JP148" s="33"/>
      <c r="JQ148" s="33"/>
      <c r="JR148" s="33"/>
      <c r="JS148" s="33"/>
      <c r="JT148" s="33"/>
      <c r="JU148" s="33"/>
      <c r="JV148" s="33"/>
      <c r="JW148" s="33"/>
      <c r="JX148" s="33"/>
      <c r="JY148" s="33"/>
      <c r="JZ148" s="33"/>
      <c r="KA148" s="33"/>
      <c r="KB148" s="33"/>
      <c r="KC148" s="33"/>
      <c r="KD148" s="33"/>
      <c r="KE148" s="33"/>
      <c r="KF148" s="33"/>
      <c r="KG148" s="33"/>
      <c r="KH148" s="33"/>
      <c r="KI148" s="33"/>
      <c r="KJ148" s="33"/>
      <c r="KK148" s="33"/>
      <c r="KL148" s="33"/>
      <c r="KM148" s="33"/>
      <c r="KN148" s="33"/>
      <c r="KO148" s="33"/>
      <c r="KP148" s="33"/>
      <c r="KQ148" s="33"/>
      <c r="KR148" s="33"/>
      <c r="KS148" s="33"/>
      <c r="KT148" s="33"/>
      <c r="KU148" s="33"/>
      <c r="KV148" s="33"/>
      <c r="KW148" s="33"/>
      <c r="KX148" s="33"/>
      <c r="KY148" s="33"/>
      <c r="KZ148" s="33"/>
      <c r="LA148" s="33"/>
      <c r="LB148" s="33"/>
      <c r="LC148" s="33"/>
    </row>
    <row r="149" spans="1:315">
      <c r="A149" s="96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/>
      <c r="DT149" s="92"/>
      <c r="DU149" s="92"/>
      <c r="DV149" s="92"/>
      <c r="DW149" s="92"/>
      <c r="DX149" s="92"/>
      <c r="DY149" s="92"/>
      <c r="DZ149" s="92"/>
      <c r="EA149" s="92"/>
      <c r="EB149" s="92"/>
      <c r="EC149" s="92"/>
      <c r="ED149" s="92"/>
      <c r="EE149" s="92"/>
      <c r="EF149" s="92"/>
      <c r="EG149" s="92"/>
      <c r="EH149" s="92"/>
      <c r="EI149" s="92"/>
      <c r="EJ149" s="92"/>
      <c r="EK149" s="92"/>
      <c r="EL149" s="92"/>
      <c r="EM149" s="92"/>
      <c r="EN149" s="92"/>
      <c r="EO149" s="92"/>
      <c r="EP149" s="92"/>
      <c r="EQ149" s="92"/>
      <c r="ER149" s="92"/>
      <c r="ES149" s="92"/>
      <c r="ET149" s="92"/>
      <c r="EU149" s="92"/>
      <c r="EV149" s="92"/>
      <c r="EW149" s="92"/>
      <c r="EX149" s="92"/>
      <c r="EY149" s="92"/>
      <c r="EZ149" s="92"/>
      <c r="FA149" s="92"/>
      <c r="FB149" s="92"/>
      <c r="FC149" s="92"/>
      <c r="FD149" s="92"/>
      <c r="FE149" s="92"/>
      <c r="FF149" s="92"/>
      <c r="FG149" s="92"/>
      <c r="FH149" s="92"/>
      <c r="FI149" s="92"/>
      <c r="FJ149" s="92"/>
      <c r="FK149" s="92"/>
      <c r="FL149" s="92"/>
      <c r="FM149" s="92"/>
      <c r="FN149" s="92"/>
      <c r="FO149" s="92"/>
      <c r="FP149" s="92"/>
      <c r="FQ149" s="92"/>
      <c r="FR149" s="92"/>
      <c r="FS149" s="92"/>
      <c r="FT149" s="92"/>
      <c r="FU149" s="92"/>
      <c r="FV149" s="92"/>
      <c r="FW149" s="92"/>
      <c r="FX149" s="92"/>
      <c r="FY149" s="92"/>
      <c r="FZ149" s="92"/>
      <c r="GA149" s="92"/>
      <c r="GB149" s="92"/>
      <c r="GC149" s="92"/>
      <c r="GD149" s="92"/>
      <c r="GE149" s="92"/>
      <c r="GF149" s="92"/>
      <c r="GG149" s="92"/>
      <c r="GH149" s="92"/>
      <c r="GI149" s="92"/>
      <c r="GJ149" s="92"/>
      <c r="GK149" s="92"/>
      <c r="GL149" s="92"/>
      <c r="GM149" s="92"/>
      <c r="GN149" s="92"/>
      <c r="GO149" s="92">
        <v>1</v>
      </c>
      <c r="GP149" s="92"/>
      <c r="GQ149" s="92"/>
      <c r="GR149" s="92"/>
      <c r="GS149" s="92"/>
      <c r="GT149" s="92"/>
      <c r="GU149" s="92"/>
      <c r="GV149" s="92"/>
      <c r="GW149" s="92"/>
      <c r="GX149" s="92"/>
      <c r="GY149" s="92"/>
      <c r="GZ149" s="92"/>
      <c r="HA149" s="92"/>
      <c r="HB149" s="92"/>
      <c r="HC149" s="92"/>
      <c r="HD149" s="92"/>
      <c r="HE149" s="92"/>
      <c r="HF149" s="92"/>
      <c r="HG149" s="92"/>
      <c r="HH149" s="92"/>
      <c r="HI149" s="92"/>
      <c r="HJ149" s="92"/>
      <c r="HK149" s="92"/>
      <c r="HL149" s="92"/>
      <c r="HM149" s="92"/>
      <c r="HN149" s="92"/>
      <c r="HO149" s="92"/>
      <c r="HP149" s="92"/>
      <c r="HQ149" s="92"/>
      <c r="HR149" s="92"/>
      <c r="HS149" s="92"/>
      <c r="HT149" s="92"/>
      <c r="HU149" s="92"/>
      <c r="HV149" s="92"/>
      <c r="HW149" s="92"/>
      <c r="HX149" s="92"/>
      <c r="HY149" s="92"/>
      <c r="HZ149" s="92">
        <v>1</v>
      </c>
      <c r="IA149" s="33"/>
      <c r="IB149" s="33"/>
      <c r="IC149" s="33"/>
      <c r="ID149" s="33"/>
      <c r="IE149" s="33"/>
      <c r="IF149" s="33"/>
      <c r="IG149" s="33"/>
      <c r="IH149" s="33"/>
      <c r="II149" s="33"/>
      <c r="IJ149" s="33"/>
      <c r="IK149" s="33"/>
      <c r="IL149" s="33"/>
      <c r="IM149" s="33"/>
      <c r="IN149" s="33"/>
      <c r="IO149" s="33"/>
      <c r="IP149" s="33"/>
      <c r="IQ149" s="33"/>
      <c r="IR149" s="33"/>
      <c r="IS149" s="33"/>
      <c r="IT149" s="33"/>
      <c r="IU149" s="33"/>
      <c r="IV149" s="33"/>
      <c r="IW149" s="33"/>
      <c r="IX149" s="33"/>
      <c r="IY149" s="33"/>
      <c r="IZ149" s="33"/>
      <c r="JA149" s="33"/>
      <c r="JB149" s="33"/>
      <c r="JC149" s="33"/>
      <c r="JD149" s="33"/>
      <c r="JE149" s="33"/>
      <c r="JF149" s="33"/>
      <c r="JG149" s="33"/>
      <c r="JH149" s="33"/>
      <c r="JI149" s="33"/>
      <c r="JJ149" s="33"/>
      <c r="JK149" s="33"/>
      <c r="JL149" s="33"/>
      <c r="JM149" s="33"/>
      <c r="JN149" s="33"/>
      <c r="JO149" s="33"/>
      <c r="JP149" s="33"/>
      <c r="JQ149" s="33"/>
      <c r="JR149" s="33"/>
      <c r="JS149" s="33"/>
      <c r="JT149" s="33"/>
      <c r="JU149" s="33"/>
      <c r="JV149" s="33"/>
      <c r="JW149" s="33"/>
      <c r="JX149" s="33"/>
      <c r="JY149" s="33"/>
      <c r="JZ149" s="33"/>
      <c r="KA149" s="33"/>
      <c r="KB149" s="33"/>
      <c r="KC149" s="33"/>
      <c r="KD149" s="33"/>
      <c r="KE149" s="33"/>
      <c r="KF149" s="33"/>
      <c r="KG149" s="33"/>
      <c r="KH149" s="33"/>
      <c r="KI149" s="33"/>
      <c r="KJ149" s="33"/>
      <c r="KK149" s="33"/>
      <c r="KL149" s="33"/>
      <c r="KM149" s="33"/>
      <c r="KN149" s="33"/>
      <c r="KO149" s="33"/>
      <c r="KP149" s="33"/>
      <c r="KQ149" s="33"/>
      <c r="KR149" s="33"/>
      <c r="KS149" s="33"/>
      <c r="KT149" s="33"/>
      <c r="KU149" s="33"/>
      <c r="KV149" s="33"/>
      <c r="KW149" s="33"/>
      <c r="KX149" s="33"/>
      <c r="KY149" s="33"/>
      <c r="KZ149" s="33"/>
      <c r="LA149" s="33"/>
      <c r="LB149" s="33"/>
      <c r="LC149" s="33"/>
    </row>
    <row r="150" spans="1:315">
      <c r="A150" s="95" t="s">
        <v>17</v>
      </c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>
        <v>1</v>
      </c>
      <c r="CK150" s="92"/>
      <c r="CL150" s="92">
        <v>1</v>
      </c>
      <c r="CM150" s="92"/>
      <c r="CN150" s="92">
        <v>1</v>
      </c>
      <c r="CO150" s="92">
        <v>2</v>
      </c>
      <c r="CP150" s="92"/>
      <c r="CQ150" s="92">
        <v>2</v>
      </c>
      <c r="CR150" s="92"/>
      <c r="CS150" s="92">
        <v>1</v>
      </c>
      <c r="CT150" s="92">
        <v>1</v>
      </c>
      <c r="CU150" s="92">
        <v>2</v>
      </c>
      <c r="CV150" s="92">
        <v>1</v>
      </c>
      <c r="CW150" s="92">
        <v>1</v>
      </c>
      <c r="CX150" s="92"/>
      <c r="CY150" s="92">
        <v>4</v>
      </c>
      <c r="CZ150" s="92">
        <v>2</v>
      </c>
      <c r="DA150" s="92"/>
      <c r="DB150" s="92"/>
      <c r="DC150" s="92">
        <v>1</v>
      </c>
      <c r="DD150" s="92">
        <v>1</v>
      </c>
      <c r="DE150" s="92"/>
      <c r="DF150" s="92">
        <v>1</v>
      </c>
      <c r="DG150" s="92"/>
      <c r="DH150" s="92"/>
      <c r="DI150" s="92"/>
      <c r="DJ150" s="92">
        <v>1</v>
      </c>
      <c r="DK150" s="92"/>
      <c r="DL150" s="92">
        <v>1</v>
      </c>
      <c r="DM150" s="92"/>
      <c r="DN150" s="92"/>
      <c r="DO150" s="92"/>
      <c r="DP150" s="92"/>
      <c r="DQ150" s="92">
        <v>1</v>
      </c>
      <c r="DR150" s="92">
        <v>1</v>
      </c>
      <c r="DS150" s="92"/>
      <c r="DT150" s="92">
        <v>1</v>
      </c>
      <c r="DU150" s="92"/>
      <c r="DV150" s="92"/>
      <c r="DW150" s="92"/>
      <c r="DX150" s="92">
        <v>1</v>
      </c>
      <c r="DY150" s="92">
        <v>1</v>
      </c>
      <c r="DZ150" s="92"/>
      <c r="EA150" s="92"/>
      <c r="EB150" s="92"/>
      <c r="EC150" s="92">
        <v>1</v>
      </c>
      <c r="ED150" s="92"/>
      <c r="EE150" s="92">
        <v>2</v>
      </c>
      <c r="EF150" s="92">
        <v>2</v>
      </c>
      <c r="EG150" s="92">
        <v>1</v>
      </c>
      <c r="EH150" s="92">
        <v>1</v>
      </c>
      <c r="EI150" s="92">
        <v>2</v>
      </c>
      <c r="EJ150" s="92">
        <v>2</v>
      </c>
      <c r="EK150" s="92"/>
      <c r="EL150" s="92"/>
      <c r="EM150" s="92"/>
      <c r="EN150" s="92">
        <v>1</v>
      </c>
      <c r="EO150" s="92"/>
      <c r="EP150" s="92"/>
      <c r="EQ150" s="92"/>
      <c r="ER150" s="92"/>
      <c r="ES150" s="92">
        <v>1</v>
      </c>
      <c r="ET150" s="92">
        <v>1</v>
      </c>
      <c r="EU150" s="92"/>
      <c r="EV150" s="92"/>
      <c r="EW150" s="92"/>
      <c r="EX150" s="92"/>
      <c r="EY150" s="92"/>
      <c r="EZ150" s="92">
        <v>1</v>
      </c>
      <c r="FA150" s="92"/>
      <c r="FB150" s="92"/>
      <c r="FC150" s="92"/>
      <c r="FD150" s="92">
        <v>1</v>
      </c>
      <c r="FE150" s="92"/>
      <c r="FF150" s="92">
        <v>1</v>
      </c>
      <c r="FG150" s="92">
        <v>1</v>
      </c>
      <c r="FH150" s="92"/>
      <c r="FI150" s="92">
        <v>1</v>
      </c>
      <c r="FJ150" s="92"/>
      <c r="FK150" s="92"/>
      <c r="FL150" s="92"/>
      <c r="FM150" s="92"/>
      <c r="FN150" s="92">
        <v>2</v>
      </c>
      <c r="FO150" s="92"/>
      <c r="FP150" s="92"/>
      <c r="FQ150" s="92"/>
      <c r="FR150" s="92"/>
      <c r="FS150" s="92"/>
      <c r="FT150" s="92">
        <v>1</v>
      </c>
      <c r="FU150" s="92"/>
      <c r="FV150" s="92"/>
      <c r="FW150" s="92">
        <v>2</v>
      </c>
      <c r="FX150" s="92"/>
      <c r="FY150" s="92"/>
      <c r="FZ150" s="92">
        <v>2</v>
      </c>
      <c r="GA150" s="92">
        <v>1</v>
      </c>
      <c r="GB150" s="92"/>
      <c r="GC150" s="92"/>
      <c r="GD150" s="92"/>
      <c r="GE150" s="92"/>
      <c r="GF150" s="92"/>
      <c r="GG150" s="92">
        <v>1</v>
      </c>
      <c r="GH150" s="92"/>
      <c r="GI150" s="92">
        <v>1</v>
      </c>
      <c r="GJ150" s="92"/>
      <c r="GK150" s="92"/>
      <c r="GL150" s="92"/>
      <c r="GM150" s="92"/>
      <c r="GN150" s="92"/>
      <c r="GO150" s="92"/>
      <c r="GP150" s="92"/>
      <c r="GQ150" s="92"/>
      <c r="GR150" s="92"/>
      <c r="GS150" s="92"/>
      <c r="GT150" s="92"/>
      <c r="GU150" s="92"/>
      <c r="GV150" s="92"/>
      <c r="GW150" s="92"/>
      <c r="GX150" s="92"/>
      <c r="GY150" s="92"/>
      <c r="GZ150" s="92"/>
      <c r="HA150" s="92"/>
      <c r="HB150" s="92"/>
      <c r="HC150" s="92"/>
      <c r="HD150" s="92"/>
      <c r="HE150" s="92"/>
      <c r="HF150" s="92"/>
      <c r="HG150" s="92"/>
      <c r="HH150" s="92"/>
      <c r="HI150" s="92"/>
      <c r="HJ150" s="92"/>
      <c r="HK150" s="92"/>
      <c r="HL150" s="92"/>
      <c r="HM150" s="92"/>
      <c r="HN150" s="92"/>
      <c r="HO150" s="92"/>
      <c r="HP150" s="92"/>
      <c r="HQ150" s="92"/>
      <c r="HR150" s="92"/>
      <c r="HS150" s="92"/>
      <c r="HT150" s="92"/>
      <c r="HU150" s="92"/>
      <c r="HV150" s="92"/>
      <c r="HW150" s="92"/>
      <c r="HX150" s="92"/>
      <c r="HY150" s="92"/>
      <c r="HZ150" s="92">
        <v>58</v>
      </c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  <c r="IY150" s="33"/>
      <c r="IZ150" s="33"/>
      <c r="JA150" s="33"/>
      <c r="JB150" s="33"/>
      <c r="JC150" s="33"/>
      <c r="JD150" s="33"/>
      <c r="JE150" s="33"/>
      <c r="JF150" s="33"/>
      <c r="JG150" s="33"/>
      <c r="JH150" s="33"/>
      <c r="JI150" s="33"/>
      <c r="JJ150" s="33"/>
      <c r="JK150" s="33"/>
      <c r="JL150" s="33"/>
      <c r="JM150" s="33"/>
      <c r="JN150" s="33"/>
      <c r="JO150" s="33"/>
      <c r="JP150" s="33"/>
      <c r="JQ150" s="33"/>
      <c r="JR150" s="33"/>
      <c r="JS150" s="33"/>
      <c r="JT150" s="33"/>
      <c r="JU150" s="33"/>
      <c r="JV150" s="33"/>
      <c r="JW150" s="33"/>
      <c r="JX150" s="33"/>
      <c r="JY150" s="33"/>
      <c r="JZ150" s="33"/>
      <c r="KA150" s="33"/>
      <c r="KB150" s="33"/>
      <c r="KC150" s="33"/>
      <c r="KD150" s="33"/>
      <c r="KE150" s="33"/>
      <c r="KF150" s="33"/>
      <c r="KG150" s="33"/>
      <c r="KH150" s="33"/>
      <c r="KI150" s="33"/>
      <c r="KJ150" s="33"/>
      <c r="KK150" s="33"/>
      <c r="KL150" s="33"/>
      <c r="KM150" s="33"/>
      <c r="KN150" s="33"/>
      <c r="KO150" s="33"/>
      <c r="KP150" s="33"/>
      <c r="KQ150" s="33"/>
      <c r="KR150" s="33"/>
      <c r="KS150" s="33"/>
      <c r="KT150" s="33"/>
      <c r="KU150" s="33"/>
      <c r="KV150" s="33"/>
      <c r="KW150" s="33"/>
      <c r="KX150" s="33"/>
      <c r="KY150" s="33"/>
      <c r="KZ150" s="33"/>
      <c r="LA150" s="33"/>
      <c r="LB150" s="33"/>
      <c r="LC150" s="33"/>
    </row>
    <row r="151" spans="1:315">
      <c r="A151" s="96" t="s">
        <v>505</v>
      </c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  <c r="CW151" s="92"/>
      <c r="CX151" s="92"/>
      <c r="CY151" s="92">
        <v>1</v>
      </c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/>
      <c r="DT151" s="92"/>
      <c r="DU151" s="92"/>
      <c r="DV151" s="92"/>
      <c r="DW151" s="92"/>
      <c r="DX151" s="92"/>
      <c r="DY151" s="92"/>
      <c r="DZ151" s="92"/>
      <c r="EA151" s="92"/>
      <c r="EB151" s="92"/>
      <c r="EC151" s="92"/>
      <c r="ED151" s="92"/>
      <c r="EE151" s="92"/>
      <c r="EF151" s="92"/>
      <c r="EG151" s="92"/>
      <c r="EH151" s="92"/>
      <c r="EI151" s="92"/>
      <c r="EJ151" s="92"/>
      <c r="EK151" s="92"/>
      <c r="EL151" s="92"/>
      <c r="EM151" s="92"/>
      <c r="EN151" s="92"/>
      <c r="EO151" s="92"/>
      <c r="EP151" s="92"/>
      <c r="EQ151" s="92"/>
      <c r="ER151" s="92"/>
      <c r="ES151" s="92"/>
      <c r="ET151" s="92"/>
      <c r="EU151" s="92"/>
      <c r="EV151" s="92"/>
      <c r="EW151" s="92"/>
      <c r="EX151" s="92"/>
      <c r="EY151" s="92"/>
      <c r="EZ151" s="92"/>
      <c r="FA151" s="92"/>
      <c r="FB151" s="92"/>
      <c r="FC151" s="92"/>
      <c r="FD151" s="92"/>
      <c r="FE151" s="92"/>
      <c r="FF151" s="92"/>
      <c r="FG151" s="92"/>
      <c r="FH151" s="92"/>
      <c r="FI151" s="92"/>
      <c r="FJ151" s="92"/>
      <c r="FK151" s="92"/>
      <c r="FL151" s="92"/>
      <c r="FM151" s="92"/>
      <c r="FN151" s="92"/>
      <c r="FO151" s="92"/>
      <c r="FP151" s="92"/>
      <c r="FQ151" s="92"/>
      <c r="FR151" s="92"/>
      <c r="FS151" s="92"/>
      <c r="FT151" s="92"/>
      <c r="FU151" s="92"/>
      <c r="FV151" s="92"/>
      <c r="FW151" s="92"/>
      <c r="FX151" s="92"/>
      <c r="FY151" s="92"/>
      <c r="FZ151" s="92">
        <v>1</v>
      </c>
      <c r="GA151" s="92">
        <v>1</v>
      </c>
      <c r="GB151" s="92"/>
      <c r="GC151" s="92"/>
      <c r="GD151" s="92"/>
      <c r="GE151" s="92"/>
      <c r="GF151" s="92"/>
      <c r="GG151" s="92"/>
      <c r="GH151" s="92"/>
      <c r="GI151" s="92"/>
      <c r="GJ151" s="92"/>
      <c r="GK151" s="92"/>
      <c r="GL151" s="92"/>
      <c r="GM151" s="92"/>
      <c r="GN151" s="92"/>
      <c r="GO151" s="92"/>
      <c r="GP151" s="92"/>
      <c r="GQ151" s="92"/>
      <c r="GR151" s="92"/>
      <c r="GS151" s="92"/>
      <c r="GT151" s="92"/>
      <c r="GU151" s="92"/>
      <c r="GV151" s="92"/>
      <c r="GW151" s="92"/>
      <c r="GX151" s="92"/>
      <c r="GY151" s="92"/>
      <c r="GZ151" s="92"/>
      <c r="HA151" s="92"/>
      <c r="HB151" s="92"/>
      <c r="HC151" s="92"/>
      <c r="HD151" s="92"/>
      <c r="HE151" s="92"/>
      <c r="HF151" s="92"/>
      <c r="HG151" s="92"/>
      <c r="HH151" s="92"/>
      <c r="HI151" s="92"/>
      <c r="HJ151" s="92"/>
      <c r="HK151" s="92"/>
      <c r="HL151" s="92"/>
      <c r="HM151" s="92"/>
      <c r="HN151" s="92"/>
      <c r="HO151" s="92"/>
      <c r="HP151" s="92"/>
      <c r="HQ151" s="92"/>
      <c r="HR151" s="92"/>
      <c r="HS151" s="92"/>
      <c r="HT151" s="92"/>
      <c r="HU151" s="92"/>
      <c r="HV151" s="92"/>
      <c r="HW151" s="92"/>
      <c r="HX151" s="92"/>
      <c r="HY151" s="92"/>
      <c r="HZ151" s="92">
        <v>3</v>
      </c>
      <c r="IA151" s="33"/>
      <c r="IB151" s="33"/>
      <c r="IC151" s="33"/>
      <c r="ID151" s="33"/>
      <c r="IE151" s="33"/>
      <c r="IF151" s="33"/>
      <c r="IG151" s="33"/>
      <c r="IH151" s="33"/>
      <c r="II151" s="33"/>
      <c r="IJ151" s="33"/>
      <c r="IK151" s="33"/>
      <c r="IL151" s="33"/>
      <c r="IM151" s="33"/>
      <c r="IN151" s="33"/>
      <c r="IO151" s="33"/>
      <c r="IP151" s="33"/>
      <c r="IQ151" s="33"/>
      <c r="IR151" s="33"/>
      <c r="IS151" s="33"/>
      <c r="IT151" s="33"/>
      <c r="IU151" s="33"/>
      <c r="IV151" s="33"/>
      <c r="IW151" s="33"/>
      <c r="IX151" s="33"/>
      <c r="IY151" s="33"/>
      <c r="IZ151" s="33"/>
      <c r="JA151" s="33"/>
      <c r="JB151" s="33"/>
      <c r="JC151" s="33"/>
      <c r="JD151" s="33"/>
      <c r="JE151" s="33"/>
      <c r="JF151" s="33"/>
      <c r="JG151" s="33"/>
      <c r="JH151" s="33"/>
      <c r="JI151" s="33"/>
      <c r="JJ151" s="33"/>
      <c r="JK151" s="33"/>
      <c r="JL151" s="33"/>
      <c r="JM151" s="33"/>
      <c r="JN151" s="33"/>
      <c r="JO151" s="33"/>
      <c r="JP151" s="33"/>
      <c r="JQ151" s="33"/>
      <c r="JR151" s="33"/>
      <c r="JS151" s="33"/>
      <c r="JT151" s="33"/>
      <c r="JU151" s="33"/>
      <c r="JV151" s="33"/>
      <c r="JW151" s="33"/>
      <c r="JX151" s="33"/>
      <c r="JY151" s="33"/>
      <c r="JZ151" s="33"/>
      <c r="KA151" s="33"/>
      <c r="KB151" s="33"/>
      <c r="KC151" s="33"/>
      <c r="KD151" s="33"/>
      <c r="KE151" s="33"/>
      <c r="KF151" s="33"/>
      <c r="KG151" s="33"/>
      <c r="KH151" s="33"/>
      <c r="KI151" s="33"/>
      <c r="KJ151" s="33"/>
      <c r="KK151" s="33"/>
      <c r="KL151" s="33"/>
      <c r="KM151" s="33"/>
      <c r="KN151" s="33"/>
      <c r="KO151" s="33"/>
      <c r="KP151" s="33"/>
      <c r="KQ151" s="33"/>
      <c r="KR151" s="33"/>
      <c r="KS151" s="33"/>
      <c r="KT151" s="33"/>
      <c r="KU151" s="33"/>
      <c r="KV151" s="33"/>
      <c r="KW151" s="33"/>
      <c r="KX151" s="33"/>
      <c r="KY151" s="33"/>
      <c r="KZ151" s="33"/>
      <c r="LA151" s="33"/>
      <c r="LB151" s="33"/>
      <c r="LC151" s="33"/>
    </row>
    <row r="152" spans="1:315">
      <c r="A152" s="96" t="s">
        <v>392</v>
      </c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/>
      <c r="CQ152" s="92"/>
      <c r="CR152" s="92"/>
      <c r="CS152" s="92">
        <v>1</v>
      </c>
      <c r="CT152" s="92">
        <v>1</v>
      </c>
      <c r="CU152" s="92">
        <v>1</v>
      </c>
      <c r="CV152" s="92">
        <v>1</v>
      </c>
      <c r="CW152" s="92">
        <v>1</v>
      </c>
      <c r="CX152" s="92"/>
      <c r="CY152" s="92">
        <v>2</v>
      </c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>
        <v>1</v>
      </c>
      <c r="DK152" s="92"/>
      <c r="DL152" s="92"/>
      <c r="DM152" s="92"/>
      <c r="DN152" s="92"/>
      <c r="DO152" s="92"/>
      <c r="DP152" s="92"/>
      <c r="DQ152" s="92"/>
      <c r="DR152" s="92"/>
      <c r="DS152" s="92"/>
      <c r="DT152" s="92"/>
      <c r="DU152" s="92"/>
      <c r="DV152" s="92"/>
      <c r="DW152" s="92"/>
      <c r="DX152" s="92"/>
      <c r="DY152" s="92"/>
      <c r="DZ152" s="92"/>
      <c r="EA152" s="92"/>
      <c r="EB152" s="92"/>
      <c r="EC152" s="92"/>
      <c r="ED152" s="92"/>
      <c r="EE152" s="92">
        <v>1</v>
      </c>
      <c r="EF152" s="92"/>
      <c r="EG152" s="92"/>
      <c r="EH152" s="92"/>
      <c r="EI152" s="92"/>
      <c r="EJ152" s="92"/>
      <c r="EK152" s="92"/>
      <c r="EL152" s="92"/>
      <c r="EM152" s="92"/>
      <c r="EN152" s="92"/>
      <c r="EO152" s="92"/>
      <c r="EP152" s="92"/>
      <c r="EQ152" s="92"/>
      <c r="ER152" s="92"/>
      <c r="ES152" s="92"/>
      <c r="ET152" s="92"/>
      <c r="EU152" s="92"/>
      <c r="EV152" s="92"/>
      <c r="EW152" s="92"/>
      <c r="EX152" s="92"/>
      <c r="EY152" s="92"/>
      <c r="EZ152" s="92"/>
      <c r="FA152" s="92"/>
      <c r="FB152" s="92"/>
      <c r="FC152" s="92"/>
      <c r="FD152" s="92"/>
      <c r="FE152" s="92"/>
      <c r="FF152" s="92">
        <v>1</v>
      </c>
      <c r="FG152" s="92"/>
      <c r="FH152" s="92"/>
      <c r="FI152" s="92"/>
      <c r="FJ152" s="92"/>
      <c r="FK152" s="92"/>
      <c r="FL152" s="92"/>
      <c r="FM152" s="92"/>
      <c r="FN152" s="92"/>
      <c r="FO152" s="92"/>
      <c r="FP152" s="92"/>
      <c r="FQ152" s="92"/>
      <c r="FR152" s="92"/>
      <c r="FS152" s="92"/>
      <c r="FT152" s="92"/>
      <c r="FU152" s="92"/>
      <c r="FV152" s="92"/>
      <c r="FW152" s="92"/>
      <c r="FX152" s="92"/>
      <c r="FY152" s="92"/>
      <c r="FZ152" s="92"/>
      <c r="GA152" s="92"/>
      <c r="GB152" s="92"/>
      <c r="GC152" s="92"/>
      <c r="GD152" s="92"/>
      <c r="GE152" s="92"/>
      <c r="GF152" s="92"/>
      <c r="GG152" s="92"/>
      <c r="GH152" s="92"/>
      <c r="GI152" s="92"/>
      <c r="GJ152" s="92"/>
      <c r="GK152" s="92"/>
      <c r="GL152" s="92"/>
      <c r="GM152" s="92"/>
      <c r="GN152" s="92"/>
      <c r="GO152" s="92"/>
      <c r="GP152" s="92"/>
      <c r="GQ152" s="92"/>
      <c r="GR152" s="92"/>
      <c r="GS152" s="92"/>
      <c r="GT152" s="92"/>
      <c r="GU152" s="92"/>
      <c r="GV152" s="92"/>
      <c r="GW152" s="92"/>
      <c r="GX152" s="92"/>
      <c r="GY152" s="92"/>
      <c r="GZ152" s="92"/>
      <c r="HA152" s="92"/>
      <c r="HB152" s="92"/>
      <c r="HC152" s="92"/>
      <c r="HD152" s="92"/>
      <c r="HE152" s="92"/>
      <c r="HF152" s="92"/>
      <c r="HG152" s="92"/>
      <c r="HH152" s="92"/>
      <c r="HI152" s="92"/>
      <c r="HJ152" s="92"/>
      <c r="HK152" s="92"/>
      <c r="HL152" s="92"/>
      <c r="HM152" s="92"/>
      <c r="HN152" s="92"/>
      <c r="HO152" s="92"/>
      <c r="HP152" s="92"/>
      <c r="HQ152" s="92"/>
      <c r="HR152" s="92"/>
      <c r="HS152" s="92"/>
      <c r="HT152" s="92"/>
      <c r="HU152" s="92"/>
      <c r="HV152" s="92"/>
      <c r="HW152" s="92"/>
      <c r="HX152" s="92"/>
      <c r="HY152" s="92"/>
      <c r="HZ152" s="92">
        <v>10</v>
      </c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  <c r="IY152" s="33"/>
      <c r="IZ152" s="33"/>
      <c r="JA152" s="33"/>
      <c r="JB152" s="33"/>
      <c r="JC152" s="33"/>
      <c r="JD152" s="33"/>
      <c r="JE152" s="33"/>
      <c r="JF152" s="33"/>
      <c r="JG152" s="33"/>
      <c r="JH152" s="33"/>
      <c r="JI152" s="33"/>
      <c r="JJ152" s="33"/>
      <c r="JK152" s="33"/>
      <c r="JL152" s="33"/>
      <c r="JM152" s="33"/>
      <c r="JN152" s="33"/>
      <c r="JO152" s="33"/>
      <c r="JP152" s="33"/>
      <c r="JQ152" s="33"/>
      <c r="JR152" s="33"/>
      <c r="JS152" s="33"/>
      <c r="JT152" s="33"/>
      <c r="JU152" s="33"/>
      <c r="JV152" s="33"/>
      <c r="JW152" s="33"/>
      <c r="JX152" s="33"/>
      <c r="JY152" s="33"/>
      <c r="JZ152" s="33"/>
      <c r="KA152" s="33"/>
      <c r="KB152" s="33"/>
      <c r="KC152" s="33"/>
      <c r="KD152" s="33"/>
      <c r="KE152" s="33"/>
      <c r="KF152" s="33"/>
      <c r="KG152" s="33"/>
      <c r="KH152" s="33"/>
      <c r="KI152" s="33"/>
      <c r="KJ152" s="33"/>
      <c r="KK152" s="33"/>
      <c r="KL152" s="33"/>
      <c r="KM152" s="33"/>
      <c r="KN152" s="33"/>
      <c r="KO152" s="33"/>
      <c r="KP152" s="33"/>
      <c r="KQ152" s="33"/>
      <c r="KR152" s="33"/>
      <c r="KS152" s="33"/>
      <c r="KT152" s="33"/>
      <c r="KU152" s="33"/>
      <c r="KV152" s="33"/>
      <c r="KW152" s="33"/>
      <c r="KX152" s="33"/>
      <c r="KY152" s="33"/>
      <c r="KZ152" s="33"/>
      <c r="LA152" s="33"/>
      <c r="LB152" s="33"/>
      <c r="LC152" s="33"/>
    </row>
    <row r="153" spans="1:315">
      <c r="A153" s="96" t="s">
        <v>416</v>
      </c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/>
      <c r="DT153" s="92"/>
      <c r="DU153" s="92"/>
      <c r="DV153" s="92"/>
      <c r="DW153" s="92"/>
      <c r="DX153" s="92"/>
      <c r="DY153" s="92"/>
      <c r="DZ153" s="92"/>
      <c r="EA153" s="92"/>
      <c r="EB153" s="92"/>
      <c r="EC153" s="92">
        <v>1</v>
      </c>
      <c r="ED153" s="92"/>
      <c r="EE153" s="92"/>
      <c r="EF153" s="92"/>
      <c r="EG153" s="92"/>
      <c r="EH153" s="92"/>
      <c r="EI153" s="92"/>
      <c r="EJ153" s="92"/>
      <c r="EK153" s="92"/>
      <c r="EL153" s="92"/>
      <c r="EM153" s="92"/>
      <c r="EN153" s="92"/>
      <c r="EO153" s="92"/>
      <c r="EP153" s="92"/>
      <c r="EQ153" s="92"/>
      <c r="ER153" s="92"/>
      <c r="ES153" s="92"/>
      <c r="ET153" s="92"/>
      <c r="EU153" s="92"/>
      <c r="EV153" s="92"/>
      <c r="EW153" s="92"/>
      <c r="EX153" s="92"/>
      <c r="EY153" s="92"/>
      <c r="EZ153" s="92"/>
      <c r="FA153" s="92"/>
      <c r="FB153" s="92"/>
      <c r="FC153" s="92"/>
      <c r="FD153" s="92"/>
      <c r="FE153" s="92"/>
      <c r="FF153" s="92"/>
      <c r="FG153" s="92"/>
      <c r="FH153" s="92"/>
      <c r="FI153" s="92"/>
      <c r="FJ153" s="92"/>
      <c r="FK153" s="92"/>
      <c r="FL153" s="92"/>
      <c r="FM153" s="92"/>
      <c r="FN153" s="92"/>
      <c r="FO153" s="92"/>
      <c r="FP153" s="92"/>
      <c r="FQ153" s="92"/>
      <c r="FR153" s="92"/>
      <c r="FS153" s="92"/>
      <c r="FT153" s="92"/>
      <c r="FU153" s="92"/>
      <c r="FV153" s="92"/>
      <c r="FW153" s="92"/>
      <c r="FX153" s="92"/>
      <c r="FY153" s="92"/>
      <c r="FZ153" s="92"/>
      <c r="GA153" s="92"/>
      <c r="GB153" s="92"/>
      <c r="GC153" s="92"/>
      <c r="GD153" s="92"/>
      <c r="GE153" s="92"/>
      <c r="GF153" s="92"/>
      <c r="GG153" s="92"/>
      <c r="GH153" s="92"/>
      <c r="GI153" s="92"/>
      <c r="GJ153" s="92"/>
      <c r="GK153" s="92"/>
      <c r="GL153" s="92"/>
      <c r="GM153" s="92"/>
      <c r="GN153" s="92"/>
      <c r="GO153" s="92"/>
      <c r="GP153" s="92"/>
      <c r="GQ153" s="92"/>
      <c r="GR153" s="92"/>
      <c r="GS153" s="92"/>
      <c r="GT153" s="92"/>
      <c r="GU153" s="92"/>
      <c r="GV153" s="92"/>
      <c r="GW153" s="92"/>
      <c r="GX153" s="92"/>
      <c r="GY153" s="92"/>
      <c r="GZ153" s="92"/>
      <c r="HA153" s="92"/>
      <c r="HB153" s="92"/>
      <c r="HC153" s="92"/>
      <c r="HD153" s="92"/>
      <c r="HE153" s="92"/>
      <c r="HF153" s="92"/>
      <c r="HG153" s="92"/>
      <c r="HH153" s="92"/>
      <c r="HI153" s="92"/>
      <c r="HJ153" s="92"/>
      <c r="HK153" s="92"/>
      <c r="HL153" s="92"/>
      <c r="HM153" s="92"/>
      <c r="HN153" s="92"/>
      <c r="HO153" s="92"/>
      <c r="HP153" s="92"/>
      <c r="HQ153" s="92"/>
      <c r="HR153" s="92"/>
      <c r="HS153" s="92"/>
      <c r="HT153" s="92"/>
      <c r="HU153" s="92"/>
      <c r="HV153" s="92"/>
      <c r="HW153" s="92"/>
      <c r="HX153" s="92"/>
      <c r="HY153" s="92"/>
      <c r="HZ153" s="92">
        <v>1</v>
      </c>
      <c r="IA153" s="33"/>
      <c r="IB153" s="33"/>
      <c r="IC153" s="33"/>
      <c r="ID153" s="33"/>
      <c r="IE153" s="33"/>
      <c r="IF153" s="33"/>
      <c r="IG153" s="33"/>
      <c r="IH153" s="33"/>
      <c r="II153" s="33"/>
      <c r="IJ153" s="33"/>
      <c r="IK153" s="33"/>
      <c r="IL153" s="33"/>
      <c r="IM153" s="33"/>
      <c r="IN153" s="33"/>
      <c r="IO153" s="33"/>
      <c r="IP153" s="33"/>
      <c r="IQ153" s="33"/>
      <c r="IR153" s="33"/>
      <c r="IS153" s="33"/>
      <c r="IT153" s="33"/>
      <c r="IU153" s="33"/>
      <c r="IV153" s="33"/>
      <c r="IW153" s="33"/>
      <c r="IX153" s="33"/>
      <c r="IY153" s="33"/>
      <c r="IZ153" s="33"/>
      <c r="JA153" s="33"/>
      <c r="JB153" s="33"/>
      <c r="JC153" s="33"/>
      <c r="JD153" s="33"/>
      <c r="JE153" s="33"/>
      <c r="JF153" s="33"/>
      <c r="JG153" s="33"/>
      <c r="JH153" s="33"/>
      <c r="JI153" s="33"/>
      <c r="JJ153" s="33"/>
      <c r="JK153" s="33"/>
      <c r="JL153" s="33"/>
      <c r="JM153" s="33"/>
      <c r="JN153" s="33"/>
      <c r="JO153" s="33"/>
      <c r="JP153" s="33"/>
      <c r="JQ153" s="33"/>
      <c r="JR153" s="33"/>
      <c r="JS153" s="33"/>
      <c r="JT153" s="33"/>
      <c r="JU153" s="33"/>
      <c r="JV153" s="33"/>
      <c r="JW153" s="33"/>
      <c r="JX153" s="33"/>
      <c r="JY153" s="33"/>
      <c r="JZ153" s="33"/>
      <c r="KA153" s="33"/>
      <c r="KB153" s="33"/>
      <c r="KC153" s="33"/>
      <c r="KD153" s="33"/>
      <c r="KE153" s="33"/>
      <c r="KF153" s="33"/>
      <c r="KG153" s="33"/>
      <c r="KH153" s="33"/>
      <c r="KI153" s="33"/>
      <c r="KJ153" s="33"/>
      <c r="KK153" s="33"/>
      <c r="KL153" s="33"/>
      <c r="KM153" s="33"/>
      <c r="KN153" s="33"/>
      <c r="KO153" s="33"/>
      <c r="KP153" s="33"/>
      <c r="KQ153" s="33"/>
      <c r="KR153" s="33"/>
      <c r="KS153" s="33"/>
      <c r="KT153" s="33"/>
      <c r="KU153" s="33"/>
      <c r="KV153" s="33"/>
      <c r="KW153" s="33"/>
      <c r="KX153" s="33"/>
      <c r="KY153" s="33"/>
      <c r="KZ153" s="33"/>
      <c r="LA153" s="33"/>
      <c r="LB153" s="33"/>
      <c r="LC153" s="33"/>
    </row>
    <row r="154" spans="1:315">
      <c r="A154" s="96" t="s">
        <v>535</v>
      </c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>
        <v>1</v>
      </c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>
        <v>1</v>
      </c>
      <c r="DR154" s="92"/>
      <c r="DS154" s="92"/>
      <c r="DT154" s="92"/>
      <c r="DU154" s="92"/>
      <c r="DV154" s="92"/>
      <c r="DW154" s="92"/>
      <c r="DX154" s="92">
        <v>1</v>
      </c>
      <c r="DY154" s="92"/>
      <c r="DZ154" s="92"/>
      <c r="EA154" s="92"/>
      <c r="EB154" s="92"/>
      <c r="EC154" s="92"/>
      <c r="ED154" s="92"/>
      <c r="EE154" s="92"/>
      <c r="EF154" s="92"/>
      <c r="EG154" s="92">
        <v>1</v>
      </c>
      <c r="EH154" s="92">
        <v>1</v>
      </c>
      <c r="EI154" s="92"/>
      <c r="EJ154" s="92">
        <v>1</v>
      </c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2"/>
      <c r="EZ154" s="92">
        <v>1</v>
      </c>
      <c r="FA154" s="92"/>
      <c r="FB154" s="92"/>
      <c r="FC154" s="92"/>
      <c r="FD154" s="92"/>
      <c r="FE154" s="92"/>
      <c r="FF154" s="92"/>
      <c r="FG154" s="92"/>
      <c r="FH154" s="92"/>
      <c r="FI154" s="92"/>
      <c r="FJ154" s="92"/>
      <c r="FK154" s="92"/>
      <c r="FL154" s="92"/>
      <c r="FM154" s="92"/>
      <c r="FN154" s="92"/>
      <c r="FO154" s="92"/>
      <c r="FP154" s="92"/>
      <c r="FQ154" s="92"/>
      <c r="FR154" s="92"/>
      <c r="FS154" s="92"/>
      <c r="FT154" s="92"/>
      <c r="FU154" s="92"/>
      <c r="FV154" s="92"/>
      <c r="FW154" s="92"/>
      <c r="FX154" s="92"/>
      <c r="FY154" s="92"/>
      <c r="FZ154" s="92"/>
      <c r="GA154" s="92"/>
      <c r="GB154" s="92"/>
      <c r="GC154" s="92"/>
      <c r="GD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>
        <v>7</v>
      </c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  <c r="IY154" s="33"/>
      <c r="IZ154" s="33"/>
      <c r="JA154" s="33"/>
      <c r="JB154" s="33"/>
      <c r="JC154" s="33"/>
      <c r="JD154" s="33"/>
      <c r="JE154" s="33"/>
      <c r="JF154" s="33"/>
      <c r="JG154" s="33"/>
      <c r="JH154" s="33"/>
      <c r="JI154" s="33"/>
      <c r="JJ154" s="33"/>
      <c r="JK154" s="33"/>
      <c r="JL154" s="33"/>
      <c r="JM154" s="33"/>
      <c r="JN154" s="33"/>
      <c r="JO154" s="33"/>
      <c r="JP154" s="33"/>
      <c r="JQ154" s="33"/>
      <c r="JR154" s="33"/>
      <c r="JS154" s="33"/>
      <c r="JT154" s="33"/>
      <c r="JU154" s="33"/>
      <c r="JV154" s="33"/>
      <c r="JW154" s="33"/>
      <c r="JX154" s="33"/>
      <c r="JY154" s="33"/>
      <c r="JZ154" s="33"/>
      <c r="KA154" s="33"/>
      <c r="KB154" s="33"/>
      <c r="KC154" s="33"/>
      <c r="KD154" s="33"/>
      <c r="KE154" s="33"/>
      <c r="KF154" s="33"/>
      <c r="KG154" s="33"/>
      <c r="KH154" s="33"/>
      <c r="KI154" s="33"/>
      <c r="KJ154" s="33"/>
      <c r="KK154" s="33"/>
      <c r="KL154" s="33"/>
      <c r="KM154" s="33"/>
      <c r="KN154" s="33"/>
      <c r="KO154" s="33"/>
      <c r="KP154" s="33"/>
      <c r="KQ154" s="33"/>
      <c r="KR154" s="33"/>
      <c r="KS154" s="33"/>
      <c r="KT154" s="33"/>
      <c r="KU154" s="33"/>
      <c r="KV154" s="33"/>
      <c r="KW154" s="33"/>
      <c r="KX154" s="33"/>
      <c r="KY154" s="33"/>
      <c r="KZ154" s="33"/>
      <c r="LA154" s="33"/>
      <c r="LB154" s="33"/>
      <c r="LC154" s="33"/>
    </row>
    <row r="155" spans="1:315">
      <c r="A155" s="96" t="s">
        <v>417</v>
      </c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92"/>
      <c r="EG155" s="92"/>
      <c r="EH155" s="92"/>
      <c r="EI155" s="92">
        <v>2</v>
      </c>
      <c r="EJ155" s="92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2"/>
      <c r="EZ155" s="92"/>
      <c r="FA155" s="92"/>
      <c r="FB155" s="92"/>
      <c r="FC155" s="92"/>
      <c r="FD155" s="92">
        <v>1</v>
      </c>
      <c r="FE155" s="92"/>
      <c r="FF155" s="92"/>
      <c r="FG155" s="92">
        <v>1</v>
      </c>
      <c r="FH155" s="92"/>
      <c r="FI155" s="92">
        <v>1</v>
      </c>
      <c r="FJ155" s="92"/>
      <c r="FK155" s="92"/>
      <c r="FL155" s="92"/>
      <c r="FM155" s="92"/>
      <c r="FN155" s="92">
        <v>1</v>
      </c>
      <c r="FO155" s="92"/>
      <c r="FP155" s="92"/>
      <c r="FQ155" s="92"/>
      <c r="FR155" s="92"/>
      <c r="FS155" s="92"/>
      <c r="FT155" s="92"/>
      <c r="FU155" s="92"/>
      <c r="FV155" s="92"/>
      <c r="FW155" s="92"/>
      <c r="FX155" s="92"/>
      <c r="FY155" s="92"/>
      <c r="FZ155" s="92"/>
      <c r="GA155" s="92"/>
      <c r="GB155" s="92"/>
      <c r="GC155" s="92"/>
      <c r="GD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>
        <v>6</v>
      </c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</row>
    <row r="156" spans="1:315">
      <c r="A156" s="96" t="s">
        <v>451</v>
      </c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>
        <v>1</v>
      </c>
      <c r="CV156" s="92"/>
      <c r="CW156" s="92"/>
      <c r="CX156" s="92"/>
      <c r="CY156" s="92">
        <v>1</v>
      </c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>
        <v>1</v>
      </c>
      <c r="DU156" s="92"/>
      <c r="DV156" s="92"/>
      <c r="DW156" s="92"/>
      <c r="DX156" s="92"/>
      <c r="DY156" s="92">
        <v>1</v>
      </c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Q156" s="92"/>
      <c r="ER156" s="92"/>
      <c r="ES156" s="92">
        <v>1</v>
      </c>
      <c r="ET156" s="92"/>
      <c r="EU156" s="92"/>
      <c r="EV156" s="92"/>
      <c r="EW156" s="92"/>
      <c r="EX156" s="92"/>
      <c r="EY156" s="92"/>
      <c r="EZ156" s="92"/>
      <c r="FA156" s="92"/>
      <c r="FB156" s="92"/>
      <c r="FC156" s="92"/>
      <c r="FD156" s="92"/>
      <c r="FE156" s="92"/>
      <c r="FF156" s="92"/>
      <c r="FG156" s="92"/>
      <c r="FH156" s="92"/>
      <c r="FI156" s="92"/>
      <c r="FJ156" s="92"/>
      <c r="FK156" s="92"/>
      <c r="FL156" s="92"/>
      <c r="FM156" s="92"/>
      <c r="FN156" s="92"/>
      <c r="FO156" s="92"/>
      <c r="FP156" s="92"/>
      <c r="FQ156" s="92"/>
      <c r="FR156" s="92"/>
      <c r="FS156" s="92"/>
      <c r="FT156" s="92"/>
      <c r="FU156" s="92"/>
      <c r="FV156" s="92"/>
      <c r="FW156" s="92"/>
      <c r="FX156" s="92"/>
      <c r="FY156" s="92"/>
      <c r="FZ156" s="92"/>
      <c r="GA156" s="92"/>
      <c r="GB156" s="92"/>
      <c r="GC156" s="92"/>
      <c r="GD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>
        <v>5</v>
      </c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</row>
    <row r="157" spans="1:315">
      <c r="A157" s="96" t="s">
        <v>428</v>
      </c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>
        <v>1</v>
      </c>
      <c r="CK157" s="92"/>
      <c r="CL157" s="92">
        <v>1</v>
      </c>
      <c r="CM157" s="92"/>
      <c r="CN157" s="92">
        <v>1</v>
      </c>
      <c r="CO157" s="92">
        <v>1</v>
      </c>
      <c r="CP157" s="92"/>
      <c r="CQ157" s="92">
        <v>2</v>
      </c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>
        <v>1</v>
      </c>
      <c r="DD157" s="92">
        <v>1</v>
      </c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2"/>
      <c r="DV157" s="92"/>
      <c r="DW157" s="92"/>
      <c r="DX157" s="92"/>
      <c r="DY157" s="92"/>
      <c r="DZ157" s="92"/>
      <c r="EA157" s="92"/>
      <c r="EB157" s="92"/>
      <c r="EC157" s="92"/>
      <c r="ED157" s="92"/>
      <c r="EE157" s="92"/>
      <c r="EF157" s="92"/>
      <c r="EG157" s="92"/>
      <c r="EH157" s="92"/>
      <c r="EI157" s="92"/>
      <c r="EJ157" s="92"/>
      <c r="EK157" s="92"/>
      <c r="EL157" s="92"/>
      <c r="EM157" s="92"/>
      <c r="EN157" s="92"/>
      <c r="EO157" s="92"/>
      <c r="EP157" s="92"/>
      <c r="EQ157" s="92"/>
      <c r="ER157" s="92"/>
      <c r="ES157" s="92"/>
      <c r="ET157" s="92"/>
      <c r="EU157" s="92"/>
      <c r="EV157" s="92"/>
      <c r="EW157" s="92"/>
      <c r="EX157" s="92"/>
      <c r="EY157" s="92"/>
      <c r="EZ157" s="92"/>
      <c r="FA157" s="92"/>
      <c r="FB157" s="92"/>
      <c r="FC157" s="92"/>
      <c r="FD157" s="92"/>
      <c r="FE157" s="92"/>
      <c r="FF157" s="92"/>
      <c r="FG157" s="92"/>
      <c r="FH157" s="92"/>
      <c r="FI157" s="92"/>
      <c r="FJ157" s="92"/>
      <c r="FK157" s="92"/>
      <c r="FL157" s="92"/>
      <c r="FM157" s="92"/>
      <c r="FN157" s="92"/>
      <c r="FO157" s="92"/>
      <c r="FP157" s="92"/>
      <c r="FQ157" s="92"/>
      <c r="FR157" s="92"/>
      <c r="FS157" s="92"/>
      <c r="FT157" s="92"/>
      <c r="FU157" s="92"/>
      <c r="FV157" s="92"/>
      <c r="FW157" s="92">
        <v>2</v>
      </c>
      <c r="FX157" s="92"/>
      <c r="FY157" s="92"/>
      <c r="FZ157" s="92"/>
      <c r="GA157" s="92"/>
      <c r="GB157" s="92"/>
      <c r="GC157" s="92"/>
      <c r="GD157" s="92"/>
      <c r="GE157" s="92"/>
      <c r="GF157" s="92"/>
      <c r="GG157" s="92"/>
      <c r="GH157" s="92"/>
      <c r="GI157" s="92"/>
      <c r="GJ157" s="92"/>
      <c r="GK157" s="92"/>
      <c r="GL157" s="92"/>
      <c r="GM157" s="92"/>
      <c r="GN157" s="92"/>
      <c r="GO157" s="92"/>
      <c r="GP157" s="92"/>
      <c r="GQ157" s="92"/>
      <c r="GR157" s="92"/>
      <c r="GS157" s="92"/>
      <c r="GT157" s="92"/>
      <c r="GU157" s="92"/>
      <c r="GV157" s="92"/>
      <c r="GW157" s="92"/>
      <c r="GX157" s="92"/>
      <c r="GY157" s="92"/>
      <c r="GZ157" s="92"/>
      <c r="HA157" s="92"/>
      <c r="HB157" s="92"/>
      <c r="HC157" s="92"/>
      <c r="HD157" s="92"/>
      <c r="HE157" s="92"/>
      <c r="HF157" s="92"/>
      <c r="HG157" s="92"/>
      <c r="HH157" s="92"/>
      <c r="HI157" s="92"/>
      <c r="HJ157" s="92"/>
      <c r="HK157" s="92"/>
      <c r="HL157" s="92"/>
      <c r="HM157" s="92"/>
      <c r="HN157" s="92"/>
      <c r="HO157" s="92"/>
      <c r="HP157" s="92"/>
      <c r="HQ157" s="92"/>
      <c r="HR157" s="92"/>
      <c r="HS157" s="92"/>
      <c r="HT157" s="92"/>
      <c r="HU157" s="92"/>
      <c r="HV157" s="92"/>
      <c r="HW157" s="92"/>
      <c r="HX157" s="92"/>
      <c r="HY157" s="92"/>
      <c r="HZ157" s="92">
        <v>10</v>
      </c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</row>
    <row r="158" spans="1:315">
      <c r="A158" s="96" t="s">
        <v>323</v>
      </c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>
        <v>1</v>
      </c>
      <c r="CP158" s="92"/>
      <c r="CQ158" s="92"/>
      <c r="CR158" s="92"/>
      <c r="CS158" s="92"/>
      <c r="CT158" s="92"/>
      <c r="CU158" s="92"/>
      <c r="CV158" s="92"/>
      <c r="CW158" s="92"/>
      <c r="CX158" s="92"/>
      <c r="CY158" s="92"/>
      <c r="CZ158" s="92">
        <v>1</v>
      </c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/>
      <c r="DT158" s="92"/>
      <c r="DU158" s="92"/>
      <c r="DV158" s="92"/>
      <c r="DW158" s="92"/>
      <c r="DX158" s="92"/>
      <c r="DY158" s="92"/>
      <c r="DZ158" s="92"/>
      <c r="EA158" s="92"/>
      <c r="EB158" s="92"/>
      <c r="EC158" s="92"/>
      <c r="ED158" s="92"/>
      <c r="EE158" s="92">
        <v>1</v>
      </c>
      <c r="EF158" s="92"/>
      <c r="EG158" s="92"/>
      <c r="EH158" s="92"/>
      <c r="EI158" s="92"/>
      <c r="EJ158" s="92">
        <v>1</v>
      </c>
      <c r="EK158" s="92"/>
      <c r="EL158" s="92"/>
      <c r="EM158" s="92"/>
      <c r="EN158" s="92">
        <v>1</v>
      </c>
      <c r="EO158" s="92"/>
      <c r="EP158" s="92"/>
      <c r="EQ158" s="92"/>
      <c r="ER158" s="92"/>
      <c r="ES158" s="92"/>
      <c r="ET158" s="92">
        <v>1</v>
      </c>
      <c r="EU158" s="92"/>
      <c r="EV158" s="92"/>
      <c r="EW158" s="92"/>
      <c r="EX158" s="92"/>
      <c r="EY158" s="92"/>
      <c r="EZ158" s="92"/>
      <c r="FA158" s="92"/>
      <c r="FB158" s="92"/>
      <c r="FC158" s="92"/>
      <c r="FD158" s="92"/>
      <c r="FE158" s="92"/>
      <c r="FF158" s="92"/>
      <c r="FG158" s="92"/>
      <c r="FH158" s="92"/>
      <c r="FI158" s="92"/>
      <c r="FJ158" s="92"/>
      <c r="FK158" s="92"/>
      <c r="FL158" s="92"/>
      <c r="FM158" s="92"/>
      <c r="FN158" s="92"/>
      <c r="FO158" s="92"/>
      <c r="FP158" s="92"/>
      <c r="FQ158" s="92"/>
      <c r="FR158" s="92"/>
      <c r="FS158" s="92"/>
      <c r="FT158" s="92">
        <v>1</v>
      </c>
      <c r="FU158" s="92"/>
      <c r="FV158" s="92"/>
      <c r="FW158" s="92"/>
      <c r="FX158" s="92"/>
      <c r="FY158" s="92"/>
      <c r="FZ158" s="92">
        <v>1</v>
      </c>
      <c r="GA158" s="92"/>
      <c r="GB158" s="92"/>
      <c r="GC158" s="92"/>
      <c r="GD158" s="92"/>
      <c r="GE158" s="92"/>
      <c r="GF158" s="92"/>
      <c r="GG158" s="92"/>
      <c r="GH158" s="92"/>
      <c r="GI158" s="92"/>
      <c r="GJ158" s="92"/>
      <c r="GK158" s="92"/>
      <c r="GL158" s="92"/>
      <c r="GM158" s="92"/>
      <c r="GN158" s="92"/>
      <c r="GO158" s="92"/>
      <c r="GP158" s="92"/>
      <c r="GQ158" s="92"/>
      <c r="GR158" s="92"/>
      <c r="GS158" s="92"/>
      <c r="GT158" s="92"/>
      <c r="GU158" s="92"/>
      <c r="GV158" s="92"/>
      <c r="GW158" s="92"/>
      <c r="GX158" s="92"/>
      <c r="GY158" s="92"/>
      <c r="GZ158" s="92"/>
      <c r="HA158" s="92"/>
      <c r="HB158" s="92"/>
      <c r="HC158" s="92"/>
      <c r="HD158" s="92"/>
      <c r="HE158" s="92"/>
      <c r="HF158" s="92"/>
      <c r="HG158" s="92"/>
      <c r="HH158" s="92"/>
      <c r="HI158" s="92"/>
      <c r="HJ158" s="92"/>
      <c r="HK158" s="92"/>
      <c r="HL158" s="92"/>
      <c r="HM158" s="92"/>
      <c r="HN158" s="92"/>
      <c r="HO158" s="92"/>
      <c r="HP158" s="92"/>
      <c r="HQ158" s="92"/>
      <c r="HR158" s="92"/>
      <c r="HS158" s="92"/>
      <c r="HT158" s="92"/>
      <c r="HU158" s="92"/>
      <c r="HV158" s="92"/>
      <c r="HW158" s="92"/>
      <c r="HX158" s="92"/>
      <c r="HY158" s="92"/>
      <c r="HZ158" s="92">
        <v>8</v>
      </c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</row>
    <row r="159" spans="1:315">
      <c r="A159" s="96" t="s">
        <v>504</v>
      </c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/>
      <c r="DT159" s="92"/>
      <c r="DU159" s="92"/>
      <c r="DV159" s="92"/>
      <c r="DW159" s="92"/>
      <c r="DX159" s="92"/>
      <c r="DY159" s="92"/>
      <c r="DZ159" s="92"/>
      <c r="EA159" s="92"/>
      <c r="EB159" s="92"/>
      <c r="EC159" s="92"/>
      <c r="ED159" s="92"/>
      <c r="EE159" s="92"/>
      <c r="EF159" s="92">
        <v>2</v>
      </c>
      <c r="EG159" s="92"/>
      <c r="EH159" s="92"/>
      <c r="EI159" s="92"/>
      <c r="EJ159" s="92"/>
      <c r="EK159" s="92"/>
      <c r="EL159" s="92"/>
      <c r="EM159" s="92"/>
      <c r="EN159" s="92"/>
      <c r="EO159" s="92"/>
      <c r="EP159" s="92"/>
      <c r="EQ159" s="92"/>
      <c r="ER159" s="92"/>
      <c r="ES159" s="92"/>
      <c r="ET159" s="92"/>
      <c r="EU159" s="92"/>
      <c r="EV159" s="92"/>
      <c r="EW159" s="92"/>
      <c r="EX159" s="92"/>
      <c r="EY159" s="92"/>
      <c r="EZ159" s="92"/>
      <c r="FA159" s="92"/>
      <c r="FB159" s="92"/>
      <c r="FC159" s="92"/>
      <c r="FD159" s="92"/>
      <c r="FE159" s="92"/>
      <c r="FF159" s="92"/>
      <c r="FG159" s="92"/>
      <c r="FH159" s="92"/>
      <c r="FI159" s="92"/>
      <c r="FJ159" s="92"/>
      <c r="FK159" s="92"/>
      <c r="FL159" s="92"/>
      <c r="FM159" s="92"/>
      <c r="FN159" s="92">
        <v>1</v>
      </c>
      <c r="FO159" s="92"/>
      <c r="FP159" s="92"/>
      <c r="FQ159" s="92"/>
      <c r="FR159" s="92"/>
      <c r="FS159" s="92"/>
      <c r="FT159" s="92"/>
      <c r="FU159" s="92"/>
      <c r="FV159" s="92"/>
      <c r="FW159" s="92"/>
      <c r="FX159" s="92"/>
      <c r="FY159" s="92"/>
      <c r="FZ159" s="92"/>
      <c r="GA159" s="92"/>
      <c r="GB159" s="92"/>
      <c r="GC159" s="92"/>
      <c r="GD159" s="92"/>
      <c r="GE159" s="92"/>
      <c r="GF159" s="92"/>
      <c r="GG159" s="92">
        <v>1</v>
      </c>
      <c r="GH159" s="92"/>
      <c r="GI159" s="92">
        <v>1</v>
      </c>
      <c r="GJ159" s="92"/>
      <c r="GK159" s="92"/>
      <c r="GL159" s="92"/>
      <c r="GM159" s="92"/>
      <c r="GN159" s="92"/>
      <c r="GO159" s="92"/>
      <c r="GP159" s="92"/>
      <c r="GQ159" s="92"/>
      <c r="GR159" s="92"/>
      <c r="GS159" s="92"/>
      <c r="GT159" s="92"/>
      <c r="GU159" s="92"/>
      <c r="GV159" s="92"/>
      <c r="GW159" s="92"/>
      <c r="GX159" s="92"/>
      <c r="GY159" s="92"/>
      <c r="GZ159" s="92"/>
      <c r="HA159" s="92"/>
      <c r="HB159" s="92"/>
      <c r="HC159" s="92"/>
      <c r="HD159" s="92"/>
      <c r="HE159" s="92"/>
      <c r="HF159" s="92"/>
      <c r="HG159" s="92"/>
      <c r="HH159" s="92"/>
      <c r="HI159" s="92"/>
      <c r="HJ159" s="92"/>
      <c r="HK159" s="92"/>
      <c r="HL159" s="92"/>
      <c r="HM159" s="92"/>
      <c r="HN159" s="92"/>
      <c r="HO159" s="92"/>
      <c r="HP159" s="92"/>
      <c r="HQ159" s="92"/>
      <c r="HR159" s="92"/>
      <c r="HS159" s="92"/>
      <c r="HT159" s="92"/>
      <c r="HU159" s="92"/>
      <c r="HV159" s="92"/>
      <c r="HW159" s="92"/>
      <c r="HX159" s="92"/>
      <c r="HY159" s="92"/>
      <c r="HZ159" s="92">
        <v>5</v>
      </c>
      <c r="IA159" s="33"/>
      <c r="IB159" s="33"/>
      <c r="IC159" s="33"/>
      <c r="ID159" s="33"/>
      <c r="IE159" s="33"/>
      <c r="IF159" s="33"/>
      <c r="IG159" s="33"/>
      <c r="IH159" s="33"/>
      <c r="II159" s="33"/>
      <c r="IJ159" s="33"/>
      <c r="IK159" s="33"/>
      <c r="IL159" s="33"/>
      <c r="IM159" s="33"/>
      <c r="IN159" s="33"/>
      <c r="IO159" s="33"/>
      <c r="IP159" s="33"/>
      <c r="IQ159" s="33"/>
      <c r="IR159" s="33"/>
      <c r="IS159" s="33"/>
      <c r="IT159" s="33"/>
      <c r="IU159" s="33"/>
      <c r="IV159" s="33"/>
      <c r="IW159" s="33"/>
      <c r="IX159" s="33"/>
      <c r="IY159" s="33"/>
      <c r="IZ159" s="33"/>
      <c r="JA159" s="33"/>
      <c r="JB159" s="33"/>
      <c r="JC159" s="33"/>
      <c r="JD159" s="33"/>
      <c r="JE159" s="33"/>
      <c r="JF159" s="33"/>
      <c r="JG159" s="33"/>
      <c r="JH159" s="33"/>
      <c r="JI159" s="33"/>
      <c r="JJ159" s="33"/>
      <c r="JK159" s="33"/>
      <c r="JL159" s="33"/>
      <c r="JM159" s="33"/>
      <c r="JN159" s="33"/>
      <c r="JO159" s="33"/>
      <c r="JP159" s="33"/>
      <c r="JQ159" s="33"/>
      <c r="JR159" s="33"/>
      <c r="JS159" s="33"/>
      <c r="JT159" s="33"/>
      <c r="JU159" s="33"/>
      <c r="JV159" s="33"/>
      <c r="JW159" s="33"/>
      <c r="JX159" s="33"/>
      <c r="JY159" s="33"/>
      <c r="JZ159" s="33"/>
      <c r="KA159" s="33"/>
      <c r="KB159" s="33"/>
      <c r="KC159" s="33"/>
      <c r="KD159" s="33"/>
      <c r="KE159" s="33"/>
      <c r="KF159" s="33"/>
      <c r="KG159" s="33"/>
      <c r="KH159" s="33"/>
      <c r="KI159" s="33"/>
      <c r="KJ159" s="33"/>
      <c r="KK159" s="33"/>
      <c r="KL159" s="33"/>
      <c r="KM159" s="33"/>
      <c r="KN159" s="33"/>
      <c r="KO159" s="33"/>
      <c r="KP159" s="33"/>
      <c r="KQ159" s="33"/>
      <c r="KR159" s="33"/>
      <c r="KS159" s="33"/>
      <c r="KT159" s="33"/>
      <c r="KU159" s="33"/>
      <c r="KV159" s="33"/>
      <c r="KW159" s="33"/>
      <c r="KX159" s="33"/>
      <c r="KY159" s="33"/>
      <c r="KZ159" s="33"/>
      <c r="LA159" s="33"/>
      <c r="LB159" s="33"/>
      <c r="LC159" s="33"/>
    </row>
    <row r="160" spans="1:315">
      <c r="A160" s="96" t="s">
        <v>438</v>
      </c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>
        <v>1</v>
      </c>
      <c r="DG160" s="92"/>
      <c r="DH160" s="92"/>
      <c r="DI160" s="92"/>
      <c r="DJ160" s="92"/>
      <c r="DK160" s="92"/>
      <c r="DL160" s="92">
        <v>1</v>
      </c>
      <c r="DM160" s="92"/>
      <c r="DN160" s="92"/>
      <c r="DO160" s="92"/>
      <c r="DP160" s="92"/>
      <c r="DQ160" s="92"/>
      <c r="DR160" s="92">
        <v>1</v>
      </c>
      <c r="DS160" s="92"/>
      <c r="DT160" s="92"/>
      <c r="DU160" s="92"/>
      <c r="DV160" s="92"/>
      <c r="DW160" s="92"/>
      <c r="DX160" s="92"/>
      <c r="DY160" s="92"/>
      <c r="DZ160" s="92"/>
      <c r="EA160" s="92"/>
      <c r="EB160" s="92"/>
      <c r="EC160" s="92"/>
      <c r="ED160" s="92"/>
      <c r="EE160" s="92"/>
      <c r="EF160" s="92"/>
      <c r="EG160" s="92"/>
      <c r="EH160" s="92"/>
      <c r="EI160" s="92"/>
      <c r="EJ160" s="92"/>
      <c r="EK160" s="92"/>
      <c r="EL160" s="92"/>
      <c r="EM160" s="92"/>
      <c r="EN160" s="92"/>
      <c r="EO160" s="92"/>
      <c r="EP160" s="92"/>
      <c r="EQ160" s="92"/>
      <c r="ER160" s="92"/>
      <c r="ES160" s="92"/>
      <c r="ET160" s="92"/>
      <c r="EU160" s="92"/>
      <c r="EV160" s="92"/>
      <c r="EW160" s="92"/>
      <c r="EX160" s="92"/>
      <c r="EY160" s="92"/>
      <c r="EZ160" s="92"/>
      <c r="FA160" s="92"/>
      <c r="FB160" s="92"/>
      <c r="FC160" s="92"/>
      <c r="FD160" s="92"/>
      <c r="FE160" s="92"/>
      <c r="FF160" s="92"/>
      <c r="FG160" s="92"/>
      <c r="FH160" s="92"/>
      <c r="FI160" s="92"/>
      <c r="FJ160" s="92"/>
      <c r="FK160" s="92"/>
      <c r="FL160" s="92"/>
      <c r="FM160" s="92"/>
      <c r="FN160" s="92"/>
      <c r="FO160" s="92"/>
      <c r="FP160" s="92"/>
      <c r="FQ160" s="92"/>
      <c r="FR160" s="92"/>
      <c r="FS160" s="92"/>
      <c r="FT160" s="92"/>
      <c r="FU160" s="92"/>
      <c r="FV160" s="92"/>
      <c r="FW160" s="92"/>
      <c r="FX160" s="92"/>
      <c r="FY160" s="92"/>
      <c r="FZ160" s="92"/>
      <c r="GA160" s="92"/>
      <c r="GB160" s="92"/>
      <c r="GC160" s="92"/>
      <c r="GD160" s="92"/>
      <c r="GE160" s="92"/>
      <c r="GF160" s="92"/>
      <c r="GG160" s="92"/>
      <c r="GH160" s="92"/>
      <c r="GI160" s="92"/>
      <c r="GJ160" s="92"/>
      <c r="GK160" s="92"/>
      <c r="GL160" s="92"/>
      <c r="GM160" s="92"/>
      <c r="GN160" s="92"/>
      <c r="GO160" s="92"/>
      <c r="GP160" s="92"/>
      <c r="GQ160" s="92"/>
      <c r="GR160" s="92"/>
      <c r="GS160" s="92"/>
      <c r="GT160" s="92"/>
      <c r="GU160" s="92"/>
      <c r="GV160" s="92"/>
      <c r="GW160" s="92"/>
      <c r="GX160" s="92"/>
      <c r="GY160" s="92"/>
      <c r="GZ160" s="92"/>
      <c r="HA160" s="92"/>
      <c r="HB160" s="92"/>
      <c r="HC160" s="92"/>
      <c r="HD160" s="92"/>
      <c r="HE160" s="92"/>
      <c r="HF160" s="92"/>
      <c r="HG160" s="92"/>
      <c r="HH160" s="92"/>
      <c r="HI160" s="92"/>
      <c r="HJ160" s="92"/>
      <c r="HK160" s="92"/>
      <c r="HL160" s="92"/>
      <c r="HM160" s="92"/>
      <c r="HN160" s="92"/>
      <c r="HO160" s="92"/>
      <c r="HP160" s="92"/>
      <c r="HQ160" s="92"/>
      <c r="HR160" s="92"/>
      <c r="HS160" s="92"/>
      <c r="HT160" s="92"/>
      <c r="HU160" s="92"/>
      <c r="HV160" s="92"/>
      <c r="HW160" s="92"/>
      <c r="HX160" s="92"/>
      <c r="HY160" s="92"/>
      <c r="HZ160" s="92">
        <v>3</v>
      </c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  <c r="IY160" s="33"/>
      <c r="IZ160" s="33"/>
      <c r="JA160" s="33"/>
      <c r="JB160" s="33"/>
      <c r="JC160" s="33"/>
      <c r="JD160" s="33"/>
      <c r="JE160" s="33"/>
      <c r="JF160" s="33"/>
      <c r="JG160" s="33"/>
      <c r="JH160" s="33"/>
      <c r="JI160" s="33"/>
      <c r="JJ160" s="33"/>
      <c r="JK160" s="33"/>
      <c r="JL160" s="33"/>
      <c r="JM160" s="33"/>
      <c r="JN160" s="33"/>
      <c r="JO160" s="33"/>
      <c r="JP160" s="33"/>
      <c r="JQ160" s="33"/>
      <c r="JR160" s="33"/>
      <c r="JS160" s="33"/>
      <c r="JT160" s="33"/>
      <c r="JU160" s="33"/>
      <c r="JV160" s="33"/>
      <c r="JW160" s="33"/>
      <c r="JX160" s="33"/>
      <c r="JY160" s="33"/>
      <c r="JZ160" s="33"/>
      <c r="KA160" s="33"/>
      <c r="KB160" s="33"/>
      <c r="KC160" s="33"/>
      <c r="KD160" s="33"/>
      <c r="KE160" s="33"/>
      <c r="KF160" s="33"/>
      <c r="KG160" s="33"/>
      <c r="KH160" s="33"/>
      <c r="KI160" s="33"/>
      <c r="KJ160" s="33"/>
      <c r="KK160" s="33"/>
      <c r="KL160" s="33"/>
      <c r="KM160" s="33"/>
      <c r="KN160" s="33"/>
      <c r="KO160" s="33"/>
      <c r="KP160" s="33"/>
      <c r="KQ160" s="33"/>
      <c r="KR160" s="33"/>
      <c r="KS160" s="33"/>
      <c r="KT160" s="33"/>
      <c r="KU160" s="33"/>
      <c r="KV160" s="33"/>
      <c r="KW160" s="33"/>
      <c r="KX160" s="33"/>
      <c r="KY160" s="33"/>
      <c r="KZ160" s="33"/>
      <c r="LA160" s="33"/>
      <c r="LB160" s="33"/>
      <c r="LC160" s="33"/>
    </row>
    <row r="161" spans="1:315">
      <c r="A161" s="95" t="s">
        <v>23</v>
      </c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>
        <v>1</v>
      </c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>
        <v>1</v>
      </c>
      <c r="BD161" s="92">
        <v>1</v>
      </c>
      <c r="BE161" s="92">
        <v>1</v>
      </c>
      <c r="BF161" s="92"/>
      <c r="BG161" s="92"/>
      <c r="BH161" s="92"/>
      <c r="BI161" s="92">
        <v>1</v>
      </c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92"/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>
        <v>1</v>
      </c>
      <c r="DI161" s="92">
        <v>1</v>
      </c>
      <c r="DJ161" s="92"/>
      <c r="DK161" s="92"/>
      <c r="DL161" s="92"/>
      <c r="DM161" s="92"/>
      <c r="DN161" s="92">
        <v>1</v>
      </c>
      <c r="DO161" s="92"/>
      <c r="DP161" s="92"/>
      <c r="DQ161" s="92"/>
      <c r="DR161" s="92"/>
      <c r="DS161" s="92"/>
      <c r="DT161" s="92"/>
      <c r="DU161" s="92">
        <v>1</v>
      </c>
      <c r="DV161" s="92"/>
      <c r="DW161" s="92"/>
      <c r="DX161" s="92">
        <v>1</v>
      </c>
      <c r="DY161" s="92"/>
      <c r="DZ161" s="92"/>
      <c r="EA161" s="92"/>
      <c r="EB161" s="92"/>
      <c r="EC161" s="92"/>
      <c r="ED161" s="92"/>
      <c r="EE161" s="92"/>
      <c r="EF161" s="92"/>
      <c r="EG161" s="92"/>
      <c r="EH161" s="92"/>
      <c r="EI161" s="92"/>
      <c r="EJ161" s="92"/>
      <c r="EK161" s="92"/>
      <c r="EL161" s="92"/>
      <c r="EM161" s="92"/>
      <c r="EN161" s="92"/>
      <c r="EO161" s="92"/>
      <c r="EP161" s="92"/>
      <c r="EQ161" s="92"/>
      <c r="ER161" s="92"/>
      <c r="ES161" s="92">
        <v>1</v>
      </c>
      <c r="ET161" s="92"/>
      <c r="EU161" s="92"/>
      <c r="EV161" s="92"/>
      <c r="EW161" s="92"/>
      <c r="EX161" s="92"/>
      <c r="EY161" s="92"/>
      <c r="EZ161" s="92"/>
      <c r="FA161" s="92"/>
      <c r="FB161" s="92"/>
      <c r="FC161" s="92">
        <v>1</v>
      </c>
      <c r="FD161" s="92"/>
      <c r="FE161" s="92">
        <v>1</v>
      </c>
      <c r="FF161" s="92"/>
      <c r="FG161" s="92"/>
      <c r="FH161" s="92"/>
      <c r="FI161" s="92">
        <v>1</v>
      </c>
      <c r="FJ161" s="92">
        <v>1</v>
      </c>
      <c r="FK161" s="92">
        <v>1</v>
      </c>
      <c r="FL161" s="92"/>
      <c r="FM161" s="92"/>
      <c r="FN161" s="92"/>
      <c r="FO161" s="92"/>
      <c r="FP161" s="92"/>
      <c r="FQ161" s="92"/>
      <c r="FR161" s="92"/>
      <c r="FS161" s="92"/>
      <c r="FT161" s="92"/>
      <c r="FU161" s="92">
        <v>1</v>
      </c>
      <c r="FV161" s="92"/>
      <c r="FW161" s="92"/>
      <c r="FX161" s="92"/>
      <c r="FY161" s="92">
        <v>1</v>
      </c>
      <c r="FZ161" s="92">
        <v>1</v>
      </c>
      <c r="GA161" s="92"/>
      <c r="GB161" s="92"/>
      <c r="GC161" s="92">
        <v>1</v>
      </c>
      <c r="GD161" s="92"/>
      <c r="GE161" s="92"/>
      <c r="GF161" s="92"/>
      <c r="GG161" s="92"/>
      <c r="GH161" s="92"/>
      <c r="GI161" s="92"/>
      <c r="GJ161" s="92"/>
      <c r="GK161" s="92"/>
      <c r="GL161" s="92"/>
      <c r="GM161" s="92"/>
      <c r="GN161" s="92"/>
      <c r="GO161" s="92"/>
      <c r="GP161" s="92"/>
      <c r="GQ161" s="92"/>
      <c r="GR161" s="92"/>
      <c r="GS161" s="92"/>
      <c r="GT161" s="92"/>
      <c r="GU161" s="92"/>
      <c r="GV161" s="92"/>
      <c r="GW161" s="92"/>
      <c r="GX161" s="92"/>
      <c r="GY161" s="92"/>
      <c r="GZ161" s="92"/>
      <c r="HA161" s="92"/>
      <c r="HB161" s="92"/>
      <c r="HC161" s="92"/>
      <c r="HD161" s="92"/>
      <c r="HE161" s="92"/>
      <c r="HF161" s="92"/>
      <c r="HG161" s="92"/>
      <c r="HH161" s="92"/>
      <c r="HI161" s="92"/>
      <c r="HJ161" s="92"/>
      <c r="HK161" s="92"/>
      <c r="HL161" s="92"/>
      <c r="HM161" s="92"/>
      <c r="HN161" s="92"/>
      <c r="HO161" s="92"/>
      <c r="HP161" s="92"/>
      <c r="HQ161" s="92">
        <v>1</v>
      </c>
      <c r="HR161" s="92"/>
      <c r="HS161" s="92"/>
      <c r="HT161" s="92">
        <v>1</v>
      </c>
      <c r="HU161" s="92"/>
      <c r="HV161" s="92"/>
      <c r="HW161" s="92"/>
      <c r="HX161" s="92"/>
      <c r="HY161" s="92"/>
      <c r="HZ161" s="92">
        <v>22</v>
      </c>
      <c r="IA161" s="33"/>
      <c r="IB161" s="33"/>
      <c r="IC161" s="33"/>
      <c r="ID161" s="33"/>
      <c r="IE161" s="33"/>
      <c r="IF161" s="33"/>
      <c r="IG161" s="33"/>
      <c r="IH161" s="33"/>
      <c r="II161" s="33"/>
      <c r="IJ161" s="33"/>
      <c r="IK161" s="33"/>
      <c r="IL161" s="33"/>
      <c r="IM161" s="33"/>
      <c r="IN161" s="33"/>
      <c r="IO161" s="33"/>
      <c r="IP161" s="33"/>
      <c r="IQ161" s="33"/>
      <c r="IR161" s="33"/>
      <c r="IS161" s="33"/>
      <c r="IT161" s="33"/>
      <c r="IU161" s="33"/>
      <c r="IV161" s="33"/>
      <c r="IW161" s="33"/>
      <c r="IX161" s="33"/>
      <c r="IY161" s="33"/>
      <c r="IZ161" s="33"/>
      <c r="JA161" s="33"/>
      <c r="JB161" s="33"/>
      <c r="JC161" s="33"/>
      <c r="JD161" s="33"/>
      <c r="JE161" s="33"/>
      <c r="JF161" s="33"/>
      <c r="JG161" s="33"/>
      <c r="JH161" s="33"/>
      <c r="JI161" s="33"/>
      <c r="JJ161" s="33"/>
      <c r="JK161" s="33"/>
      <c r="JL161" s="33"/>
      <c r="JM161" s="33"/>
      <c r="JN161" s="33"/>
      <c r="JO161" s="33"/>
      <c r="JP161" s="33"/>
      <c r="JQ161" s="33"/>
      <c r="JR161" s="33"/>
      <c r="JS161" s="33"/>
      <c r="JT161" s="33"/>
      <c r="JU161" s="33"/>
      <c r="JV161" s="33"/>
      <c r="JW161" s="33"/>
      <c r="JX161" s="33"/>
      <c r="JY161" s="33"/>
      <c r="JZ161" s="33"/>
      <c r="KA161" s="33"/>
      <c r="KB161" s="33"/>
      <c r="KC161" s="33"/>
      <c r="KD161" s="33"/>
      <c r="KE161" s="33"/>
      <c r="KF161" s="33"/>
      <c r="KG161" s="33"/>
      <c r="KH161" s="33"/>
      <c r="KI161" s="33"/>
      <c r="KJ161" s="33"/>
      <c r="KK161" s="33"/>
      <c r="KL161" s="33"/>
      <c r="KM161" s="33"/>
      <c r="KN161" s="33"/>
      <c r="KO161" s="33"/>
      <c r="KP161" s="33"/>
      <c r="KQ161" s="33"/>
      <c r="KR161" s="33"/>
      <c r="KS161" s="33"/>
      <c r="KT161" s="33"/>
      <c r="KU161" s="33"/>
      <c r="KV161" s="33"/>
      <c r="KW161" s="33"/>
      <c r="KX161" s="33"/>
      <c r="KY161" s="33"/>
      <c r="KZ161" s="33"/>
      <c r="LA161" s="33"/>
      <c r="LB161" s="33"/>
      <c r="LC161" s="33"/>
    </row>
    <row r="162" spans="1:315">
      <c r="A162" s="96" t="s">
        <v>346</v>
      </c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>
        <v>1</v>
      </c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/>
      <c r="CP162" s="92"/>
      <c r="CQ162" s="92"/>
      <c r="CR162" s="92"/>
      <c r="CS162" s="92"/>
      <c r="CT162" s="92"/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/>
      <c r="DT162" s="92"/>
      <c r="DU162" s="92"/>
      <c r="DV162" s="92"/>
      <c r="DW162" s="92"/>
      <c r="DX162" s="92"/>
      <c r="DY162" s="92"/>
      <c r="DZ162" s="92"/>
      <c r="EA162" s="92"/>
      <c r="EB162" s="92"/>
      <c r="EC162" s="92"/>
      <c r="ED162" s="92"/>
      <c r="EE162" s="92"/>
      <c r="EF162" s="92"/>
      <c r="EG162" s="92"/>
      <c r="EH162" s="92"/>
      <c r="EI162" s="92"/>
      <c r="EJ162" s="92"/>
      <c r="EK162" s="92"/>
      <c r="EL162" s="92"/>
      <c r="EM162" s="92"/>
      <c r="EN162" s="92"/>
      <c r="EO162" s="92"/>
      <c r="EP162" s="92"/>
      <c r="EQ162" s="92"/>
      <c r="ER162" s="92"/>
      <c r="ES162" s="92"/>
      <c r="ET162" s="92"/>
      <c r="EU162" s="92"/>
      <c r="EV162" s="92"/>
      <c r="EW162" s="92"/>
      <c r="EX162" s="92"/>
      <c r="EY162" s="92"/>
      <c r="EZ162" s="92"/>
      <c r="FA162" s="92"/>
      <c r="FB162" s="92"/>
      <c r="FC162" s="92"/>
      <c r="FD162" s="92"/>
      <c r="FE162" s="92"/>
      <c r="FF162" s="92"/>
      <c r="FG162" s="92"/>
      <c r="FH162" s="92"/>
      <c r="FI162" s="92"/>
      <c r="FJ162" s="92">
        <v>1</v>
      </c>
      <c r="FK162" s="92"/>
      <c r="FL162" s="92"/>
      <c r="FM162" s="92"/>
      <c r="FN162" s="92"/>
      <c r="FO162" s="92"/>
      <c r="FP162" s="92"/>
      <c r="FQ162" s="92"/>
      <c r="FR162" s="92"/>
      <c r="FS162" s="92"/>
      <c r="FT162" s="92"/>
      <c r="FU162" s="92">
        <v>1</v>
      </c>
      <c r="FV162" s="92"/>
      <c r="FW162" s="92"/>
      <c r="FX162" s="92"/>
      <c r="FY162" s="92"/>
      <c r="FZ162" s="92"/>
      <c r="GA162" s="92"/>
      <c r="GB162" s="92"/>
      <c r="GC162" s="92"/>
      <c r="GD162" s="92"/>
      <c r="GE162" s="92"/>
      <c r="GF162" s="92"/>
      <c r="GG162" s="92"/>
      <c r="GH162" s="92"/>
      <c r="GI162" s="92"/>
      <c r="GJ162" s="92"/>
      <c r="GK162" s="92"/>
      <c r="GL162" s="92"/>
      <c r="GM162" s="92"/>
      <c r="GN162" s="92"/>
      <c r="GO162" s="92"/>
      <c r="GP162" s="92"/>
      <c r="GQ162" s="92"/>
      <c r="GR162" s="92"/>
      <c r="GS162" s="92"/>
      <c r="GT162" s="92"/>
      <c r="GU162" s="92"/>
      <c r="GV162" s="92"/>
      <c r="GW162" s="92"/>
      <c r="GX162" s="92"/>
      <c r="GY162" s="92"/>
      <c r="GZ162" s="92"/>
      <c r="HA162" s="92"/>
      <c r="HB162" s="92"/>
      <c r="HC162" s="92"/>
      <c r="HD162" s="92"/>
      <c r="HE162" s="92"/>
      <c r="HF162" s="92"/>
      <c r="HG162" s="92"/>
      <c r="HH162" s="92"/>
      <c r="HI162" s="92"/>
      <c r="HJ162" s="92"/>
      <c r="HK162" s="92"/>
      <c r="HL162" s="92"/>
      <c r="HM162" s="92"/>
      <c r="HN162" s="92"/>
      <c r="HO162" s="92"/>
      <c r="HP162" s="92"/>
      <c r="HQ162" s="92"/>
      <c r="HR162" s="92"/>
      <c r="HS162" s="92"/>
      <c r="HT162" s="92"/>
      <c r="HU162" s="92"/>
      <c r="HV162" s="92"/>
      <c r="HW162" s="92"/>
      <c r="HX162" s="92"/>
      <c r="HY162" s="92"/>
      <c r="HZ162" s="92">
        <v>3</v>
      </c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</row>
    <row r="163" spans="1:315">
      <c r="A163" s="96" t="s">
        <v>386</v>
      </c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>
        <v>1</v>
      </c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92"/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>
        <v>1</v>
      </c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/>
      <c r="DT163" s="92"/>
      <c r="DU163" s="92"/>
      <c r="DV163" s="92"/>
      <c r="DW163" s="92"/>
      <c r="DX163" s="92"/>
      <c r="DY163" s="92"/>
      <c r="DZ163" s="92"/>
      <c r="EA163" s="92"/>
      <c r="EB163" s="92"/>
      <c r="EC163" s="92"/>
      <c r="ED163" s="92"/>
      <c r="EE163" s="92"/>
      <c r="EF163" s="92"/>
      <c r="EG163" s="92"/>
      <c r="EH163" s="92"/>
      <c r="EI163" s="92"/>
      <c r="EJ163" s="92"/>
      <c r="EK163" s="92"/>
      <c r="EL163" s="92"/>
      <c r="EM163" s="92"/>
      <c r="EN163" s="92"/>
      <c r="EO163" s="92"/>
      <c r="EP163" s="92"/>
      <c r="EQ163" s="92"/>
      <c r="ER163" s="92"/>
      <c r="ES163" s="92"/>
      <c r="ET163" s="92"/>
      <c r="EU163" s="92"/>
      <c r="EV163" s="92"/>
      <c r="EW163" s="92"/>
      <c r="EX163" s="92"/>
      <c r="EY163" s="92"/>
      <c r="EZ163" s="92"/>
      <c r="FA163" s="92"/>
      <c r="FB163" s="92"/>
      <c r="FC163" s="92"/>
      <c r="FD163" s="92"/>
      <c r="FE163" s="92"/>
      <c r="FF163" s="92"/>
      <c r="FG163" s="92"/>
      <c r="FH163" s="92"/>
      <c r="FI163" s="92"/>
      <c r="FJ163" s="92"/>
      <c r="FK163" s="92"/>
      <c r="FL163" s="92"/>
      <c r="FM163" s="92"/>
      <c r="FN163" s="92"/>
      <c r="FO163" s="92"/>
      <c r="FP163" s="92"/>
      <c r="FQ163" s="92"/>
      <c r="FR163" s="92"/>
      <c r="FS163" s="92"/>
      <c r="FT163" s="92"/>
      <c r="FU163" s="92"/>
      <c r="FV163" s="92"/>
      <c r="FW163" s="92"/>
      <c r="FX163" s="92"/>
      <c r="FY163" s="92"/>
      <c r="FZ163" s="92"/>
      <c r="GA163" s="92"/>
      <c r="GB163" s="92"/>
      <c r="GC163" s="92"/>
      <c r="GD163" s="92"/>
      <c r="GE163" s="92"/>
      <c r="GF163" s="92"/>
      <c r="GG163" s="92"/>
      <c r="GH163" s="92"/>
      <c r="GI163" s="92"/>
      <c r="GJ163" s="92"/>
      <c r="GK163" s="92"/>
      <c r="GL163" s="92"/>
      <c r="GM163" s="92"/>
      <c r="GN163" s="92"/>
      <c r="GO163" s="92"/>
      <c r="GP163" s="92"/>
      <c r="GQ163" s="92"/>
      <c r="GR163" s="92"/>
      <c r="GS163" s="92"/>
      <c r="GT163" s="92"/>
      <c r="GU163" s="92"/>
      <c r="GV163" s="92"/>
      <c r="GW163" s="92"/>
      <c r="GX163" s="92"/>
      <c r="GY163" s="92"/>
      <c r="GZ163" s="92"/>
      <c r="HA163" s="92"/>
      <c r="HB163" s="92"/>
      <c r="HC163" s="92"/>
      <c r="HD163" s="92"/>
      <c r="HE163" s="92"/>
      <c r="HF163" s="92"/>
      <c r="HG163" s="92"/>
      <c r="HH163" s="92"/>
      <c r="HI163" s="92"/>
      <c r="HJ163" s="92"/>
      <c r="HK163" s="92"/>
      <c r="HL163" s="92"/>
      <c r="HM163" s="92"/>
      <c r="HN163" s="92"/>
      <c r="HO163" s="92"/>
      <c r="HP163" s="92"/>
      <c r="HQ163" s="92"/>
      <c r="HR163" s="92"/>
      <c r="HS163" s="92"/>
      <c r="HT163" s="92"/>
      <c r="HU163" s="92"/>
      <c r="HV163" s="92"/>
      <c r="HW163" s="92"/>
      <c r="HX163" s="92"/>
      <c r="HY163" s="92"/>
      <c r="HZ163" s="92">
        <v>2</v>
      </c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</row>
    <row r="164" spans="1:315">
      <c r="A164" s="96" t="s">
        <v>360</v>
      </c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>
        <v>1</v>
      </c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/>
      <c r="CP164" s="92"/>
      <c r="CQ164" s="92"/>
      <c r="CR164" s="92"/>
      <c r="CS164" s="92"/>
      <c r="CT164" s="92"/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>
        <v>1</v>
      </c>
      <c r="DO164" s="92"/>
      <c r="DP164" s="92"/>
      <c r="DQ164" s="92"/>
      <c r="DR164" s="92"/>
      <c r="DS164" s="92"/>
      <c r="DT164" s="92"/>
      <c r="DU164" s="92"/>
      <c r="DV164" s="92"/>
      <c r="DW164" s="92"/>
      <c r="DX164" s="92"/>
      <c r="DY164" s="92"/>
      <c r="DZ164" s="92"/>
      <c r="EA164" s="92"/>
      <c r="EB164" s="92"/>
      <c r="EC164" s="92"/>
      <c r="ED164" s="92"/>
      <c r="EE164" s="92"/>
      <c r="EF164" s="92"/>
      <c r="EG164" s="92"/>
      <c r="EH164" s="92"/>
      <c r="EI164" s="92"/>
      <c r="EJ164" s="92"/>
      <c r="EK164" s="92"/>
      <c r="EL164" s="92"/>
      <c r="EM164" s="92"/>
      <c r="EN164" s="92"/>
      <c r="EO164" s="92"/>
      <c r="EP164" s="92"/>
      <c r="EQ164" s="92"/>
      <c r="ER164" s="92"/>
      <c r="ES164" s="92"/>
      <c r="ET164" s="92"/>
      <c r="EU164" s="92"/>
      <c r="EV164" s="92"/>
      <c r="EW164" s="92"/>
      <c r="EX164" s="92"/>
      <c r="EY164" s="92"/>
      <c r="EZ164" s="92"/>
      <c r="FA164" s="92"/>
      <c r="FB164" s="92"/>
      <c r="FC164" s="92"/>
      <c r="FD164" s="92"/>
      <c r="FE164" s="92"/>
      <c r="FF164" s="92"/>
      <c r="FG164" s="92"/>
      <c r="FH164" s="92"/>
      <c r="FI164" s="92"/>
      <c r="FJ164" s="92"/>
      <c r="FK164" s="92"/>
      <c r="FL164" s="92"/>
      <c r="FM164" s="92"/>
      <c r="FN164" s="92"/>
      <c r="FO164" s="92"/>
      <c r="FP164" s="92"/>
      <c r="FQ164" s="92"/>
      <c r="FR164" s="92"/>
      <c r="FS164" s="92"/>
      <c r="FT164" s="92"/>
      <c r="FU164" s="92"/>
      <c r="FV164" s="92"/>
      <c r="FW164" s="92"/>
      <c r="FX164" s="92"/>
      <c r="FY164" s="92"/>
      <c r="FZ164" s="92"/>
      <c r="GA164" s="92"/>
      <c r="GB164" s="92"/>
      <c r="GC164" s="92"/>
      <c r="GD164" s="92"/>
      <c r="GE164" s="92"/>
      <c r="GF164" s="92"/>
      <c r="GG164" s="92"/>
      <c r="GH164" s="92"/>
      <c r="GI164" s="92"/>
      <c r="GJ164" s="92"/>
      <c r="GK164" s="92"/>
      <c r="GL164" s="92"/>
      <c r="GM164" s="92"/>
      <c r="GN164" s="92"/>
      <c r="GO164" s="92"/>
      <c r="GP164" s="92"/>
      <c r="GQ164" s="92"/>
      <c r="GR164" s="92"/>
      <c r="GS164" s="92"/>
      <c r="GT164" s="92"/>
      <c r="GU164" s="92"/>
      <c r="GV164" s="92"/>
      <c r="GW164" s="92"/>
      <c r="GX164" s="92"/>
      <c r="GY164" s="92"/>
      <c r="GZ164" s="92"/>
      <c r="HA164" s="92"/>
      <c r="HB164" s="92"/>
      <c r="HC164" s="92"/>
      <c r="HD164" s="92"/>
      <c r="HE164" s="92"/>
      <c r="HF164" s="92"/>
      <c r="HG164" s="92"/>
      <c r="HH164" s="92"/>
      <c r="HI164" s="92"/>
      <c r="HJ164" s="92"/>
      <c r="HK164" s="92"/>
      <c r="HL164" s="92"/>
      <c r="HM164" s="92"/>
      <c r="HN164" s="92"/>
      <c r="HO164" s="92"/>
      <c r="HP164" s="92"/>
      <c r="HQ164" s="92"/>
      <c r="HR164" s="92"/>
      <c r="HS164" s="92"/>
      <c r="HT164" s="92"/>
      <c r="HU164" s="92"/>
      <c r="HV164" s="92"/>
      <c r="HW164" s="92"/>
      <c r="HX164" s="92"/>
      <c r="HY164" s="92"/>
      <c r="HZ164" s="92">
        <v>2</v>
      </c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</row>
    <row r="165" spans="1:315">
      <c r="A165" s="96" t="s">
        <v>411</v>
      </c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  <c r="CT165" s="92"/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>
        <v>1</v>
      </c>
      <c r="DJ165" s="92"/>
      <c r="DK165" s="92"/>
      <c r="DL165" s="92"/>
      <c r="DM165" s="92"/>
      <c r="DN165" s="92"/>
      <c r="DO165" s="92"/>
      <c r="DP165" s="92"/>
      <c r="DQ165" s="92"/>
      <c r="DR165" s="92"/>
      <c r="DS165" s="92"/>
      <c r="DT165" s="92"/>
      <c r="DU165" s="92"/>
      <c r="DV165" s="92"/>
      <c r="DW165" s="92"/>
      <c r="DX165" s="92">
        <v>1</v>
      </c>
      <c r="DY165" s="92"/>
      <c r="DZ165" s="92"/>
      <c r="EA165" s="92"/>
      <c r="EB165" s="92"/>
      <c r="EC165" s="92"/>
      <c r="ED165" s="92"/>
      <c r="EE165" s="92"/>
      <c r="EF165" s="92"/>
      <c r="EG165" s="92"/>
      <c r="EH165" s="92"/>
      <c r="EI165" s="92"/>
      <c r="EJ165" s="92"/>
      <c r="EK165" s="92"/>
      <c r="EL165" s="92"/>
      <c r="EM165" s="92"/>
      <c r="EN165" s="92"/>
      <c r="EO165" s="92"/>
      <c r="EP165" s="92"/>
      <c r="EQ165" s="92"/>
      <c r="ER165" s="92"/>
      <c r="ES165" s="92"/>
      <c r="ET165" s="92"/>
      <c r="EU165" s="92"/>
      <c r="EV165" s="92"/>
      <c r="EW165" s="92"/>
      <c r="EX165" s="92"/>
      <c r="EY165" s="92"/>
      <c r="EZ165" s="92"/>
      <c r="FA165" s="92"/>
      <c r="FB165" s="92"/>
      <c r="FC165" s="92"/>
      <c r="FD165" s="92"/>
      <c r="FE165" s="92"/>
      <c r="FF165" s="92"/>
      <c r="FG165" s="92"/>
      <c r="FH165" s="92"/>
      <c r="FI165" s="92"/>
      <c r="FJ165" s="92"/>
      <c r="FK165" s="92"/>
      <c r="FL165" s="92"/>
      <c r="FM165" s="92"/>
      <c r="FN165" s="92"/>
      <c r="FO165" s="92"/>
      <c r="FP165" s="92"/>
      <c r="FQ165" s="92"/>
      <c r="FR165" s="92"/>
      <c r="FS165" s="92"/>
      <c r="FT165" s="92"/>
      <c r="FU165" s="92"/>
      <c r="FV165" s="92"/>
      <c r="FW165" s="92"/>
      <c r="FX165" s="92"/>
      <c r="FY165" s="92">
        <v>1</v>
      </c>
      <c r="FZ165" s="92"/>
      <c r="GA165" s="92"/>
      <c r="GB165" s="92"/>
      <c r="GC165" s="92"/>
      <c r="GD165" s="92"/>
      <c r="GE165" s="92"/>
      <c r="GF165" s="92"/>
      <c r="GG165" s="92"/>
      <c r="GH165" s="92"/>
      <c r="GI165" s="92"/>
      <c r="GJ165" s="92"/>
      <c r="GK165" s="92"/>
      <c r="GL165" s="92"/>
      <c r="GM165" s="92"/>
      <c r="GN165" s="92"/>
      <c r="GO165" s="92"/>
      <c r="GP165" s="92"/>
      <c r="GQ165" s="92"/>
      <c r="GR165" s="92"/>
      <c r="GS165" s="92"/>
      <c r="GT165" s="92"/>
      <c r="GU165" s="92"/>
      <c r="GV165" s="92"/>
      <c r="GW165" s="92"/>
      <c r="GX165" s="92"/>
      <c r="GY165" s="92"/>
      <c r="GZ165" s="92"/>
      <c r="HA165" s="92"/>
      <c r="HB165" s="92"/>
      <c r="HC165" s="92"/>
      <c r="HD165" s="92"/>
      <c r="HE165" s="92"/>
      <c r="HF165" s="92"/>
      <c r="HG165" s="92"/>
      <c r="HH165" s="92"/>
      <c r="HI165" s="92"/>
      <c r="HJ165" s="92"/>
      <c r="HK165" s="92"/>
      <c r="HL165" s="92"/>
      <c r="HM165" s="92"/>
      <c r="HN165" s="92"/>
      <c r="HO165" s="92"/>
      <c r="HP165" s="92"/>
      <c r="HQ165" s="92"/>
      <c r="HR165" s="92"/>
      <c r="HS165" s="92"/>
      <c r="HT165" s="92"/>
      <c r="HU165" s="92"/>
      <c r="HV165" s="92"/>
      <c r="HW165" s="92"/>
      <c r="HX165" s="92"/>
      <c r="HY165" s="92"/>
      <c r="HZ165" s="92">
        <v>3</v>
      </c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</row>
    <row r="166" spans="1:315">
      <c r="A166" s="96" t="s">
        <v>399</v>
      </c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/>
      <c r="CP166" s="92"/>
      <c r="CQ166" s="92"/>
      <c r="CR166" s="92"/>
      <c r="CS166" s="92"/>
      <c r="CT166" s="92"/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/>
      <c r="DT166" s="92"/>
      <c r="DU166" s="92"/>
      <c r="DV166" s="92"/>
      <c r="DW166" s="92"/>
      <c r="DX166" s="92"/>
      <c r="DY166" s="92"/>
      <c r="DZ166" s="92"/>
      <c r="EA166" s="92"/>
      <c r="EB166" s="92"/>
      <c r="EC166" s="92"/>
      <c r="ED166" s="92"/>
      <c r="EE166" s="92"/>
      <c r="EF166" s="92"/>
      <c r="EG166" s="92"/>
      <c r="EH166" s="92"/>
      <c r="EI166" s="92"/>
      <c r="EJ166" s="92"/>
      <c r="EK166" s="92"/>
      <c r="EL166" s="92"/>
      <c r="EM166" s="92"/>
      <c r="EN166" s="92"/>
      <c r="EO166" s="92"/>
      <c r="EP166" s="92"/>
      <c r="EQ166" s="92"/>
      <c r="ER166" s="92"/>
      <c r="ES166" s="92"/>
      <c r="ET166" s="92"/>
      <c r="EU166" s="92"/>
      <c r="EV166" s="92"/>
      <c r="EW166" s="92"/>
      <c r="EX166" s="92"/>
      <c r="EY166" s="92"/>
      <c r="EZ166" s="92"/>
      <c r="FA166" s="92"/>
      <c r="FB166" s="92"/>
      <c r="FC166" s="92"/>
      <c r="FD166" s="92"/>
      <c r="FE166" s="92">
        <v>1</v>
      </c>
      <c r="FF166" s="92"/>
      <c r="FG166" s="92"/>
      <c r="FH166" s="92"/>
      <c r="FI166" s="92">
        <v>1</v>
      </c>
      <c r="FJ166" s="92"/>
      <c r="FK166" s="92"/>
      <c r="FL166" s="92"/>
      <c r="FM166" s="92"/>
      <c r="FN166" s="92"/>
      <c r="FO166" s="92"/>
      <c r="FP166" s="92"/>
      <c r="FQ166" s="92"/>
      <c r="FR166" s="92"/>
      <c r="FS166" s="92"/>
      <c r="FT166" s="92"/>
      <c r="FU166" s="92"/>
      <c r="FV166" s="92"/>
      <c r="FW166" s="92"/>
      <c r="FX166" s="92"/>
      <c r="FY166" s="92"/>
      <c r="FZ166" s="92"/>
      <c r="GA166" s="92"/>
      <c r="GB166" s="92"/>
      <c r="GC166" s="92"/>
      <c r="GD166" s="92"/>
      <c r="GE166" s="92"/>
      <c r="GF166" s="92"/>
      <c r="GG166" s="92"/>
      <c r="GH166" s="92"/>
      <c r="GI166" s="92"/>
      <c r="GJ166" s="92"/>
      <c r="GK166" s="92"/>
      <c r="GL166" s="92"/>
      <c r="GM166" s="92"/>
      <c r="GN166" s="92"/>
      <c r="GO166" s="92"/>
      <c r="GP166" s="92"/>
      <c r="GQ166" s="92"/>
      <c r="GR166" s="92"/>
      <c r="GS166" s="92"/>
      <c r="GT166" s="92"/>
      <c r="GU166" s="92"/>
      <c r="GV166" s="92"/>
      <c r="GW166" s="92"/>
      <c r="GX166" s="92"/>
      <c r="GY166" s="92"/>
      <c r="GZ166" s="92"/>
      <c r="HA166" s="92"/>
      <c r="HB166" s="92"/>
      <c r="HC166" s="92"/>
      <c r="HD166" s="92"/>
      <c r="HE166" s="92"/>
      <c r="HF166" s="92"/>
      <c r="HG166" s="92"/>
      <c r="HH166" s="92"/>
      <c r="HI166" s="92"/>
      <c r="HJ166" s="92"/>
      <c r="HK166" s="92"/>
      <c r="HL166" s="92"/>
      <c r="HM166" s="92"/>
      <c r="HN166" s="92"/>
      <c r="HO166" s="92"/>
      <c r="HP166" s="92"/>
      <c r="HQ166" s="92">
        <v>1</v>
      </c>
      <c r="HR166" s="92"/>
      <c r="HS166" s="92"/>
      <c r="HT166" s="92"/>
      <c r="HU166" s="92"/>
      <c r="HV166" s="92"/>
      <c r="HW166" s="92"/>
      <c r="HX166" s="92"/>
      <c r="HY166" s="92"/>
      <c r="HZ166" s="92">
        <v>3</v>
      </c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  <c r="IY166" s="33"/>
      <c r="IZ166" s="33"/>
      <c r="JA166" s="33"/>
      <c r="JB166" s="33"/>
      <c r="JC166" s="33"/>
      <c r="JD166" s="33"/>
      <c r="JE166" s="33"/>
      <c r="JF166" s="33"/>
      <c r="JG166" s="33"/>
      <c r="JH166" s="33"/>
      <c r="JI166" s="33"/>
      <c r="JJ166" s="33"/>
      <c r="JK166" s="33"/>
      <c r="JL166" s="33"/>
      <c r="JM166" s="33"/>
      <c r="JN166" s="33"/>
      <c r="JO166" s="33"/>
      <c r="JP166" s="33"/>
      <c r="JQ166" s="33"/>
      <c r="JR166" s="33"/>
      <c r="JS166" s="33"/>
      <c r="JT166" s="33"/>
      <c r="JU166" s="33"/>
      <c r="JV166" s="33"/>
      <c r="JW166" s="33"/>
      <c r="JX166" s="33"/>
      <c r="JY166" s="33"/>
      <c r="JZ166" s="33"/>
      <c r="KA166" s="33"/>
      <c r="KB166" s="33"/>
      <c r="KC166" s="33"/>
      <c r="KD166" s="33"/>
      <c r="KE166" s="33"/>
      <c r="KF166" s="33"/>
      <c r="KG166" s="33"/>
      <c r="KH166" s="33"/>
      <c r="KI166" s="33"/>
      <c r="KJ166" s="33"/>
      <c r="KK166" s="33"/>
      <c r="KL166" s="33"/>
      <c r="KM166" s="33"/>
      <c r="KN166" s="33"/>
      <c r="KO166" s="33"/>
      <c r="KP166" s="33"/>
      <c r="KQ166" s="33"/>
      <c r="KR166" s="33"/>
      <c r="KS166" s="33"/>
      <c r="KT166" s="33"/>
      <c r="KU166" s="33"/>
      <c r="KV166" s="33"/>
      <c r="KW166" s="33"/>
      <c r="KX166" s="33"/>
      <c r="KY166" s="33"/>
      <c r="KZ166" s="33"/>
      <c r="LA166" s="33"/>
      <c r="LB166" s="33"/>
      <c r="LC166" s="33"/>
    </row>
    <row r="167" spans="1:315">
      <c r="A167" s="96" t="s">
        <v>492</v>
      </c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>
        <v>1</v>
      </c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/>
      <c r="CP167" s="92"/>
      <c r="CQ167" s="92"/>
      <c r="CR167" s="92"/>
      <c r="CS167" s="92"/>
      <c r="CT167" s="92"/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/>
      <c r="DT167" s="92"/>
      <c r="DU167" s="92"/>
      <c r="DV167" s="92"/>
      <c r="DW167" s="92"/>
      <c r="DX167" s="92"/>
      <c r="DY167" s="92"/>
      <c r="DZ167" s="92"/>
      <c r="EA167" s="92"/>
      <c r="EB167" s="92"/>
      <c r="EC167" s="92"/>
      <c r="ED167" s="92"/>
      <c r="EE167" s="92"/>
      <c r="EF167" s="92"/>
      <c r="EG167" s="92"/>
      <c r="EH167" s="92"/>
      <c r="EI167" s="92"/>
      <c r="EJ167" s="92"/>
      <c r="EK167" s="92"/>
      <c r="EL167" s="92"/>
      <c r="EM167" s="92"/>
      <c r="EN167" s="92"/>
      <c r="EO167" s="92"/>
      <c r="EP167" s="92"/>
      <c r="EQ167" s="92"/>
      <c r="ER167" s="92"/>
      <c r="ES167" s="92"/>
      <c r="ET167" s="92"/>
      <c r="EU167" s="92"/>
      <c r="EV167" s="92"/>
      <c r="EW167" s="92"/>
      <c r="EX167" s="92"/>
      <c r="EY167" s="92"/>
      <c r="EZ167" s="92"/>
      <c r="FA167" s="92"/>
      <c r="FB167" s="92"/>
      <c r="FC167" s="92"/>
      <c r="FD167" s="92"/>
      <c r="FE167" s="92"/>
      <c r="FF167" s="92"/>
      <c r="FG167" s="92"/>
      <c r="FH167" s="92"/>
      <c r="FI167" s="92"/>
      <c r="FJ167" s="92"/>
      <c r="FK167" s="92"/>
      <c r="FL167" s="92"/>
      <c r="FM167" s="92"/>
      <c r="FN167" s="92"/>
      <c r="FO167" s="92"/>
      <c r="FP167" s="92"/>
      <c r="FQ167" s="92"/>
      <c r="FR167" s="92"/>
      <c r="FS167" s="92"/>
      <c r="FT167" s="92"/>
      <c r="FU167" s="92"/>
      <c r="FV167" s="92"/>
      <c r="FW167" s="92"/>
      <c r="FX167" s="92"/>
      <c r="FY167" s="92"/>
      <c r="FZ167" s="92">
        <v>1</v>
      </c>
      <c r="GA167" s="92"/>
      <c r="GB167" s="92"/>
      <c r="GC167" s="92"/>
      <c r="GD167" s="92"/>
      <c r="GE167" s="92"/>
      <c r="GF167" s="92"/>
      <c r="GG167" s="92"/>
      <c r="GH167" s="92"/>
      <c r="GI167" s="92"/>
      <c r="GJ167" s="92"/>
      <c r="GK167" s="92"/>
      <c r="GL167" s="92"/>
      <c r="GM167" s="92"/>
      <c r="GN167" s="92"/>
      <c r="GO167" s="92"/>
      <c r="GP167" s="92"/>
      <c r="GQ167" s="92"/>
      <c r="GR167" s="92"/>
      <c r="GS167" s="92"/>
      <c r="GT167" s="92"/>
      <c r="GU167" s="92"/>
      <c r="GV167" s="92"/>
      <c r="GW167" s="92"/>
      <c r="GX167" s="92"/>
      <c r="GY167" s="92"/>
      <c r="GZ167" s="92"/>
      <c r="HA167" s="92"/>
      <c r="HB167" s="92"/>
      <c r="HC167" s="92"/>
      <c r="HD167" s="92"/>
      <c r="HE167" s="92"/>
      <c r="HF167" s="92"/>
      <c r="HG167" s="92"/>
      <c r="HH167" s="92"/>
      <c r="HI167" s="92"/>
      <c r="HJ167" s="92"/>
      <c r="HK167" s="92"/>
      <c r="HL167" s="92"/>
      <c r="HM167" s="92"/>
      <c r="HN167" s="92"/>
      <c r="HO167" s="92"/>
      <c r="HP167" s="92"/>
      <c r="HQ167" s="92"/>
      <c r="HR167" s="92"/>
      <c r="HS167" s="92"/>
      <c r="HT167" s="92">
        <v>1</v>
      </c>
      <c r="HU167" s="92"/>
      <c r="HV167" s="92"/>
      <c r="HW167" s="92"/>
      <c r="HX167" s="92"/>
      <c r="HY167" s="92"/>
      <c r="HZ167" s="92">
        <v>3</v>
      </c>
      <c r="IA167" s="33"/>
      <c r="IB167" s="33"/>
      <c r="IC167" s="33"/>
      <c r="ID167" s="33"/>
      <c r="IE167" s="33"/>
      <c r="IF167" s="33"/>
      <c r="IG167" s="33"/>
      <c r="IH167" s="33"/>
      <c r="II167" s="33"/>
      <c r="IJ167" s="33"/>
      <c r="IK167" s="33"/>
      <c r="IL167" s="33"/>
      <c r="IM167" s="33"/>
      <c r="IN167" s="33"/>
      <c r="IO167" s="33"/>
      <c r="IP167" s="33"/>
      <c r="IQ167" s="33"/>
      <c r="IR167" s="33"/>
      <c r="IS167" s="33"/>
      <c r="IT167" s="33"/>
      <c r="IU167" s="33"/>
      <c r="IV167" s="33"/>
      <c r="IW167" s="33"/>
      <c r="IX167" s="33"/>
      <c r="IY167" s="33"/>
      <c r="IZ167" s="33"/>
      <c r="JA167" s="33"/>
      <c r="JB167" s="33"/>
      <c r="JC167" s="33"/>
      <c r="JD167" s="33"/>
      <c r="JE167" s="33"/>
      <c r="JF167" s="33"/>
      <c r="JG167" s="33"/>
      <c r="JH167" s="33"/>
      <c r="JI167" s="33"/>
      <c r="JJ167" s="33"/>
      <c r="JK167" s="33"/>
      <c r="JL167" s="33"/>
      <c r="JM167" s="33"/>
      <c r="JN167" s="33"/>
      <c r="JO167" s="33"/>
      <c r="JP167" s="33"/>
      <c r="JQ167" s="33"/>
      <c r="JR167" s="33"/>
      <c r="JS167" s="33"/>
      <c r="JT167" s="33"/>
      <c r="JU167" s="33"/>
      <c r="JV167" s="33"/>
      <c r="JW167" s="33"/>
      <c r="JX167" s="33"/>
      <c r="JY167" s="33"/>
      <c r="JZ167" s="33"/>
      <c r="KA167" s="33"/>
      <c r="KB167" s="33"/>
      <c r="KC167" s="33"/>
      <c r="KD167" s="33"/>
      <c r="KE167" s="33"/>
      <c r="KF167" s="33"/>
      <c r="KG167" s="33"/>
      <c r="KH167" s="33"/>
      <c r="KI167" s="33"/>
      <c r="KJ167" s="33"/>
      <c r="KK167" s="33"/>
      <c r="KL167" s="33"/>
      <c r="KM167" s="33"/>
      <c r="KN167" s="33"/>
      <c r="KO167" s="33"/>
      <c r="KP167" s="33"/>
      <c r="KQ167" s="33"/>
      <c r="KR167" s="33"/>
      <c r="KS167" s="33"/>
      <c r="KT167" s="33"/>
      <c r="KU167" s="33"/>
      <c r="KV167" s="33"/>
      <c r="KW167" s="33"/>
      <c r="KX167" s="33"/>
      <c r="KY167" s="33"/>
      <c r="KZ167" s="33"/>
      <c r="LA167" s="33"/>
      <c r="LB167" s="33"/>
      <c r="LC167" s="33"/>
    </row>
    <row r="168" spans="1:315">
      <c r="A168" s="96" t="s">
        <v>23</v>
      </c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>
        <v>1</v>
      </c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/>
      <c r="CP168" s="92"/>
      <c r="CQ168" s="92"/>
      <c r="CR168" s="92"/>
      <c r="CS168" s="92"/>
      <c r="CT168" s="92"/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/>
      <c r="DT168" s="92"/>
      <c r="DU168" s="92">
        <v>1</v>
      </c>
      <c r="DV168" s="92"/>
      <c r="DW168" s="92"/>
      <c r="DX168" s="92"/>
      <c r="DY168" s="92"/>
      <c r="DZ168" s="92"/>
      <c r="EA168" s="92"/>
      <c r="EB168" s="92"/>
      <c r="EC168" s="92"/>
      <c r="ED168" s="92"/>
      <c r="EE168" s="92"/>
      <c r="EF168" s="92"/>
      <c r="EG168" s="92"/>
      <c r="EH168" s="92"/>
      <c r="EI168" s="92"/>
      <c r="EJ168" s="92"/>
      <c r="EK168" s="92"/>
      <c r="EL168" s="92"/>
      <c r="EM168" s="92"/>
      <c r="EN168" s="92"/>
      <c r="EO168" s="92"/>
      <c r="EP168" s="92"/>
      <c r="EQ168" s="92"/>
      <c r="ER168" s="92"/>
      <c r="ES168" s="92">
        <v>1</v>
      </c>
      <c r="ET168" s="92"/>
      <c r="EU168" s="92"/>
      <c r="EV168" s="92"/>
      <c r="EW168" s="92"/>
      <c r="EX168" s="92"/>
      <c r="EY168" s="92"/>
      <c r="EZ168" s="92"/>
      <c r="FA168" s="92"/>
      <c r="FB168" s="92"/>
      <c r="FC168" s="92">
        <v>1</v>
      </c>
      <c r="FD168" s="92"/>
      <c r="FE168" s="92"/>
      <c r="FF168" s="92"/>
      <c r="FG168" s="92"/>
      <c r="FH168" s="92"/>
      <c r="FI168" s="92"/>
      <c r="FJ168" s="92"/>
      <c r="FK168" s="92">
        <v>1</v>
      </c>
      <c r="FL168" s="92"/>
      <c r="FM168" s="92"/>
      <c r="FN168" s="92"/>
      <c r="FO168" s="92"/>
      <c r="FP168" s="92"/>
      <c r="FQ168" s="92"/>
      <c r="FR168" s="92"/>
      <c r="FS168" s="92"/>
      <c r="FT168" s="92"/>
      <c r="FU168" s="92"/>
      <c r="FV168" s="92"/>
      <c r="FW168" s="92"/>
      <c r="FX168" s="92"/>
      <c r="FY168" s="92"/>
      <c r="FZ168" s="92"/>
      <c r="GA168" s="92"/>
      <c r="GB168" s="92"/>
      <c r="GC168" s="92"/>
      <c r="GD168" s="92"/>
      <c r="GE168" s="92"/>
      <c r="GF168" s="92"/>
      <c r="GG168" s="92"/>
      <c r="GH168" s="92"/>
      <c r="GI168" s="92"/>
      <c r="GJ168" s="92"/>
      <c r="GK168" s="92"/>
      <c r="GL168" s="92"/>
      <c r="GM168" s="92"/>
      <c r="GN168" s="92"/>
      <c r="GO168" s="92"/>
      <c r="GP168" s="92"/>
      <c r="GQ168" s="92"/>
      <c r="GR168" s="92"/>
      <c r="GS168" s="92"/>
      <c r="GT168" s="92"/>
      <c r="GU168" s="92"/>
      <c r="GV168" s="92"/>
      <c r="GW168" s="92"/>
      <c r="GX168" s="92"/>
      <c r="GY168" s="92"/>
      <c r="GZ168" s="92"/>
      <c r="HA168" s="92"/>
      <c r="HB168" s="92"/>
      <c r="HC168" s="92"/>
      <c r="HD168" s="92"/>
      <c r="HE168" s="92"/>
      <c r="HF168" s="92"/>
      <c r="HG168" s="92"/>
      <c r="HH168" s="92"/>
      <c r="HI168" s="92"/>
      <c r="HJ168" s="92"/>
      <c r="HK168" s="92"/>
      <c r="HL168" s="92"/>
      <c r="HM168" s="92"/>
      <c r="HN168" s="92"/>
      <c r="HO168" s="92"/>
      <c r="HP168" s="92"/>
      <c r="HQ168" s="92"/>
      <c r="HR168" s="92"/>
      <c r="HS168" s="92"/>
      <c r="HT168" s="92"/>
      <c r="HU168" s="92"/>
      <c r="HV168" s="92"/>
      <c r="HW168" s="92"/>
      <c r="HX168" s="92"/>
      <c r="HY168" s="92"/>
      <c r="HZ168" s="92">
        <v>5</v>
      </c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  <c r="IY168" s="33"/>
      <c r="IZ168" s="33"/>
      <c r="JA168" s="33"/>
      <c r="JB168" s="33"/>
      <c r="JC168" s="33"/>
      <c r="JD168" s="33"/>
      <c r="JE168" s="33"/>
      <c r="JF168" s="33"/>
      <c r="JG168" s="33"/>
      <c r="JH168" s="33"/>
      <c r="JI168" s="33"/>
      <c r="JJ168" s="33"/>
      <c r="JK168" s="33"/>
      <c r="JL168" s="33"/>
      <c r="JM168" s="33"/>
      <c r="JN168" s="33"/>
      <c r="JO168" s="33"/>
      <c r="JP168" s="33"/>
      <c r="JQ168" s="33"/>
      <c r="JR168" s="33"/>
      <c r="JS168" s="33"/>
      <c r="JT168" s="33"/>
      <c r="JU168" s="33"/>
      <c r="JV168" s="33"/>
      <c r="JW168" s="33"/>
      <c r="JX168" s="33"/>
      <c r="JY168" s="33"/>
      <c r="JZ168" s="33"/>
      <c r="KA168" s="33"/>
      <c r="KB168" s="33"/>
      <c r="KC168" s="33"/>
      <c r="KD168" s="33"/>
      <c r="KE168" s="33"/>
      <c r="KF168" s="33"/>
      <c r="KG168" s="33"/>
      <c r="KH168" s="33"/>
      <c r="KI168" s="33"/>
      <c r="KJ168" s="33"/>
      <c r="KK168" s="33"/>
      <c r="KL168" s="33"/>
      <c r="KM168" s="33"/>
      <c r="KN168" s="33"/>
      <c r="KO168" s="33"/>
      <c r="KP168" s="33"/>
      <c r="KQ168" s="33"/>
      <c r="KR168" s="33"/>
      <c r="KS168" s="33"/>
      <c r="KT168" s="33"/>
      <c r="KU168" s="33"/>
      <c r="KV168" s="33"/>
      <c r="KW168" s="33"/>
      <c r="KX168" s="33"/>
      <c r="KY168" s="33"/>
      <c r="KZ168" s="33"/>
      <c r="LA168" s="33"/>
      <c r="LB168" s="33"/>
      <c r="LC168" s="33"/>
    </row>
    <row r="169" spans="1:315">
      <c r="A169" s="96" t="s">
        <v>490</v>
      </c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/>
      <c r="CP169" s="92"/>
      <c r="CQ169" s="92"/>
      <c r="CR169" s="92"/>
      <c r="CS169" s="92"/>
      <c r="CT169" s="92"/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/>
      <c r="DT169" s="92"/>
      <c r="DU169" s="92"/>
      <c r="DV169" s="92"/>
      <c r="DW169" s="92"/>
      <c r="DX169" s="92"/>
      <c r="DY169" s="92"/>
      <c r="DZ169" s="92"/>
      <c r="EA169" s="92"/>
      <c r="EB169" s="92"/>
      <c r="EC169" s="92"/>
      <c r="ED169" s="92"/>
      <c r="EE169" s="92"/>
      <c r="EF169" s="92"/>
      <c r="EG169" s="92"/>
      <c r="EH169" s="92"/>
      <c r="EI169" s="92"/>
      <c r="EJ169" s="92"/>
      <c r="EK169" s="92"/>
      <c r="EL169" s="92"/>
      <c r="EM169" s="92"/>
      <c r="EN169" s="92"/>
      <c r="EO169" s="92"/>
      <c r="EP169" s="92"/>
      <c r="EQ169" s="92"/>
      <c r="ER169" s="92"/>
      <c r="ES169" s="92"/>
      <c r="ET169" s="92"/>
      <c r="EU169" s="92"/>
      <c r="EV169" s="92"/>
      <c r="EW169" s="92"/>
      <c r="EX169" s="92"/>
      <c r="EY169" s="92"/>
      <c r="EZ169" s="92"/>
      <c r="FA169" s="92"/>
      <c r="FB169" s="92"/>
      <c r="FC169" s="92"/>
      <c r="FD169" s="92"/>
      <c r="FE169" s="92"/>
      <c r="FF169" s="92"/>
      <c r="FG169" s="92"/>
      <c r="FH169" s="92"/>
      <c r="FI169" s="92"/>
      <c r="FJ169" s="92"/>
      <c r="FK169" s="92"/>
      <c r="FL169" s="92"/>
      <c r="FM169" s="92"/>
      <c r="FN169" s="92"/>
      <c r="FO169" s="92"/>
      <c r="FP169" s="92"/>
      <c r="FQ169" s="92"/>
      <c r="FR169" s="92"/>
      <c r="FS169" s="92"/>
      <c r="FT169" s="92"/>
      <c r="FU169" s="92"/>
      <c r="FV169" s="92"/>
      <c r="FW169" s="92"/>
      <c r="FX169" s="92"/>
      <c r="FY169" s="92"/>
      <c r="FZ169" s="92"/>
      <c r="GA169" s="92"/>
      <c r="GB169" s="92"/>
      <c r="GC169" s="92">
        <v>1</v>
      </c>
      <c r="GD169" s="92"/>
      <c r="GE169" s="92"/>
      <c r="GF169" s="92"/>
      <c r="GG169" s="92"/>
      <c r="GH169" s="92"/>
      <c r="GI169" s="92"/>
      <c r="GJ169" s="92"/>
      <c r="GK169" s="92"/>
      <c r="GL169" s="92"/>
      <c r="GM169" s="92"/>
      <c r="GN169" s="92"/>
      <c r="GO169" s="92"/>
      <c r="GP169" s="92"/>
      <c r="GQ169" s="92"/>
      <c r="GR169" s="92"/>
      <c r="GS169" s="92"/>
      <c r="GT169" s="92"/>
      <c r="GU169" s="92"/>
      <c r="GV169" s="92"/>
      <c r="GW169" s="92"/>
      <c r="GX169" s="92"/>
      <c r="GY169" s="92"/>
      <c r="GZ169" s="92"/>
      <c r="HA169" s="92"/>
      <c r="HB169" s="92"/>
      <c r="HC169" s="92"/>
      <c r="HD169" s="92"/>
      <c r="HE169" s="92"/>
      <c r="HF169" s="92"/>
      <c r="HG169" s="92"/>
      <c r="HH169" s="92"/>
      <c r="HI169" s="92"/>
      <c r="HJ169" s="92"/>
      <c r="HK169" s="92"/>
      <c r="HL169" s="92"/>
      <c r="HM169" s="92"/>
      <c r="HN169" s="92"/>
      <c r="HO169" s="92"/>
      <c r="HP169" s="92"/>
      <c r="HQ169" s="92"/>
      <c r="HR169" s="92"/>
      <c r="HS169" s="92"/>
      <c r="HT169" s="92"/>
      <c r="HU169" s="92"/>
      <c r="HV169" s="92"/>
      <c r="HW169" s="92"/>
      <c r="HX169" s="92"/>
      <c r="HY169" s="92"/>
      <c r="HZ169" s="92">
        <v>1</v>
      </c>
      <c r="IA169" s="33"/>
      <c r="IB169" s="33"/>
      <c r="IC169" s="33"/>
      <c r="ID169" s="33"/>
      <c r="IE169" s="33"/>
      <c r="IF169" s="33"/>
      <c r="IG169" s="33"/>
      <c r="IH169" s="33"/>
      <c r="II169" s="33"/>
      <c r="IJ169" s="33"/>
      <c r="IK169" s="33"/>
      <c r="IL169" s="33"/>
      <c r="IM169" s="33"/>
      <c r="IN169" s="33"/>
      <c r="IO169" s="33"/>
      <c r="IP169" s="33"/>
      <c r="IQ169" s="33"/>
      <c r="IR169" s="33"/>
      <c r="IS169" s="33"/>
      <c r="IT169" s="33"/>
      <c r="IU169" s="33"/>
      <c r="IV169" s="33"/>
      <c r="IW169" s="33"/>
      <c r="IX169" s="33"/>
      <c r="IY169" s="33"/>
      <c r="IZ169" s="33"/>
      <c r="JA169" s="33"/>
      <c r="JB169" s="33"/>
      <c r="JC169" s="33"/>
      <c r="JD169" s="33"/>
      <c r="JE169" s="33"/>
      <c r="JF169" s="33"/>
      <c r="JG169" s="33"/>
      <c r="JH169" s="33"/>
      <c r="JI169" s="33"/>
      <c r="JJ169" s="33"/>
      <c r="JK169" s="33"/>
      <c r="JL169" s="33"/>
      <c r="JM169" s="33"/>
      <c r="JN169" s="33"/>
      <c r="JO169" s="33"/>
      <c r="JP169" s="33"/>
      <c r="JQ169" s="33"/>
      <c r="JR169" s="33"/>
      <c r="JS169" s="33"/>
      <c r="JT169" s="33"/>
      <c r="JU169" s="33"/>
      <c r="JV169" s="33"/>
      <c r="JW169" s="33"/>
      <c r="JX169" s="33"/>
      <c r="JY169" s="33"/>
      <c r="JZ169" s="33"/>
      <c r="KA169" s="33"/>
      <c r="KB169" s="33"/>
      <c r="KC169" s="33"/>
      <c r="KD169" s="33"/>
      <c r="KE169" s="33"/>
      <c r="KF169" s="33"/>
      <c r="KG169" s="33"/>
      <c r="KH169" s="33"/>
      <c r="KI169" s="33"/>
      <c r="KJ169" s="33"/>
      <c r="KK169" s="33"/>
      <c r="KL169" s="33"/>
      <c r="KM169" s="33"/>
      <c r="KN169" s="33"/>
      <c r="KO169" s="33"/>
      <c r="KP169" s="33"/>
      <c r="KQ169" s="33"/>
      <c r="KR169" s="33"/>
      <c r="KS169" s="33"/>
      <c r="KT169" s="33"/>
      <c r="KU169" s="33"/>
      <c r="KV169" s="33"/>
      <c r="KW169" s="33"/>
      <c r="KX169" s="33"/>
      <c r="KY169" s="33"/>
      <c r="KZ169" s="33"/>
      <c r="LA169" s="33"/>
      <c r="LB169" s="33"/>
      <c r="LC169" s="33"/>
    </row>
    <row r="170" spans="1:315">
      <c r="A170" s="95" t="s">
        <v>21</v>
      </c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>
        <v>1</v>
      </c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/>
      <c r="CP170" s="92"/>
      <c r="CQ170" s="92"/>
      <c r="CR170" s="92"/>
      <c r="CS170" s="92"/>
      <c r="CT170" s="92"/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/>
      <c r="DT170" s="92"/>
      <c r="DU170" s="92"/>
      <c r="DV170" s="92"/>
      <c r="DW170" s="92"/>
      <c r="DX170" s="92"/>
      <c r="DY170" s="92"/>
      <c r="DZ170" s="92"/>
      <c r="EA170" s="92"/>
      <c r="EB170" s="92"/>
      <c r="EC170" s="92"/>
      <c r="ED170" s="92"/>
      <c r="EE170" s="92"/>
      <c r="EF170" s="92"/>
      <c r="EG170" s="92"/>
      <c r="EH170" s="92"/>
      <c r="EI170" s="92"/>
      <c r="EJ170" s="92"/>
      <c r="EK170" s="92"/>
      <c r="EL170" s="92"/>
      <c r="EM170" s="92"/>
      <c r="EN170" s="92"/>
      <c r="EO170" s="92"/>
      <c r="EP170" s="92"/>
      <c r="EQ170" s="92"/>
      <c r="ER170" s="92"/>
      <c r="ES170" s="92"/>
      <c r="ET170" s="92"/>
      <c r="EU170" s="92"/>
      <c r="EV170" s="92"/>
      <c r="EW170" s="92"/>
      <c r="EX170" s="92">
        <v>1</v>
      </c>
      <c r="EY170" s="92"/>
      <c r="EZ170" s="92"/>
      <c r="FA170" s="92"/>
      <c r="FB170" s="92"/>
      <c r="FC170" s="92"/>
      <c r="FD170" s="92"/>
      <c r="FE170" s="92"/>
      <c r="FF170" s="92"/>
      <c r="FG170" s="92"/>
      <c r="FH170" s="92"/>
      <c r="FI170" s="92"/>
      <c r="FJ170" s="92"/>
      <c r="FK170" s="92"/>
      <c r="FL170" s="92"/>
      <c r="FM170" s="92"/>
      <c r="FN170" s="92"/>
      <c r="FO170" s="92"/>
      <c r="FP170" s="92"/>
      <c r="FQ170" s="92"/>
      <c r="FR170" s="92"/>
      <c r="FS170" s="92"/>
      <c r="FT170" s="92"/>
      <c r="FU170" s="92"/>
      <c r="FV170" s="92">
        <v>1</v>
      </c>
      <c r="FW170" s="92"/>
      <c r="FX170" s="92"/>
      <c r="FY170" s="92"/>
      <c r="FZ170" s="92"/>
      <c r="GA170" s="92"/>
      <c r="GB170" s="92">
        <v>1</v>
      </c>
      <c r="GC170" s="92"/>
      <c r="GD170" s="92"/>
      <c r="GE170" s="92"/>
      <c r="GF170" s="92">
        <v>1</v>
      </c>
      <c r="GG170" s="92"/>
      <c r="GH170" s="92"/>
      <c r="GI170" s="92"/>
      <c r="GJ170" s="92"/>
      <c r="GK170" s="92"/>
      <c r="GL170" s="92"/>
      <c r="GM170" s="92"/>
      <c r="GN170" s="92"/>
      <c r="GO170" s="92"/>
      <c r="GP170" s="92">
        <v>1</v>
      </c>
      <c r="GQ170" s="92">
        <v>1</v>
      </c>
      <c r="GR170" s="92">
        <v>1</v>
      </c>
      <c r="GS170" s="92">
        <v>1</v>
      </c>
      <c r="GT170" s="92"/>
      <c r="GU170" s="92"/>
      <c r="GV170" s="92"/>
      <c r="GW170" s="92"/>
      <c r="GX170" s="92"/>
      <c r="GY170" s="92"/>
      <c r="GZ170" s="92"/>
      <c r="HA170" s="92"/>
      <c r="HB170" s="92"/>
      <c r="HC170" s="92"/>
      <c r="HD170" s="92"/>
      <c r="HE170" s="92"/>
      <c r="HF170" s="92"/>
      <c r="HG170" s="92"/>
      <c r="HH170" s="92"/>
      <c r="HI170" s="92"/>
      <c r="HJ170" s="92"/>
      <c r="HK170" s="92"/>
      <c r="HL170" s="92">
        <v>1</v>
      </c>
      <c r="HM170" s="92"/>
      <c r="HN170" s="92"/>
      <c r="HO170" s="92"/>
      <c r="HP170" s="92"/>
      <c r="HQ170" s="92"/>
      <c r="HR170" s="92"/>
      <c r="HS170" s="92"/>
      <c r="HT170" s="92"/>
      <c r="HU170" s="92">
        <v>1</v>
      </c>
      <c r="HV170" s="92">
        <v>1</v>
      </c>
      <c r="HW170" s="92"/>
      <c r="HX170" s="92"/>
      <c r="HY170" s="92"/>
      <c r="HZ170" s="92">
        <v>12</v>
      </c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  <c r="IY170" s="33"/>
      <c r="IZ170" s="33"/>
      <c r="JA170" s="33"/>
      <c r="JB170" s="33"/>
      <c r="JC170" s="33"/>
      <c r="JD170" s="33"/>
      <c r="JE170" s="33"/>
      <c r="JF170" s="33"/>
      <c r="JG170" s="33"/>
      <c r="JH170" s="33"/>
      <c r="JI170" s="33"/>
      <c r="JJ170" s="33"/>
      <c r="JK170" s="33"/>
      <c r="JL170" s="33"/>
      <c r="JM170" s="33"/>
      <c r="JN170" s="33"/>
      <c r="JO170" s="33"/>
      <c r="JP170" s="33"/>
      <c r="JQ170" s="33"/>
      <c r="JR170" s="33"/>
      <c r="JS170" s="33"/>
      <c r="JT170" s="33"/>
      <c r="JU170" s="33"/>
      <c r="JV170" s="33"/>
      <c r="JW170" s="33"/>
      <c r="JX170" s="33"/>
      <c r="JY170" s="33"/>
      <c r="JZ170" s="33"/>
      <c r="KA170" s="33"/>
      <c r="KB170" s="33"/>
      <c r="KC170" s="33"/>
      <c r="KD170" s="33"/>
      <c r="KE170" s="33"/>
      <c r="KF170" s="33"/>
      <c r="KG170" s="33"/>
      <c r="KH170" s="33"/>
      <c r="KI170" s="33"/>
      <c r="KJ170" s="33"/>
      <c r="KK170" s="33"/>
      <c r="KL170" s="33"/>
      <c r="KM170" s="33"/>
      <c r="KN170" s="33"/>
      <c r="KO170" s="33"/>
      <c r="KP170" s="33"/>
      <c r="KQ170" s="33"/>
      <c r="KR170" s="33"/>
      <c r="KS170" s="33"/>
      <c r="KT170" s="33"/>
      <c r="KU170" s="33"/>
      <c r="KV170" s="33"/>
      <c r="KW170" s="33"/>
      <c r="KX170" s="33"/>
      <c r="KY170" s="33"/>
      <c r="KZ170" s="33"/>
      <c r="LA170" s="33"/>
      <c r="LB170" s="33"/>
      <c r="LC170" s="33"/>
    </row>
    <row r="171" spans="1:315">
      <c r="A171" s="96" t="s">
        <v>419</v>
      </c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/>
      <c r="CP171" s="92"/>
      <c r="CQ171" s="92"/>
      <c r="CR171" s="92"/>
      <c r="CS171" s="92"/>
      <c r="CT171" s="92"/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/>
      <c r="DT171" s="92"/>
      <c r="DU171" s="92"/>
      <c r="DV171" s="92"/>
      <c r="DW171" s="92"/>
      <c r="DX171" s="92"/>
      <c r="DY171" s="92"/>
      <c r="DZ171" s="92"/>
      <c r="EA171" s="92"/>
      <c r="EB171" s="92"/>
      <c r="EC171" s="92"/>
      <c r="ED171" s="92"/>
      <c r="EE171" s="92"/>
      <c r="EF171" s="92"/>
      <c r="EG171" s="92"/>
      <c r="EH171" s="92"/>
      <c r="EI171" s="92"/>
      <c r="EJ171" s="92"/>
      <c r="EK171" s="92"/>
      <c r="EL171" s="92"/>
      <c r="EM171" s="92"/>
      <c r="EN171" s="92"/>
      <c r="EO171" s="92"/>
      <c r="EP171" s="92"/>
      <c r="EQ171" s="92"/>
      <c r="ER171" s="92"/>
      <c r="ES171" s="92"/>
      <c r="ET171" s="92"/>
      <c r="EU171" s="92"/>
      <c r="EV171" s="92"/>
      <c r="EW171" s="92"/>
      <c r="EX171" s="92"/>
      <c r="EY171" s="92"/>
      <c r="EZ171" s="92"/>
      <c r="FA171" s="92"/>
      <c r="FB171" s="92"/>
      <c r="FC171" s="92"/>
      <c r="FD171" s="92"/>
      <c r="FE171" s="92"/>
      <c r="FF171" s="92"/>
      <c r="FG171" s="92"/>
      <c r="FH171" s="92"/>
      <c r="FI171" s="92"/>
      <c r="FJ171" s="92"/>
      <c r="FK171" s="92"/>
      <c r="FL171" s="92"/>
      <c r="FM171" s="92"/>
      <c r="FN171" s="92"/>
      <c r="FO171" s="92"/>
      <c r="FP171" s="92"/>
      <c r="FQ171" s="92"/>
      <c r="FR171" s="92"/>
      <c r="FS171" s="92"/>
      <c r="FT171" s="92"/>
      <c r="FU171" s="92"/>
      <c r="FV171" s="92"/>
      <c r="FW171" s="92"/>
      <c r="FX171" s="92"/>
      <c r="FY171" s="92"/>
      <c r="FZ171" s="92"/>
      <c r="GA171" s="92"/>
      <c r="GB171" s="92">
        <v>1</v>
      </c>
      <c r="GC171" s="92"/>
      <c r="GD171" s="92"/>
      <c r="GE171" s="92"/>
      <c r="GF171" s="92">
        <v>1</v>
      </c>
      <c r="GG171" s="92"/>
      <c r="GH171" s="92"/>
      <c r="GI171" s="92"/>
      <c r="GJ171" s="92"/>
      <c r="GK171" s="92"/>
      <c r="GL171" s="92"/>
      <c r="GM171" s="92"/>
      <c r="GN171" s="92"/>
      <c r="GO171" s="92"/>
      <c r="GP171" s="92"/>
      <c r="GQ171" s="92"/>
      <c r="GR171" s="92"/>
      <c r="GS171" s="92"/>
      <c r="GT171" s="92"/>
      <c r="GU171" s="92"/>
      <c r="GV171" s="92"/>
      <c r="GW171" s="92"/>
      <c r="GX171" s="92"/>
      <c r="GY171" s="92"/>
      <c r="GZ171" s="92"/>
      <c r="HA171" s="92"/>
      <c r="HB171" s="92"/>
      <c r="HC171" s="92"/>
      <c r="HD171" s="92"/>
      <c r="HE171" s="92"/>
      <c r="HF171" s="92"/>
      <c r="HG171" s="92"/>
      <c r="HH171" s="92"/>
      <c r="HI171" s="92"/>
      <c r="HJ171" s="92"/>
      <c r="HK171" s="92"/>
      <c r="HL171" s="92"/>
      <c r="HM171" s="92"/>
      <c r="HN171" s="92"/>
      <c r="HO171" s="92"/>
      <c r="HP171" s="92"/>
      <c r="HQ171" s="92"/>
      <c r="HR171" s="92"/>
      <c r="HS171" s="92"/>
      <c r="HT171" s="92"/>
      <c r="HU171" s="92"/>
      <c r="HV171" s="92"/>
      <c r="HW171" s="92"/>
      <c r="HX171" s="92"/>
      <c r="HY171" s="92"/>
      <c r="HZ171" s="92">
        <v>2</v>
      </c>
      <c r="IA171" s="33"/>
      <c r="IB171" s="33"/>
      <c r="IC171" s="33"/>
      <c r="ID171" s="33"/>
      <c r="IE171" s="33"/>
      <c r="IF171" s="33"/>
      <c r="IG171" s="33"/>
      <c r="IH171" s="33"/>
      <c r="II171" s="33"/>
      <c r="IJ171" s="33"/>
      <c r="IK171" s="33"/>
      <c r="IL171" s="33"/>
      <c r="IM171" s="33"/>
      <c r="IN171" s="33"/>
      <c r="IO171" s="33"/>
      <c r="IP171" s="33"/>
      <c r="IQ171" s="33"/>
      <c r="IR171" s="33"/>
      <c r="IS171" s="33"/>
      <c r="IT171" s="33"/>
      <c r="IU171" s="33"/>
      <c r="IV171" s="33"/>
      <c r="IW171" s="33"/>
      <c r="IX171" s="33"/>
      <c r="IY171" s="33"/>
      <c r="IZ171" s="33"/>
      <c r="JA171" s="33"/>
      <c r="JB171" s="33"/>
      <c r="JC171" s="33"/>
      <c r="JD171" s="33"/>
      <c r="JE171" s="33"/>
      <c r="JF171" s="33"/>
      <c r="JG171" s="33"/>
      <c r="JH171" s="33"/>
      <c r="JI171" s="33"/>
      <c r="JJ171" s="33"/>
      <c r="JK171" s="33"/>
      <c r="JL171" s="33"/>
      <c r="JM171" s="33"/>
      <c r="JN171" s="33"/>
      <c r="JO171" s="33"/>
      <c r="JP171" s="33"/>
      <c r="JQ171" s="33"/>
      <c r="JR171" s="33"/>
      <c r="JS171" s="33"/>
      <c r="JT171" s="33"/>
      <c r="JU171" s="33"/>
      <c r="JV171" s="33"/>
      <c r="JW171" s="33"/>
      <c r="JX171" s="33"/>
      <c r="JY171" s="33"/>
      <c r="JZ171" s="33"/>
      <c r="KA171" s="33"/>
      <c r="KB171" s="33"/>
      <c r="KC171" s="33"/>
      <c r="KD171" s="33"/>
      <c r="KE171" s="33"/>
      <c r="KF171" s="33"/>
      <c r="KG171" s="33"/>
      <c r="KH171" s="33"/>
      <c r="KI171" s="33"/>
      <c r="KJ171" s="33"/>
      <c r="KK171" s="33"/>
      <c r="KL171" s="33"/>
      <c r="KM171" s="33"/>
      <c r="KN171" s="33"/>
      <c r="KO171" s="33"/>
      <c r="KP171" s="33"/>
      <c r="KQ171" s="33"/>
      <c r="KR171" s="33"/>
      <c r="KS171" s="33"/>
      <c r="KT171" s="33"/>
      <c r="KU171" s="33"/>
      <c r="KV171" s="33"/>
      <c r="KW171" s="33"/>
      <c r="KX171" s="33"/>
      <c r="KY171" s="33"/>
      <c r="KZ171" s="33"/>
      <c r="LA171" s="33"/>
      <c r="LB171" s="33"/>
      <c r="LC171" s="33"/>
    </row>
    <row r="172" spans="1:315">
      <c r="A172" s="96" t="s">
        <v>497</v>
      </c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/>
      <c r="CP172" s="92"/>
      <c r="CQ172" s="92"/>
      <c r="CR172" s="92"/>
      <c r="CS172" s="92"/>
      <c r="CT172" s="92"/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/>
      <c r="DT172" s="92"/>
      <c r="DU172" s="92"/>
      <c r="DV172" s="92"/>
      <c r="DW172" s="92"/>
      <c r="DX172" s="92"/>
      <c r="DY172" s="92"/>
      <c r="DZ172" s="92"/>
      <c r="EA172" s="92"/>
      <c r="EB172" s="92"/>
      <c r="EC172" s="92"/>
      <c r="ED172" s="92"/>
      <c r="EE172" s="92"/>
      <c r="EF172" s="92"/>
      <c r="EG172" s="92"/>
      <c r="EH172" s="92"/>
      <c r="EI172" s="92"/>
      <c r="EJ172" s="92"/>
      <c r="EK172" s="92"/>
      <c r="EL172" s="92"/>
      <c r="EM172" s="92"/>
      <c r="EN172" s="92"/>
      <c r="EO172" s="92"/>
      <c r="EP172" s="92"/>
      <c r="EQ172" s="92"/>
      <c r="ER172" s="92"/>
      <c r="ES172" s="92"/>
      <c r="ET172" s="92"/>
      <c r="EU172" s="92"/>
      <c r="EV172" s="92"/>
      <c r="EW172" s="92"/>
      <c r="EX172" s="92">
        <v>1</v>
      </c>
      <c r="EY172" s="92"/>
      <c r="EZ172" s="92"/>
      <c r="FA172" s="92"/>
      <c r="FB172" s="92"/>
      <c r="FC172" s="92"/>
      <c r="FD172" s="92"/>
      <c r="FE172" s="92"/>
      <c r="FF172" s="92"/>
      <c r="FG172" s="92"/>
      <c r="FH172" s="92"/>
      <c r="FI172" s="92"/>
      <c r="FJ172" s="92"/>
      <c r="FK172" s="92"/>
      <c r="FL172" s="92"/>
      <c r="FM172" s="92"/>
      <c r="FN172" s="92"/>
      <c r="FO172" s="92"/>
      <c r="FP172" s="92"/>
      <c r="FQ172" s="92"/>
      <c r="FR172" s="92"/>
      <c r="FS172" s="92"/>
      <c r="FT172" s="92"/>
      <c r="FU172" s="92"/>
      <c r="FV172" s="92"/>
      <c r="FW172" s="92"/>
      <c r="FX172" s="92"/>
      <c r="FY172" s="92"/>
      <c r="FZ172" s="92"/>
      <c r="GA172" s="92"/>
      <c r="GB172" s="92"/>
      <c r="GC172" s="92"/>
      <c r="GD172" s="92"/>
      <c r="GE172" s="92"/>
      <c r="GF172" s="92"/>
      <c r="GG172" s="92"/>
      <c r="GH172" s="92"/>
      <c r="GI172" s="92"/>
      <c r="GJ172" s="92"/>
      <c r="GK172" s="92"/>
      <c r="GL172" s="92"/>
      <c r="GM172" s="92"/>
      <c r="GN172" s="92"/>
      <c r="GO172" s="92"/>
      <c r="GP172" s="92"/>
      <c r="GQ172" s="92"/>
      <c r="GR172" s="92"/>
      <c r="GS172" s="92"/>
      <c r="GT172" s="92"/>
      <c r="GU172" s="92"/>
      <c r="GV172" s="92"/>
      <c r="GW172" s="92"/>
      <c r="GX172" s="92"/>
      <c r="GY172" s="92"/>
      <c r="GZ172" s="92"/>
      <c r="HA172" s="92"/>
      <c r="HB172" s="92"/>
      <c r="HC172" s="92"/>
      <c r="HD172" s="92"/>
      <c r="HE172" s="92"/>
      <c r="HF172" s="92"/>
      <c r="HG172" s="92"/>
      <c r="HH172" s="92"/>
      <c r="HI172" s="92"/>
      <c r="HJ172" s="92"/>
      <c r="HK172" s="92"/>
      <c r="HL172" s="92"/>
      <c r="HM172" s="92"/>
      <c r="HN172" s="92"/>
      <c r="HO172" s="92"/>
      <c r="HP172" s="92"/>
      <c r="HQ172" s="92"/>
      <c r="HR172" s="92"/>
      <c r="HS172" s="92"/>
      <c r="HT172" s="92"/>
      <c r="HU172" s="92"/>
      <c r="HV172" s="92"/>
      <c r="HW172" s="92"/>
      <c r="HX172" s="92"/>
      <c r="HY172" s="92"/>
      <c r="HZ172" s="92">
        <v>1</v>
      </c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  <c r="IY172" s="33"/>
      <c r="IZ172" s="33"/>
      <c r="JA172" s="33"/>
      <c r="JB172" s="33"/>
      <c r="JC172" s="33"/>
      <c r="JD172" s="33"/>
      <c r="JE172" s="33"/>
      <c r="JF172" s="33"/>
      <c r="JG172" s="33"/>
      <c r="JH172" s="33"/>
      <c r="JI172" s="33"/>
      <c r="JJ172" s="33"/>
      <c r="JK172" s="33"/>
      <c r="JL172" s="33"/>
      <c r="JM172" s="33"/>
      <c r="JN172" s="33"/>
      <c r="JO172" s="33"/>
      <c r="JP172" s="33"/>
      <c r="JQ172" s="33"/>
      <c r="JR172" s="33"/>
      <c r="JS172" s="33"/>
      <c r="JT172" s="33"/>
      <c r="JU172" s="33"/>
      <c r="JV172" s="33"/>
      <c r="JW172" s="33"/>
      <c r="JX172" s="33"/>
      <c r="JY172" s="33"/>
      <c r="JZ172" s="33"/>
      <c r="KA172" s="33"/>
      <c r="KB172" s="33"/>
      <c r="KC172" s="33"/>
      <c r="KD172" s="33"/>
      <c r="KE172" s="33"/>
      <c r="KF172" s="33"/>
      <c r="KG172" s="33"/>
      <c r="KH172" s="33"/>
      <c r="KI172" s="33"/>
      <c r="KJ172" s="33"/>
      <c r="KK172" s="33"/>
      <c r="KL172" s="33"/>
      <c r="KM172" s="33"/>
      <c r="KN172" s="33"/>
      <c r="KO172" s="33"/>
      <c r="KP172" s="33"/>
      <c r="KQ172" s="33"/>
      <c r="KR172" s="33"/>
      <c r="KS172" s="33"/>
      <c r="KT172" s="33"/>
      <c r="KU172" s="33"/>
      <c r="KV172" s="33"/>
      <c r="KW172" s="33"/>
      <c r="KX172" s="33"/>
      <c r="KY172" s="33"/>
      <c r="KZ172" s="33"/>
      <c r="LA172" s="33"/>
      <c r="LB172" s="33"/>
      <c r="LC172" s="33"/>
    </row>
    <row r="173" spans="1:315">
      <c r="A173" s="96" t="s">
        <v>606</v>
      </c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/>
      <c r="CP173" s="92"/>
      <c r="CQ173" s="92"/>
      <c r="CR173" s="92"/>
      <c r="CS173" s="92"/>
      <c r="CT173" s="92"/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/>
      <c r="DT173" s="92"/>
      <c r="DU173" s="92"/>
      <c r="DV173" s="92"/>
      <c r="DW173" s="92"/>
      <c r="DX173" s="92"/>
      <c r="DY173" s="92"/>
      <c r="DZ173" s="92"/>
      <c r="EA173" s="92"/>
      <c r="EB173" s="92"/>
      <c r="EC173" s="92"/>
      <c r="ED173" s="92"/>
      <c r="EE173" s="92"/>
      <c r="EF173" s="92"/>
      <c r="EG173" s="92"/>
      <c r="EH173" s="92"/>
      <c r="EI173" s="92"/>
      <c r="EJ173" s="92"/>
      <c r="EK173" s="92"/>
      <c r="EL173" s="92"/>
      <c r="EM173" s="92"/>
      <c r="EN173" s="92"/>
      <c r="EO173" s="92"/>
      <c r="EP173" s="92"/>
      <c r="EQ173" s="92"/>
      <c r="ER173" s="92"/>
      <c r="ES173" s="92"/>
      <c r="ET173" s="92"/>
      <c r="EU173" s="92"/>
      <c r="EV173" s="92"/>
      <c r="EW173" s="92"/>
      <c r="EX173" s="92"/>
      <c r="EY173" s="92"/>
      <c r="EZ173" s="92"/>
      <c r="FA173" s="92"/>
      <c r="FB173" s="92"/>
      <c r="FC173" s="92"/>
      <c r="FD173" s="92"/>
      <c r="FE173" s="92"/>
      <c r="FF173" s="92"/>
      <c r="FG173" s="92"/>
      <c r="FH173" s="92"/>
      <c r="FI173" s="92"/>
      <c r="FJ173" s="92"/>
      <c r="FK173" s="92"/>
      <c r="FL173" s="92"/>
      <c r="FM173" s="92"/>
      <c r="FN173" s="92"/>
      <c r="FO173" s="92"/>
      <c r="FP173" s="92"/>
      <c r="FQ173" s="92"/>
      <c r="FR173" s="92"/>
      <c r="FS173" s="92"/>
      <c r="FT173" s="92"/>
      <c r="FU173" s="92"/>
      <c r="FV173" s="92"/>
      <c r="FW173" s="92"/>
      <c r="FX173" s="92"/>
      <c r="FY173" s="92"/>
      <c r="FZ173" s="92"/>
      <c r="GA173" s="92"/>
      <c r="GB173" s="92"/>
      <c r="GC173" s="92"/>
      <c r="GD173" s="92"/>
      <c r="GE173" s="92"/>
      <c r="GF173" s="92"/>
      <c r="GG173" s="92"/>
      <c r="GH173" s="92"/>
      <c r="GI173" s="92"/>
      <c r="GJ173" s="92"/>
      <c r="GK173" s="92"/>
      <c r="GL173" s="92"/>
      <c r="GM173" s="92"/>
      <c r="GN173" s="92"/>
      <c r="GO173" s="92"/>
      <c r="GP173" s="92"/>
      <c r="GQ173" s="92">
        <v>1</v>
      </c>
      <c r="GR173" s="92"/>
      <c r="GS173" s="92"/>
      <c r="GT173" s="92"/>
      <c r="GU173" s="92"/>
      <c r="GV173" s="92"/>
      <c r="GW173" s="92"/>
      <c r="GX173" s="92"/>
      <c r="GY173" s="92"/>
      <c r="GZ173" s="92"/>
      <c r="HA173" s="92"/>
      <c r="HB173" s="92"/>
      <c r="HC173" s="92"/>
      <c r="HD173" s="92"/>
      <c r="HE173" s="92"/>
      <c r="HF173" s="92"/>
      <c r="HG173" s="92"/>
      <c r="HH173" s="92"/>
      <c r="HI173" s="92"/>
      <c r="HJ173" s="92"/>
      <c r="HK173" s="92"/>
      <c r="HL173" s="92">
        <v>1</v>
      </c>
      <c r="HM173" s="92"/>
      <c r="HN173" s="92"/>
      <c r="HO173" s="92"/>
      <c r="HP173" s="92"/>
      <c r="HQ173" s="92"/>
      <c r="HR173" s="92"/>
      <c r="HS173" s="92"/>
      <c r="HT173" s="92"/>
      <c r="HU173" s="92">
        <v>1</v>
      </c>
      <c r="HV173" s="92">
        <v>1</v>
      </c>
      <c r="HW173" s="92"/>
      <c r="HX173" s="92"/>
      <c r="HY173" s="92"/>
      <c r="HZ173" s="92">
        <v>4</v>
      </c>
      <c r="IA173" s="33"/>
      <c r="IB173" s="33"/>
      <c r="IC173" s="33"/>
      <c r="ID173" s="33"/>
      <c r="IE173" s="33"/>
      <c r="IF173" s="33"/>
      <c r="IG173" s="33"/>
      <c r="IH173" s="33"/>
      <c r="II173" s="33"/>
      <c r="IJ173" s="33"/>
      <c r="IK173" s="33"/>
      <c r="IL173" s="33"/>
      <c r="IM173" s="33"/>
      <c r="IN173" s="33"/>
      <c r="IO173" s="33"/>
      <c r="IP173" s="33"/>
      <c r="IQ173" s="33"/>
      <c r="IR173" s="33"/>
      <c r="IS173" s="33"/>
      <c r="IT173" s="33"/>
      <c r="IU173" s="33"/>
      <c r="IV173" s="33"/>
      <c r="IW173" s="33"/>
      <c r="IX173" s="33"/>
      <c r="IY173" s="33"/>
      <c r="IZ173" s="33"/>
      <c r="JA173" s="33"/>
      <c r="JB173" s="33"/>
      <c r="JC173" s="33"/>
      <c r="JD173" s="33"/>
      <c r="JE173" s="33"/>
      <c r="JF173" s="33"/>
      <c r="JG173" s="33"/>
      <c r="JH173" s="33"/>
      <c r="JI173" s="33"/>
      <c r="JJ173" s="33"/>
      <c r="JK173" s="33"/>
      <c r="JL173" s="33"/>
      <c r="JM173" s="33"/>
      <c r="JN173" s="33"/>
      <c r="JO173" s="33"/>
      <c r="JP173" s="33"/>
      <c r="JQ173" s="33"/>
      <c r="JR173" s="33"/>
      <c r="JS173" s="33"/>
      <c r="JT173" s="33"/>
      <c r="JU173" s="33"/>
      <c r="JV173" s="33"/>
      <c r="JW173" s="33"/>
      <c r="JX173" s="33"/>
      <c r="JY173" s="33"/>
      <c r="JZ173" s="33"/>
      <c r="KA173" s="33"/>
      <c r="KB173" s="33"/>
      <c r="KC173" s="33"/>
      <c r="KD173" s="33"/>
      <c r="KE173" s="33"/>
      <c r="KF173" s="33"/>
      <c r="KG173" s="33"/>
      <c r="KH173" s="33"/>
      <c r="KI173" s="33"/>
      <c r="KJ173" s="33"/>
      <c r="KK173" s="33"/>
      <c r="KL173" s="33"/>
      <c r="KM173" s="33"/>
      <c r="KN173" s="33"/>
      <c r="KO173" s="33"/>
      <c r="KP173" s="33"/>
      <c r="KQ173" s="33"/>
      <c r="KR173" s="33"/>
      <c r="KS173" s="33"/>
      <c r="KT173" s="33"/>
      <c r="KU173" s="33"/>
      <c r="KV173" s="33"/>
      <c r="KW173" s="33"/>
      <c r="KX173" s="33"/>
      <c r="KY173" s="33"/>
      <c r="KZ173" s="33"/>
      <c r="LA173" s="33"/>
      <c r="LB173" s="33"/>
      <c r="LC173" s="33"/>
    </row>
    <row r="174" spans="1:315">
      <c r="A174" s="96" t="s">
        <v>420</v>
      </c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>
        <v>1</v>
      </c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/>
      <c r="CO174" s="92"/>
      <c r="CP174" s="92"/>
      <c r="CQ174" s="92"/>
      <c r="CR174" s="92"/>
      <c r="CS174" s="92"/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/>
      <c r="DT174" s="92"/>
      <c r="DU174" s="92"/>
      <c r="DV174" s="92"/>
      <c r="DW174" s="92"/>
      <c r="DX174" s="92"/>
      <c r="DY174" s="92"/>
      <c r="DZ174" s="92"/>
      <c r="EA174" s="92"/>
      <c r="EB174" s="92"/>
      <c r="EC174" s="92"/>
      <c r="ED174" s="92"/>
      <c r="EE174" s="92"/>
      <c r="EF174" s="92"/>
      <c r="EG174" s="92"/>
      <c r="EH174" s="92"/>
      <c r="EI174" s="92"/>
      <c r="EJ174" s="92"/>
      <c r="EK174" s="92"/>
      <c r="EL174" s="92"/>
      <c r="EM174" s="92"/>
      <c r="EN174" s="92"/>
      <c r="EO174" s="92"/>
      <c r="EP174" s="92"/>
      <c r="EQ174" s="92"/>
      <c r="ER174" s="92"/>
      <c r="ES174" s="92"/>
      <c r="ET174" s="92"/>
      <c r="EU174" s="92"/>
      <c r="EV174" s="92"/>
      <c r="EW174" s="92"/>
      <c r="EX174" s="92"/>
      <c r="EY174" s="92"/>
      <c r="EZ174" s="92"/>
      <c r="FA174" s="92"/>
      <c r="FB174" s="92"/>
      <c r="FC174" s="92"/>
      <c r="FD174" s="92"/>
      <c r="FE174" s="92"/>
      <c r="FF174" s="92"/>
      <c r="FG174" s="92"/>
      <c r="FH174" s="92"/>
      <c r="FI174" s="92"/>
      <c r="FJ174" s="92"/>
      <c r="FK174" s="92"/>
      <c r="FL174" s="92"/>
      <c r="FM174" s="92"/>
      <c r="FN174" s="92"/>
      <c r="FO174" s="92"/>
      <c r="FP174" s="92"/>
      <c r="FQ174" s="92"/>
      <c r="FR174" s="92"/>
      <c r="FS174" s="92"/>
      <c r="FT174" s="92"/>
      <c r="FU174" s="92"/>
      <c r="FV174" s="92">
        <v>1</v>
      </c>
      <c r="FW174" s="92"/>
      <c r="FX174" s="92"/>
      <c r="FY174" s="92"/>
      <c r="FZ174" s="92"/>
      <c r="GA174" s="92"/>
      <c r="GB174" s="92"/>
      <c r="GC174" s="92"/>
      <c r="GD174" s="92"/>
      <c r="GE174" s="92"/>
      <c r="GF174" s="92"/>
      <c r="GG174" s="92"/>
      <c r="GH174" s="92"/>
      <c r="GI174" s="92"/>
      <c r="GJ174" s="92"/>
      <c r="GK174" s="92"/>
      <c r="GL174" s="92"/>
      <c r="GM174" s="92"/>
      <c r="GN174" s="92"/>
      <c r="GO174" s="92"/>
      <c r="GP174" s="92">
        <v>1</v>
      </c>
      <c r="GQ174" s="92"/>
      <c r="GR174" s="92">
        <v>1</v>
      </c>
      <c r="GS174" s="92">
        <v>1</v>
      </c>
      <c r="GT174" s="92"/>
      <c r="GU174" s="92"/>
      <c r="GV174" s="92"/>
      <c r="GW174" s="92"/>
      <c r="GX174" s="92"/>
      <c r="GY174" s="92"/>
      <c r="GZ174" s="92"/>
      <c r="HA174" s="92"/>
      <c r="HB174" s="92"/>
      <c r="HC174" s="92"/>
      <c r="HD174" s="92"/>
      <c r="HE174" s="92"/>
      <c r="HF174" s="92"/>
      <c r="HG174" s="92"/>
      <c r="HH174" s="92"/>
      <c r="HI174" s="92"/>
      <c r="HJ174" s="92"/>
      <c r="HK174" s="92"/>
      <c r="HL174" s="92"/>
      <c r="HM174" s="92"/>
      <c r="HN174" s="92"/>
      <c r="HO174" s="92"/>
      <c r="HP174" s="92"/>
      <c r="HQ174" s="92"/>
      <c r="HR174" s="92"/>
      <c r="HS174" s="92"/>
      <c r="HT174" s="92"/>
      <c r="HU174" s="92"/>
      <c r="HV174" s="92"/>
      <c r="HW174" s="92"/>
      <c r="HX174" s="92"/>
      <c r="HY174" s="92"/>
      <c r="HZ174" s="92">
        <v>5</v>
      </c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  <c r="IY174" s="33"/>
      <c r="IZ174" s="33"/>
      <c r="JA174" s="33"/>
      <c r="JB174" s="33"/>
      <c r="JC174" s="33"/>
      <c r="JD174" s="33"/>
      <c r="JE174" s="33"/>
      <c r="JF174" s="33"/>
      <c r="JG174" s="33"/>
      <c r="JH174" s="33"/>
      <c r="JI174" s="33"/>
      <c r="JJ174" s="33"/>
      <c r="JK174" s="33"/>
      <c r="JL174" s="33"/>
      <c r="JM174" s="33"/>
      <c r="JN174" s="33"/>
      <c r="JO174" s="33"/>
      <c r="JP174" s="33"/>
      <c r="JQ174" s="33"/>
      <c r="JR174" s="33"/>
      <c r="JS174" s="33"/>
      <c r="JT174" s="33"/>
      <c r="JU174" s="33"/>
      <c r="JV174" s="33"/>
      <c r="JW174" s="33"/>
      <c r="JX174" s="33"/>
      <c r="JY174" s="33"/>
      <c r="JZ174" s="33"/>
      <c r="KA174" s="33"/>
      <c r="KB174" s="33"/>
      <c r="KC174" s="33"/>
      <c r="KD174" s="33"/>
      <c r="KE174" s="33"/>
      <c r="KF174" s="33"/>
      <c r="KG174" s="33"/>
      <c r="KH174" s="33"/>
      <c r="KI174" s="33"/>
      <c r="KJ174" s="33"/>
      <c r="KK174" s="33"/>
      <c r="KL174" s="33"/>
      <c r="KM174" s="33"/>
      <c r="KN174" s="33"/>
      <c r="KO174" s="33"/>
      <c r="KP174" s="33"/>
      <c r="KQ174" s="33"/>
      <c r="KR174" s="33"/>
      <c r="KS174" s="33"/>
      <c r="KT174" s="33"/>
      <c r="KU174" s="33"/>
      <c r="KV174" s="33"/>
      <c r="KW174" s="33"/>
      <c r="KX174" s="33"/>
      <c r="KY174" s="33"/>
      <c r="KZ174" s="33"/>
      <c r="LA174" s="33"/>
      <c r="LB174" s="33"/>
      <c r="LC174" s="33"/>
    </row>
    <row r="175" spans="1:315">
      <c r="A175" s="95" t="s">
        <v>28</v>
      </c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>
        <v>1</v>
      </c>
      <c r="CG175" s="92"/>
      <c r="CH175" s="92"/>
      <c r="CI175" s="92"/>
      <c r="CJ175" s="92"/>
      <c r="CK175" s="92"/>
      <c r="CL175" s="92"/>
      <c r="CM175" s="92"/>
      <c r="CN175" s="92"/>
      <c r="CO175" s="92"/>
      <c r="CP175" s="92"/>
      <c r="CQ175" s="92"/>
      <c r="CR175" s="92"/>
      <c r="CS175" s="92"/>
      <c r="CT175" s="92"/>
      <c r="CU175" s="92"/>
      <c r="CV175" s="92"/>
      <c r="CW175" s="92"/>
      <c r="CX175" s="92"/>
      <c r="CY175" s="92"/>
      <c r="CZ175" s="92"/>
      <c r="DA175" s="92"/>
      <c r="DB175" s="92"/>
      <c r="DC175" s="92">
        <v>1</v>
      </c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/>
      <c r="DT175" s="92"/>
      <c r="DU175" s="92"/>
      <c r="DV175" s="92"/>
      <c r="DW175" s="92"/>
      <c r="DX175" s="92"/>
      <c r="DY175" s="92"/>
      <c r="DZ175" s="92"/>
      <c r="EA175" s="92"/>
      <c r="EB175" s="92"/>
      <c r="EC175" s="92"/>
      <c r="ED175" s="92"/>
      <c r="EE175" s="92"/>
      <c r="EF175" s="92"/>
      <c r="EG175" s="92"/>
      <c r="EH175" s="92"/>
      <c r="EI175" s="92"/>
      <c r="EJ175" s="92"/>
      <c r="EK175" s="92"/>
      <c r="EL175" s="92"/>
      <c r="EM175" s="92"/>
      <c r="EN175" s="92"/>
      <c r="EO175" s="92"/>
      <c r="EP175" s="92"/>
      <c r="EQ175" s="92"/>
      <c r="ER175" s="92"/>
      <c r="ES175" s="92"/>
      <c r="ET175" s="92"/>
      <c r="EU175" s="92"/>
      <c r="EV175" s="92"/>
      <c r="EW175" s="92"/>
      <c r="EX175" s="92"/>
      <c r="EY175" s="92"/>
      <c r="EZ175" s="92"/>
      <c r="FA175" s="92"/>
      <c r="FB175" s="92"/>
      <c r="FC175" s="92"/>
      <c r="FD175" s="92"/>
      <c r="FE175" s="92"/>
      <c r="FF175" s="92">
        <v>1</v>
      </c>
      <c r="FG175" s="92"/>
      <c r="FH175" s="92"/>
      <c r="FI175" s="92"/>
      <c r="FJ175" s="92"/>
      <c r="FK175" s="92"/>
      <c r="FL175" s="92"/>
      <c r="FM175" s="92"/>
      <c r="FN175" s="92"/>
      <c r="FO175" s="92">
        <v>1</v>
      </c>
      <c r="FP175" s="92"/>
      <c r="FQ175" s="92"/>
      <c r="FR175" s="92"/>
      <c r="FS175" s="92"/>
      <c r="FT175" s="92"/>
      <c r="FU175" s="92"/>
      <c r="FV175" s="92"/>
      <c r="FW175" s="92"/>
      <c r="FX175" s="92"/>
      <c r="FY175" s="92"/>
      <c r="FZ175" s="92"/>
      <c r="GA175" s="92"/>
      <c r="GB175" s="92"/>
      <c r="GC175" s="92"/>
      <c r="GD175" s="92"/>
      <c r="GE175" s="92"/>
      <c r="GF175" s="92"/>
      <c r="GG175" s="92"/>
      <c r="GH175" s="92"/>
      <c r="GI175" s="92"/>
      <c r="GJ175" s="92"/>
      <c r="GK175" s="92"/>
      <c r="GL175" s="92"/>
      <c r="GM175" s="92"/>
      <c r="GN175" s="92"/>
      <c r="GO175" s="92"/>
      <c r="GP175" s="92"/>
      <c r="GQ175" s="92"/>
      <c r="GR175" s="92"/>
      <c r="GS175" s="92"/>
      <c r="GT175" s="92"/>
      <c r="GU175" s="92"/>
      <c r="GV175" s="92"/>
      <c r="GW175" s="92"/>
      <c r="GX175" s="92"/>
      <c r="GY175" s="92"/>
      <c r="GZ175" s="92"/>
      <c r="HA175" s="92"/>
      <c r="HB175" s="92"/>
      <c r="HC175" s="92"/>
      <c r="HD175" s="92"/>
      <c r="HE175" s="92"/>
      <c r="HF175" s="92"/>
      <c r="HG175" s="92"/>
      <c r="HH175" s="92"/>
      <c r="HI175" s="92"/>
      <c r="HJ175" s="92"/>
      <c r="HK175" s="92"/>
      <c r="HL175" s="92"/>
      <c r="HM175" s="92"/>
      <c r="HN175" s="92"/>
      <c r="HO175" s="92"/>
      <c r="HP175" s="92"/>
      <c r="HQ175" s="92"/>
      <c r="HR175" s="92"/>
      <c r="HS175" s="92"/>
      <c r="HT175" s="92"/>
      <c r="HU175" s="92"/>
      <c r="HV175" s="92"/>
      <c r="HW175" s="92"/>
      <c r="HX175" s="92"/>
      <c r="HY175" s="92"/>
      <c r="HZ175" s="92">
        <v>4</v>
      </c>
      <c r="IA175" s="33"/>
      <c r="IB175" s="33"/>
      <c r="IC175" s="33"/>
      <c r="ID175" s="33"/>
      <c r="IE175" s="33"/>
      <c r="IF175" s="33"/>
      <c r="IG175" s="33"/>
      <c r="IH175" s="33"/>
      <c r="II175" s="33"/>
      <c r="IJ175" s="33"/>
      <c r="IK175" s="33"/>
      <c r="IL175" s="33"/>
      <c r="IM175" s="33"/>
      <c r="IN175" s="33"/>
      <c r="IO175" s="33"/>
      <c r="IP175" s="33"/>
      <c r="IQ175" s="33"/>
      <c r="IR175" s="33"/>
      <c r="IS175" s="33"/>
      <c r="IT175" s="33"/>
      <c r="IU175" s="33"/>
      <c r="IV175" s="33"/>
      <c r="IW175" s="33"/>
      <c r="IX175" s="33"/>
      <c r="IY175" s="33"/>
      <c r="IZ175" s="33"/>
      <c r="JA175" s="33"/>
      <c r="JB175" s="33"/>
      <c r="JC175" s="33"/>
      <c r="JD175" s="33"/>
      <c r="JE175" s="33"/>
      <c r="JF175" s="33"/>
      <c r="JG175" s="33"/>
      <c r="JH175" s="33"/>
      <c r="JI175" s="33"/>
      <c r="JJ175" s="33"/>
      <c r="JK175" s="33"/>
      <c r="JL175" s="33"/>
      <c r="JM175" s="33"/>
      <c r="JN175" s="33"/>
      <c r="JO175" s="33"/>
      <c r="JP175" s="33"/>
      <c r="JQ175" s="33"/>
      <c r="JR175" s="33"/>
      <c r="JS175" s="33"/>
      <c r="JT175" s="33"/>
      <c r="JU175" s="33"/>
      <c r="JV175" s="33"/>
      <c r="JW175" s="33"/>
      <c r="JX175" s="33"/>
      <c r="JY175" s="33"/>
      <c r="JZ175" s="33"/>
      <c r="KA175" s="33"/>
      <c r="KB175" s="33"/>
      <c r="KC175" s="33"/>
      <c r="KD175" s="33"/>
      <c r="KE175" s="33"/>
      <c r="KF175" s="33"/>
      <c r="KG175" s="33"/>
      <c r="KH175" s="33"/>
      <c r="KI175" s="33"/>
      <c r="KJ175" s="33"/>
      <c r="KK175" s="33"/>
      <c r="KL175" s="33"/>
      <c r="KM175" s="33"/>
      <c r="KN175" s="33"/>
      <c r="KO175" s="33"/>
      <c r="KP175" s="33"/>
      <c r="KQ175" s="33"/>
      <c r="KR175" s="33"/>
      <c r="KS175" s="33"/>
      <c r="KT175" s="33"/>
      <c r="KU175" s="33"/>
      <c r="KV175" s="33"/>
      <c r="KW175" s="33"/>
      <c r="KX175" s="33"/>
      <c r="KY175" s="33"/>
      <c r="KZ175" s="33"/>
      <c r="LA175" s="33"/>
      <c r="LB175" s="33"/>
      <c r="LC175" s="33"/>
    </row>
    <row r="176" spans="1:315">
      <c r="A176" s="96" t="s">
        <v>449</v>
      </c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>
        <v>1</v>
      </c>
      <c r="CG176" s="92"/>
      <c r="CH176" s="92"/>
      <c r="CI176" s="92"/>
      <c r="CJ176" s="92"/>
      <c r="CK176" s="92"/>
      <c r="CL176" s="92"/>
      <c r="CM176" s="92"/>
      <c r="CN176" s="92"/>
      <c r="CO176" s="92"/>
      <c r="CP176" s="92"/>
      <c r="CQ176" s="92"/>
      <c r="CR176" s="92"/>
      <c r="CS176" s="92"/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/>
      <c r="DT176" s="92"/>
      <c r="DU176" s="92"/>
      <c r="DV176" s="92"/>
      <c r="DW176" s="92"/>
      <c r="DX176" s="92"/>
      <c r="DY176" s="92"/>
      <c r="DZ176" s="92"/>
      <c r="EA176" s="92"/>
      <c r="EB176" s="92"/>
      <c r="EC176" s="92"/>
      <c r="ED176" s="92"/>
      <c r="EE176" s="92"/>
      <c r="EF176" s="92"/>
      <c r="EG176" s="92"/>
      <c r="EH176" s="92"/>
      <c r="EI176" s="92"/>
      <c r="EJ176" s="92"/>
      <c r="EK176" s="92"/>
      <c r="EL176" s="92"/>
      <c r="EM176" s="92"/>
      <c r="EN176" s="92"/>
      <c r="EO176" s="92"/>
      <c r="EP176" s="92"/>
      <c r="EQ176" s="92"/>
      <c r="ER176" s="92"/>
      <c r="ES176" s="92"/>
      <c r="ET176" s="92"/>
      <c r="EU176" s="92"/>
      <c r="EV176" s="92"/>
      <c r="EW176" s="92"/>
      <c r="EX176" s="92"/>
      <c r="EY176" s="92"/>
      <c r="EZ176" s="92"/>
      <c r="FA176" s="92"/>
      <c r="FB176" s="92"/>
      <c r="FC176" s="92"/>
      <c r="FD176" s="92"/>
      <c r="FE176" s="92"/>
      <c r="FF176" s="92">
        <v>1</v>
      </c>
      <c r="FG176" s="92"/>
      <c r="FH176" s="92"/>
      <c r="FI176" s="92"/>
      <c r="FJ176" s="92"/>
      <c r="FK176" s="92"/>
      <c r="FL176" s="92"/>
      <c r="FM176" s="92"/>
      <c r="FN176" s="92"/>
      <c r="FO176" s="92">
        <v>1</v>
      </c>
      <c r="FP176" s="92"/>
      <c r="FQ176" s="92"/>
      <c r="FR176" s="92"/>
      <c r="FS176" s="92"/>
      <c r="FT176" s="92"/>
      <c r="FU176" s="92"/>
      <c r="FV176" s="92"/>
      <c r="FW176" s="92"/>
      <c r="FX176" s="92"/>
      <c r="FY176" s="92"/>
      <c r="FZ176" s="92"/>
      <c r="GA176" s="92"/>
      <c r="GB176" s="92"/>
      <c r="GC176" s="92"/>
      <c r="GD176" s="92"/>
      <c r="GE176" s="92"/>
      <c r="GF176" s="92"/>
      <c r="GG176" s="92"/>
      <c r="GH176" s="92"/>
      <c r="GI176" s="92"/>
      <c r="GJ176" s="92"/>
      <c r="GK176" s="92"/>
      <c r="GL176" s="92"/>
      <c r="GM176" s="92"/>
      <c r="GN176" s="92"/>
      <c r="GO176" s="92"/>
      <c r="GP176" s="92"/>
      <c r="GQ176" s="92"/>
      <c r="GR176" s="92"/>
      <c r="GS176" s="92"/>
      <c r="GT176" s="92"/>
      <c r="GU176" s="92"/>
      <c r="GV176" s="92"/>
      <c r="GW176" s="92"/>
      <c r="GX176" s="92"/>
      <c r="GY176" s="92"/>
      <c r="GZ176" s="92"/>
      <c r="HA176" s="92"/>
      <c r="HB176" s="92"/>
      <c r="HC176" s="92"/>
      <c r="HD176" s="92"/>
      <c r="HE176" s="92"/>
      <c r="HF176" s="92"/>
      <c r="HG176" s="92"/>
      <c r="HH176" s="92"/>
      <c r="HI176" s="92"/>
      <c r="HJ176" s="92"/>
      <c r="HK176" s="92"/>
      <c r="HL176" s="92"/>
      <c r="HM176" s="92"/>
      <c r="HN176" s="92"/>
      <c r="HO176" s="92"/>
      <c r="HP176" s="92"/>
      <c r="HQ176" s="92"/>
      <c r="HR176" s="92"/>
      <c r="HS176" s="92"/>
      <c r="HT176" s="92"/>
      <c r="HU176" s="92"/>
      <c r="HV176" s="92"/>
      <c r="HW176" s="92"/>
      <c r="HX176" s="92"/>
      <c r="HY176" s="92"/>
      <c r="HZ176" s="92">
        <v>3</v>
      </c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  <c r="IY176" s="33"/>
      <c r="IZ176" s="33"/>
      <c r="JA176" s="33"/>
      <c r="JB176" s="33"/>
      <c r="JC176" s="33"/>
      <c r="JD176" s="33"/>
      <c r="JE176" s="33"/>
      <c r="JF176" s="33"/>
      <c r="JG176" s="33"/>
      <c r="JH176" s="33"/>
      <c r="JI176" s="33"/>
      <c r="JJ176" s="33"/>
      <c r="JK176" s="33"/>
      <c r="JL176" s="33"/>
      <c r="JM176" s="33"/>
      <c r="JN176" s="33"/>
      <c r="JO176" s="33"/>
      <c r="JP176" s="33"/>
      <c r="JQ176" s="33"/>
      <c r="JR176" s="33"/>
      <c r="JS176" s="33"/>
      <c r="JT176" s="33"/>
      <c r="JU176" s="33"/>
      <c r="JV176" s="33"/>
      <c r="JW176" s="33"/>
      <c r="JX176" s="33"/>
      <c r="JY176" s="33"/>
      <c r="JZ176" s="33"/>
      <c r="KA176" s="33"/>
      <c r="KB176" s="33"/>
      <c r="KC176" s="33"/>
      <c r="KD176" s="33"/>
      <c r="KE176" s="33"/>
      <c r="KF176" s="33"/>
      <c r="KG176" s="33"/>
      <c r="KH176" s="33"/>
      <c r="KI176" s="33"/>
      <c r="KJ176" s="33"/>
      <c r="KK176" s="33"/>
      <c r="KL176" s="33"/>
      <c r="KM176" s="33"/>
      <c r="KN176" s="33"/>
      <c r="KO176" s="33"/>
      <c r="KP176" s="33"/>
      <c r="KQ176" s="33"/>
      <c r="KR176" s="33"/>
      <c r="KS176" s="33"/>
      <c r="KT176" s="33"/>
      <c r="KU176" s="33"/>
      <c r="KV176" s="33"/>
      <c r="KW176" s="33"/>
      <c r="KX176" s="33"/>
      <c r="KY176" s="33"/>
      <c r="KZ176" s="33"/>
      <c r="LA176" s="33"/>
      <c r="LB176" s="33"/>
      <c r="LC176" s="33"/>
    </row>
    <row r="177" spans="1:315">
      <c r="A177" s="96" t="s">
        <v>501</v>
      </c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/>
      <c r="CO177" s="92"/>
      <c r="CP177" s="92"/>
      <c r="CQ177" s="92"/>
      <c r="CR177" s="92"/>
      <c r="CS177" s="92"/>
      <c r="CT177" s="92"/>
      <c r="CU177" s="92"/>
      <c r="CV177" s="92"/>
      <c r="CW177" s="92"/>
      <c r="CX177" s="92"/>
      <c r="CY177" s="92"/>
      <c r="CZ177" s="92"/>
      <c r="DA177" s="92"/>
      <c r="DB177" s="92"/>
      <c r="DC177" s="92">
        <v>1</v>
      </c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/>
      <c r="DT177" s="92"/>
      <c r="DU177" s="92"/>
      <c r="DV177" s="92"/>
      <c r="DW177" s="92"/>
      <c r="DX177" s="92"/>
      <c r="DY177" s="92"/>
      <c r="DZ177" s="92"/>
      <c r="EA177" s="92"/>
      <c r="EB177" s="92"/>
      <c r="EC177" s="92"/>
      <c r="ED177" s="92"/>
      <c r="EE177" s="92"/>
      <c r="EF177" s="92"/>
      <c r="EG177" s="92"/>
      <c r="EH177" s="92"/>
      <c r="EI177" s="92"/>
      <c r="EJ177" s="92"/>
      <c r="EK177" s="92"/>
      <c r="EL177" s="92"/>
      <c r="EM177" s="92"/>
      <c r="EN177" s="92"/>
      <c r="EO177" s="92"/>
      <c r="EP177" s="92"/>
      <c r="EQ177" s="92"/>
      <c r="ER177" s="92"/>
      <c r="ES177" s="92"/>
      <c r="ET177" s="92"/>
      <c r="EU177" s="92"/>
      <c r="EV177" s="92"/>
      <c r="EW177" s="92"/>
      <c r="EX177" s="92"/>
      <c r="EY177" s="92"/>
      <c r="EZ177" s="92"/>
      <c r="FA177" s="92"/>
      <c r="FB177" s="92"/>
      <c r="FC177" s="92"/>
      <c r="FD177" s="92"/>
      <c r="FE177" s="92"/>
      <c r="FF177" s="92"/>
      <c r="FG177" s="92"/>
      <c r="FH177" s="92"/>
      <c r="FI177" s="92"/>
      <c r="FJ177" s="92"/>
      <c r="FK177" s="92"/>
      <c r="FL177" s="92"/>
      <c r="FM177" s="92"/>
      <c r="FN177" s="92"/>
      <c r="FO177" s="92"/>
      <c r="FP177" s="92"/>
      <c r="FQ177" s="92"/>
      <c r="FR177" s="92"/>
      <c r="FS177" s="92"/>
      <c r="FT177" s="92"/>
      <c r="FU177" s="92"/>
      <c r="FV177" s="92"/>
      <c r="FW177" s="92"/>
      <c r="FX177" s="92"/>
      <c r="FY177" s="92"/>
      <c r="FZ177" s="92"/>
      <c r="GA177" s="92"/>
      <c r="GB177" s="92"/>
      <c r="GC177" s="92"/>
      <c r="GD177" s="92"/>
      <c r="GE177" s="92"/>
      <c r="GF177" s="92"/>
      <c r="GG177" s="92"/>
      <c r="GH177" s="92"/>
      <c r="GI177" s="92"/>
      <c r="GJ177" s="92"/>
      <c r="GK177" s="92"/>
      <c r="GL177" s="92"/>
      <c r="GM177" s="92"/>
      <c r="GN177" s="92"/>
      <c r="GO177" s="92"/>
      <c r="GP177" s="92"/>
      <c r="GQ177" s="92"/>
      <c r="GR177" s="92"/>
      <c r="GS177" s="92"/>
      <c r="GT177" s="92"/>
      <c r="GU177" s="92"/>
      <c r="GV177" s="92"/>
      <c r="GW177" s="92"/>
      <c r="GX177" s="92"/>
      <c r="GY177" s="92"/>
      <c r="GZ177" s="92"/>
      <c r="HA177" s="92"/>
      <c r="HB177" s="92"/>
      <c r="HC177" s="92"/>
      <c r="HD177" s="92"/>
      <c r="HE177" s="92"/>
      <c r="HF177" s="92"/>
      <c r="HG177" s="92"/>
      <c r="HH177" s="92"/>
      <c r="HI177" s="92"/>
      <c r="HJ177" s="92"/>
      <c r="HK177" s="92"/>
      <c r="HL177" s="92"/>
      <c r="HM177" s="92"/>
      <c r="HN177" s="92"/>
      <c r="HO177" s="92"/>
      <c r="HP177" s="92"/>
      <c r="HQ177" s="92"/>
      <c r="HR177" s="92"/>
      <c r="HS177" s="92"/>
      <c r="HT177" s="92"/>
      <c r="HU177" s="92"/>
      <c r="HV177" s="92"/>
      <c r="HW177" s="92"/>
      <c r="HX177" s="92"/>
      <c r="HY177" s="92"/>
      <c r="HZ177" s="92">
        <v>1</v>
      </c>
      <c r="IA177" s="33"/>
      <c r="IB177" s="33"/>
      <c r="IC177" s="33"/>
      <c r="ID177" s="33"/>
      <c r="IE177" s="33"/>
      <c r="IF177" s="33"/>
      <c r="IG177" s="33"/>
      <c r="IH177" s="33"/>
      <c r="II177" s="33"/>
      <c r="IJ177" s="33"/>
      <c r="IK177" s="33"/>
      <c r="IL177" s="33"/>
      <c r="IM177" s="33"/>
      <c r="IN177" s="33"/>
      <c r="IO177" s="33"/>
      <c r="IP177" s="33"/>
      <c r="IQ177" s="33"/>
      <c r="IR177" s="33"/>
      <c r="IS177" s="33"/>
      <c r="IT177" s="33"/>
      <c r="IU177" s="33"/>
      <c r="IV177" s="33"/>
      <c r="IW177" s="33"/>
      <c r="IX177" s="33"/>
      <c r="IY177" s="33"/>
      <c r="IZ177" s="33"/>
      <c r="JA177" s="33"/>
      <c r="JB177" s="33"/>
      <c r="JC177" s="33"/>
      <c r="JD177" s="33"/>
      <c r="JE177" s="33"/>
      <c r="JF177" s="33"/>
      <c r="JG177" s="33"/>
      <c r="JH177" s="33"/>
      <c r="JI177" s="33"/>
      <c r="JJ177" s="33"/>
      <c r="JK177" s="33"/>
      <c r="JL177" s="33"/>
      <c r="JM177" s="33"/>
      <c r="JN177" s="33"/>
      <c r="JO177" s="33"/>
      <c r="JP177" s="33"/>
      <c r="JQ177" s="33"/>
      <c r="JR177" s="33"/>
      <c r="JS177" s="33"/>
      <c r="JT177" s="33"/>
      <c r="JU177" s="33"/>
      <c r="JV177" s="33"/>
      <c r="JW177" s="33"/>
      <c r="JX177" s="33"/>
      <c r="JY177" s="33"/>
      <c r="JZ177" s="33"/>
      <c r="KA177" s="33"/>
      <c r="KB177" s="33"/>
      <c r="KC177" s="33"/>
      <c r="KD177" s="33"/>
      <c r="KE177" s="33"/>
      <c r="KF177" s="33"/>
      <c r="KG177" s="33"/>
      <c r="KH177" s="33"/>
      <c r="KI177" s="33"/>
      <c r="KJ177" s="33"/>
      <c r="KK177" s="33"/>
      <c r="KL177" s="33"/>
      <c r="KM177" s="33"/>
      <c r="KN177" s="33"/>
      <c r="KO177" s="33"/>
      <c r="KP177" s="33"/>
      <c r="KQ177" s="33"/>
      <c r="KR177" s="33"/>
      <c r="KS177" s="33"/>
      <c r="KT177" s="33"/>
      <c r="KU177" s="33"/>
      <c r="KV177" s="33"/>
      <c r="KW177" s="33"/>
      <c r="KX177" s="33"/>
      <c r="KY177" s="33"/>
      <c r="KZ177" s="33"/>
      <c r="LA177" s="33"/>
      <c r="LB177" s="33"/>
      <c r="LC177" s="33"/>
    </row>
    <row r="178" spans="1:315">
      <c r="A178" s="95" t="s">
        <v>19</v>
      </c>
      <c r="B178" s="92"/>
      <c r="C178" s="92"/>
      <c r="D178" s="92"/>
      <c r="E178" s="92"/>
      <c r="F178" s="92">
        <v>2</v>
      </c>
      <c r="G178" s="92"/>
      <c r="H178" s="92"/>
      <c r="I178" s="92">
        <v>1</v>
      </c>
      <c r="J178" s="92"/>
      <c r="K178" s="92"/>
      <c r="L178" s="92">
        <v>1</v>
      </c>
      <c r="M178" s="92"/>
      <c r="N178" s="92"/>
      <c r="O178" s="92"/>
      <c r="P178" s="92"/>
      <c r="Q178" s="92"/>
      <c r="R178" s="92">
        <v>1</v>
      </c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>
        <v>1</v>
      </c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/>
      <c r="CO178" s="92"/>
      <c r="CP178" s="92"/>
      <c r="CQ178" s="92"/>
      <c r="CR178" s="92"/>
      <c r="CS178" s="92"/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>
        <v>1</v>
      </c>
      <c r="DL178" s="92">
        <v>1</v>
      </c>
      <c r="DM178" s="92">
        <v>1</v>
      </c>
      <c r="DN178" s="92"/>
      <c r="DO178" s="92">
        <v>1</v>
      </c>
      <c r="DP178" s="92"/>
      <c r="DQ178" s="92">
        <v>2</v>
      </c>
      <c r="DR178" s="92"/>
      <c r="DS178" s="92"/>
      <c r="DT178" s="92"/>
      <c r="DU178" s="92"/>
      <c r="DV178" s="92">
        <v>1</v>
      </c>
      <c r="DW178" s="92"/>
      <c r="DX178" s="92"/>
      <c r="DY178" s="92"/>
      <c r="DZ178" s="92"/>
      <c r="EA178" s="92"/>
      <c r="EB178" s="92"/>
      <c r="EC178" s="92"/>
      <c r="ED178" s="92"/>
      <c r="EE178" s="92"/>
      <c r="EF178" s="92"/>
      <c r="EG178" s="92"/>
      <c r="EH178" s="92"/>
      <c r="EI178" s="92"/>
      <c r="EJ178" s="92"/>
      <c r="EK178" s="92"/>
      <c r="EL178" s="92">
        <v>1</v>
      </c>
      <c r="EM178" s="92"/>
      <c r="EN178" s="92"/>
      <c r="EO178" s="92"/>
      <c r="EP178" s="92">
        <v>1</v>
      </c>
      <c r="EQ178" s="92"/>
      <c r="ER178" s="92"/>
      <c r="ES178" s="92"/>
      <c r="ET178" s="92"/>
      <c r="EU178" s="92">
        <v>2</v>
      </c>
      <c r="EV178" s="92"/>
      <c r="EW178" s="92"/>
      <c r="EX178" s="92"/>
      <c r="EY178" s="92"/>
      <c r="EZ178" s="92"/>
      <c r="FA178" s="92"/>
      <c r="FB178" s="92"/>
      <c r="FC178" s="92">
        <v>2</v>
      </c>
      <c r="FD178" s="92"/>
      <c r="FE178" s="92">
        <v>2</v>
      </c>
      <c r="FF178" s="92"/>
      <c r="FG178" s="92"/>
      <c r="FH178" s="92">
        <v>1</v>
      </c>
      <c r="FI178" s="92"/>
      <c r="FJ178" s="92">
        <v>1</v>
      </c>
      <c r="FK178" s="92">
        <v>1</v>
      </c>
      <c r="FL178" s="92"/>
      <c r="FM178" s="92"/>
      <c r="FN178" s="92"/>
      <c r="FO178" s="92">
        <v>1</v>
      </c>
      <c r="FP178" s="92"/>
      <c r="FQ178" s="92"/>
      <c r="FR178" s="92"/>
      <c r="FS178" s="92"/>
      <c r="FT178" s="92">
        <v>1</v>
      </c>
      <c r="FU178" s="92"/>
      <c r="FV178" s="92"/>
      <c r="FW178" s="92"/>
      <c r="FX178" s="92"/>
      <c r="FY178" s="92"/>
      <c r="FZ178" s="92"/>
      <c r="GA178" s="92"/>
      <c r="GB178" s="92"/>
      <c r="GC178" s="92"/>
      <c r="GD178" s="92"/>
      <c r="GE178" s="92"/>
      <c r="GF178" s="92"/>
      <c r="GG178" s="92"/>
      <c r="GH178" s="92"/>
      <c r="GI178" s="92"/>
      <c r="GJ178" s="92"/>
      <c r="GK178" s="92"/>
      <c r="GL178" s="92"/>
      <c r="GM178" s="92"/>
      <c r="GN178" s="92"/>
      <c r="GO178" s="92"/>
      <c r="GP178" s="92"/>
      <c r="GQ178" s="92"/>
      <c r="GR178" s="92"/>
      <c r="GS178" s="92"/>
      <c r="GT178" s="92"/>
      <c r="GU178" s="92"/>
      <c r="GV178" s="92"/>
      <c r="GW178" s="92"/>
      <c r="GX178" s="92"/>
      <c r="GY178" s="92"/>
      <c r="GZ178" s="92"/>
      <c r="HA178" s="92"/>
      <c r="HB178" s="92"/>
      <c r="HC178" s="92"/>
      <c r="HD178" s="92"/>
      <c r="HE178" s="92"/>
      <c r="HF178" s="92"/>
      <c r="HG178" s="92"/>
      <c r="HH178" s="92"/>
      <c r="HI178" s="92"/>
      <c r="HJ178" s="92"/>
      <c r="HK178" s="92"/>
      <c r="HL178" s="92"/>
      <c r="HM178" s="92"/>
      <c r="HN178" s="92"/>
      <c r="HO178" s="92"/>
      <c r="HP178" s="92"/>
      <c r="HQ178" s="92"/>
      <c r="HR178" s="92"/>
      <c r="HS178" s="92"/>
      <c r="HT178" s="92"/>
      <c r="HU178" s="92"/>
      <c r="HV178" s="92"/>
      <c r="HW178" s="92"/>
      <c r="HX178" s="92"/>
      <c r="HY178" s="92"/>
      <c r="HZ178" s="92">
        <v>26</v>
      </c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  <c r="IY178" s="33"/>
      <c r="IZ178" s="33"/>
      <c r="JA178" s="33"/>
      <c r="JB178" s="33"/>
      <c r="JC178" s="33"/>
      <c r="JD178" s="33"/>
      <c r="JE178" s="33"/>
      <c r="JF178" s="33"/>
      <c r="JG178" s="33"/>
      <c r="JH178" s="33"/>
      <c r="JI178" s="33"/>
      <c r="JJ178" s="33"/>
      <c r="JK178" s="33"/>
      <c r="JL178" s="33"/>
      <c r="JM178" s="33"/>
      <c r="JN178" s="33"/>
      <c r="JO178" s="33"/>
      <c r="JP178" s="33"/>
      <c r="JQ178" s="33"/>
      <c r="JR178" s="33"/>
      <c r="JS178" s="33"/>
      <c r="JT178" s="33"/>
      <c r="JU178" s="33"/>
      <c r="JV178" s="33"/>
      <c r="JW178" s="33"/>
      <c r="JX178" s="33"/>
      <c r="JY178" s="33"/>
      <c r="JZ178" s="33"/>
      <c r="KA178" s="33"/>
      <c r="KB178" s="33"/>
      <c r="KC178" s="33"/>
      <c r="KD178" s="33"/>
      <c r="KE178" s="33"/>
      <c r="KF178" s="33"/>
      <c r="KG178" s="33"/>
      <c r="KH178" s="33"/>
      <c r="KI178" s="33"/>
      <c r="KJ178" s="33"/>
      <c r="KK178" s="33"/>
      <c r="KL178" s="33"/>
      <c r="KM178" s="33"/>
      <c r="KN178" s="33"/>
      <c r="KO178" s="33"/>
      <c r="KP178" s="33"/>
      <c r="KQ178" s="33"/>
      <c r="KR178" s="33"/>
      <c r="KS178" s="33"/>
      <c r="KT178" s="33"/>
      <c r="KU178" s="33"/>
      <c r="KV178" s="33"/>
      <c r="KW178" s="33"/>
      <c r="KX178" s="33"/>
      <c r="KY178" s="33"/>
      <c r="KZ178" s="33"/>
      <c r="LA178" s="33"/>
      <c r="LB178" s="33"/>
      <c r="LC178" s="33"/>
    </row>
    <row r="179" spans="1:315">
      <c r="A179" s="96" t="s">
        <v>426</v>
      </c>
      <c r="B179" s="92"/>
      <c r="C179" s="92"/>
      <c r="D179" s="92"/>
      <c r="E179" s="92"/>
      <c r="F179" s="92">
        <v>2</v>
      </c>
      <c r="G179" s="92"/>
      <c r="H179" s="92"/>
      <c r="I179" s="92">
        <v>1</v>
      </c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/>
      <c r="CO179" s="92"/>
      <c r="CP179" s="92"/>
      <c r="CQ179" s="92"/>
      <c r="CR179" s="92"/>
      <c r="CS179" s="92"/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/>
      <c r="DT179" s="92"/>
      <c r="DU179" s="92"/>
      <c r="DV179" s="92"/>
      <c r="DW179" s="92"/>
      <c r="DX179" s="92"/>
      <c r="DY179" s="92"/>
      <c r="DZ179" s="92"/>
      <c r="EA179" s="92"/>
      <c r="EB179" s="92"/>
      <c r="EC179" s="92"/>
      <c r="ED179" s="92"/>
      <c r="EE179" s="92"/>
      <c r="EF179" s="92"/>
      <c r="EG179" s="92"/>
      <c r="EH179" s="92"/>
      <c r="EI179" s="92"/>
      <c r="EJ179" s="92"/>
      <c r="EK179" s="92"/>
      <c r="EL179" s="92"/>
      <c r="EM179" s="92"/>
      <c r="EN179" s="92"/>
      <c r="EO179" s="92"/>
      <c r="EP179" s="92">
        <v>1</v>
      </c>
      <c r="EQ179" s="92"/>
      <c r="ER179" s="92"/>
      <c r="ES179" s="92"/>
      <c r="ET179" s="92"/>
      <c r="EU179" s="92"/>
      <c r="EV179" s="92"/>
      <c r="EW179" s="92"/>
      <c r="EX179" s="92"/>
      <c r="EY179" s="92"/>
      <c r="EZ179" s="92"/>
      <c r="FA179" s="92"/>
      <c r="FB179" s="92"/>
      <c r="FC179" s="92"/>
      <c r="FD179" s="92"/>
      <c r="FE179" s="92"/>
      <c r="FF179" s="92"/>
      <c r="FG179" s="92"/>
      <c r="FH179" s="92"/>
      <c r="FI179" s="92"/>
      <c r="FJ179" s="92"/>
      <c r="FK179" s="92"/>
      <c r="FL179" s="92"/>
      <c r="FM179" s="92"/>
      <c r="FN179" s="92"/>
      <c r="FO179" s="92"/>
      <c r="FP179" s="92"/>
      <c r="FQ179" s="92"/>
      <c r="FR179" s="92"/>
      <c r="FS179" s="92"/>
      <c r="FT179" s="92"/>
      <c r="FU179" s="92"/>
      <c r="FV179" s="92"/>
      <c r="FW179" s="92"/>
      <c r="FX179" s="92"/>
      <c r="FY179" s="92"/>
      <c r="FZ179" s="92"/>
      <c r="GA179" s="92"/>
      <c r="GB179" s="92"/>
      <c r="GC179" s="92"/>
      <c r="GD179" s="92"/>
      <c r="GE179" s="92"/>
      <c r="GF179" s="92"/>
      <c r="GG179" s="92"/>
      <c r="GH179" s="92"/>
      <c r="GI179" s="92"/>
      <c r="GJ179" s="92"/>
      <c r="GK179" s="92"/>
      <c r="GL179" s="92"/>
      <c r="GM179" s="92"/>
      <c r="GN179" s="92"/>
      <c r="GO179" s="92"/>
      <c r="GP179" s="92"/>
      <c r="GQ179" s="92"/>
      <c r="GR179" s="92"/>
      <c r="GS179" s="92"/>
      <c r="GT179" s="92"/>
      <c r="GU179" s="92"/>
      <c r="GV179" s="92"/>
      <c r="GW179" s="92"/>
      <c r="GX179" s="92"/>
      <c r="GY179" s="92"/>
      <c r="GZ179" s="92"/>
      <c r="HA179" s="92"/>
      <c r="HB179" s="92"/>
      <c r="HC179" s="92"/>
      <c r="HD179" s="92"/>
      <c r="HE179" s="92"/>
      <c r="HF179" s="92"/>
      <c r="HG179" s="92"/>
      <c r="HH179" s="92"/>
      <c r="HI179" s="92"/>
      <c r="HJ179" s="92"/>
      <c r="HK179" s="92"/>
      <c r="HL179" s="92"/>
      <c r="HM179" s="92"/>
      <c r="HN179" s="92"/>
      <c r="HO179" s="92"/>
      <c r="HP179" s="92"/>
      <c r="HQ179" s="92"/>
      <c r="HR179" s="92"/>
      <c r="HS179" s="92"/>
      <c r="HT179" s="92"/>
      <c r="HU179" s="92"/>
      <c r="HV179" s="92"/>
      <c r="HW179" s="92"/>
      <c r="HX179" s="92"/>
      <c r="HY179" s="92"/>
      <c r="HZ179" s="92">
        <v>4</v>
      </c>
      <c r="IA179" s="33"/>
      <c r="IB179" s="33"/>
      <c r="IC179" s="33"/>
      <c r="ID179" s="33"/>
      <c r="IE179" s="33"/>
      <c r="IF179" s="33"/>
      <c r="IG179" s="33"/>
      <c r="IH179" s="33"/>
      <c r="II179" s="33"/>
      <c r="IJ179" s="33"/>
      <c r="IK179" s="33"/>
      <c r="IL179" s="33"/>
      <c r="IM179" s="33"/>
      <c r="IN179" s="33"/>
      <c r="IO179" s="33"/>
      <c r="IP179" s="33"/>
      <c r="IQ179" s="33"/>
      <c r="IR179" s="33"/>
      <c r="IS179" s="33"/>
      <c r="IT179" s="33"/>
      <c r="IU179" s="33"/>
      <c r="IV179" s="33"/>
      <c r="IW179" s="33"/>
      <c r="IX179" s="33"/>
      <c r="IY179" s="33"/>
      <c r="IZ179" s="33"/>
      <c r="JA179" s="33"/>
      <c r="JB179" s="33"/>
      <c r="JC179" s="33"/>
      <c r="JD179" s="33"/>
      <c r="JE179" s="33"/>
      <c r="JF179" s="33"/>
      <c r="JG179" s="33"/>
      <c r="JH179" s="33"/>
      <c r="JI179" s="33"/>
      <c r="JJ179" s="33"/>
      <c r="JK179" s="33"/>
      <c r="JL179" s="33"/>
      <c r="JM179" s="33"/>
      <c r="JN179" s="33"/>
      <c r="JO179" s="33"/>
      <c r="JP179" s="33"/>
      <c r="JQ179" s="33"/>
      <c r="JR179" s="33"/>
      <c r="JS179" s="33"/>
      <c r="JT179" s="33"/>
      <c r="JU179" s="33"/>
      <c r="JV179" s="33"/>
      <c r="JW179" s="33"/>
      <c r="JX179" s="33"/>
      <c r="JY179" s="33"/>
      <c r="JZ179" s="33"/>
      <c r="KA179" s="33"/>
      <c r="KB179" s="33"/>
      <c r="KC179" s="33"/>
      <c r="KD179" s="33"/>
      <c r="KE179" s="33"/>
      <c r="KF179" s="33"/>
      <c r="KG179" s="33"/>
      <c r="KH179" s="33"/>
      <c r="KI179" s="33"/>
      <c r="KJ179" s="33"/>
      <c r="KK179" s="33"/>
      <c r="KL179" s="33"/>
      <c r="KM179" s="33"/>
      <c r="KN179" s="33"/>
      <c r="KO179" s="33"/>
      <c r="KP179" s="33"/>
      <c r="KQ179" s="33"/>
      <c r="KR179" s="33"/>
      <c r="KS179" s="33"/>
      <c r="KT179" s="33"/>
      <c r="KU179" s="33"/>
      <c r="KV179" s="33"/>
      <c r="KW179" s="33"/>
      <c r="KX179" s="33"/>
      <c r="KY179" s="33"/>
      <c r="KZ179" s="33"/>
      <c r="LA179" s="33"/>
      <c r="LB179" s="33"/>
      <c r="LC179" s="33"/>
    </row>
    <row r="180" spans="1:315">
      <c r="A180" s="96" t="s">
        <v>402</v>
      </c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>
        <v>1</v>
      </c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>
        <v>1</v>
      </c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/>
      <c r="CO180" s="92"/>
      <c r="CP180" s="92"/>
      <c r="CQ180" s="92"/>
      <c r="CR180" s="92"/>
      <c r="CS180" s="92"/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>
        <v>1</v>
      </c>
      <c r="DP180" s="92"/>
      <c r="DQ180" s="92">
        <v>1</v>
      </c>
      <c r="DR180" s="92"/>
      <c r="DS180" s="92"/>
      <c r="DT180" s="92"/>
      <c r="DU180" s="92"/>
      <c r="DV180" s="92"/>
      <c r="DW180" s="92"/>
      <c r="DX180" s="92"/>
      <c r="DY180" s="92"/>
      <c r="DZ180" s="92"/>
      <c r="EA180" s="92"/>
      <c r="EB180" s="92"/>
      <c r="EC180" s="92"/>
      <c r="ED180" s="92"/>
      <c r="EE180" s="92"/>
      <c r="EF180" s="92"/>
      <c r="EG180" s="92"/>
      <c r="EH180" s="92"/>
      <c r="EI180" s="92"/>
      <c r="EJ180" s="92"/>
      <c r="EK180" s="92"/>
      <c r="EL180" s="92">
        <v>1</v>
      </c>
      <c r="EM180" s="92"/>
      <c r="EN180" s="92"/>
      <c r="EO180" s="92"/>
      <c r="EP180" s="92"/>
      <c r="EQ180" s="92"/>
      <c r="ER180" s="92"/>
      <c r="ES180" s="92"/>
      <c r="ET180" s="92"/>
      <c r="EU180" s="92">
        <v>2</v>
      </c>
      <c r="EV180" s="92"/>
      <c r="EW180" s="92"/>
      <c r="EX180" s="92"/>
      <c r="EY180" s="92"/>
      <c r="EZ180" s="92"/>
      <c r="FA180" s="92"/>
      <c r="FB180" s="92"/>
      <c r="FC180" s="92">
        <v>1</v>
      </c>
      <c r="FD180" s="92"/>
      <c r="FE180" s="92"/>
      <c r="FF180" s="92"/>
      <c r="FG180" s="92"/>
      <c r="FH180" s="92"/>
      <c r="FI180" s="92"/>
      <c r="FJ180" s="92">
        <v>1</v>
      </c>
      <c r="FK180" s="92">
        <v>1</v>
      </c>
      <c r="FL180" s="92"/>
      <c r="FM180" s="92"/>
      <c r="FN180" s="92"/>
      <c r="FO180" s="92">
        <v>1</v>
      </c>
      <c r="FP180" s="92"/>
      <c r="FQ180" s="92"/>
      <c r="FR180" s="92"/>
      <c r="FS180" s="92"/>
      <c r="FT180" s="92">
        <v>1</v>
      </c>
      <c r="FU180" s="92"/>
      <c r="FV180" s="92"/>
      <c r="FW180" s="92"/>
      <c r="FX180" s="92"/>
      <c r="FY180" s="92"/>
      <c r="FZ180" s="92"/>
      <c r="GA180" s="92"/>
      <c r="GB180" s="92"/>
      <c r="GC180" s="92"/>
      <c r="GD180" s="92"/>
      <c r="GE180" s="92"/>
      <c r="GF180" s="92"/>
      <c r="GG180" s="92"/>
      <c r="GH180" s="92"/>
      <c r="GI180" s="92"/>
      <c r="GJ180" s="92"/>
      <c r="GK180" s="92"/>
      <c r="GL180" s="92"/>
      <c r="GM180" s="92"/>
      <c r="GN180" s="92"/>
      <c r="GO180" s="92"/>
      <c r="GP180" s="92"/>
      <c r="GQ180" s="92"/>
      <c r="GR180" s="92"/>
      <c r="GS180" s="92"/>
      <c r="GT180" s="92"/>
      <c r="GU180" s="92"/>
      <c r="GV180" s="92"/>
      <c r="GW180" s="92"/>
      <c r="GX180" s="92"/>
      <c r="GY180" s="92"/>
      <c r="GZ180" s="92"/>
      <c r="HA180" s="92"/>
      <c r="HB180" s="92"/>
      <c r="HC180" s="92"/>
      <c r="HD180" s="92"/>
      <c r="HE180" s="92"/>
      <c r="HF180" s="92"/>
      <c r="HG180" s="92"/>
      <c r="HH180" s="92"/>
      <c r="HI180" s="92"/>
      <c r="HJ180" s="92"/>
      <c r="HK180" s="92"/>
      <c r="HL180" s="92"/>
      <c r="HM180" s="92"/>
      <c r="HN180" s="92"/>
      <c r="HO180" s="92"/>
      <c r="HP180" s="92"/>
      <c r="HQ180" s="92"/>
      <c r="HR180" s="92"/>
      <c r="HS180" s="92"/>
      <c r="HT180" s="92"/>
      <c r="HU180" s="92"/>
      <c r="HV180" s="92"/>
      <c r="HW180" s="92"/>
      <c r="HX180" s="92"/>
      <c r="HY180" s="92"/>
      <c r="HZ180" s="92">
        <v>12</v>
      </c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  <c r="IY180" s="33"/>
      <c r="IZ180" s="33"/>
      <c r="JA180" s="33"/>
      <c r="JB180" s="33"/>
      <c r="JC180" s="33"/>
      <c r="JD180" s="33"/>
      <c r="JE180" s="33"/>
      <c r="JF180" s="33"/>
      <c r="JG180" s="33"/>
      <c r="JH180" s="33"/>
      <c r="JI180" s="33"/>
      <c r="JJ180" s="33"/>
      <c r="JK180" s="33"/>
      <c r="JL180" s="33"/>
      <c r="JM180" s="33"/>
      <c r="JN180" s="33"/>
      <c r="JO180" s="33"/>
      <c r="JP180" s="33"/>
      <c r="JQ180" s="33"/>
      <c r="JR180" s="33"/>
      <c r="JS180" s="33"/>
      <c r="JT180" s="33"/>
      <c r="JU180" s="33"/>
      <c r="JV180" s="33"/>
      <c r="JW180" s="33"/>
      <c r="JX180" s="33"/>
      <c r="JY180" s="33"/>
      <c r="JZ180" s="33"/>
      <c r="KA180" s="33"/>
      <c r="KB180" s="33"/>
      <c r="KC180" s="33"/>
      <c r="KD180" s="33"/>
      <c r="KE180" s="33"/>
      <c r="KF180" s="33"/>
      <c r="KG180" s="33"/>
      <c r="KH180" s="33"/>
      <c r="KI180" s="33"/>
      <c r="KJ180" s="33"/>
      <c r="KK180" s="33"/>
      <c r="KL180" s="33"/>
      <c r="KM180" s="33"/>
      <c r="KN180" s="33"/>
      <c r="KO180" s="33"/>
      <c r="KP180" s="33"/>
      <c r="KQ180" s="33"/>
      <c r="KR180" s="33"/>
      <c r="KS180" s="33"/>
      <c r="KT180" s="33"/>
      <c r="KU180" s="33"/>
      <c r="KV180" s="33"/>
      <c r="KW180" s="33"/>
      <c r="KX180" s="33"/>
      <c r="KY180" s="33"/>
      <c r="KZ180" s="33"/>
      <c r="LA180" s="33"/>
      <c r="LB180" s="33"/>
      <c r="LC180" s="33"/>
    </row>
    <row r="181" spans="1:315">
      <c r="A181" s="96" t="s">
        <v>498</v>
      </c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>
        <v>1</v>
      </c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/>
      <c r="CO181" s="92"/>
      <c r="CP181" s="92"/>
      <c r="CQ181" s="92"/>
      <c r="CR181" s="92"/>
      <c r="CS181" s="92"/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/>
      <c r="DT181" s="92"/>
      <c r="DU181" s="92"/>
      <c r="DV181" s="92"/>
      <c r="DW181" s="92"/>
      <c r="DX181" s="92"/>
      <c r="DY181" s="92"/>
      <c r="DZ181" s="92"/>
      <c r="EA181" s="92"/>
      <c r="EB181" s="92"/>
      <c r="EC181" s="92"/>
      <c r="ED181" s="92"/>
      <c r="EE181" s="92"/>
      <c r="EF181" s="92"/>
      <c r="EG181" s="92"/>
      <c r="EH181" s="92"/>
      <c r="EI181" s="92"/>
      <c r="EJ181" s="92"/>
      <c r="EK181" s="92"/>
      <c r="EL181" s="92"/>
      <c r="EM181" s="92"/>
      <c r="EN181" s="92"/>
      <c r="EO181" s="92"/>
      <c r="EP181" s="92"/>
      <c r="EQ181" s="92"/>
      <c r="ER181" s="92"/>
      <c r="ES181" s="92"/>
      <c r="ET181" s="92"/>
      <c r="EU181" s="92"/>
      <c r="EV181" s="92"/>
      <c r="EW181" s="92"/>
      <c r="EX181" s="92"/>
      <c r="EY181" s="92"/>
      <c r="EZ181" s="92"/>
      <c r="FA181" s="92"/>
      <c r="FB181" s="92"/>
      <c r="FC181" s="92"/>
      <c r="FD181" s="92"/>
      <c r="FE181" s="92"/>
      <c r="FF181" s="92"/>
      <c r="FG181" s="92"/>
      <c r="FH181" s="92"/>
      <c r="FI181" s="92"/>
      <c r="FJ181" s="92"/>
      <c r="FK181" s="92"/>
      <c r="FL181" s="92"/>
      <c r="FM181" s="92"/>
      <c r="FN181" s="92"/>
      <c r="FO181" s="92"/>
      <c r="FP181" s="92"/>
      <c r="FQ181" s="92"/>
      <c r="FR181" s="92"/>
      <c r="FS181" s="92"/>
      <c r="FT181" s="92"/>
      <c r="FU181" s="92"/>
      <c r="FV181" s="92"/>
      <c r="FW181" s="92"/>
      <c r="FX181" s="92"/>
      <c r="FY181" s="92"/>
      <c r="FZ181" s="92"/>
      <c r="GA181" s="92"/>
      <c r="GB181" s="92"/>
      <c r="GC181" s="92"/>
      <c r="GD181" s="92"/>
      <c r="GE181" s="92"/>
      <c r="GF181" s="92"/>
      <c r="GG181" s="92"/>
      <c r="GH181" s="92"/>
      <c r="GI181" s="92"/>
      <c r="GJ181" s="92"/>
      <c r="GK181" s="92"/>
      <c r="GL181" s="92"/>
      <c r="GM181" s="92"/>
      <c r="GN181" s="92"/>
      <c r="GO181" s="92"/>
      <c r="GP181" s="92"/>
      <c r="GQ181" s="92"/>
      <c r="GR181" s="92"/>
      <c r="GS181" s="92"/>
      <c r="GT181" s="92"/>
      <c r="GU181" s="92"/>
      <c r="GV181" s="92"/>
      <c r="GW181" s="92"/>
      <c r="GX181" s="92"/>
      <c r="GY181" s="92"/>
      <c r="GZ181" s="92"/>
      <c r="HA181" s="92"/>
      <c r="HB181" s="92"/>
      <c r="HC181" s="92"/>
      <c r="HD181" s="92"/>
      <c r="HE181" s="92"/>
      <c r="HF181" s="92"/>
      <c r="HG181" s="92"/>
      <c r="HH181" s="92"/>
      <c r="HI181" s="92"/>
      <c r="HJ181" s="92"/>
      <c r="HK181" s="92"/>
      <c r="HL181" s="92"/>
      <c r="HM181" s="92"/>
      <c r="HN181" s="92"/>
      <c r="HO181" s="92"/>
      <c r="HP181" s="92"/>
      <c r="HQ181" s="92"/>
      <c r="HR181" s="92"/>
      <c r="HS181" s="92"/>
      <c r="HT181" s="92"/>
      <c r="HU181" s="92"/>
      <c r="HV181" s="92"/>
      <c r="HW181" s="92"/>
      <c r="HX181" s="92"/>
      <c r="HY181" s="92"/>
      <c r="HZ181" s="92">
        <v>1</v>
      </c>
      <c r="IA181" s="33"/>
      <c r="IB181" s="33"/>
      <c r="IC181" s="33"/>
      <c r="ID181" s="33"/>
      <c r="IE181" s="33"/>
      <c r="IF181" s="33"/>
      <c r="IG181" s="33"/>
      <c r="IH181" s="33"/>
      <c r="II181" s="33"/>
      <c r="IJ181" s="33"/>
      <c r="IK181" s="33"/>
      <c r="IL181" s="33"/>
      <c r="IM181" s="33"/>
      <c r="IN181" s="33"/>
      <c r="IO181" s="33"/>
      <c r="IP181" s="33"/>
      <c r="IQ181" s="33"/>
      <c r="IR181" s="33"/>
      <c r="IS181" s="33"/>
      <c r="IT181" s="33"/>
      <c r="IU181" s="33"/>
      <c r="IV181" s="33"/>
      <c r="IW181" s="33"/>
      <c r="IX181" s="33"/>
      <c r="IY181" s="33"/>
      <c r="IZ181" s="33"/>
      <c r="JA181" s="33"/>
      <c r="JB181" s="33"/>
      <c r="JC181" s="33"/>
      <c r="JD181" s="33"/>
      <c r="JE181" s="33"/>
      <c r="JF181" s="33"/>
      <c r="JG181" s="33"/>
      <c r="JH181" s="33"/>
      <c r="JI181" s="33"/>
      <c r="JJ181" s="33"/>
      <c r="JK181" s="33"/>
      <c r="JL181" s="33"/>
      <c r="JM181" s="33"/>
      <c r="JN181" s="33"/>
      <c r="JO181" s="33"/>
      <c r="JP181" s="33"/>
      <c r="JQ181" s="33"/>
      <c r="JR181" s="33"/>
      <c r="JS181" s="33"/>
      <c r="JT181" s="33"/>
      <c r="JU181" s="33"/>
      <c r="JV181" s="33"/>
      <c r="JW181" s="33"/>
      <c r="JX181" s="33"/>
      <c r="JY181" s="33"/>
      <c r="JZ181" s="33"/>
      <c r="KA181" s="33"/>
      <c r="KB181" s="33"/>
      <c r="KC181" s="33"/>
      <c r="KD181" s="33"/>
      <c r="KE181" s="33"/>
      <c r="KF181" s="33"/>
      <c r="KG181" s="33"/>
      <c r="KH181" s="33"/>
      <c r="KI181" s="33"/>
      <c r="KJ181" s="33"/>
      <c r="KK181" s="33"/>
      <c r="KL181" s="33"/>
      <c r="KM181" s="33"/>
      <c r="KN181" s="33"/>
      <c r="KO181" s="33"/>
      <c r="KP181" s="33"/>
      <c r="KQ181" s="33"/>
      <c r="KR181" s="33"/>
      <c r="KS181" s="33"/>
      <c r="KT181" s="33"/>
      <c r="KU181" s="33"/>
      <c r="KV181" s="33"/>
      <c r="KW181" s="33"/>
      <c r="KX181" s="33"/>
      <c r="KY181" s="33"/>
      <c r="KZ181" s="33"/>
      <c r="LA181" s="33"/>
      <c r="LB181" s="33"/>
      <c r="LC181" s="33"/>
    </row>
    <row r="182" spans="1:315">
      <c r="A182" s="96" t="s">
        <v>367</v>
      </c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/>
      <c r="CO182" s="92"/>
      <c r="CP182" s="92"/>
      <c r="CQ182" s="92"/>
      <c r="CR182" s="92"/>
      <c r="CS182" s="92"/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>
        <v>1</v>
      </c>
      <c r="DL182" s="92"/>
      <c r="DM182" s="92">
        <v>1</v>
      </c>
      <c r="DN182" s="92"/>
      <c r="DO182" s="92"/>
      <c r="DP182" s="92"/>
      <c r="DQ182" s="92">
        <v>1</v>
      </c>
      <c r="DR182" s="92"/>
      <c r="DS182" s="92"/>
      <c r="DT182" s="92"/>
      <c r="DU182" s="92"/>
      <c r="DV182" s="92">
        <v>1</v>
      </c>
      <c r="DW182" s="92"/>
      <c r="DX182" s="92"/>
      <c r="DY182" s="92"/>
      <c r="DZ182" s="92"/>
      <c r="EA182" s="92"/>
      <c r="EB182" s="92"/>
      <c r="EC182" s="92"/>
      <c r="ED182" s="92"/>
      <c r="EE182" s="92"/>
      <c r="EF182" s="92"/>
      <c r="EG182" s="92"/>
      <c r="EH182" s="92"/>
      <c r="EI182" s="92"/>
      <c r="EJ182" s="92"/>
      <c r="EK182" s="92"/>
      <c r="EL182" s="92"/>
      <c r="EM182" s="92"/>
      <c r="EN182" s="92"/>
      <c r="EO182" s="92"/>
      <c r="EP182" s="92"/>
      <c r="EQ182" s="92"/>
      <c r="ER182" s="92"/>
      <c r="ES182" s="92"/>
      <c r="ET182" s="92"/>
      <c r="EU182" s="92"/>
      <c r="EV182" s="92"/>
      <c r="EW182" s="92"/>
      <c r="EX182" s="92"/>
      <c r="EY182" s="92"/>
      <c r="EZ182" s="92"/>
      <c r="FA182" s="92"/>
      <c r="FB182" s="92"/>
      <c r="FC182" s="92"/>
      <c r="FD182" s="92"/>
      <c r="FE182" s="92"/>
      <c r="FF182" s="92"/>
      <c r="FG182" s="92"/>
      <c r="FH182" s="92"/>
      <c r="FI182" s="92"/>
      <c r="FJ182" s="92"/>
      <c r="FK182" s="92"/>
      <c r="FL182" s="92"/>
      <c r="FM182" s="92"/>
      <c r="FN182" s="92"/>
      <c r="FO182" s="92"/>
      <c r="FP182" s="92"/>
      <c r="FQ182" s="92"/>
      <c r="FR182" s="92"/>
      <c r="FS182" s="92"/>
      <c r="FT182" s="92"/>
      <c r="FU182" s="92"/>
      <c r="FV182" s="92"/>
      <c r="FW182" s="92"/>
      <c r="FX182" s="92"/>
      <c r="FY182" s="92"/>
      <c r="FZ182" s="92"/>
      <c r="GA182" s="92"/>
      <c r="GB182" s="92"/>
      <c r="GC182" s="92"/>
      <c r="GD182" s="92"/>
      <c r="GE182" s="92"/>
      <c r="GF182" s="92"/>
      <c r="GG182" s="92"/>
      <c r="GH182" s="92"/>
      <c r="GI182" s="92"/>
      <c r="GJ182" s="92"/>
      <c r="GK182" s="92"/>
      <c r="GL182" s="92"/>
      <c r="GM182" s="92"/>
      <c r="GN182" s="92"/>
      <c r="GO182" s="92"/>
      <c r="GP182" s="92"/>
      <c r="GQ182" s="92"/>
      <c r="GR182" s="92"/>
      <c r="GS182" s="92"/>
      <c r="GT182" s="92"/>
      <c r="GU182" s="92"/>
      <c r="GV182" s="92"/>
      <c r="GW182" s="92"/>
      <c r="GX182" s="92"/>
      <c r="GY182" s="92"/>
      <c r="GZ182" s="92"/>
      <c r="HA182" s="92"/>
      <c r="HB182" s="92"/>
      <c r="HC182" s="92"/>
      <c r="HD182" s="92"/>
      <c r="HE182" s="92"/>
      <c r="HF182" s="92"/>
      <c r="HG182" s="92"/>
      <c r="HH182" s="92"/>
      <c r="HI182" s="92"/>
      <c r="HJ182" s="92"/>
      <c r="HK182" s="92"/>
      <c r="HL182" s="92"/>
      <c r="HM182" s="92"/>
      <c r="HN182" s="92"/>
      <c r="HO182" s="92"/>
      <c r="HP182" s="92"/>
      <c r="HQ182" s="92"/>
      <c r="HR182" s="92"/>
      <c r="HS182" s="92"/>
      <c r="HT182" s="92"/>
      <c r="HU182" s="92"/>
      <c r="HV182" s="92"/>
      <c r="HW182" s="92"/>
      <c r="HX182" s="92"/>
      <c r="HY182" s="92"/>
      <c r="HZ182" s="92">
        <v>4</v>
      </c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  <c r="IY182" s="33"/>
      <c r="IZ182" s="33"/>
      <c r="JA182" s="33"/>
      <c r="JB182" s="33"/>
      <c r="JC182" s="33"/>
      <c r="JD182" s="33"/>
      <c r="JE182" s="33"/>
      <c r="JF182" s="33"/>
      <c r="JG182" s="33"/>
      <c r="JH182" s="33"/>
      <c r="JI182" s="33"/>
      <c r="JJ182" s="33"/>
      <c r="JK182" s="33"/>
      <c r="JL182" s="33"/>
      <c r="JM182" s="33"/>
      <c r="JN182" s="33"/>
      <c r="JO182" s="33"/>
      <c r="JP182" s="33"/>
      <c r="JQ182" s="33"/>
      <c r="JR182" s="33"/>
      <c r="JS182" s="33"/>
      <c r="JT182" s="33"/>
      <c r="JU182" s="33"/>
      <c r="JV182" s="33"/>
      <c r="JW182" s="33"/>
      <c r="JX182" s="33"/>
      <c r="JY182" s="33"/>
      <c r="JZ182" s="33"/>
      <c r="KA182" s="33"/>
      <c r="KB182" s="33"/>
      <c r="KC182" s="33"/>
      <c r="KD182" s="33"/>
      <c r="KE182" s="33"/>
      <c r="KF182" s="33"/>
      <c r="KG182" s="33"/>
      <c r="KH182" s="33"/>
      <c r="KI182" s="33"/>
      <c r="KJ182" s="33"/>
      <c r="KK182" s="33"/>
      <c r="KL182" s="33"/>
      <c r="KM182" s="33"/>
      <c r="KN182" s="33"/>
      <c r="KO182" s="33"/>
      <c r="KP182" s="33"/>
      <c r="KQ182" s="33"/>
      <c r="KR182" s="33"/>
      <c r="KS182" s="33"/>
      <c r="KT182" s="33"/>
      <c r="KU182" s="33"/>
      <c r="KV182" s="33"/>
      <c r="KW182" s="33"/>
      <c r="KX182" s="33"/>
      <c r="KY182" s="33"/>
      <c r="KZ182" s="33"/>
      <c r="LA182" s="33"/>
      <c r="LB182" s="33"/>
      <c r="LC182" s="33"/>
    </row>
    <row r="183" spans="1:315">
      <c r="A183" s="96" t="s">
        <v>19</v>
      </c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/>
      <c r="CO183" s="92"/>
      <c r="CP183" s="92"/>
      <c r="CQ183" s="92"/>
      <c r="CR183" s="92"/>
      <c r="CS183" s="92"/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>
        <v>1</v>
      </c>
      <c r="DM183" s="92"/>
      <c r="DN183" s="92"/>
      <c r="DO183" s="92"/>
      <c r="DP183" s="92"/>
      <c r="DQ183" s="92"/>
      <c r="DR183" s="92"/>
      <c r="DS183" s="92"/>
      <c r="DT183" s="92"/>
      <c r="DU183" s="92"/>
      <c r="DV183" s="92"/>
      <c r="DW183" s="92"/>
      <c r="DX183" s="92"/>
      <c r="DY183" s="92"/>
      <c r="DZ183" s="92"/>
      <c r="EA183" s="92"/>
      <c r="EB183" s="92"/>
      <c r="EC183" s="92"/>
      <c r="ED183" s="92"/>
      <c r="EE183" s="92"/>
      <c r="EF183" s="92"/>
      <c r="EG183" s="92"/>
      <c r="EH183" s="92"/>
      <c r="EI183" s="92"/>
      <c r="EJ183" s="92"/>
      <c r="EK183" s="92"/>
      <c r="EL183" s="92"/>
      <c r="EM183" s="92"/>
      <c r="EN183" s="92"/>
      <c r="EO183" s="92"/>
      <c r="EP183" s="92"/>
      <c r="EQ183" s="92"/>
      <c r="ER183" s="92"/>
      <c r="ES183" s="92"/>
      <c r="ET183" s="92"/>
      <c r="EU183" s="92"/>
      <c r="EV183" s="92"/>
      <c r="EW183" s="92"/>
      <c r="EX183" s="92"/>
      <c r="EY183" s="92"/>
      <c r="EZ183" s="92"/>
      <c r="FA183" s="92"/>
      <c r="FB183" s="92"/>
      <c r="FC183" s="92">
        <v>1</v>
      </c>
      <c r="FD183" s="92"/>
      <c r="FE183" s="92">
        <v>2</v>
      </c>
      <c r="FF183" s="92"/>
      <c r="FG183" s="92"/>
      <c r="FH183" s="92">
        <v>1</v>
      </c>
      <c r="FI183" s="92"/>
      <c r="FJ183" s="92"/>
      <c r="FK183" s="92"/>
      <c r="FL183" s="92"/>
      <c r="FM183" s="92"/>
      <c r="FN183" s="92"/>
      <c r="FO183" s="92"/>
      <c r="FP183" s="92"/>
      <c r="FQ183" s="92"/>
      <c r="FR183" s="92"/>
      <c r="FS183" s="92"/>
      <c r="FT183" s="92"/>
      <c r="FU183" s="92"/>
      <c r="FV183" s="92"/>
      <c r="FW183" s="92"/>
      <c r="FX183" s="92"/>
      <c r="FY183" s="92"/>
      <c r="FZ183" s="92"/>
      <c r="GA183" s="92"/>
      <c r="GB183" s="92"/>
      <c r="GC183" s="92"/>
      <c r="GD183" s="92"/>
      <c r="GE183" s="92"/>
      <c r="GF183" s="92"/>
      <c r="GG183" s="92"/>
      <c r="GH183" s="92"/>
      <c r="GI183" s="92"/>
      <c r="GJ183" s="92"/>
      <c r="GK183" s="92"/>
      <c r="GL183" s="92"/>
      <c r="GM183" s="92"/>
      <c r="GN183" s="92"/>
      <c r="GO183" s="92"/>
      <c r="GP183" s="92"/>
      <c r="GQ183" s="92"/>
      <c r="GR183" s="92"/>
      <c r="GS183" s="92"/>
      <c r="GT183" s="92"/>
      <c r="GU183" s="92"/>
      <c r="GV183" s="92"/>
      <c r="GW183" s="92"/>
      <c r="GX183" s="92"/>
      <c r="GY183" s="92"/>
      <c r="GZ183" s="92"/>
      <c r="HA183" s="92"/>
      <c r="HB183" s="92"/>
      <c r="HC183" s="92"/>
      <c r="HD183" s="92"/>
      <c r="HE183" s="92"/>
      <c r="HF183" s="92"/>
      <c r="HG183" s="92"/>
      <c r="HH183" s="92"/>
      <c r="HI183" s="92"/>
      <c r="HJ183" s="92"/>
      <c r="HK183" s="92"/>
      <c r="HL183" s="92"/>
      <c r="HM183" s="92"/>
      <c r="HN183" s="92"/>
      <c r="HO183" s="92"/>
      <c r="HP183" s="92"/>
      <c r="HQ183" s="92"/>
      <c r="HR183" s="92"/>
      <c r="HS183" s="92"/>
      <c r="HT183" s="92"/>
      <c r="HU183" s="92"/>
      <c r="HV183" s="92"/>
      <c r="HW183" s="92"/>
      <c r="HX183" s="92"/>
      <c r="HY183" s="92"/>
      <c r="HZ183" s="92">
        <v>5</v>
      </c>
      <c r="IA183" s="33"/>
      <c r="IB183" s="33"/>
      <c r="IC183" s="33"/>
      <c r="ID183" s="33"/>
      <c r="IE183" s="33"/>
      <c r="IF183" s="33"/>
      <c r="IG183" s="33"/>
      <c r="IH183" s="33"/>
      <c r="II183" s="33"/>
      <c r="IJ183" s="33"/>
      <c r="IK183" s="33"/>
      <c r="IL183" s="33"/>
      <c r="IM183" s="33"/>
      <c r="IN183" s="33"/>
      <c r="IO183" s="33"/>
      <c r="IP183" s="33"/>
      <c r="IQ183" s="33"/>
      <c r="IR183" s="33"/>
      <c r="IS183" s="33"/>
      <c r="IT183" s="33"/>
      <c r="IU183" s="33"/>
      <c r="IV183" s="33"/>
      <c r="IW183" s="33"/>
      <c r="IX183" s="33"/>
      <c r="IY183" s="33"/>
      <c r="IZ183" s="33"/>
      <c r="JA183" s="33"/>
      <c r="JB183" s="33"/>
      <c r="JC183" s="33"/>
      <c r="JD183" s="33"/>
      <c r="JE183" s="33"/>
      <c r="JF183" s="33"/>
      <c r="JG183" s="33"/>
      <c r="JH183" s="33"/>
      <c r="JI183" s="33"/>
      <c r="JJ183" s="33"/>
      <c r="JK183" s="33"/>
      <c r="JL183" s="33"/>
      <c r="JM183" s="33"/>
      <c r="JN183" s="33"/>
      <c r="JO183" s="33"/>
      <c r="JP183" s="33"/>
      <c r="JQ183" s="33"/>
      <c r="JR183" s="33"/>
      <c r="JS183" s="33"/>
      <c r="JT183" s="33"/>
      <c r="JU183" s="33"/>
      <c r="JV183" s="33"/>
      <c r="JW183" s="33"/>
      <c r="JX183" s="33"/>
      <c r="JY183" s="33"/>
      <c r="JZ183" s="33"/>
      <c r="KA183" s="33"/>
      <c r="KB183" s="33"/>
      <c r="KC183" s="33"/>
      <c r="KD183" s="33"/>
      <c r="KE183" s="33"/>
      <c r="KF183" s="33"/>
      <c r="KG183" s="33"/>
      <c r="KH183" s="33"/>
      <c r="KI183" s="33"/>
      <c r="KJ183" s="33"/>
      <c r="KK183" s="33"/>
      <c r="KL183" s="33"/>
      <c r="KM183" s="33"/>
      <c r="KN183" s="33"/>
      <c r="KO183" s="33"/>
      <c r="KP183" s="33"/>
      <c r="KQ183" s="33"/>
      <c r="KR183" s="33"/>
      <c r="KS183" s="33"/>
      <c r="KT183" s="33"/>
      <c r="KU183" s="33"/>
      <c r="KV183" s="33"/>
      <c r="KW183" s="33"/>
      <c r="KX183" s="33"/>
      <c r="KY183" s="33"/>
      <c r="KZ183" s="33"/>
      <c r="LA183" s="33"/>
      <c r="LB183" s="33"/>
      <c r="LC183" s="33"/>
    </row>
    <row r="184" spans="1:315">
      <c r="A184" s="95" t="s">
        <v>79</v>
      </c>
      <c r="B184" s="92"/>
      <c r="C184" s="92">
        <v>1</v>
      </c>
      <c r="D184" s="92"/>
      <c r="E184" s="92"/>
      <c r="F184" s="92">
        <v>1</v>
      </c>
      <c r="G184" s="92"/>
      <c r="H184" s="92"/>
      <c r="I184" s="92"/>
      <c r="J184" s="92"/>
      <c r="K184" s="92"/>
      <c r="L184" s="92">
        <v>1</v>
      </c>
      <c r="M184" s="92"/>
      <c r="N184" s="92"/>
      <c r="O184" s="92"/>
      <c r="P184" s="92"/>
      <c r="Q184" s="92"/>
      <c r="R184" s="92"/>
      <c r="S184" s="92"/>
      <c r="T184" s="92"/>
      <c r="U184" s="92"/>
      <c r="V184" s="92">
        <v>1</v>
      </c>
      <c r="W184" s="92"/>
      <c r="X184" s="92">
        <v>1</v>
      </c>
      <c r="Y184" s="92"/>
      <c r="Z184" s="92"/>
      <c r="AA184" s="92"/>
      <c r="AB184" s="92"/>
      <c r="AC184" s="92"/>
      <c r="AD184" s="92"/>
      <c r="AE184" s="92"/>
      <c r="AF184" s="92">
        <v>3</v>
      </c>
      <c r="AG184" s="92"/>
      <c r="AH184" s="92"/>
      <c r="AI184" s="92"/>
      <c r="AJ184" s="92"/>
      <c r="AK184" s="92"/>
      <c r="AL184" s="92"/>
      <c r="AM184" s="92">
        <v>1</v>
      </c>
      <c r="AN184" s="92"/>
      <c r="AO184" s="92"/>
      <c r="AP184" s="92"/>
      <c r="AQ184" s="92">
        <v>1</v>
      </c>
      <c r="AR184" s="92"/>
      <c r="AS184" s="92"/>
      <c r="AT184" s="92"/>
      <c r="AU184" s="92"/>
      <c r="AV184" s="92"/>
      <c r="AW184" s="92"/>
      <c r="AX184" s="92"/>
      <c r="AY184" s="92"/>
      <c r="AZ184" s="92">
        <v>1</v>
      </c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>
        <v>1</v>
      </c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/>
      <c r="CO184" s="92"/>
      <c r="CP184" s="92"/>
      <c r="CQ184" s="92">
        <v>1</v>
      </c>
      <c r="CR184" s="92"/>
      <c r="CS184" s="92"/>
      <c r="CT184" s="92"/>
      <c r="CU184" s="92">
        <v>1</v>
      </c>
      <c r="CV184" s="92"/>
      <c r="CW184" s="92"/>
      <c r="CX184" s="92"/>
      <c r="CY184" s="92"/>
      <c r="CZ184" s="92"/>
      <c r="DA184" s="92">
        <v>1</v>
      </c>
      <c r="DB184" s="92"/>
      <c r="DC184" s="92"/>
      <c r="DD184" s="92"/>
      <c r="DE184" s="92"/>
      <c r="DF184" s="92"/>
      <c r="DG184" s="92"/>
      <c r="DH184" s="92">
        <v>1</v>
      </c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/>
      <c r="DT184" s="92"/>
      <c r="DU184" s="92"/>
      <c r="DV184" s="92"/>
      <c r="DW184" s="92"/>
      <c r="DX184" s="92"/>
      <c r="DY184" s="92"/>
      <c r="DZ184" s="92"/>
      <c r="EA184" s="92">
        <v>1</v>
      </c>
      <c r="EB184" s="92">
        <v>1</v>
      </c>
      <c r="EC184" s="92">
        <v>1</v>
      </c>
      <c r="ED184" s="92"/>
      <c r="EE184" s="92"/>
      <c r="EF184" s="92"/>
      <c r="EG184" s="92"/>
      <c r="EH184" s="92"/>
      <c r="EI184" s="92"/>
      <c r="EJ184" s="92"/>
      <c r="EK184" s="92"/>
      <c r="EL184" s="92"/>
      <c r="EM184" s="92"/>
      <c r="EN184" s="92"/>
      <c r="EO184" s="92">
        <v>1</v>
      </c>
      <c r="EP184" s="92"/>
      <c r="EQ184" s="92"/>
      <c r="ER184" s="92"/>
      <c r="ES184" s="92"/>
      <c r="ET184" s="92"/>
      <c r="EU184" s="92"/>
      <c r="EV184" s="92"/>
      <c r="EW184" s="92"/>
      <c r="EX184" s="92"/>
      <c r="EY184" s="92"/>
      <c r="EZ184" s="92"/>
      <c r="FA184" s="92">
        <v>3</v>
      </c>
      <c r="FB184" s="92"/>
      <c r="FC184" s="92"/>
      <c r="FD184" s="92"/>
      <c r="FE184" s="92"/>
      <c r="FF184" s="92">
        <v>2</v>
      </c>
      <c r="FG184" s="92">
        <v>1</v>
      </c>
      <c r="FH184" s="92">
        <v>1</v>
      </c>
      <c r="FI184" s="92"/>
      <c r="FJ184" s="92">
        <v>1</v>
      </c>
      <c r="FK184" s="92">
        <v>1</v>
      </c>
      <c r="FL184" s="92"/>
      <c r="FM184" s="92"/>
      <c r="FN184" s="92"/>
      <c r="FO184" s="92">
        <v>1</v>
      </c>
      <c r="FP184" s="92">
        <v>1</v>
      </c>
      <c r="FQ184" s="92">
        <v>1</v>
      </c>
      <c r="FR184" s="92"/>
      <c r="FS184" s="92"/>
      <c r="FT184" s="92"/>
      <c r="FU184" s="92">
        <v>1</v>
      </c>
      <c r="FV184" s="92">
        <v>1</v>
      </c>
      <c r="FW184" s="92"/>
      <c r="FX184" s="92"/>
      <c r="FY184" s="92"/>
      <c r="FZ184" s="92"/>
      <c r="GA184" s="92"/>
      <c r="GB184" s="92"/>
      <c r="GC184" s="92">
        <v>1</v>
      </c>
      <c r="GD184" s="92"/>
      <c r="GE184" s="92">
        <v>1</v>
      </c>
      <c r="GF184" s="92"/>
      <c r="GG184" s="92"/>
      <c r="GH184" s="92"/>
      <c r="GI184" s="92"/>
      <c r="GJ184" s="92"/>
      <c r="GK184" s="92"/>
      <c r="GL184" s="92"/>
      <c r="GM184" s="92"/>
      <c r="GN184" s="92"/>
      <c r="GO184" s="92"/>
      <c r="GP184" s="92"/>
      <c r="GQ184" s="92"/>
      <c r="GR184" s="92"/>
      <c r="GS184" s="92"/>
      <c r="GT184" s="92">
        <v>1</v>
      </c>
      <c r="GU184" s="92"/>
      <c r="GV184" s="92"/>
      <c r="GW184" s="92">
        <v>1</v>
      </c>
      <c r="GX184" s="92"/>
      <c r="GY184" s="92"/>
      <c r="GZ184" s="92"/>
      <c r="HA184" s="92">
        <v>1</v>
      </c>
      <c r="HB184" s="92"/>
      <c r="HC184" s="92"/>
      <c r="HD184" s="92"/>
      <c r="HE184" s="92"/>
      <c r="HF184" s="92"/>
      <c r="HG184" s="92"/>
      <c r="HH184" s="92"/>
      <c r="HI184" s="92">
        <v>1</v>
      </c>
      <c r="HJ184" s="92"/>
      <c r="HK184" s="92"/>
      <c r="HL184" s="92"/>
      <c r="HM184" s="92"/>
      <c r="HN184" s="92"/>
      <c r="HO184" s="92"/>
      <c r="HP184" s="92"/>
      <c r="HQ184" s="92"/>
      <c r="HR184" s="92"/>
      <c r="HS184" s="92"/>
      <c r="HT184" s="92"/>
      <c r="HU184" s="92"/>
      <c r="HV184" s="92"/>
      <c r="HW184" s="92"/>
      <c r="HX184" s="92">
        <v>1</v>
      </c>
      <c r="HY184" s="92"/>
      <c r="HZ184" s="92">
        <v>41</v>
      </c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  <c r="IY184" s="33"/>
      <c r="IZ184" s="33"/>
      <c r="JA184" s="33"/>
      <c r="JB184" s="33"/>
      <c r="JC184" s="33"/>
      <c r="JD184" s="33"/>
      <c r="JE184" s="33"/>
      <c r="JF184" s="33"/>
      <c r="JG184" s="33"/>
      <c r="JH184" s="33"/>
      <c r="JI184" s="33"/>
      <c r="JJ184" s="33"/>
      <c r="JK184" s="33"/>
      <c r="JL184" s="33"/>
      <c r="JM184" s="33"/>
      <c r="JN184" s="33"/>
      <c r="JO184" s="33"/>
      <c r="JP184" s="33"/>
      <c r="JQ184" s="33"/>
      <c r="JR184" s="33"/>
      <c r="JS184" s="33"/>
      <c r="JT184" s="33"/>
      <c r="JU184" s="33"/>
      <c r="JV184" s="33"/>
      <c r="JW184" s="33"/>
      <c r="JX184" s="33"/>
      <c r="JY184" s="33"/>
      <c r="JZ184" s="33"/>
      <c r="KA184" s="33"/>
      <c r="KB184" s="33"/>
      <c r="KC184" s="33"/>
      <c r="KD184" s="33"/>
      <c r="KE184" s="33"/>
      <c r="KF184" s="33"/>
      <c r="KG184" s="33"/>
      <c r="KH184" s="33"/>
      <c r="KI184" s="33"/>
      <c r="KJ184" s="33"/>
      <c r="KK184" s="33"/>
      <c r="KL184" s="33"/>
      <c r="KM184" s="33"/>
      <c r="KN184" s="33"/>
      <c r="KO184" s="33"/>
      <c r="KP184" s="33"/>
      <c r="KQ184" s="33"/>
      <c r="KR184" s="33"/>
      <c r="KS184" s="33"/>
      <c r="KT184" s="33"/>
      <c r="KU184" s="33"/>
      <c r="KV184" s="33"/>
      <c r="KW184" s="33"/>
      <c r="KX184" s="33"/>
      <c r="KY184" s="33"/>
      <c r="KZ184" s="33"/>
      <c r="LA184" s="33"/>
      <c r="LB184" s="33"/>
      <c r="LC184" s="33"/>
    </row>
    <row r="185" spans="1:315">
      <c r="A185" s="96" t="s">
        <v>344</v>
      </c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>
        <v>1</v>
      </c>
      <c r="W185" s="92"/>
      <c r="X185" s="92">
        <v>1</v>
      </c>
      <c r="Y185" s="92"/>
      <c r="Z185" s="92"/>
      <c r="AA185" s="92"/>
      <c r="AB185" s="92"/>
      <c r="AC185" s="92"/>
      <c r="AD185" s="92"/>
      <c r="AE185" s="92"/>
      <c r="AF185" s="92">
        <v>1</v>
      </c>
      <c r="AG185" s="92"/>
      <c r="AH185" s="92"/>
      <c r="AI185" s="92"/>
      <c r="AJ185" s="92"/>
      <c r="AK185" s="92"/>
      <c r="AL185" s="92"/>
      <c r="AM185" s="92">
        <v>1</v>
      </c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>
        <v>1</v>
      </c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/>
      <c r="CO185" s="92"/>
      <c r="CP185" s="92"/>
      <c r="CQ185" s="92"/>
      <c r="CR185" s="92"/>
      <c r="CS185" s="92"/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/>
      <c r="DT185" s="92"/>
      <c r="DU185" s="92"/>
      <c r="DV185" s="92"/>
      <c r="DW185" s="92"/>
      <c r="DX185" s="92"/>
      <c r="DY185" s="92"/>
      <c r="DZ185" s="92"/>
      <c r="EA185" s="92"/>
      <c r="EB185" s="92"/>
      <c r="EC185" s="92"/>
      <c r="ED185" s="92"/>
      <c r="EE185" s="92"/>
      <c r="EF185" s="92"/>
      <c r="EG185" s="92"/>
      <c r="EH185" s="92"/>
      <c r="EI185" s="92"/>
      <c r="EJ185" s="92"/>
      <c r="EK185" s="92"/>
      <c r="EL185" s="92"/>
      <c r="EM185" s="92"/>
      <c r="EN185" s="92"/>
      <c r="EO185" s="92"/>
      <c r="EP185" s="92"/>
      <c r="EQ185" s="92"/>
      <c r="ER185" s="92"/>
      <c r="ES185" s="92"/>
      <c r="ET185" s="92"/>
      <c r="EU185" s="92"/>
      <c r="EV185" s="92"/>
      <c r="EW185" s="92"/>
      <c r="EX185" s="92"/>
      <c r="EY185" s="92"/>
      <c r="EZ185" s="92"/>
      <c r="FA185" s="92"/>
      <c r="FB185" s="92"/>
      <c r="FC185" s="92"/>
      <c r="FD185" s="92"/>
      <c r="FE185" s="92"/>
      <c r="FF185" s="92">
        <v>1</v>
      </c>
      <c r="FG185" s="92"/>
      <c r="FH185" s="92"/>
      <c r="FI185" s="92"/>
      <c r="FJ185" s="92">
        <v>1</v>
      </c>
      <c r="FK185" s="92"/>
      <c r="FL185" s="92"/>
      <c r="FM185" s="92"/>
      <c r="FN185" s="92"/>
      <c r="FO185" s="92"/>
      <c r="FP185" s="92"/>
      <c r="FQ185" s="92"/>
      <c r="FR185" s="92"/>
      <c r="FS185" s="92"/>
      <c r="FT185" s="92"/>
      <c r="FU185" s="92"/>
      <c r="FV185" s="92"/>
      <c r="FW185" s="92"/>
      <c r="FX185" s="92"/>
      <c r="FY185" s="92"/>
      <c r="FZ185" s="92"/>
      <c r="GA185" s="92"/>
      <c r="GB185" s="92"/>
      <c r="GC185" s="92"/>
      <c r="GD185" s="92"/>
      <c r="GE185" s="92"/>
      <c r="GF185" s="92"/>
      <c r="GG185" s="92"/>
      <c r="GH185" s="92"/>
      <c r="GI185" s="92"/>
      <c r="GJ185" s="92"/>
      <c r="GK185" s="92"/>
      <c r="GL185" s="92"/>
      <c r="GM185" s="92"/>
      <c r="GN185" s="92"/>
      <c r="GO185" s="92"/>
      <c r="GP185" s="92"/>
      <c r="GQ185" s="92"/>
      <c r="GR185" s="92"/>
      <c r="GS185" s="92"/>
      <c r="GT185" s="92"/>
      <c r="GU185" s="92"/>
      <c r="GV185" s="92"/>
      <c r="GW185" s="92"/>
      <c r="GX185" s="92"/>
      <c r="GY185" s="92"/>
      <c r="GZ185" s="92"/>
      <c r="HA185" s="92"/>
      <c r="HB185" s="92"/>
      <c r="HC185" s="92"/>
      <c r="HD185" s="92"/>
      <c r="HE185" s="92"/>
      <c r="HF185" s="92"/>
      <c r="HG185" s="92"/>
      <c r="HH185" s="92"/>
      <c r="HI185" s="92"/>
      <c r="HJ185" s="92"/>
      <c r="HK185" s="92"/>
      <c r="HL185" s="92"/>
      <c r="HM185" s="92"/>
      <c r="HN185" s="92"/>
      <c r="HO185" s="92"/>
      <c r="HP185" s="92"/>
      <c r="HQ185" s="92"/>
      <c r="HR185" s="92"/>
      <c r="HS185" s="92"/>
      <c r="HT185" s="92"/>
      <c r="HU185" s="92"/>
      <c r="HV185" s="92"/>
      <c r="HW185" s="92"/>
      <c r="HX185" s="92"/>
      <c r="HY185" s="92"/>
      <c r="HZ185" s="92">
        <v>7</v>
      </c>
      <c r="IA185" s="33"/>
      <c r="IB185" s="33"/>
      <c r="IC185" s="33"/>
      <c r="ID185" s="33"/>
      <c r="IE185" s="33"/>
      <c r="IF185" s="33"/>
      <c r="IG185" s="33"/>
      <c r="IH185" s="33"/>
      <c r="II185" s="33"/>
      <c r="IJ185" s="33"/>
      <c r="IK185" s="33"/>
      <c r="IL185" s="33"/>
      <c r="IM185" s="33"/>
      <c r="IN185" s="33"/>
      <c r="IO185" s="33"/>
      <c r="IP185" s="33"/>
      <c r="IQ185" s="33"/>
      <c r="IR185" s="33"/>
      <c r="IS185" s="33"/>
      <c r="IT185" s="33"/>
      <c r="IU185" s="33"/>
      <c r="IV185" s="33"/>
      <c r="IW185" s="33"/>
      <c r="IX185" s="33"/>
      <c r="IY185" s="33"/>
      <c r="IZ185" s="33"/>
      <c r="JA185" s="33"/>
      <c r="JB185" s="33"/>
      <c r="JC185" s="33"/>
      <c r="JD185" s="33"/>
      <c r="JE185" s="33"/>
      <c r="JF185" s="33"/>
      <c r="JG185" s="33"/>
      <c r="JH185" s="33"/>
      <c r="JI185" s="33"/>
      <c r="JJ185" s="33"/>
      <c r="JK185" s="33"/>
      <c r="JL185" s="33"/>
      <c r="JM185" s="33"/>
      <c r="JN185" s="33"/>
      <c r="JO185" s="33"/>
      <c r="JP185" s="33"/>
      <c r="JQ185" s="33"/>
      <c r="JR185" s="33"/>
      <c r="JS185" s="33"/>
      <c r="JT185" s="33"/>
      <c r="JU185" s="33"/>
      <c r="JV185" s="33"/>
      <c r="JW185" s="33"/>
      <c r="JX185" s="33"/>
      <c r="JY185" s="33"/>
      <c r="JZ185" s="33"/>
      <c r="KA185" s="33"/>
      <c r="KB185" s="33"/>
      <c r="KC185" s="33"/>
      <c r="KD185" s="33"/>
      <c r="KE185" s="33"/>
      <c r="KF185" s="33"/>
      <c r="KG185" s="33"/>
      <c r="KH185" s="33"/>
      <c r="KI185" s="33"/>
      <c r="KJ185" s="33"/>
      <c r="KK185" s="33"/>
      <c r="KL185" s="33"/>
      <c r="KM185" s="33"/>
      <c r="KN185" s="33"/>
      <c r="KO185" s="33"/>
      <c r="KP185" s="33"/>
      <c r="KQ185" s="33"/>
      <c r="KR185" s="33"/>
      <c r="KS185" s="33"/>
      <c r="KT185" s="33"/>
      <c r="KU185" s="33"/>
      <c r="KV185" s="33"/>
      <c r="KW185" s="33"/>
      <c r="KX185" s="33"/>
      <c r="KY185" s="33"/>
      <c r="KZ185" s="33"/>
      <c r="LA185" s="33"/>
      <c r="LB185" s="33"/>
      <c r="LC185" s="33"/>
    </row>
    <row r="186" spans="1:315">
      <c r="A186" s="96" t="s">
        <v>406</v>
      </c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/>
      <c r="CO186" s="92"/>
      <c r="CP186" s="92"/>
      <c r="CQ186" s="92">
        <v>1</v>
      </c>
      <c r="CR186" s="92"/>
      <c r="CS186" s="92"/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/>
      <c r="DT186" s="92"/>
      <c r="DU186" s="92"/>
      <c r="DV186" s="92"/>
      <c r="DW186" s="92"/>
      <c r="DX186" s="92"/>
      <c r="DY186" s="92"/>
      <c r="DZ186" s="92"/>
      <c r="EA186" s="92"/>
      <c r="EB186" s="92"/>
      <c r="EC186" s="92"/>
      <c r="ED186" s="92"/>
      <c r="EE186" s="92"/>
      <c r="EF186" s="92"/>
      <c r="EG186" s="92"/>
      <c r="EH186" s="92"/>
      <c r="EI186" s="92"/>
      <c r="EJ186" s="92"/>
      <c r="EK186" s="92"/>
      <c r="EL186" s="92"/>
      <c r="EM186" s="92"/>
      <c r="EN186" s="92"/>
      <c r="EO186" s="92"/>
      <c r="EP186" s="92"/>
      <c r="EQ186" s="92"/>
      <c r="ER186" s="92"/>
      <c r="ES186" s="92"/>
      <c r="ET186" s="92"/>
      <c r="EU186" s="92"/>
      <c r="EV186" s="92"/>
      <c r="EW186" s="92"/>
      <c r="EX186" s="92"/>
      <c r="EY186" s="92"/>
      <c r="EZ186" s="92"/>
      <c r="FA186" s="92"/>
      <c r="FB186" s="92"/>
      <c r="FC186" s="92"/>
      <c r="FD186" s="92"/>
      <c r="FE186" s="92"/>
      <c r="FF186" s="92"/>
      <c r="FG186" s="92"/>
      <c r="FH186" s="92"/>
      <c r="FI186" s="92"/>
      <c r="FJ186" s="92"/>
      <c r="FK186" s="92"/>
      <c r="FL186" s="92"/>
      <c r="FM186" s="92"/>
      <c r="FN186" s="92"/>
      <c r="FO186" s="92"/>
      <c r="FP186" s="92"/>
      <c r="FQ186" s="92"/>
      <c r="FR186" s="92"/>
      <c r="FS186" s="92"/>
      <c r="FT186" s="92"/>
      <c r="FU186" s="92"/>
      <c r="FV186" s="92"/>
      <c r="FW186" s="92"/>
      <c r="FX186" s="92"/>
      <c r="FY186" s="92"/>
      <c r="FZ186" s="92"/>
      <c r="GA186" s="92"/>
      <c r="GB186" s="92"/>
      <c r="GC186" s="92"/>
      <c r="GD186" s="92"/>
      <c r="GE186" s="92"/>
      <c r="GF186" s="92"/>
      <c r="GG186" s="92"/>
      <c r="GH186" s="92"/>
      <c r="GI186" s="92"/>
      <c r="GJ186" s="92"/>
      <c r="GK186" s="92"/>
      <c r="GL186" s="92"/>
      <c r="GM186" s="92"/>
      <c r="GN186" s="92"/>
      <c r="GO186" s="92"/>
      <c r="GP186" s="92"/>
      <c r="GQ186" s="92"/>
      <c r="GR186" s="92"/>
      <c r="GS186" s="92"/>
      <c r="GT186" s="92"/>
      <c r="GU186" s="92"/>
      <c r="GV186" s="92"/>
      <c r="GW186" s="92"/>
      <c r="GX186" s="92"/>
      <c r="GY186" s="92"/>
      <c r="GZ186" s="92"/>
      <c r="HA186" s="92"/>
      <c r="HB186" s="92"/>
      <c r="HC186" s="92"/>
      <c r="HD186" s="92"/>
      <c r="HE186" s="92"/>
      <c r="HF186" s="92"/>
      <c r="HG186" s="92"/>
      <c r="HH186" s="92"/>
      <c r="HI186" s="92"/>
      <c r="HJ186" s="92"/>
      <c r="HK186" s="92"/>
      <c r="HL186" s="92"/>
      <c r="HM186" s="92"/>
      <c r="HN186" s="92"/>
      <c r="HO186" s="92"/>
      <c r="HP186" s="92"/>
      <c r="HQ186" s="92"/>
      <c r="HR186" s="92"/>
      <c r="HS186" s="92"/>
      <c r="HT186" s="92"/>
      <c r="HU186" s="92"/>
      <c r="HV186" s="92"/>
      <c r="HW186" s="92"/>
      <c r="HX186" s="92"/>
      <c r="HY186" s="92"/>
      <c r="HZ186" s="92">
        <v>1</v>
      </c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  <c r="IY186" s="33"/>
      <c r="IZ186" s="33"/>
      <c r="JA186" s="33"/>
      <c r="JB186" s="33"/>
      <c r="JC186" s="33"/>
      <c r="JD186" s="33"/>
      <c r="JE186" s="33"/>
      <c r="JF186" s="33"/>
      <c r="JG186" s="33"/>
      <c r="JH186" s="33"/>
      <c r="JI186" s="33"/>
      <c r="JJ186" s="33"/>
      <c r="JK186" s="33"/>
      <c r="JL186" s="33"/>
      <c r="JM186" s="33"/>
      <c r="JN186" s="33"/>
      <c r="JO186" s="33"/>
      <c r="JP186" s="33"/>
      <c r="JQ186" s="33"/>
      <c r="JR186" s="33"/>
      <c r="JS186" s="33"/>
      <c r="JT186" s="33"/>
      <c r="JU186" s="33"/>
      <c r="JV186" s="33"/>
      <c r="JW186" s="33"/>
      <c r="JX186" s="33"/>
      <c r="JY186" s="33"/>
      <c r="JZ186" s="33"/>
      <c r="KA186" s="33"/>
      <c r="KB186" s="33"/>
      <c r="KC186" s="33"/>
      <c r="KD186" s="33"/>
      <c r="KE186" s="33"/>
      <c r="KF186" s="33"/>
      <c r="KG186" s="33"/>
      <c r="KH186" s="33"/>
      <c r="KI186" s="33"/>
      <c r="KJ186" s="33"/>
      <c r="KK186" s="33"/>
      <c r="KL186" s="33"/>
      <c r="KM186" s="33"/>
      <c r="KN186" s="33"/>
      <c r="KO186" s="33"/>
      <c r="KP186" s="33"/>
      <c r="KQ186" s="33"/>
      <c r="KR186" s="33"/>
      <c r="KS186" s="33"/>
      <c r="KT186" s="33"/>
      <c r="KU186" s="33"/>
      <c r="KV186" s="33"/>
      <c r="KW186" s="33"/>
      <c r="KX186" s="33"/>
      <c r="KY186" s="33"/>
      <c r="KZ186" s="33"/>
      <c r="LA186" s="33"/>
      <c r="LB186" s="33"/>
      <c r="LC186" s="33"/>
    </row>
    <row r="187" spans="1:315">
      <c r="A187" s="96" t="s">
        <v>391</v>
      </c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/>
      <c r="CO187" s="92"/>
      <c r="CP187" s="92"/>
      <c r="CQ187" s="92"/>
      <c r="CR187" s="92"/>
      <c r="CS187" s="92"/>
      <c r="CT187" s="92"/>
      <c r="CU187" s="92">
        <v>1</v>
      </c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/>
      <c r="DT187" s="92"/>
      <c r="DU187" s="92"/>
      <c r="DV187" s="92"/>
      <c r="DW187" s="92"/>
      <c r="DX187" s="92"/>
      <c r="DY187" s="92"/>
      <c r="DZ187" s="92"/>
      <c r="EA187" s="92"/>
      <c r="EB187" s="92"/>
      <c r="EC187" s="92"/>
      <c r="ED187" s="92"/>
      <c r="EE187" s="92"/>
      <c r="EF187" s="92"/>
      <c r="EG187" s="92"/>
      <c r="EH187" s="92"/>
      <c r="EI187" s="92"/>
      <c r="EJ187" s="92"/>
      <c r="EK187" s="92"/>
      <c r="EL187" s="92"/>
      <c r="EM187" s="92"/>
      <c r="EN187" s="92"/>
      <c r="EO187" s="92"/>
      <c r="EP187" s="92"/>
      <c r="EQ187" s="92"/>
      <c r="ER187" s="92"/>
      <c r="ES187" s="92"/>
      <c r="ET187" s="92"/>
      <c r="EU187" s="92"/>
      <c r="EV187" s="92"/>
      <c r="EW187" s="92"/>
      <c r="EX187" s="92"/>
      <c r="EY187" s="92"/>
      <c r="EZ187" s="92"/>
      <c r="FA187" s="92">
        <v>1</v>
      </c>
      <c r="FB187" s="92"/>
      <c r="FC187" s="92"/>
      <c r="FD187" s="92"/>
      <c r="FE187" s="92"/>
      <c r="FF187" s="92"/>
      <c r="FG187" s="92"/>
      <c r="FH187" s="92"/>
      <c r="FI187" s="92"/>
      <c r="FJ187" s="92"/>
      <c r="FK187" s="92">
        <v>1</v>
      </c>
      <c r="FL187" s="92"/>
      <c r="FM187" s="92"/>
      <c r="FN187" s="92"/>
      <c r="FO187" s="92"/>
      <c r="FP187" s="92"/>
      <c r="FQ187" s="92">
        <v>1</v>
      </c>
      <c r="FR187" s="92"/>
      <c r="FS187" s="92"/>
      <c r="FT187" s="92"/>
      <c r="FU187" s="92">
        <v>1</v>
      </c>
      <c r="FV187" s="92"/>
      <c r="FW187" s="92"/>
      <c r="FX187" s="92"/>
      <c r="FY187" s="92"/>
      <c r="FZ187" s="92"/>
      <c r="GA187" s="92"/>
      <c r="GB187" s="92"/>
      <c r="GC187" s="92">
        <v>1</v>
      </c>
      <c r="GD187" s="92"/>
      <c r="GE187" s="92"/>
      <c r="GF187" s="92"/>
      <c r="GG187" s="92"/>
      <c r="GH187" s="92"/>
      <c r="GI187" s="92"/>
      <c r="GJ187" s="92"/>
      <c r="GK187" s="92"/>
      <c r="GL187" s="92"/>
      <c r="GM187" s="92"/>
      <c r="GN187" s="92"/>
      <c r="GO187" s="92"/>
      <c r="GP187" s="92"/>
      <c r="GQ187" s="92"/>
      <c r="GR187" s="92"/>
      <c r="GS187" s="92"/>
      <c r="GT187" s="92"/>
      <c r="GU187" s="92"/>
      <c r="GV187" s="92"/>
      <c r="GW187" s="92"/>
      <c r="GX187" s="92"/>
      <c r="GY187" s="92"/>
      <c r="GZ187" s="92"/>
      <c r="HA187" s="92"/>
      <c r="HB187" s="92"/>
      <c r="HC187" s="92"/>
      <c r="HD187" s="92"/>
      <c r="HE187" s="92"/>
      <c r="HF187" s="92"/>
      <c r="HG187" s="92"/>
      <c r="HH187" s="92"/>
      <c r="HI187" s="92"/>
      <c r="HJ187" s="92"/>
      <c r="HK187" s="92"/>
      <c r="HL187" s="92"/>
      <c r="HM187" s="92"/>
      <c r="HN187" s="92"/>
      <c r="HO187" s="92"/>
      <c r="HP187" s="92"/>
      <c r="HQ187" s="92"/>
      <c r="HR187" s="92"/>
      <c r="HS187" s="92"/>
      <c r="HT187" s="92"/>
      <c r="HU187" s="92"/>
      <c r="HV187" s="92"/>
      <c r="HW187" s="92"/>
      <c r="HX187" s="92"/>
      <c r="HY187" s="92"/>
      <c r="HZ187" s="92">
        <v>6</v>
      </c>
      <c r="IA187" s="33"/>
      <c r="IB187" s="33"/>
      <c r="IC187" s="33"/>
      <c r="ID187" s="33"/>
      <c r="IE187" s="33"/>
      <c r="IF187" s="33"/>
      <c r="IG187" s="33"/>
      <c r="IH187" s="33"/>
      <c r="II187" s="33"/>
      <c r="IJ187" s="33"/>
      <c r="IK187" s="33"/>
      <c r="IL187" s="33"/>
      <c r="IM187" s="33"/>
      <c r="IN187" s="33"/>
      <c r="IO187" s="33"/>
      <c r="IP187" s="33"/>
      <c r="IQ187" s="33"/>
      <c r="IR187" s="33"/>
      <c r="IS187" s="33"/>
      <c r="IT187" s="33"/>
      <c r="IU187" s="33"/>
      <c r="IV187" s="33"/>
      <c r="IW187" s="33"/>
      <c r="IX187" s="33"/>
      <c r="IY187" s="33"/>
      <c r="IZ187" s="33"/>
      <c r="JA187" s="33"/>
      <c r="JB187" s="33"/>
      <c r="JC187" s="33"/>
      <c r="JD187" s="33"/>
      <c r="JE187" s="33"/>
      <c r="JF187" s="33"/>
      <c r="JG187" s="33"/>
      <c r="JH187" s="33"/>
      <c r="JI187" s="33"/>
      <c r="JJ187" s="33"/>
      <c r="JK187" s="33"/>
      <c r="JL187" s="33"/>
      <c r="JM187" s="33"/>
      <c r="JN187" s="33"/>
      <c r="JO187" s="33"/>
      <c r="JP187" s="33"/>
      <c r="JQ187" s="33"/>
      <c r="JR187" s="33"/>
      <c r="JS187" s="33"/>
      <c r="JT187" s="33"/>
      <c r="JU187" s="33"/>
      <c r="JV187" s="33"/>
      <c r="JW187" s="33"/>
      <c r="JX187" s="33"/>
      <c r="JY187" s="33"/>
      <c r="JZ187" s="33"/>
      <c r="KA187" s="33"/>
      <c r="KB187" s="33"/>
      <c r="KC187" s="33"/>
      <c r="KD187" s="33"/>
      <c r="KE187" s="33"/>
      <c r="KF187" s="33"/>
      <c r="KG187" s="33"/>
      <c r="KH187" s="33"/>
      <c r="KI187" s="33"/>
      <c r="KJ187" s="33"/>
      <c r="KK187" s="33"/>
      <c r="KL187" s="33"/>
      <c r="KM187" s="33"/>
      <c r="KN187" s="33"/>
      <c r="KO187" s="33"/>
      <c r="KP187" s="33"/>
      <c r="KQ187" s="33"/>
      <c r="KR187" s="33"/>
      <c r="KS187" s="33"/>
      <c r="KT187" s="33"/>
      <c r="KU187" s="33"/>
      <c r="KV187" s="33"/>
      <c r="KW187" s="33"/>
      <c r="KX187" s="33"/>
      <c r="KY187" s="33"/>
      <c r="KZ187" s="33"/>
      <c r="LA187" s="33"/>
      <c r="LB187" s="33"/>
      <c r="LC187" s="33"/>
    </row>
    <row r="188" spans="1:315">
      <c r="A188" s="96" t="s">
        <v>368</v>
      </c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>
        <v>1</v>
      </c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2"/>
      <c r="DW188" s="92"/>
      <c r="DX188" s="92"/>
      <c r="DY188" s="92"/>
      <c r="DZ188" s="92"/>
      <c r="EA188" s="92"/>
      <c r="EB188" s="92"/>
      <c r="EC188" s="92"/>
      <c r="ED188" s="92"/>
      <c r="EE188" s="92"/>
      <c r="EF188" s="92"/>
      <c r="EG188" s="92"/>
      <c r="EH188" s="92"/>
      <c r="EI188" s="92"/>
      <c r="EJ188" s="92"/>
      <c r="EK188" s="92"/>
      <c r="EL188" s="92"/>
      <c r="EM188" s="92"/>
      <c r="EN188" s="92"/>
      <c r="EO188" s="92"/>
      <c r="EP188" s="92"/>
      <c r="EQ188" s="92"/>
      <c r="ER188" s="92"/>
      <c r="ES188" s="92"/>
      <c r="ET188" s="92"/>
      <c r="EU188" s="92"/>
      <c r="EV188" s="92"/>
      <c r="EW188" s="92"/>
      <c r="EX188" s="92"/>
      <c r="EY188" s="92"/>
      <c r="EZ188" s="92"/>
      <c r="FA188" s="92"/>
      <c r="FB188" s="92"/>
      <c r="FC188" s="92"/>
      <c r="FD188" s="92"/>
      <c r="FE188" s="92"/>
      <c r="FF188" s="92"/>
      <c r="FG188" s="92"/>
      <c r="FH188" s="92"/>
      <c r="FI188" s="92"/>
      <c r="FJ188" s="92"/>
      <c r="FK188" s="92"/>
      <c r="FL188" s="92"/>
      <c r="FM188" s="92"/>
      <c r="FN188" s="92"/>
      <c r="FO188" s="92"/>
      <c r="FP188" s="92"/>
      <c r="FQ188" s="92"/>
      <c r="FR188" s="92"/>
      <c r="FS188" s="92"/>
      <c r="FT188" s="92"/>
      <c r="FU188" s="92"/>
      <c r="FV188" s="92"/>
      <c r="FW188" s="92"/>
      <c r="FX188" s="92"/>
      <c r="FY188" s="92"/>
      <c r="FZ188" s="92"/>
      <c r="GA188" s="92"/>
      <c r="GB188" s="92"/>
      <c r="GC188" s="92"/>
      <c r="GD188" s="92"/>
      <c r="GE188" s="92"/>
      <c r="GF188" s="92"/>
      <c r="GG188" s="92"/>
      <c r="GH188" s="92"/>
      <c r="GI188" s="92"/>
      <c r="GJ188" s="92"/>
      <c r="GK188" s="92"/>
      <c r="GL188" s="92"/>
      <c r="GM188" s="92"/>
      <c r="GN188" s="92"/>
      <c r="GO188" s="92"/>
      <c r="GP188" s="92"/>
      <c r="GQ188" s="92"/>
      <c r="GR188" s="92"/>
      <c r="GS188" s="92"/>
      <c r="GT188" s="92"/>
      <c r="GU188" s="92"/>
      <c r="GV188" s="92"/>
      <c r="GW188" s="92"/>
      <c r="GX188" s="92"/>
      <c r="GY188" s="92"/>
      <c r="GZ188" s="92"/>
      <c r="HA188" s="92"/>
      <c r="HB188" s="92"/>
      <c r="HC188" s="92"/>
      <c r="HD188" s="92"/>
      <c r="HE188" s="92"/>
      <c r="HF188" s="92"/>
      <c r="HG188" s="92"/>
      <c r="HH188" s="92"/>
      <c r="HI188" s="92"/>
      <c r="HJ188" s="92"/>
      <c r="HK188" s="92"/>
      <c r="HL188" s="92"/>
      <c r="HM188" s="92"/>
      <c r="HN188" s="92"/>
      <c r="HO188" s="92"/>
      <c r="HP188" s="92"/>
      <c r="HQ188" s="92"/>
      <c r="HR188" s="92"/>
      <c r="HS188" s="92"/>
      <c r="HT188" s="92"/>
      <c r="HU188" s="92"/>
      <c r="HV188" s="92"/>
      <c r="HW188" s="92"/>
      <c r="HX188" s="92"/>
      <c r="HY188" s="92"/>
      <c r="HZ188" s="92">
        <v>1</v>
      </c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  <c r="IY188" s="33"/>
      <c r="IZ188" s="33"/>
      <c r="JA188" s="33"/>
      <c r="JB188" s="33"/>
      <c r="JC188" s="33"/>
      <c r="JD188" s="33"/>
      <c r="JE188" s="33"/>
      <c r="JF188" s="33"/>
      <c r="JG188" s="33"/>
      <c r="JH188" s="33"/>
      <c r="JI188" s="33"/>
      <c r="JJ188" s="33"/>
      <c r="JK188" s="33"/>
      <c r="JL188" s="33"/>
      <c r="JM188" s="33"/>
      <c r="JN188" s="33"/>
      <c r="JO188" s="33"/>
      <c r="JP188" s="33"/>
      <c r="JQ188" s="33"/>
      <c r="JR188" s="33"/>
      <c r="JS188" s="33"/>
      <c r="JT188" s="33"/>
      <c r="JU188" s="33"/>
      <c r="JV188" s="33"/>
      <c r="JW188" s="33"/>
      <c r="JX188" s="33"/>
      <c r="JY188" s="33"/>
      <c r="JZ188" s="33"/>
      <c r="KA188" s="33"/>
      <c r="KB188" s="33"/>
      <c r="KC188" s="33"/>
      <c r="KD188" s="33"/>
      <c r="KE188" s="33"/>
      <c r="KF188" s="33"/>
      <c r="KG188" s="33"/>
      <c r="KH188" s="33"/>
      <c r="KI188" s="33"/>
      <c r="KJ188" s="33"/>
      <c r="KK188" s="33"/>
      <c r="KL188" s="33"/>
      <c r="KM188" s="33"/>
      <c r="KN188" s="33"/>
      <c r="KO188" s="33"/>
      <c r="KP188" s="33"/>
      <c r="KQ188" s="33"/>
      <c r="KR188" s="33"/>
      <c r="KS188" s="33"/>
      <c r="KT188" s="33"/>
      <c r="KU188" s="33"/>
      <c r="KV188" s="33"/>
      <c r="KW188" s="33"/>
      <c r="KX188" s="33"/>
      <c r="KY188" s="33"/>
      <c r="KZ188" s="33"/>
      <c r="LA188" s="33"/>
      <c r="LB188" s="33"/>
      <c r="LC188" s="33"/>
    </row>
    <row r="189" spans="1:315">
      <c r="A189" s="96" t="s">
        <v>513</v>
      </c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/>
      <c r="CO189" s="92"/>
      <c r="CP189" s="92"/>
      <c r="CQ189" s="92"/>
      <c r="CR189" s="92"/>
      <c r="CS189" s="92"/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/>
      <c r="DT189" s="92"/>
      <c r="DU189" s="92"/>
      <c r="DV189" s="92"/>
      <c r="DW189" s="92"/>
      <c r="DX189" s="92"/>
      <c r="DY189" s="92"/>
      <c r="DZ189" s="92"/>
      <c r="EA189" s="92"/>
      <c r="EB189" s="92"/>
      <c r="EC189" s="92"/>
      <c r="ED189" s="92"/>
      <c r="EE189" s="92"/>
      <c r="EF189" s="92"/>
      <c r="EG189" s="92"/>
      <c r="EH189" s="92"/>
      <c r="EI189" s="92"/>
      <c r="EJ189" s="92"/>
      <c r="EK189" s="92"/>
      <c r="EL189" s="92"/>
      <c r="EM189" s="92"/>
      <c r="EN189" s="92"/>
      <c r="EO189" s="92"/>
      <c r="EP189" s="92"/>
      <c r="EQ189" s="92"/>
      <c r="ER189" s="92"/>
      <c r="ES189" s="92"/>
      <c r="ET189" s="92"/>
      <c r="EU189" s="92"/>
      <c r="EV189" s="92"/>
      <c r="EW189" s="92"/>
      <c r="EX189" s="92"/>
      <c r="EY189" s="92"/>
      <c r="EZ189" s="92"/>
      <c r="FA189" s="92">
        <v>1</v>
      </c>
      <c r="FB189" s="92"/>
      <c r="FC189" s="92"/>
      <c r="FD189" s="92"/>
      <c r="FE189" s="92"/>
      <c r="FF189" s="92"/>
      <c r="FG189" s="92"/>
      <c r="FH189" s="92">
        <v>1</v>
      </c>
      <c r="FI189" s="92"/>
      <c r="FJ189" s="92"/>
      <c r="FK189" s="92"/>
      <c r="FL189" s="92"/>
      <c r="FM189" s="92"/>
      <c r="FN189" s="92"/>
      <c r="FO189" s="92">
        <v>1</v>
      </c>
      <c r="FP189" s="92">
        <v>1</v>
      </c>
      <c r="FQ189" s="92"/>
      <c r="FR189" s="92"/>
      <c r="FS189" s="92"/>
      <c r="FT189" s="92"/>
      <c r="FU189" s="92"/>
      <c r="FV189" s="92"/>
      <c r="FW189" s="92"/>
      <c r="FX189" s="92"/>
      <c r="FY189" s="92"/>
      <c r="FZ189" s="92"/>
      <c r="GA189" s="92"/>
      <c r="GB189" s="92"/>
      <c r="GC189" s="92"/>
      <c r="GD189" s="92"/>
      <c r="GE189" s="92"/>
      <c r="GF189" s="92"/>
      <c r="GG189" s="92"/>
      <c r="GH189" s="92"/>
      <c r="GI189" s="92"/>
      <c r="GJ189" s="92"/>
      <c r="GK189" s="92"/>
      <c r="GL189" s="92"/>
      <c r="GM189" s="92"/>
      <c r="GN189" s="92"/>
      <c r="GO189" s="92"/>
      <c r="GP189" s="92"/>
      <c r="GQ189" s="92"/>
      <c r="GR189" s="92"/>
      <c r="GS189" s="92"/>
      <c r="GT189" s="92"/>
      <c r="GU189" s="92"/>
      <c r="GV189" s="92"/>
      <c r="GW189" s="92"/>
      <c r="GX189" s="92"/>
      <c r="GY189" s="92"/>
      <c r="GZ189" s="92"/>
      <c r="HA189" s="92"/>
      <c r="HB189" s="92"/>
      <c r="HC189" s="92"/>
      <c r="HD189" s="92"/>
      <c r="HE189" s="92"/>
      <c r="HF189" s="92"/>
      <c r="HG189" s="92"/>
      <c r="HH189" s="92"/>
      <c r="HI189" s="92"/>
      <c r="HJ189" s="92"/>
      <c r="HK189" s="92"/>
      <c r="HL189" s="92"/>
      <c r="HM189" s="92"/>
      <c r="HN189" s="92"/>
      <c r="HO189" s="92"/>
      <c r="HP189" s="92"/>
      <c r="HQ189" s="92"/>
      <c r="HR189" s="92"/>
      <c r="HS189" s="92"/>
      <c r="HT189" s="92"/>
      <c r="HU189" s="92"/>
      <c r="HV189" s="92"/>
      <c r="HW189" s="92"/>
      <c r="HX189" s="92"/>
      <c r="HY189" s="92"/>
      <c r="HZ189" s="92">
        <v>4</v>
      </c>
      <c r="IA189" s="33"/>
      <c r="IB189" s="33"/>
      <c r="IC189" s="33"/>
      <c r="ID189" s="33"/>
      <c r="IE189" s="33"/>
      <c r="IF189" s="33"/>
      <c r="IG189" s="33"/>
      <c r="IH189" s="33"/>
      <c r="II189" s="33"/>
      <c r="IJ189" s="33"/>
      <c r="IK189" s="33"/>
      <c r="IL189" s="33"/>
      <c r="IM189" s="33"/>
      <c r="IN189" s="33"/>
      <c r="IO189" s="33"/>
      <c r="IP189" s="33"/>
      <c r="IQ189" s="33"/>
      <c r="IR189" s="33"/>
      <c r="IS189" s="33"/>
      <c r="IT189" s="33"/>
      <c r="IU189" s="33"/>
      <c r="IV189" s="33"/>
      <c r="IW189" s="33"/>
      <c r="IX189" s="33"/>
      <c r="IY189" s="33"/>
      <c r="IZ189" s="33"/>
      <c r="JA189" s="33"/>
      <c r="JB189" s="33"/>
      <c r="JC189" s="33"/>
      <c r="JD189" s="33"/>
      <c r="JE189" s="33"/>
      <c r="JF189" s="33"/>
      <c r="JG189" s="33"/>
      <c r="JH189" s="33"/>
      <c r="JI189" s="33"/>
      <c r="JJ189" s="33"/>
      <c r="JK189" s="33"/>
      <c r="JL189" s="33"/>
      <c r="JM189" s="33"/>
      <c r="JN189" s="33"/>
      <c r="JO189" s="33"/>
      <c r="JP189" s="33"/>
      <c r="JQ189" s="33"/>
      <c r="JR189" s="33"/>
      <c r="JS189" s="33"/>
      <c r="JT189" s="33"/>
      <c r="JU189" s="33"/>
      <c r="JV189" s="33"/>
      <c r="JW189" s="33"/>
      <c r="JX189" s="33"/>
      <c r="JY189" s="33"/>
      <c r="JZ189" s="33"/>
      <c r="KA189" s="33"/>
      <c r="KB189" s="33"/>
      <c r="KC189" s="33"/>
      <c r="KD189" s="33"/>
      <c r="KE189" s="33"/>
      <c r="KF189" s="33"/>
      <c r="KG189" s="33"/>
      <c r="KH189" s="33"/>
      <c r="KI189" s="33"/>
      <c r="KJ189" s="33"/>
      <c r="KK189" s="33"/>
      <c r="KL189" s="33"/>
      <c r="KM189" s="33"/>
      <c r="KN189" s="33"/>
      <c r="KO189" s="33"/>
      <c r="KP189" s="33"/>
      <c r="KQ189" s="33"/>
      <c r="KR189" s="33"/>
      <c r="KS189" s="33"/>
      <c r="KT189" s="33"/>
      <c r="KU189" s="33"/>
      <c r="KV189" s="33"/>
      <c r="KW189" s="33"/>
      <c r="KX189" s="33"/>
      <c r="KY189" s="33"/>
      <c r="KZ189" s="33"/>
      <c r="LA189" s="33"/>
      <c r="LB189" s="33"/>
      <c r="LC189" s="33"/>
    </row>
    <row r="190" spans="1:315">
      <c r="A190" s="96" t="s">
        <v>435</v>
      </c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/>
      <c r="CO190" s="92"/>
      <c r="CP190" s="92"/>
      <c r="CQ190" s="92"/>
      <c r="CR190" s="92"/>
      <c r="CS190" s="92"/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/>
      <c r="DT190" s="92"/>
      <c r="DU190" s="92"/>
      <c r="DV190" s="92"/>
      <c r="DW190" s="92"/>
      <c r="DX190" s="92"/>
      <c r="DY190" s="92"/>
      <c r="DZ190" s="92"/>
      <c r="EA190" s="92"/>
      <c r="EB190" s="92">
        <v>1</v>
      </c>
      <c r="EC190" s="92"/>
      <c r="ED190" s="92"/>
      <c r="EE190" s="92"/>
      <c r="EF190" s="92"/>
      <c r="EG190" s="92"/>
      <c r="EH190" s="92"/>
      <c r="EI190" s="92"/>
      <c r="EJ190" s="92"/>
      <c r="EK190" s="92"/>
      <c r="EL190" s="92"/>
      <c r="EM190" s="92"/>
      <c r="EN190" s="92"/>
      <c r="EO190" s="92"/>
      <c r="EP190" s="92"/>
      <c r="EQ190" s="92"/>
      <c r="ER190" s="92"/>
      <c r="ES190" s="92"/>
      <c r="ET190" s="92"/>
      <c r="EU190" s="92"/>
      <c r="EV190" s="92"/>
      <c r="EW190" s="92"/>
      <c r="EX190" s="92"/>
      <c r="EY190" s="92"/>
      <c r="EZ190" s="92"/>
      <c r="FA190" s="92"/>
      <c r="FB190" s="92"/>
      <c r="FC190" s="92"/>
      <c r="FD190" s="92"/>
      <c r="FE190" s="92"/>
      <c r="FF190" s="92"/>
      <c r="FG190" s="92"/>
      <c r="FH190" s="92"/>
      <c r="FI190" s="92"/>
      <c r="FJ190" s="92"/>
      <c r="FK190" s="92"/>
      <c r="FL190" s="92"/>
      <c r="FM190" s="92"/>
      <c r="FN190" s="92"/>
      <c r="FO190" s="92"/>
      <c r="FP190" s="92"/>
      <c r="FQ190" s="92"/>
      <c r="FR190" s="92"/>
      <c r="FS190" s="92"/>
      <c r="FT190" s="92"/>
      <c r="FU190" s="92"/>
      <c r="FV190" s="92"/>
      <c r="FW190" s="92"/>
      <c r="FX190" s="92"/>
      <c r="FY190" s="92"/>
      <c r="FZ190" s="92"/>
      <c r="GA190" s="92"/>
      <c r="GB190" s="92"/>
      <c r="GC190" s="92"/>
      <c r="GD190" s="92"/>
      <c r="GE190" s="92"/>
      <c r="GF190" s="92"/>
      <c r="GG190" s="92"/>
      <c r="GH190" s="92"/>
      <c r="GI190" s="92"/>
      <c r="GJ190" s="92"/>
      <c r="GK190" s="92"/>
      <c r="GL190" s="92"/>
      <c r="GM190" s="92"/>
      <c r="GN190" s="92"/>
      <c r="GO190" s="92"/>
      <c r="GP190" s="92"/>
      <c r="GQ190" s="92"/>
      <c r="GR190" s="92"/>
      <c r="GS190" s="92"/>
      <c r="GT190" s="92">
        <v>1</v>
      </c>
      <c r="GU190" s="92"/>
      <c r="GV190" s="92"/>
      <c r="GW190" s="92">
        <v>1</v>
      </c>
      <c r="GX190" s="92"/>
      <c r="GY190" s="92"/>
      <c r="GZ190" s="92"/>
      <c r="HA190" s="92"/>
      <c r="HB190" s="92"/>
      <c r="HC190" s="92"/>
      <c r="HD190" s="92"/>
      <c r="HE190" s="92"/>
      <c r="HF190" s="92"/>
      <c r="HG190" s="92"/>
      <c r="HH190" s="92"/>
      <c r="HI190" s="92">
        <v>1</v>
      </c>
      <c r="HJ190" s="92"/>
      <c r="HK190" s="92"/>
      <c r="HL190" s="92"/>
      <c r="HM190" s="92"/>
      <c r="HN190" s="92"/>
      <c r="HO190" s="92"/>
      <c r="HP190" s="92"/>
      <c r="HQ190" s="92"/>
      <c r="HR190" s="92"/>
      <c r="HS190" s="92"/>
      <c r="HT190" s="92"/>
      <c r="HU190" s="92"/>
      <c r="HV190" s="92"/>
      <c r="HW190" s="92"/>
      <c r="HX190" s="92">
        <v>1</v>
      </c>
      <c r="HY190" s="92"/>
      <c r="HZ190" s="92">
        <v>5</v>
      </c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  <c r="IY190" s="33"/>
      <c r="IZ190" s="33"/>
      <c r="JA190" s="33"/>
      <c r="JB190" s="33"/>
      <c r="JC190" s="33"/>
      <c r="JD190" s="33"/>
      <c r="JE190" s="33"/>
      <c r="JF190" s="33"/>
      <c r="JG190" s="33"/>
      <c r="JH190" s="33"/>
      <c r="JI190" s="33"/>
      <c r="JJ190" s="33"/>
      <c r="JK190" s="33"/>
      <c r="JL190" s="33"/>
      <c r="JM190" s="33"/>
      <c r="JN190" s="33"/>
      <c r="JO190" s="33"/>
      <c r="JP190" s="33"/>
      <c r="JQ190" s="33"/>
      <c r="JR190" s="33"/>
      <c r="JS190" s="33"/>
      <c r="JT190" s="33"/>
      <c r="JU190" s="33"/>
      <c r="JV190" s="33"/>
      <c r="JW190" s="33"/>
      <c r="JX190" s="33"/>
      <c r="JY190" s="33"/>
      <c r="JZ190" s="33"/>
      <c r="KA190" s="33"/>
      <c r="KB190" s="33"/>
      <c r="KC190" s="33"/>
      <c r="KD190" s="33"/>
      <c r="KE190" s="33"/>
      <c r="KF190" s="33"/>
      <c r="KG190" s="33"/>
      <c r="KH190" s="33"/>
      <c r="KI190" s="33"/>
      <c r="KJ190" s="33"/>
      <c r="KK190" s="33"/>
      <c r="KL190" s="33"/>
      <c r="KM190" s="33"/>
      <c r="KN190" s="33"/>
      <c r="KO190" s="33"/>
      <c r="KP190" s="33"/>
      <c r="KQ190" s="33"/>
      <c r="KR190" s="33"/>
      <c r="KS190" s="33"/>
      <c r="KT190" s="33"/>
      <c r="KU190" s="33"/>
      <c r="KV190" s="33"/>
      <c r="KW190" s="33"/>
      <c r="KX190" s="33"/>
      <c r="KY190" s="33"/>
      <c r="KZ190" s="33"/>
      <c r="LA190" s="33"/>
      <c r="LB190" s="33"/>
      <c r="LC190" s="33"/>
    </row>
    <row r="191" spans="1:315">
      <c r="A191" s="96" t="s">
        <v>410</v>
      </c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/>
      <c r="CO191" s="92"/>
      <c r="CP191" s="92"/>
      <c r="CQ191" s="92"/>
      <c r="CR191" s="92"/>
      <c r="CS191" s="92"/>
      <c r="CT191" s="92"/>
      <c r="CU191" s="92"/>
      <c r="CV191" s="92"/>
      <c r="CW191" s="92"/>
      <c r="CX191" s="92"/>
      <c r="CY191" s="92"/>
      <c r="CZ191" s="92"/>
      <c r="DA191" s="92">
        <v>1</v>
      </c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/>
      <c r="DT191" s="92"/>
      <c r="DU191" s="92"/>
      <c r="DV191" s="92"/>
      <c r="DW191" s="92"/>
      <c r="DX191" s="92"/>
      <c r="DY191" s="92"/>
      <c r="DZ191" s="92"/>
      <c r="EA191" s="92"/>
      <c r="EB191" s="92"/>
      <c r="EC191" s="92"/>
      <c r="ED191" s="92"/>
      <c r="EE191" s="92"/>
      <c r="EF191" s="92"/>
      <c r="EG191" s="92"/>
      <c r="EH191" s="92"/>
      <c r="EI191" s="92"/>
      <c r="EJ191" s="92"/>
      <c r="EK191" s="92"/>
      <c r="EL191" s="92"/>
      <c r="EM191" s="92"/>
      <c r="EN191" s="92"/>
      <c r="EO191" s="92"/>
      <c r="EP191" s="92"/>
      <c r="EQ191" s="92"/>
      <c r="ER191" s="92"/>
      <c r="ES191" s="92"/>
      <c r="ET191" s="92"/>
      <c r="EU191" s="92"/>
      <c r="EV191" s="92"/>
      <c r="EW191" s="92"/>
      <c r="EX191" s="92"/>
      <c r="EY191" s="92"/>
      <c r="EZ191" s="92"/>
      <c r="FA191" s="92"/>
      <c r="FB191" s="92"/>
      <c r="FC191" s="92"/>
      <c r="FD191" s="92"/>
      <c r="FE191" s="92"/>
      <c r="FF191" s="92"/>
      <c r="FG191" s="92"/>
      <c r="FH191" s="92"/>
      <c r="FI191" s="92"/>
      <c r="FJ191" s="92"/>
      <c r="FK191" s="92"/>
      <c r="FL191" s="92"/>
      <c r="FM191" s="92"/>
      <c r="FN191" s="92"/>
      <c r="FO191" s="92"/>
      <c r="FP191" s="92"/>
      <c r="FQ191" s="92"/>
      <c r="FR191" s="92"/>
      <c r="FS191" s="92"/>
      <c r="FT191" s="92"/>
      <c r="FU191" s="92"/>
      <c r="FV191" s="92"/>
      <c r="FW191" s="92"/>
      <c r="FX191" s="92"/>
      <c r="FY191" s="92"/>
      <c r="FZ191" s="92"/>
      <c r="GA191" s="92"/>
      <c r="GB191" s="92"/>
      <c r="GC191" s="92"/>
      <c r="GD191" s="92"/>
      <c r="GE191" s="92"/>
      <c r="GF191" s="92"/>
      <c r="GG191" s="92"/>
      <c r="GH191" s="92"/>
      <c r="GI191" s="92"/>
      <c r="GJ191" s="92"/>
      <c r="GK191" s="92"/>
      <c r="GL191" s="92"/>
      <c r="GM191" s="92"/>
      <c r="GN191" s="92"/>
      <c r="GO191" s="92"/>
      <c r="GP191" s="92"/>
      <c r="GQ191" s="92"/>
      <c r="GR191" s="92"/>
      <c r="GS191" s="92"/>
      <c r="GT191" s="92"/>
      <c r="GU191" s="92"/>
      <c r="GV191" s="92"/>
      <c r="GW191" s="92"/>
      <c r="GX191" s="92"/>
      <c r="GY191" s="92"/>
      <c r="GZ191" s="92"/>
      <c r="HA191" s="92"/>
      <c r="HB191" s="92"/>
      <c r="HC191" s="92"/>
      <c r="HD191" s="92"/>
      <c r="HE191" s="92"/>
      <c r="HF191" s="92"/>
      <c r="HG191" s="92"/>
      <c r="HH191" s="92"/>
      <c r="HI191" s="92"/>
      <c r="HJ191" s="92"/>
      <c r="HK191" s="92"/>
      <c r="HL191" s="92"/>
      <c r="HM191" s="92"/>
      <c r="HN191" s="92"/>
      <c r="HO191" s="92"/>
      <c r="HP191" s="92"/>
      <c r="HQ191" s="92"/>
      <c r="HR191" s="92"/>
      <c r="HS191" s="92"/>
      <c r="HT191" s="92"/>
      <c r="HU191" s="92"/>
      <c r="HV191" s="92"/>
      <c r="HW191" s="92"/>
      <c r="HX191" s="92"/>
      <c r="HY191" s="92"/>
      <c r="HZ191" s="92">
        <v>1</v>
      </c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3"/>
      <c r="IU191" s="33"/>
      <c r="IV191" s="33"/>
      <c r="IW191" s="33"/>
      <c r="IX191" s="33"/>
      <c r="IY191" s="33"/>
      <c r="IZ191" s="33"/>
      <c r="JA191" s="33"/>
      <c r="JB191" s="33"/>
      <c r="JC191" s="33"/>
      <c r="JD191" s="33"/>
      <c r="JE191" s="33"/>
      <c r="JF191" s="33"/>
      <c r="JG191" s="33"/>
      <c r="JH191" s="33"/>
      <c r="JI191" s="33"/>
      <c r="JJ191" s="33"/>
      <c r="JK191" s="33"/>
      <c r="JL191" s="33"/>
      <c r="JM191" s="33"/>
      <c r="JN191" s="33"/>
      <c r="JO191" s="33"/>
      <c r="JP191" s="33"/>
      <c r="JQ191" s="33"/>
      <c r="JR191" s="33"/>
      <c r="JS191" s="33"/>
      <c r="JT191" s="33"/>
      <c r="JU191" s="33"/>
      <c r="JV191" s="33"/>
      <c r="JW191" s="33"/>
      <c r="JX191" s="33"/>
      <c r="JY191" s="33"/>
      <c r="JZ191" s="33"/>
      <c r="KA191" s="33"/>
      <c r="KB191" s="33"/>
      <c r="KC191" s="33"/>
      <c r="KD191" s="33"/>
      <c r="KE191" s="33"/>
      <c r="KF191" s="33"/>
      <c r="KG191" s="33"/>
      <c r="KH191" s="33"/>
      <c r="KI191" s="33"/>
      <c r="KJ191" s="33"/>
      <c r="KK191" s="33"/>
      <c r="KL191" s="33"/>
      <c r="KM191" s="33"/>
      <c r="KN191" s="33"/>
      <c r="KO191" s="33"/>
      <c r="KP191" s="33"/>
      <c r="KQ191" s="33"/>
      <c r="KR191" s="33"/>
      <c r="KS191" s="33"/>
      <c r="KT191" s="33"/>
      <c r="KU191" s="33"/>
      <c r="KV191" s="33"/>
      <c r="KW191" s="33"/>
      <c r="KX191" s="33"/>
      <c r="KY191" s="33"/>
      <c r="KZ191" s="33"/>
      <c r="LA191" s="33"/>
      <c r="LB191" s="33"/>
      <c r="LC191" s="33"/>
    </row>
    <row r="192" spans="1:315">
      <c r="A192" s="96" t="s">
        <v>495</v>
      </c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>
        <v>1</v>
      </c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/>
      <c r="CO192" s="92"/>
      <c r="CP192" s="92"/>
      <c r="CQ192" s="92"/>
      <c r="CR192" s="92"/>
      <c r="CS192" s="92"/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/>
      <c r="DT192" s="92"/>
      <c r="DU192" s="92"/>
      <c r="DV192" s="92"/>
      <c r="DW192" s="92"/>
      <c r="DX192" s="92"/>
      <c r="DY192" s="92"/>
      <c r="DZ192" s="92"/>
      <c r="EA192" s="92"/>
      <c r="EB192" s="92"/>
      <c r="EC192" s="92"/>
      <c r="ED192" s="92"/>
      <c r="EE192" s="92"/>
      <c r="EF192" s="92"/>
      <c r="EG192" s="92"/>
      <c r="EH192" s="92"/>
      <c r="EI192" s="92"/>
      <c r="EJ192" s="92"/>
      <c r="EK192" s="92"/>
      <c r="EL192" s="92"/>
      <c r="EM192" s="92"/>
      <c r="EN192" s="92"/>
      <c r="EO192" s="92"/>
      <c r="EP192" s="92"/>
      <c r="EQ192" s="92"/>
      <c r="ER192" s="92"/>
      <c r="ES192" s="92"/>
      <c r="ET192" s="92"/>
      <c r="EU192" s="92"/>
      <c r="EV192" s="92"/>
      <c r="EW192" s="92"/>
      <c r="EX192" s="92"/>
      <c r="EY192" s="92"/>
      <c r="EZ192" s="92"/>
      <c r="FA192" s="92"/>
      <c r="FB192" s="92"/>
      <c r="FC192" s="92"/>
      <c r="FD192" s="92"/>
      <c r="FE192" s="92"/>
      <c r="FF192" s="92"/>
      <c r="FG192" s="92"/>
      <c r="FH192" s="92"/>
      <c r="FI192" s="92"/>
      <c r="FJ192" s="92"/>
      <c r="FK192" s="92"/>
      <c r="FL192" s="92"/>
      <c r="FM192" s="92"/>
      <c r="FN192" s="92"/>
      <c r="FO192" s="92"/>
      <c r="FP192" s="92"/>
      <c r="FQ192" s="92"/>
      <c r="FR192" s="92"/>
      <c r="FS192" s="92"/>
      <c r="FT192" s="92"/>
      <c r="FU192" s="92"/>
      <c r="FV192" s="92"/>
      <c r="FW192" s="92"/>
      <c r="FX192" s="92"/>
      <c r="FY192" s="92"/>
      <c r="FZ192" s="92"/>
      <c r="GA192" s="92"/>
      <c r="GB192" s="92"/>
      <c r="GC192" s="92"/>
      <c r="GD192" s="92"/>
      <c r="GE192" s="92"/>
      <c r="GF192" s="92"/>
      <c r="GG192" s="92"/>
      <c r="GH192" s="92"/>
      <c r="GI192" s="92"/>
      <c r="GJ192" s="92"/>
      <c r="GK192" s="92"/>
      <c r="GL192" s="92"/>
      <c r="GM192" s="92"/>
      <c r="GN192" s="92"/>
      <c r="GO192" s="92"/>
      <c r="GP192" s="92"/>
      <c r="GQ192" s="92"/>
      <c r="GR192" s="92"/>
      <c r="GS192" s="92"/>
      <c r="GT192" s="92"/>
      <c r="GU192" s="92"/>
      <c r="GV192" s="92"/>
      <c r="GW192" s="92"/>
      <c r="GX192" s="92"/>
      <c r="GY192" s="92"/>
      <c r="GZ192" s="92"/>
      <c r="HA192" s="92"/>
      <c r="HB192" s="92"/>
      <c r="HC192" s="92"/>
      <c r="HD192" s="92"/>
      <c r="HE192" s="92"/>
      <c r="HF192" s="92"/>
      <c r="HG192" s="92"/>
      <c r="HH192" s="92"/>
      <c r="HI192" s="92"/>
      <c r="HJ192" s="92"/>
      <c r="HK192" s="92"/>
      <c r="HL192" s="92"/>
      <c r="HM192" s="92"/>
      <c r="HN192" s="92"/>
      <c r="HO192" s="92"/>
      <c r="HP192" s="92"/>
      <c r="HQ192" s="92"/>
      <c r="HR192" s="92"/>
      <c r="HS192" s="92"/>
      <c r="HT192" s="92"/>
      <c r="HU192" s="92"/>
      <c r="HV192" s="92"/>
      <c r="HW192" s="92"/>
      <c r="HX192" s="92"/>
      <c r="HY192" s="92"/>
      <c r="HZ192" s="92">
        <v>1</v>
      </c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  <c r="IY192" s="33"/>
      <c r="IZ192" s="33"/>
      <c r="JA192" s="33"/>
      <c r="JB192" s="33"/>
      <c r="JC192" s="33"/>
      <c r="JD192" s="33"/>
      <c r="JE192" s="33"/>
      <c r="JF192" s="33"/>
      <c r="JG192" s="33"/>
      <c r="JH192" s="33"/>
      <c r="JI192" s="33"/>
      <c r="JJ192" s="33"/>
      <c r="JK192" s="33"/>
      <c r="JL192" s="33"/>
      <c r="JM192" s="33"/>
      <c r="JN192" s="33"/>
      <c r="JO192" s="33"/>
      <c r="JP192" s="33"/>
      <c r="JQ192" s="33"/>
      <c r="JR192" s="33"/>
      <c r="JS192" s="33"/>
      <c r="JT192" s="33"/>
      <c r="JU192" s="33"/>
      <c r="JV192" s="33"/>
      <c r="JW192" s="33"/>
      <c r="JX192" s="33"/>
      <c r="JY192" s="33"/>
      <c r="JZ192" s="33"/>
      <c r="KA192" s="33"/>
      <c r="KB192" s="33"/>
      <c r="KC192" s="33"/>
      <c r="KD192" s="33"/>
      <c r="KE192" s="33"/>
      <c r="KF192" s="33"/>
      <c r="KG192" s="33"/>
      <c r="KH192" s="33"/>
      <c r="KI192" s="33"/>
      <c r="KJ192" s="33"/>
      <c r="KK192" s="33"/>
      <c r="KL192" s="33"/>
      <c r="KM192" s="33"/>
      <c r="KN192" s="33"/>
      <c r="KO192" s="33"/>
      <c r="KP192" s="33"/>
      <c r="KQ192" s="33"/>
      <c r="KR192" s="33"/>
      <c r="KS192" s="33"/>
      <c r="KT192" s="33"/>
      <c r="KU192" s="33"/>
      <c r="KV192" s="33"/>
      <c r="KW192" s="33"/>
      <c r="KX192" s="33"/>
      <c r="KY192" s="33"/>
      <c r="KZ192" s="33"/>
      <c r="LA192" s="33"/>
      <c r="LB192" s="33"/>
      <c r="LC192" s="33"/>
    </row>
    <row r="193" spans="1:315">
      <c r="A193" s="96" t="s">
        <v>404</v>
      </c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/>
      <c r="CO193" s="92"/>
      <c r="CP193" s="92"/>
      <c r="CQ193" s="92"/>
      <c r="CR193" s="92"/>
      <c r="CS193" s="92"/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/>
      <c r="DT193" s="92"/>
      <c r="DU193" s="92"/>
      <c r="DV193" s="92"/>
      <c r="DW193" s="92"/>
      <c r="DX193" s="92"/>
      <c r="DY193" s="92"/>
      <c r="DZ193" s="92"/>
      <c r="EA193" s="92">
        <v>1</v>
      </c>
      <c r="EB193" s="92"/>
      <c r="EC193" s="92"/>
      <c r="ED193" s="92"/>
      <c r="EE193" s="92"/>
      <c r="EF193" s="92"/>
      <c r="EG193" s="92"/>
      <c r="EH193" s="92"/>
      <c r="EI193" s="92"/>
      <c r="EJ193" s="92"/>
      <c r="EK193" s="92"/>
      <c r="EL193" s="92"/>
      <c r="EM193" s="92"/>
      <c r="EN193" s="92"/>
      <c r="EO193" s="92"/>
      <c r="EP193" s="92"/>
      <c r="EQ193" s="92"/>
      <c r="ER193" s="92"/>
      <c r="ES193" s="92"/>
      <c r="ET193" s="92"/>
      <c r="EU193" s="92"/>
      <c r="EV193" s="92"/>
      <c r="EW193" s="92"/>
      <c r="EX193" s="92"/>
      <c r="EY193" s="92"/>
      <c r="EZ193" s="92"/>
      <c r="FA193" s="92">
        <v>1</v>
      </c>
      <c r="FB193" s="92"/>
      <c r="FC193" s="92"/>
      <c r="FD193" s="92"/>
      <c r="FE193" s="92"/>
      <c r="FF193" s="92"/>
      <c r="FG193" s="92">
        <v>1</v>
      </c>
      <c r="FH193" s="92"/>
      <c r="FI193" s="92"/>
      <c r="FJ193" s="92"/>
      <c r="FK193" s="92"/>
      <c r="FL193" s="92"/>
      <c r="FM193" s="92"/>
      <c r="FN193" s="92"/>
      <c r="FO193" s="92"/>
      <c r="FP193" s="92"/>
      <c r="FQ193" s="92"/>
      <c r="FR193" s="92"/>
      <c r="FS193" s="92"/>
      <c r="FT193" s="92"/>
      <c r="FU193" s="92"/>
      <c r="FV193" s="92"/>
      <c r="FW193" s="92"/>
      <c r="FX193" s="92"/>
      <c r="FY193" s="92"/>
      <c r="FZ193" s="92"/>
      <c r="GA193" s="92"/>
      <c r="GB193" s="92"/>
      <c r="GC193" s="92"/>
      <c r="GD193" s="92"/>
      <c r="GE193" s="92"/>
      <c r="GF193" s="92"/>
      <c r="GG193" s="92"/>
      <c r="GH193" s="92"/>
      <c r="GI193" s="92"/>
      <c r="GJ193" s="92"/>
      <c r="GK193" s="92"/>
      <c r="GL193" s="92"/>
      <c r="GM193" s="92"/>
      <c r="GN193" s="92"/>
      <c r="GO193" s="92"/>
      <c r="GP193" s="92"/>
      <c r="GQ193" s="92"/>
      <c r="GR193" s="92"/>
      <c r="GS193" s="92"/>
      <c r="GT193" s="92"/>
      <c r="GU193" s="92"/>
      <c r="GV193" s="92"/>
      <c r="GW193" s="92"/>
      <c r="GX193" s="92"/>
      <c r="GY193" s="92"/>
      <c r="GZ193" s="92"/>
      <c r="HA193" s="92"/>
      <c r="HB193" s="92"/>
      <c r="HC193" s="92"/>
      <c r="HD193" s="92"/>
      <c r="HE193" s="92"/>
      <c r="HF193" s="92"/>
      <c r="HG193" s="92"/>
      <c r="HH193" s="92"/>
      <c r="HI193" s="92"/>
      <c r="HJ193" s="92"/>
      <c r="HK193" s="92"/>
      <c r="HL193" s="92"/>
      <c r="HM193" s="92"/>
      <c r="HN193" s="92"/>
      <c r="HO193" s="92"/>
      <c r="HP193" s="92"/>
      <c r="HQ193" s="92"/>
      <c r="HR193" s="92"/>
      <c r="HS193" s="92"/>
      <c r="HT193" s="92"/>
      <c r="HU193" s="92"/>
      <c r="HV193" s="92"/>
      <c r="HW193" s="92"/>
      <c r="HX193" s="92"/>
      <c r="HY193" s="92"/>
      <c r="HZ193" s="92">
        <v>3</v>
      </c>
      <c r="IA193" s="33"/>
      <c r="IB193" s="33"/>
      <c r="IC193" s="33"/>
      <c r="ID193" s="33"/>
      <c r="IE193" s="33"/>
      <c r="IF193" s="33"/>
      <c r="IG193" s="33"/>
      <c r="IH193" s="33"/>
      <c r="II193" s="33"/>
      <c r="IJ193" s="33"/>
      <c r="IK193" s="33"/>
      <c r="IL193" s="33"/>
      <c r="IM193" s="33"/>
      <c r="IN193" s="33"/>
      <c r="IO193" s="33"/>
      <c r="IP193" s="33"/>
      <c r="IQ193" s="33"/>
      <c r="IR193" s="33"/>
      <c r="IS193" s="33"/>
      <c r="IT193" s="33"/>
      <c r="IU193" s="33"/>
      <c r="IV193" s="33"/>
      <c r="IW193" s="33"/>
      <c r="IX193" s="33"/>
      <c r="IY193" s="33"/>
      <c r="IZ193" s="33"/>
      <c r="JA193" s="33"/>
      <c r="JB193" s="33"/>
      <c r="JC193" s="33"/>
      <c r="JD193" s="33"/>
      <c r="JE193" s="33"/>
      <c r="JF193" s="33"/>
      <c r="JG193" s="33"/>
      <c r="JH193" s="33"/>
      <c r="JI193" s="33"/>
      <c r="JJ193" s="33"/>
      <c r="JK193" s="33"/>
      <c r="JL193" s="33"/>
      <c r="JM193" s="33"/>
      <c r="JN193" s="33"/>
      <c r="JO193" s="33"/>
      <c r="JP193" s="33"/>
      <c r="JQ193" s="33"/>
      <c r="JR193" s="33"/>
      <c r="JS193" s="33"/>
      <c r="JT193" s="33"/>
      <c r="JU193" s="33"/>
      <c r="JV193" s="33"/>
      <c r="JW193" s="33"/>
      <c r="JX193" s="33"/>
      <c r="JY193" s="33"/>
      <c r="JZ193" s="33"/>
      <c r="KA193" s="33"/>
      <c r="KB193" s="33"/>
      <c r="KC193" s="33"/>
      <c r="KD193" s="33"/>
      <c r="KE193" s="33"/>
      <c r="KF193" s="33"/>
      <c r="KG193" s="33"/>
      <c r="KH193" s="33"/>
      <c r="KI193" s="33"/>
      <c r="KJ193" s="33"/>
      <c r="KK193" s="33"/>
      <c r="KL193" s="33"/>
      <c r="KM193" s="33"/>
      <c r="KN193" s="33"/>
      <c r="KO193" s="33"/>
      <c r="KP193" s="33"/>
      <c r="KQ193" s="33"/>
      <c r="KR193" s="33"/>
      <c r="KS193" s="33"/>
      <c r="KT193" s="33"/>
      <c r="KU193" s="33"/>
      <c r="KV193" s="33"/>
      <c r="KW193" s="33"/>
      <c r="KX193" s="33"/>
      <c r="KY193" s="33"/>
      <c r="KZ193" s="33"/>
      <c r="LA193" s="33"/>
      <c r="LB193" s="33"/>
      <c r="LC193" s="33"/>
    </row>
    <row r="194" spans="1:315">
      <c r="A194" s="96" t="s">
        <v>341</v>
      </c>
      <c r="B194" s="92"/>
      <c r="C194" s="92"/>
      <c r="D194" s="92"/>
      <c r="E194" s="92"/>
      <c r="F194" s="92">
        <v>1</v>
      </c>
      <c r="G194" s="92"/>
      <c r="H194" s="92"/>
      <c r="I194" s="92"/>
      <c r="J194" s="92"/>
      <c r="K194" s="92"/>
      <c r="L194" s="92">
        <v>1</v>
      </c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/>
      <c r="CO194" s="92"/>
      <c r="CP194" s="92"/>
      <c r="CQ194" s="92"/>
      <c r="CR194" s="92"/>
      <c r="CS194" s="92"/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/>
      <c r="DT194" s="92"/>
      <c r="DU194" s="92"/>
      <c r="DV194" s="92"/>
      <c r="DW194" s="92"/>
      <c r="DX194" s="92"/>
      <c r="DY194" s="92"/>
      <c r="DZ194" s="92"/>
      <c r="EA194" s="92"/>
      <c r="EB194" s="92"/>
      <c r="EC194" s="92"/>
      <c r="ED194" s="92"/>
      <c r="EE194" s="92"/>
      <c r="EF194" s="92"/>
      <c r="EG194" s="92"/>
      <c r="EH194" s="92"/>
      <c r="EI194" s="92"/>
      <c r="EJ194" s="92"/>
      <c r="EK194" s="92"/>
      <c r="EL194" s="92"/>
      <c r="EM194" s="92"/>
      <c r="EN194" s="92"/>
      <c r="EO194" s="92"/>
      <c r="EP194" s="92"/>
      <c r="EQ194" s="92"/>
      <c r="ER194" s="92"/>
      <c r="ES194" s="92"/>
      <c r="ET194" s="92"/>
      <c r="EU194" s="92"/>
      <c r="EV194" s="92"/>
      <c r="EW194" s="92"/>
      <c r="EX194" s="92"/>
      <c r="EY194" s="92"/>
      <c r="EZ194" s="92"/>
      <c r="FA194" s="92"/>
      <c r="FB194" s="92"/>
      <c r="FC194" s="92"/>
      <c r="FD194" s="92"/>
      <c r="FE194" s="92"/>
      <c r="FF194" s="92"/>
      <c r="FG194" s="92"/>
      <c r="FH194" s="92"/>
      <c r="FI194" s="92"/>
      <c r="FJ194" s="92"/>
      <c r="FK194" s="92"/>
      <c r="FL194" s="92"/>
      <c r="FM194" s="92"/>
      <c r="FN194" s="92"/>
      <c r="FO194" s="92"/>
      <c r="FP194" s="92"/>
      <c r="FQ194" s="92"/>
      <c r="FR194" s="92"/>
      <c r="FS194" s="92"/>
      <c r="FT194" s="92"/>
      <c r="FU194" s="92"/>
      <c r="FV194" s="92"/>
      <c r="FW194" s="92"/>
      <c r="FX194" s="92"/>
      <c r="FY194" s="92"/>
      <c r="FZ194" s="92"/>
      <c r="GA194" s="92"/>
      <c r="GB194" s="92"/>
      <c r="GC194" s="92"/>
      <c r="GD194" s="92"/>
      <c r="GE194" s="92"/>
      <c r="GF194" s="92"/>
      <c r="GG194" s="92"/>
      <c r="GH194" s="92"/>
      <c r="GI194" s="92"/>
      <c r="GJ194" s="92"/>
      <c r="GK194" s="92"/>
      <c r="GL194" s="92"/>
      <c r="GM194" s="92"/>
      <c r="GN194" s="92"/>
      <c r="GO194" s="92"/>
      <c r="GP194" s="92"/>
      <c r="GQ194" s="92"/>
      <c r="GR194" s="92"/>
      <c r="GS194" s="92"/>
      <c r="GT194" s="92"/>
      <c r="GU194" s="92"/>
      <c r="GV194" s="92"/>
      <c r="GW194" s="92"/>
      <c r="GX194" s="92"/>
      <c r="GY194" s="92"/>
      <c r="GZ194" s="92"/>
      <c r="HA194" s="92"/>
      <c r="HB194" s="92"/>
      <c r="HC194" s="92"/>
      <c r="HD194" s="92"/>
      <c r="HE194" s="92"/>
      <c r="HF194" s="92"/>
      <c r="HG194" s="92"/>
      <c r="HH194" s="92"/>
      <c r="HI194" s="92"/>
      <c r="HJ194" s="92"/>
      <c r="HK194" s="92"/>
      <c r="HL194" s="92"/>
      <c r="HM194" s="92"/>
      <c r="HN194" s="92"/>
      <c r="HO194" s="92"/>
      <c r="HP194" s="92"/>
      <c r="HQ194" s="92"/>
      <c r="HR194" s="92"/>
      <c r="HS194" s="92"/>
      <c r="HT194" s="92"/>
      <c r="HU194" s="92"/>
      <c r="HV194" s="92"/>
      <c r="HW194" s="92"/>
      <c r="HX194" s="92"/>
      <c r="HY194" s="92"/>
      <c r="HZ194" s="92">
        <v>2</v>
      </c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  <c r="IY194" s="33"/>
      <c r="IZ194" s="33"/>
      <c r="JA194" s="33"/>
      <c r="JB194" s="33"/>
      <c r="JC194" s="33"/>
      <c r="JD194" s="33"/>
      <c r="JE194" s="33"/>
      <c r="JF194" s="33"/>
      <c r="JG194" s="33"/>
      <c r="JH194" s="33"/>
      <c r="JI194" s="33"/>
      <c r="JJ194" s="33"/>
      <c r="JK194" s="33"/>
      <c r="JL194" s="33"/>
      <c r="JM194" s="33"/>
      <c r="JN194" s="33"/>
      <c r="JO194" s="33"/>
      <c r="JP194" s="33"/>
      <c r="JQ194" s="33"/>
      <c r="JR194" s="33"/>
      <c r="JS194" s="33"/>
      <c r="JT194" s="33"/>
      <c r="JU194" s="33"/>
      <c r="JV194" s="33"/>
      <c r="JW194" s="33"/>
      <c r="JX194" s="33"/>
      <c r="JY194" s="33"/>
      <c r="JZ194" s="33"/>
      <c r="KA194" s="33"/>
      <c r="KB194" s="33"/>
      <c r="KC194" s="33"/>
      <c r="KD194" s="33"/>
      <c r="KE194" s="33"/>
      <c r="KF194" s="33"/>
      <c r="KG194" s="33"/>
      <c r="KH194" s="33"/>
      <c r="KI194" s="33"/>
      <c r="KJ194" s="33"/>
      <c r="KK194" s="33"/>
      <c r="KL194" s="33"/>
      <c r="KM194" s="33"/>
      <c r="KN194" s="33"/>
      <c r="KO194" s="33"/>
      <c r="KP194" s="33"/>
      <c r="KQ194" s="33"/>
      <c r="KR194" s="33"/>
      <c r="KS194" s="33"/>
      <c r="KT194" s="33"/>
      <c r="KU194" s="33"/>
      <c r="KV194" s="33"/>
      <c r="KW194" s="33"/>
      <c r="KX194" s="33"/>
      <c r="KY194" s="33"/>
      <c r="KZ194" s="33"/>
      <c r="LA194" s="33"/>
      <c r="LB194" s="33"/>
      <c r="LC194" s="33"/>
    </row>
    <row r="195" spans="1:315">
      <c r="A195" s="96" t="s">
        <v>423</v>
      </c>
      <c r="B195" s="92"/>
      <c r="C195" s="92">
        <v>1</v>
      </c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/>
      <c r="CO195" s="92"/>
      <c r="CP195" s="92"/>
      <c r="CQ195" s="92"/>
      <c r="CR195" s="92"/>
      <c r="CS195" s="92"/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>
        <v>1</v>
      </c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/>
      <c r="DT195" s="92"/>
      <c r="DU195" s="92"/>
      <c r="DV195" s="92"/>
      <c r="DW195" s="92"/>
      <c r="DX195" s="92"/>
      <c r="DY195" s="92"/>
      <c r="DZ195" s="92"/>
      <c r="EA195" s="92"/>
      <c r="EB195" s="92"/>
      <c r="EC195" s="92">
        <v>1</v>
      </c>
      <c r="ED195" s="92"/>
      <c r="EE195" s="92"/>
      <c r="EF195" s="92"/>
      <c r="EG195" s="92"/>
      <c r="EH195" s="92"/>
      <c r="EI195" s="92"/>
      <c r="EJ195" s="92"/>
      <c r="EK195" s="92"/>
      <c r="EL195" s="92"/>
      <c r="EM195" s="92"/>
      <c r="EN195" s="92"/>
      <c r="EO195" s="92">
        <v>1</v>
      </c>
      <c r="EP195" s="92"/>
      <c r="EQ195" s="92"/>
      <c r="ER195" s="92"/>
      <c r="ES195" s="92"/>
      <c r="ET195" s="92"/>
      <c r="EU195" s="92"/>
      <c r="EV195" s="92"/>
      <c r="EW195" s="92"/>
      <c r="EX195" s="92"/>
      <c r="EY195" s="92"/>
      <c r="EZ195" s="92"/>
      <c r="FA195" s="92"/>
      <c r="FB195" s="92"/>
      <c r="FC195" s="92"/>
      <c r="FD195" s="92"/>
      <c r="FE195" s="92"/>
      <c r="FF195" s="92">
        <v>1</v>
      </c>
      <c r="FG195" s="92"/>
      <c r="FH195" s="92"/>
      <c r="FI195" s="92"/>
      <c r="FJ195" s="92"/>
      <c r="FK195" s="92"/>
      <c r="FL195" s="92"/>
      <c r="FM195" s="92"/>
      <c r="FN195" s="92"/>
      <c r="FO195" s="92"/>
      <c r="FP195" s="92"/>
      <c r="FQ195" s="92"/>
      <c r="FR195" s="92"/>
      <c r="FS195" s="92"/>
      <c r="FT195" s="92"/>
      <c r="FU195" s="92"/>
      <c r="FV195" s="92"/>
      <c r="FW195" s="92"/>
      <c r="FX195" s="92"/>
      <c r="FY195" s="92"/>
      <c r="FZ195" s="92"/>
      <c r="GA195" s="92"/>
      <c r="GB195" s="92"/>
      <c r="GC195" s="92"/>
      <c r="GD195" s="92"/>
      <c r="GE195" s="92"/>
      <c r="GF195" s="92"/>
      <c r="GG195" s="92"/>
      <c r="GH195" s="92"/>
      <c r="GI195" s="92"/>
      <c r="GJ195" s="92"/>
      <c r="GK195" s="92"/>
      <c r="GL195" s="92"/>
      <c r="GM195" s="92"/>
      <c r="GN195" s="92"/>
      <c r="GO195" s="92"/>
      <c r="GP195" s="92"/>
      <c r="GQ195" s="92"/>
      <c r="GR195" s="92"/>
      <c r="GS195" s="92"/>
      <c r="GT195" s="92"/>
      <c r="GU195" s="92"/>
      <c r="GV195" s="92"/>
      <c r="GW195" s="92"/>
      <c r="GX195" s="92"/>
      <c r="GY195" s="92"/>
      <c r="GZ195" s="92"/>
      <c r="HA195" s="92"/>
      <c r="HB195" s="92"/>
      <c r="HC195" s="92"/>
      <c r="HD195" s="92"/>
      <c r="HE195" s="92"/>
      <c r="HF195" s="92"/>
      <c r="HG195" s="92"/>
      <c r="HH195" s="92"/>
      <c r="HI195" s="92"/>
      <c r="HJ195" s="92"/>
      <c r="HK195" s="92"/>
      <c r="HL195" s="92"/>
      <c r="HM195" s="92"/>
      <c r="HN195" s="92"/>
      <c r="HO195" s="92"/>
      <c r="HP195" s="92"/>
      <c r="HQ195" s="92"/>
      <c r="HR195" s="92"/>
      <c r="HS195" s="92"/>
      <c r="HT195" s="92"/>
      <c r="HU195" s="92"/>
      <c r="HV195" s="92"/>
      <c r="HW195" s="92"/>
      <c r="HX195" s="92"/>
      <c r="HY195" s="92"/>
      <c r="HZ195" s="92">
        <v>5</v>
      </c>
      <c r="IA195" s="33"/>
      <c r="IB195" s="33"/>
      <c r="IC195" s="33"/>
      <c r="ID195" s="33"/>
      <c r="IE195" s="33"/>
      <c r="IF195" s="33"/>
      <c r="IG195" s="33"/>
      <c r="IH195" s="33"/>
      <c r="II195" s="33"/>
      <c r="IJ195" s="33"/>
      <c r="IK195" s="33"/>
      <c r="IL195" s="33"/>
      <c r="IM195" s="33"/>
      <c r="IN195" s="33"/>
      <c r="IO195" s="33"/>
      <c r="IP195" s="33"/>
      <c r="IQ195" s="33"/>
      <c r="IR195" s="33"/>
      <c r="IS195" s="33"/>
      <c r="IT195" s="33"/>
      <c r="IU195" s="33"/>
      <c r="IV195" s="33"/>
      <c r="IW195" s="33"/>
      <c r="IX195" s="33"/>
      <c r="IY195" s="33"/>
      <c r="IZ195" s="33"/>
      <c r="JA195" s="33"/>
      <c r="JB195" s="33"/>
      <c r="JC195" s="33"/>
      <c r="JD195" s="33"/>
      <c r="JE195" s="33"/>
      <c r="JF195" s="33"/>
      <c r="JG195" s="33"/>
      <c r="JH195" s="33"/>
      <c r="JI195" s="33"/>
      <c r="JJ195" s="33"/>
      <c r="JK195" s="33"/>
      <c r="JL195" s="33"/>
      <c r="JM195" s="33"/>
      <c r="JN195" s="33"/>
      <c r="JO195" s="33"/>
      <c r="JP195" s="33"/>
      <c r="JQ195" s="33"/>
      <c r="JR195" s="33"/>
      <c r="JS195" s="33"/>
      <c r="JT195" s="33"/>
      <c r="JU195" s="33"/>
      <c r="JV195" s="33"/>
      <c r="JW195" s="33"/>
      <c r="JX195" s="33"/>
      <c r="JY195" s="33"/>
      <c r="JZ195" s="33"/>
      <c r="KA195" s="33"/>
      <c r="KB195" s="33"/>
      <c r="KC195" s="33"/>
      <c r="KD195" s="33"/>
      <c r="KE195" s="33"/>
      <c r="KF195" s="33"/>
      <c r="KG195" s="33"/>
      <c r="KH195" s="33"/>
      <c r="KI195" s="33"/>
      <c r="KJ195" s="33"/>
      <c r="KK195" s="33"/>
      <c r="KL195" s="33"/>
      <c r="KM195" s="33"/>
      <c r="KN195" s="33"/>
      <c r="KO195" s="33"/>
      <c r="KP195" s="33"/>
      <c r="KQ195" s="33"/>
      <c r="KR195" s="33"/>
      <c r="KS195" s="33"/>
      <c r="KT195" s="33"/>
      <c r="KU195" s="33"/>
      <c r="KV195" s="33"/>
      <c r="KW195" s="33"/>
      <c r="KX195" s="33"/>
      <c r="KY195" s="33"/>
      <c r="KZ195" s="33"/>
      <c r="LA195" s="33"/>
      <c r="LB195" s="33"/>
      <c r="LC195" s="33"/>
    </row>
    <row r="196" spans="1:315">
      <c r="A196" s="96" t="s">
        <v>483</v>
      </c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/>
      <c r="CO196" s="92"/>
      <c r="CP196" s="92"/>
      <c r="CQ196" s="92"/>
      <c r="CR196" s="92"/>
      <c r="CS196" s="92"/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/>
      <c r="DT196" s="92"/>
      <c r="DU196" s="92"/>
      <c r="DV196" s="92"/>
      <c r="DW196" s="92"/>
      <c r="DX196" s="92"/>
      <c r="DY196" s="92"/>
      <c r="DZ196" s="92"/>
      <c r="EA196" s="92"/>
      <c r="EB196" s="92"/>
      <c r="EC196" s="92"/>
      <c r="ED196" s="92"/>
      <c r="EE196" s="92"/>
      <c r="EF196" s="92"/>
      <c r="EG196" s="92"/>
      <c r="EH196" s="92"/>
      <c r="EI196" s="92"/>
      <c r="EJ196" s="92"/>
      <c r="EK196" s="92"/>
      <c r="EL196" s="92"/>
      <c r="EM196" s="92"/>
      <c r="EN196" s="92"/>
      <c r="EO196" s="92"/>
      <c r="EP196" s="92"/>
      <c r="EQ196" s="92"/>
      <c r="ER196" s="92"/>
      <c r="ES196" s="92"/>
      <c r="ET196" s="92"/>
      <c r="EU196" s="92"/>
      <c r="EV196" s="92"/>
      <c r="EW196" s="92"/>
      <c r="EX196" s="92"/>
      <c r="EY196" s="92"/>
      <c r="EZ196" s="92"/>
      <c r="FA196" s="92"/>
      <c r="FB196" s="92"/>
      <c r="FC196" s="92"/>
      <c r="FD196" s="92"/>
      <c r="FE196" s="92"/>
      <c r="FF196" s="92"/>
      <c r="FG196" s="92"/>
      <c r="FH196" s="92"/>
      <c r="FI196" s="92"/>
      <c r="FJ196" s="92"/>
      <c r="FK196" s="92"/>
      <c r="FL196" s="92"/>
      <c r="FM196" s="92"/>
      <c r="FN196" s="92"/>
      <c r="FO196" s="92"/>
      <c r="FP196" s="92"/>
      <c r="FQ196" s="92"/>
      <c r="FR196" s="92"/>
      <c r="FS196" s="92"/>
      <c r="FT196" s="92"/>
      <c r="FU196" s="92"/>
      <c r="FV196" s="92">
        <v>1</v>
      </c>
      <c r="FW196" s="92"/>
      <c r="FX196" s="92"/>
      <c r="FY196" s="92"/>
      <c r="FZ196" s="92"/>
      <c r="GA196" s="92"/>
      <c r="GB196" s="92"/>
      <c r="GC196" s="92"/>
      <c r="GD196" s="92"/>
      <c r="GE196" s="92">
        <v>1</v>
      </c>
      <c r="GF196" s="92"/>
      <c r="GG196" s="92"/>
      <c r="GH196" s="92"/>
      <c r="GI196" s="92"/>
      <c r="GJ196" s="92"/>
      <c r="GK196" s="92"/>
      <c r="GL196" s="92"/>
      <c r="GM196" s="92"/>
      <c r="GN196" s="92"/>
      <c r="GO196" s="92"/>
      <c r="GP196" s="92"/>
      <c r="GQ196" s="92"/>
      <c r="GR196" s="92"/>
      <c r="GS196" s="92"/>
      <c r="GT196" s="92"/>
      <c r="GU196" s="92"/>
      <c r="GV196" s="92"/>
      <c r="GW196" s="92"/>
      <c r="GX196" s="92"/>
      <c r="GY196" s="92"/>
      <c r="GZ196" s="92"/>
      <c r="HA196" s="92"/>
      <c r="HB196" s="92"/>
      <c r="HC196" s="92"/>
      <c r="HD196" s="92"/>
      <c r="HE196" s="92"/>
      <c r="HF196" s="92"/>
      <c r="HG196" s="92"/>
      <c r="HH196" s="92"/>
      <c r="HI196" s="92"/>
      <c r="HJ196" s="92"/>
      <c r="HK196" s="92"/>
      <c r="HL196" s="92"/>
      <c r="HM196" s="92"/>
      <c r="HN196" s="92"/>
      <c r="HO196" s="92"/>
      <c r="HP196" s="92"/>
      <c r="HQ196" s="92"/>
      <c r="HR196" s="92"/>
      <c r="HS196" s="92"/>
      <c r="HT196" s="92"/>
      <c r="HU196" s="92"/>
      <c r="HV196" s="92"/>
      <c r="HW196" s="92"/>
      <c r="HX196" s="92"/>
      <c r="HY196" s="92"/>
      <c r="HZ196" s="92">
        <v>2</v>
      </c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  <c r="IY196" s="33"/>
      <c r="IZ196" s="33"/>
      <c r="JA196" s="33"/>
      <c r="JB196" s="33"/>
      <c r="JC196" s="33"/>
      <c r="JD196" s="33"/>
      <c r="JE196" s="33"/>
      <c r="JF196" s="33"/>
      <c r="JG196" s="33"/>
      <c r="JH196" s="33"/>
      <c r="JI196" s="33"/>
      <c r="JJ196" s="33"/>
      <c r="JK196" s="33"/>
      <c r="JL196" s="33"/>
      <c r="JM196" s="33"/>
      <c r="JN196" s="33"/>
      <c r="JO196" s="33"/>
      <c r="JP196" s="33"/>
      <c r="JQ196" s="33"/>
      <c r="JR196" s="33"/>
      <c r="JS196" s="33"/>
      <c r="JT196" s="33"/>
      <c r="JU196" s="33"/>
      <c r="JV196" s="33"/>
      <c r="JW196" s="33"/>
      <c r="JX196" s="33"/>
      <c r="JY196" s="33"/>
      <c r="JZ196" s="33"/>
      <c r="KA196" s="33"/>
      <c r="KB196" s="33"/>
      <c r="KC196" s="33"/>
      <c r="KD196" s="33"/>
      <c r="KE196" s="33"/>
      <c r="KF196" s="33"/>
      <c r="KG196" s="33"/>
      <c r="KH196" s="33"/>
      <c r="KI196" s="33"/>
      <c r="KJ196" s="33"/>
      <c r="KK196" s="33"/>
      <c r="KL196" s="33"/>
      <c r="KM196" s="33"/>
      <c r="KN196" s="33"/>
      <c r="KO196" s="33"/>
      <c r="KP196" s="33"/>
      <c r="KQ196" s="33"/>
      <c r="KR196" s="33"/>
      <c r="KS196" s="33"/>
      <c r="KT196" s="33"/>
      <c r="KU196" s="33"/>
      <c r="KV196" s="33"/>
      <c r="KW196" s="33"/>
      <c r="KX196" s="33"/>
      <c r="KY196" s="33"/>
      <c r="KZ196" s="33"/>
      <c r="LA196" s="33"/>
      <c r="LB196" s="33"/>
      <c r="LC196" s="33"/>
    </row>
    <row r="197" spans="1:315">
      <c r="A197" s="96" t="s">
        <v>445</v>
      </c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>
        <v>2</v>
      </c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/>
      <c r="CN197" s="92"/>
      <c r="CO197" s="92"/>
      <c r="CP197" s="92"/>
      <c r="CQ197" s="92"/>
      <c r="CR197" s="92"/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/>
      <c r="DT197" s="92"/>
      <c r="DU197" s="92"/>
      <c r="DV197" s="92"/>
      <c r="DW197" s="92"/>
      <c r="DX197" s="92"/>
      <c r="DY197" s="92"/>
      <c r="DZ197" s="92"/>
      <c r="EA197" s="92"/>
      <c r="EB197" s="92"/>
      <c r="EC197" s="92"/>
      <c r="ED197" s="92"/>
      <c r="EE197" s="92"/>
      <c r="EF197" s="92"/>
      <c r="EG197" s="92"/>
      <c r="EH197" s="92"/>
      <c r="EI197" s="92"/>
      <c r="EJ197" s="92"/>
      <c r="EK197" s="92"/>
      <c r="EL197" s="92"/>
      <c r="EM197" s="92"/>
      <c r="EN197" s="92"/>
      <c r="EO197" s="92"/>
      <c r="EP197" s="92"/>
      <c r="EQ197" s="92"/>
      <c r="ER197" s="92"/>
      <c r="ES197" s="92"/>
      <c r="ET197" s="92"/>
      <c r="EU197" s="92"/>
      <c r="EV197" s="92"/>
      <c r="EW197" s="92"/>
      <c r="EX197" s="92"/>
      <c r="EY197" s="92"/>
      <c r="EZ197" s="92"/>
      <c r="FA197" s="92"/>
      <c r="FB197" s="92"/>
      <c r="FC197" s="92"/>
      <c r="FD197" s="92"/>
      <c r="FE197" s="92"/>
      <c r="FF197" s="92"/>
      <c r="FG197" s="92"/>
      <c r="FH197" s="92"/>
      <c r="FI197" s="92"/>
      <c r="FJ197" s="92"/>
      <c r="FK197" s="92"/>
      <c r="FL197" s="92"/>
      <c r="FM197" s="92"/>
      <c r="FN197" s="92"/>
      <c r="FO197" s="92"/>
      <c r="FP197" s="92"/>
      <c r="FQ197" s="92"/>
      <c r="FR197" s="92"/>
      <c r="FS197" s="92"/>
      <c r="FT197" s="92"/>
      <c r="FU197" s="92"/>
      <c r="FV197" s="92"/>
      <c r="FW197" s="92"/>
      <c r="FX197" s="92"/>
      <c r="FY197" s="92"/>
      <c r="FZ197" s="92"/>
      <c r="GA197" s="92"/>
      <c r="GB197" s="92"/>
      <c r="GC197" s="92"/>
      <c r="GD197" s="92"/>
      <c r="GE197" s="92"/>
      <c r="GF197" s="92"/>
      <c r="GG197" s="92"/>
      <c r="GH197" s="92"/>
      <c r="GI197" s="92"/>
      <c r="GJ197" s="92"/>
      <c r="GK197" s="92"/>
      <c r="GL197" s="92"/>
      <c r="GM197" s="92"/>
      <c r="GN197" s="92"/>
      <c r="GO197" s="92"/>
      <c r="GP197" s="92"/>
      <c r="GQ197" s="92"/>
      <c r="GR197" s="92"/>
      <c r="GS197" s="92"/>
      <c r="GT197" s="92"/>
      <c r="GU197" s="92"/>
      <c r="GV197" s="92"/>
      <c r="GW197" s="92"/>
      <c r="GX197" s="92"/>
      <c r="GY197" s="92"/>
      <c r="GZ197" s="92"/>
      <c r="HA197" s="92"/>
      <c r="HB197" s="92"/>
      <c r="HC197" s="92"/>
      <c r="HD197" s="92"/>
      <c r="HE197" s="92"/>
      <c r="HF197" s="92"/>
      <c r="HG197" s="92"/>
      <c r="HH197" s="92"/>
      <c r="HI197" s="92"/>
      <c r="HJ197" s="92"/>
      <c r="HK197" s="92"/>
      <c r="HL197" s="92"/>
      <c r="HM197" s="92"/>
      <c r="HN197" s="92"/>
      <c r="HO197" s="92"/>
      <c r="HP197" s="92"/>
      <c r="HQ197" s="92"/>
      <c r="HR197" s="92"/>
      <c r="HS197" s="92"/>
      <c r="HT197" s="92"/>
      <c r="HU197" s="92"/>
      <c r="HV197" s="92"/>
      <c r="HW197" s="92"/>
      <c r="HX197" s="92"/>
      <c r="HY197" s="92"/>
      <c r="HZ197" s="92">
        <v>2</v>
      </c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</row>
    <row r="198" spans="1:315">
      <c r="A198" s="96" t="s">
        <v>597</v>
      </c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/>
      <c r="CN198" s="92"/>
      <c r="CO198" s="92"/>
      <c r="CP198" s="92"/>
      <c r="CQ198" s="92"/>
      <c r="CR198" s="92"/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/>
      <c r="DT198" s="92"/>
      <c r="DU198" s="92"/>
      <c r="DV198" s="92"/>
      <c r="DW198" s="92"/>
      <c r="DX198" s="92"/>
      <c r="DY198" s="92"/>
      <c r="DZ198" s="92"/>
      <c r="EA198" s="92"/>
      <c r="EB198" s="92"/>
      <c r="EC198" s="92"/>
      <c r="ED198" s="92"/>
      <c r="EE198" s="92"/>
      <c r="EF198" s="92"/>
      <c r="EG198" s="92"/>
      <c r="EH198" s="92"/>
      <c r="EI198" s="92"/>
      <c r="EJ198" s="92"/>
      <c r="EK198" s="92"/>
      <c r="EL198" s="92"/>
      <c r="EM198" s="92"/>
      <c r="EN198" s="92"/>
      <c r="EO198" s="92"/>
      <c r="EP198" s="92"/>
      <c r="EQ198" s="92"/>
      <c r="ER198" s="92"/>
      <c r="ES198" s="92"/>
      <c r="ET198" s="92"/>
      <c r="EU198" s="92"/>
      <c r="EV198" s="92"/>
      <c r="EW198" s="92"/>
      <c r="EX198" s="92"/>
      <c r="EY198" s="92"/>
      <c r="EZ198" s="92"/>
      <c r="FA198" s="92"/>
      <c r="FB198" s="92"/>
      <c r="FC198" s="92"/>
      <c r="FD198" s="92"/>
      <c r="FE198" s="92"/>
      <c r="FF198" s="92"/>
      <c r="FG198" s="92"/>
      <c r="FH198" s="92"/>
      <c r="FI198" s="92"/>
      <c r="FJ198" s="92"/>
      <c r="FK198" s="92"/>
      <c r="FL198" s="92"/>
      <c r="FM198" s="92"/>
      <c r="FN198" s="92"/>
      <c r="FO198" s="92"/>
      <c r="FP198" s="92"/>
      <c r="FQ198" s="92"/>
      <c r="FR198" s="92"/>
      <c r="FS198" s="92"/>
      <c r="FT198" s="92"/>
      <c r="FU198" s="92"/>
      <c r="FV198" s="92"/>
      <c r="FW198" s="92"/>
      <c r="FX198" s="92"/>
      <c r="FY198" s="92"/>
      <c r="FZ198" s="92"/>
      <c r="GA198" s="92"/>
      <c r="GB198" s="92"/>
      <c r="GC198" s="92"/>
      <c r="GD198" s="92"/>
      <c r="GE198" s="92"/>
      <c r="GF198" s="92"/>
      <c r="GG198" s="92"/>
      <c r="GH198" s="92"/>
      <c r="GI198" s="92"/>
      <c r="GJ198" s="92"/>
      <c r="GK198" s="92"/>
      <c r="GL198" s="92"/>
      <c r="GM198" s="92"/>
      <c r="GN198" s="92"/>
      <c r="GO198" s="92"/>
      <c r="GP198" s="92"/>
      <c r="GQ198" s="92"/>
      <c r="GR198" s="92"/>
      <c r="GS198" s="92"/>
      <c r="GT198" s="92"/>
      <c r="GU198" s="92"/>
      <c r="GV198" s="92"/>
      <c r="GW198" s="92"/>
      <c r="GX198" s="92"/>
      <c r="GY198" s="92"/>
      <c r="GZ198" s="92"/>
      <c r="HA198" s="92">
        <v>1</v>
      </c>
      <c r="HB198" s="92"/>
      <c r="HC198" s="92"/>
      <c r="HD198" s="92"/>
      <c r="HE198" s="92"/>
      <c r="HF198" s="92"/>
      <c r="HG198" s="92"/>
      <c r="HH198" s="92"/>
      <c r="HI198" s="92"/>
      <c r="HJ198" s="92"/>
      <c r="HK198" s="92"/>
      <c r="HL198" s="92"/>
      <c r="HM198" s="92"/>
      <c r="HN198" s="92"/>
      <c r="HO198" s="92"/>
      <c r="HP198" s="92"/>
      <c r="HQ198" s="92"/>
      <c r="HR198" s="92"/>
      <c r="HS198" s="92"/>
      <c r="HT198" s="92"/>
      <c r="HU198" s="92"/>
      <c r="HV198" s="92"/>
      <c r="HW198" s="92"/>
      <c r="HX198" s="92"/>
      <c r="HY198" s="92"/>
      <c r="HZ198" s="92">
        <v>1</v>
      </c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</row>
    <row r="199" spans="1:315">
      <c r="A199" s="95" t="s">
        <v>292</v>
      </c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/>
      <c r="CN199" s="92"/>
      <c r="CO199" s="92"/>
      <c r="CP199" s="92"/>
      <c r="CQ199" s="92"/>
      <c r="CR199" s="92"/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/>
      <c r="DT199" s="92"/>
      <c r="DU199" s="92"/>
      <c r="DV199" s="92"/>
      <c r="DW199" s="92"/>
      <c r="DX199" s="92"/>
      <c r="DY199" s="92"/>
      <c r="DZ199" s="92"/>
      <c r="EA199" s="92"/>
      <c r="EB199" s="92"/>
      <c r="EC199" s="92"/>
      <c r="ED199" s="92"/>
      <c r="EE199" s="92"/>
      <c r="EF199" s="92"/>
      <c r="EG199" s="92"/>
      <c r="EH199" s="92"/>
      <c r="EI199" s="92"/>
      <c r="EJ199" s="92"/>
      <c r="EK199" s="92"/>
      <c r="EL199" s="92"/>
      <c r="EM199" s="92"/>
      <c r="EN199" s="92"/>
      <c r="EO199" s="92"/>
      <c r="EP199" s="92"/>
      <c r="EQ199" s="92"/>
      <c r="ER199" s="92"/>
      <c r="ES199" s="92"/>
      <c r="ET199" s="92"/>
      <c r="EU199" s="92"/>
      <c r="EV199" s="92"/>
      <c r="EW199" s="92"/>
      <c r="EX199" s="92"/>
      <c r="EY199" s="92"/>
      <c r="EZ199" s="92"/>
      <c r="FA199" s="92"/>
      <c r="FB199" s="92"/>
      <c r="FC199" s="92"/>
      <c r="FD199" s="92"/>
      <c r="FE199" s="92"/>
      <c r="FF199" s="92"/>
      <c r="FG199" s="92"/>
      <c r="FH199" s="92"/>
      <c r="FI199" s="92"/>
      <c r="FJ199" s="92"/>
      <c r="FK199" s="92"/>
      <c r="FL199" s="92"/>
      <c r="FM199" s="92"/>
      <c r="FN199" s="92"/>
      <c r="FO199" s="92"/>
      <c r="FP199" s="92"/>
      <c r="FQ199" s="92"/>
      <c r="FR199" s="92"/>
      <c r="FS199" s="92"/>
      <c r="FT199" s="92"/>
      <c r="FU199" s="92"/>
      <c r="FV199" s="92"/>
      <c r="FW199" s="92"/>
      <c r="FX199" s="92"/>
      <c r="FY199" s="92"/>
      <c r="FZ199" s="92"/>
      <c r="GA199" s="92"/>
      <c r="GB199" s="92"/>
      <c r="GC199" s="92"/>
      <c r="GD199" s="92"/>
      <c r="GE199" s="92"/>
      <c r="GF199" s="92"/>
      <c r="GG199" s="92"/>
      <c r="GH199" s="92"/>
      <c r="GI199" s="92"/>
      <c r="GJ199" s="92"/>
      <c r="GK199" s="92"/>
      <c r="GL199" s="92"/>
      <c r="GM199" s="92"/>
      <c r="GN199" s="92"/>
      <c r="GO199" s="92"/>
      <c r="GP199" s="92"/>
      <c r="GQ199" s="92"/>
      <c r="GR199" s="92"/>
      <c r="GS199" s="92"/>
      <c r="GT199" s="92"/>
      <c r="GU199" s="92"/>
      <c r="GV199" s="92"/>
      <c r="GW199" s="92"/>
      <c r="GX199" s="92"/>
      <c r="GY199" s="92"/>
      <c r="GZ199" s="92"/>
      <c r="HA199" s="92"/>
      <c r="HB199" s="92"/>
      <c r="HC199" s="92"/>
      <c r="HD199" s="92"/>
      <c r="HE199" s="92"/>
      <c r="HF199" s="92"/>
      <c r="HG199" s="92"/>
      <c r="HH199" s="92"/>
      <c r="HI199" s="92"/>
      <c r="HJ199" s="92"/>
      <c r="HK199" s="92"/>
      <c r="HL199" s="92"/>
      <c r="HM199" s="92"/>
      <c r="HN199" s="92"/>
      <c r="HO199" s="92"/>
      <c r="HP199" s="92"/>
      <c r="HQ199" s="92"/>
      <c r="HR199" s="92"/>
      <c r="HS199" s="92"/>
      <c r="HT199" s="92"/>
      <c r="HU199" s="92"/>
      <c r="HV199" s="92"/>
      <c r="HW199" s="92"/>
      <c r="HX199" s="92"/>
      <c r="HY199" s="92"/>
      <c r="HZ199" s="92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</row>
    <row r="200" spans="1:315">
      <c r="A200" s="96" t="s">
        <v>292</v>
      </c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/>
      <c r="CN200" s="92"/>
      <c r="CO200" s="92"/>
      <c r="CP200" s="92"/>
      <c r="CQ200" s="92"/>
      <c r="CR200" s="92"/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/>
      <c r="DT200" s="92"/>
      <c r="DU200" s="92"/>
      <c r="DV200" s="92"/>
      <c r="DW200" s="92"/>
      <c r="DX200" s="92"/>
      <c r="DY200" s="92"/>
      <c r="DZ200" s="92"/>
      <c r="EA200" s="92"/>
      <c r="EB200" s="92"/>
      <c r="EC200" s="92"/>
      <c r="ED200" s="92"/>
      <c r="EE200" s="92"/>
      <c r="EF200" s="92"/>
      <c r="EG200" s="92"/>
      <c r="EH200" s="92"/>
      <c r="EI200" s="92"/>
      <c r="EJ200" s="92"/>
      <c r="EK200" s="92"/>
      <c r="EL200" s="92"/>
      <c r="EM200" s="92"/>
      <c r="EN200" s="92"/>
      <c r="EO200" s="92"/>
      <c r="EP200" s="92"/>
      <c r="EQ200" s="92"/>
      <c r="ER200" s="92"/>
      <c r="ES200" s="92"/>
      <c r="ET200" s="92"/>
      <c r="EU200" s="92"/>
      <c r="EV200" s="92"/>
      <c r="EW200" s="92"/>
      <c r="EX200" s="92"/>
      <c r="EY200" s="92"/>
      <c r="EZ200" s="92"/>
      <c r="FA200" s="92"/>
      <c r="FB200" s="92"/>
      <c r="FC200" s="92"/>
      <c r="FD200" s="92"/>
      <c r="FE200" s="92"/>
      <c r="FF200" s="92"/>
      <c r="FG200" s="92"/>
      <c r="FH200" s="92"/>
      <c r="FI200" s="92"/>
      <c r="FJ200" s="92"/>
      <c r="FK200" s="92"/>
      <c r="FL200" s="92"/>
      <c r="FM200" s="92"/>
      <c r="FN200" s="92"/>
      <c r="FO200" s="92"/>
      <c r="FP200" s="92"/>
      <c r="FQ200" s="92"/>
      <c r="FR200" s="92"/>
      <c r="FS200" s="92"/>
      <c r="FT200" s="92"/>
      <c r="FU200" s="92"/>
      <c r="FV200" s="92"/>
      <c r="FW200" s="92"/>
      <c r="FX200" s="92"/>
      <c r="FY200" s="92"/>
      <c r="FZ200" s="92"/>
      <c r="GA200" s="92"/>
      <c r="GB200" s="92"/>
      <c r="GC200" s="92"/>
      <c r="GD200" s="92"/>
      <c r="GE200" s="92"/>
      <c r="GF200" s="92"/>
      <c r="GG200" s="92"/>
      <c r="GH200" s="92"/>
      <c r="GI200" s="92"/>
      <c r="GJ200" s="92"/>
      <c r="GK200" s="92"/>
      <c r="GL200" s="92"/>
      <c r="GM200" s="92"/>
      <c r="GN200" s="92"/>
      <c r="GO200" s="92"/>
      <c r="GP200" s="92"/>
      <c r="GQ200" s="92"/>
      <c r="GR200" s="92"/>
      <c r="GS200" s="92"/>
      <c r="GT200" s="92"/>
      <c r="GU200" s="92"/>
      <c r="GV200" s="92"/>
      <c r="GW200" s="92"/>
      <c r="GX200" s="92"/>
      <c r="GY200" s="92"/>
      <c r="GZ200" s="92"/>
      <c r="HA200" s="92"/>
      <c r="HB200" s="92"/>
      <c r="HC200" s="92"/>
      <c r="HD200" s="92"/>
      <c r="HE200" s="92"/>
      <c r="HF200" s="92"/>
      <c r="HG200" s="92"/>
      <c r="HH200" s="92"/>
      <c r="HI200" s="92"/>
      <c r="HJ200" s="92"/>
      <c r="HK200" s="92"/>
      <c r="HL200" s="92"/>
      <c r="HM200" s="92"/>
      <c r="HN200" s="92"/>
      <c r="HO200" s="92"/>
      <c r="HP200" s="92"/>
      <c r="HQ200" s="92"/>
      <c r="HR200" s="92"/>
      <c r="HS200" s="92"/>
      <c r="HT200" s="92"/>
      <c r="HU200" s="92"/>
      <c r="HV200" s="92"/>
      <c r="HW200" s="92"/>
      <c r="HX200" s="92"/>
      <c r="HY200" s="92"/>
      <c r="HZ200" s="92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  <c r="IY200" s="33"/>
      <c r="IZ200" s="33"/>
      <c r="JA200" s="33"/>
      <c r="JB200" s="33"/>
      <c r="JC200" s="33"/>
      <c r="JD200" s="33"/>
      <c r="JE200" s="33"/>
      <c r="JF200" s="33"/>
      <c r="JG200" s="33"/>
      <c r="JH200" s="33"/>
      <c r="JI200" s="33"/>
      <c r="JJ200" s="33"/>
      <c r="JK200" s="33"/>
      <c r="JL200" s="33"/>
      <c r="JM200" s="33"/>
      <c r="JN200" s="33"/>
      <c r="JO200" s="33"/>
      <c r="JP200" s="33"/>
      <c r="JQ200" s="33"/>
      <c r="JR200" s="33"/>
      <c r="JS200" s="33"/>
      <c r="JT200" s="33"/>
      <c r="JU200" s="33"/>
      <c r="JV200" s="33"/>
      <c r="JW200" s="33"/>
      <c r="JX200" s="33"/>
      <c r="JY200" s="33"/>
      <c r="JZ200" s="33"/>
      <c r="KA200" s="33"/>
      <c r="KB200" s="33"/>
      <c r="KC200" s="33"/>
      <c r="KD200" s="33"/>
      <c r="KE200" s="33"/>
      <c r="KF200" s="33"/>
      <c r="KG200" s="33"/>
      <c r="KH200" s="33"/>
      <c r="KI200" s="33"/>
      <c r="KJ200" s="33"/>
      <c r="KK200" s="33"/>
      <c r="KL200" s="33"/>
      <c r="KM200" s="33"/>
      <c r="KN200" s="33"/>
      <c r="KO200" s="33"/>
      <c r="KP200" s="33"/>
      <c r="KQ200" s="33"/>
      <c r="KR200" s="33"/>
      <c r="KS200" s="33"/>
      <c r="KT200" s="33"/>
      <c r="KU200" s="33"/>
      <c r="KV200" s="33"/>
      <c r="KW200" s="33"/>
      <c r="KX200" s="33"/>
      <c r="KY200" s="33"/>
      <c r="KZ200" s="33"/>
      <c r="LA200" s="33"/>
      <c r="LB200" s="33"/>
      <c r="LC200" s="33"/>
    </row>
    <row r="201" spans="1:315">
      <c r="A201" s="95" t="s">
        <v>293</v>
      </c>
      <c r="B201" s="92">
        <v>1</v>
      </c>
      <c r="C201" s="92">
        <v>4</v>
      </c>
      <c r="D201" s="92">
        <v>4</v>
      </c>
      <c r="E201" s="92">
        <v>2</v>
      </c>
      <c r="F201" s="92">
        <v>4</v>
      </c>
      <c r="G201" s="92">
        <v>4</v>
      </c>
      <c r="H201" s="92">
        <v>2</v>
      </c>
      <c r="I201" s="92">
        <v>2</v>
      </c>
      <c r="J201" s="92">
        <v>2</v>
      </c>
      <c r="K201" s="92">
        <v>4</v>
      </c>
      <c r="L201" s="92">
        <v>3</v>
      </c>
      <c r="M201" s="92">
        <v>2</v>
      </c>
      <c r="N201" s="92">
        <v>1</v>
      </c>
      <c r="O201" s="92">
        <v>2</v>
      </c>
      <c r="P201" s="92">
        <v>2</v>
      </c>
      <c r="Q201" s="92">
        <v>1</v>
      </c>
      <c r="R201" s="92">
        <v>2</v>
      </c>
      <c r="S201" s="92">
        <v>1</v>
      </c>
      <c r="T201" s="92">
        <v>2</v>
      </c>
      <c r="U201" s="92">
        <v>2</v>
      </c>
      <c r="V201" s="92">
        <v>1</v>
      </c>
      <c r="W201" s="92">
        <v>2</v>
      </c>
      <c r="X201" s="92">
        <v>2</v>
      </c>
      <c r="Y201" s="92">
        <v>2</v>
      </c>
      <c r="Z201" s="92">
        <v>1</v>
      </c>
      <c r="AA201" s="92">
        <v>3</v>
      </c>
      <c r="AB201" s="92">
        <v>1</v>
      </c>
      <c r="AC201" s="92">
        <v>1</v>
      </c>
      <c r="AD201" s="92">
        <v>1</v>
      </c>
      <c r="AE201" s="92">
        <v>2</v>
      </c>
      <c r="AF201" s="92">
        <v>3</v>
      </c>
      <c r="AG201" s="92">
        <v>1</v>
      </c>
      <c r="AH201" s="92">
        <v>1</v>
      </c>
      <c r="AI201" s="92">
        <v>1</v>
      </c>
      <c r="AJ201" s="92">
        <v>1</v>
      </c>
      <c r="AK201" s="92">
        <v>2</v>
      </c>
      <c r="AL201" s="92">
        <v>3</v>
      </c>
      <c r="AM201" s="92">
        <v>1</v>
      </c>
      <c r="AN201" s="92">
        <v>2</v>
      </c>
      <c r="AO201" s="92">
        <v>1</v>
      </c>
      <c r="AP201" s="92">
        <v>3</v>
      </c>
      <c r="AQ201" s="92">
        <v>2</v>
      </c>
      <c r="AR201" s="92">
        <v>2</v>
      </c>
      <c r="AS201" s="92">
        <v>1</v>
      </c>
      <c r="AT201" s="92">
        <v>2</v>
      </c>
      <c r="AU201" s="92">
        <v>2</v>
      </c>
      <c r="AV201" s="92">
        <v>1</v>
      </c>
      <c r="AW201" s="92">
        <v>1</v>
      </c>
      <c r="AX201" s="92">
        <v>1</v>
      </c>
      <c r="AY201" s="92">
        <v>2</v>
      </c>
      <c r="AZ201" s="92">
        <v>1</v>
      </c>
      <c r="BA201" s="92">
        <v>1</v>
      </c>
      <c r="BB201" s="92">
        <v>2</v>
      </c>
      <c r="BC201" s="92">
        <v>1</v>
      </c>
      <c r="BD201" s="92">
        <v>1</v>
      </c>
      <c r="BE201" s="92">
        <v>2</v>
      </c>
      <c r="BF201" s="92">
        <v>1</v>
      </c>
      <c r="BG201" s="92">
        <v>1</v>
      </c>
      <c r="BH201" s="92">
        <v>1</v>
      </c>
      <c r="BI201" s="92">
        <v>1</v>
      </c>
      <c r="BJ201" s="92">
        <v>1</v>
      </c>
      <c r="BK201" s="92">
        <v>1</v>
      </c>
      <c r="BL201" s="92">
        <v>1</v>
      </c>
      <c r="BM201" s="92">
        <v>2</v>
      </c>
      <c r="BN201" s="92">
        <v>1</v>
      </c>
      <c r="BO201" s="92">
        <v>1</v>
      </c>
      <c r="BP201" s="92">
        <v>2</v>
      </c>
      <c r="BQ201" s="92">
        <v>1</v>
      </c>
      <c r="BR201" s="92">
        <v>1</v>
      </c>
      <c r="BS201" s="92">
        <v>1</v>
      </c>
      <c r="BT201" s="92">
        <v>1</v>
      </c>
      <c r="BU201" s="92">
        <v>1</v>
      </c>
      <c r="BV201" s="92">
        <v>1</v>
      </c>
      <c r="BW201" s="92">
        <v>1</v>
      </c>
      <c r="BX201" s="92">
        <v>2</v>
      </c>
      <c r="BY201" s="92">
        <v>2</v>
      </c>
      <c r="BZ201" s="92">
        <v>1</v>
      </c>
      <c r="CA201" s="92">
        <v>2</v>
      </c>
      <c r="CB201" s="92">
        <v>1</v>
      </c>
      <c r="CC201" s="92">
        <v>1</v>
      </c>
      <c r="CD201" s="92">
        <v>1</v>
      </c>
      <c r="CE201" s="92">
        <v>2</v>
      </c>
      <c r="CF201" s="92">
        <v>2</v>
      </c>
      <c r="CG201" s="92">
        <v>2</v>
      </c>
      <c r="CH201" s="92">
        <v>1</v>
      </c>
      <c r="CI201" s="92">
        <v>1</v>
      </c>
      <c r="CJ201" s="92">
        <v>2</v>
      </c>
      <c r="CK201" s="92">
        <v>1</v>
      </c>
      <c r="CL201" s="92">
        <v>3</v>
      </c>
      <c r="CM201" s="92">
        <v>3</v>
      </c>
      <c r="CN201" s="92">
        <v>2</v>
      </c>
      <c r="CO201" s="92">
        <v>3</v>
      </c>
      <c r="CP201" s="92">
        <v>2</v>
      </c>
      <c r="CQ201" s="92">
        <v>5</v>
      </c>
      <c r="CR201" s="92">
        <v>2</v>
      </c>
      <c r="CS201" s="92">
        <v>2</v>
      </c>
      <c r="CT201" s="92">
        <v>3</v>
      </c>
      <c r="CU201" s="92">
        <v>7</v>
      </c>
      <c r="CV201" s="92">
        <v>3</v>
      </c>
      <c r="CW201" s="92">
        <v>3</v>
      </c>
      <c r="CX201" s="92">
        <v>3</v>
      </c>
      <c r="CY201" s="92">
        <v>5</v>
      </c>
      <c r="CZ201" s="92">
        <v>2</v>
      </c>
      <c r="DA201" s="92">
        <v>2</v>
      </c>
      <c r="DB201" s="92">
        <v>1</v>
      </c>
      <c r="DC201" s="92">
        <v>2</v>
      </c>
      <c r="DD201" s="92">
        <v>3</v>
      </c>
      <c r="DE201" s="92">
        <v>2</v>
      </c>
      <c r="DF201" s="92">
        <v>2</v>
      </c>
      <c r="DG201" s="92">
        <v>2</v>
      </c>
      <c r="DH201" s="92">
        <v>4</v>
      </c>
      <c r="DI201" s="92">
        <v>2</v>
      </c>
      <c r="DJ201" s="92">
        <v>6</v>
      </c>
      <c r="DK201" s="92">
        <v>4</v>
      </c>
      <c r="DL201" s="92">
        <v>5</v>
      </c>
      <c r="DM201" s="92">
        <v>5</v>
      </c>
      <c r="DN201" s="92">
        <v>8</v>
      </c>
      <c r="DO201" s="92">
        <v>4</v>
      </c>
      <c r="DP201" s="92">
        <v>1</v>
      </c>
      <c r="DQ201" s="92">
        <v>4</v>
      </c>
      <c r="DR201" s="92">
        <v>2</v>
      </c>
      <c r="DS201" s="92">
        <v>2</v>
      </c>
      <c r="DT201" s="92">
        <v>5</v>
      </c>
      <c r="DU201" s="92">
        <v>3</v>
      </c>
      <c r="DV201" s="92">
        <v>1</v>
      </c>
      <c r="DW201" s="92">
        <v>2</v>
      </c>
      <c r="DX201" s="92">
        <v>8</v>
      </c>
      <c r="DY201" s="92">
        <v>7</v>
      </c>
      <c r="DZ201" s="92">
        <v>2</v>
      </c>
      <c r="EA201" s="92">
        <v>5</v>
      </c>
      <c r="EB201" s="92">
        <v>2</v>
      </c>
      <c r="EC201" s="92">
        <v>5</v>
      </c>
      <c r="ED201" s="92">
        <v>7</v>
      </c>
      <c r="EE201" s="92">
        <v>6</v>
      </c>
      <c r="EF201" s="92">
        <v>5</v>
      </c>
      <c r="EG201" s="92">
        <v>5</v>
      </c>
      <c r="EH201" s="92">
        <v>2</v>
      </c>
      <c r="EI201" s="92">
        <v>4</v>
      </c>
      <c r="EJ201" s="92">
        <v>4</v>
      </c>
      <c r="EK201" s="92">
        <v>4</v>
      </c>
      <c r="EL201" s="92">
        <v>3</v>
      </c>
      <c r="EM201" s="92">
        <v>4</v>
      </c>
      <c r="EN201" s="92">
        <v>5</v>
      </c>
      <c r="EO201" s="92">
        <v>5</v>
      </c>
      <c r="EP201" s="92">
        <v>1</v>
      </c>
      <c r="EQ201" s="92">
        <v>3</v>
      </c>
      <c r="ER201" s="92">
        <v>5</v>
      </c>
      <c r="ES201" s="92">
        <v>4</v>
      </c>
      <c r="ET201" s="92">
        <v>6</v>
      </c>
      <c r="EU201" s="92">
        <v>6</v>
      </c>
      <c r="EV201" s="92">
        <v>4</v>
      </c>
      <c r="EW201" s="92">
        <v>6</v>
      </c>
      <c r="EX201" s="92">
        <v>7</v>
      </c>
      <c r="EY201" s="92">
        <v>4</v>
      </c>
      <c r="EZ201" s="92">
        <v>7</v>
      </c>
      <c r="FA201" s="92">
        <v>8</v>
      </c>
      <c r="FB201" s="92">
        <v>4</v>
      </c>
      <c r="FC201" s="92">
        <v>7</v>
      </c>
      <c r="FD201" s="92">
        <v>2</v>
      </c>
      <c r="FE201" s="92">
        <v>6</v>
      </c>
      <c r="FF201" s="92">
        <v>8</v>
      </c>
      <c r="FG201" s="92">
        <v>7</v>
      </c>
      <c r="FH201" s="92">
        <v>10</v>
      </c>
      <c r="FI201" s="92">
        <v>5</v>
      </c>
      <c r="FJ201" s="92">
        <v>9</v>
      </c>
      <c r="FK201" s="92">
        <v>11</v>
      </c>
      <c r="FL201" s="92">
        <v>3</v>
      </c>
      <c r="FM201" s="92">
        <v>7</v>
      </c>
      <c r="FN201" s="92">
        <v>14</v>
      </c>
      <c r="FO201" s="92">
        <v>11</v>
      </c>
      <c r="FP201" s="92">
        <v>9</v>
      </c>
      <c r="FQ201" s="92">
        <v>3</v>
      </c>
      <c r="FR201" s="92">
        <v>2</v>
      </c>
      <c r="FS201" s="92">
        <v>5</v>
      </c>
      <c r="FT201" s="92">
        <v>3</v>
      </c>
      <c r="FU201" s="92">
        <v>6</v>
      </c>
      <c r="FV201" s="92">
        <v>7</v>
      </c>
      <c r="FW201" s="92">
        <v>8</v>
      </c>
      <c r="FX201" s="92">
        <v>3</v>
      </c>
      <c r="FY201" s="92">
        <v>4</v>
      </c>
      <c r="FZ201" s="92">
        <v>6</v>
      </c>
      <c r="GA201" s="92">
        <v>7</v>
      </c>
      <c r="GB201" s="92">
        <v>7</v>
      </c>
      <c r="GC201" s="92">
        <v>5</v>
      </c>
      <c r="GD201" s="92">
        <v>4</v>
      </c>
      <c r="GE201" s="92">
        <v>1</v>
      </c>
      <c r="GF201" s="92">
        <v>5</v>
      </c>
      <c r="GG201" s="92">
        <v>4</v>
      </c>
      <c r="GH201" s="92">
        <v>3</v>
      </c>
      <c r="GI201" s="92">
        <v>6</v>
      </c>
      <c r="GJ201" s="92">
        <v>3</v>
      </c>
      <c r="GK201" s="92">
        <v>4</v>
      </c>
      <c r="GL201" s="92">
        <v>4</v>
      </c>
      <c r="GM201" s="92">
        <v>2</v>
      </c>
      <c r="GN201" s="92">
        <v>3</v>
      </c>
      <c r="GO201" s="92">
        <v>2</v>
      </c>
      <c r="GP201" s="92">
        <v>3</v>
      </c>
      <c r="GQ201" s="92">
        <v>2</v>
      </c>
      <c r="GR201" s="92">
        <v>1</v>
      </c>
      <c r="GS201" s="92">
        <v>4</v>
      </c>
      <c r="GT201" s="92">
        <v>4</v>
      </c>
      <c r="GU201" s="92">
        <v>1</v>
      </c>
      <c r="GV201" s="92">
        <v>3</v>
      </c>
      <c r="GW201" s="92">
        <v>5</v>
      </c>
      <c r="GX201" s="92">
        <v>2</v>
      </c>
      <c r="GY201" s="92">
        <v>3</v>
      </c>
      <c r="GZ201" s="92">
        <v>5</v>
      </c>
      <c r="HA201" s="92">
        <v>3</v>
      </c>
      <c r="HB201" s="92">
        <v>3</v>
      </c>
      <c r="HC201" s="92">
        <v>1</v>
      </c>
      <c r="HD201" s="92">
        <v>3</v>
      </c>
      <c r="HE201" s="92">
        <v>6</v>
      </c>
      <c r="HF201" s="92">
        <v>3</v>
      </c>
      <c r="HG201" s="92">
        <v>1</v>
      </c>
      <c r="HH201" s="92">
        <v>1</v>
      </c>
      <c r="HI201" s="92">
        <v>2</v>
      </c>
      <c r="HJ201" s="92">
        <v>2</v>
      </c>
      <c r="HK201" s="92">
        <v>4</v>
      </c>
      <c r="HL201" s="92">
        <v>4</v>
      </c>
      <c r="HM201" s="92">
        <v>1</v>
      </c>
      <c r="HN201" s="92">
        <v>2</v>
      </c>
      <c r="HO201" s="92">
        <v>5</v>
      </c>
      <c r="HP201" s="92">
        <v>2</v>
      </c>
      <c r="HQ201" s="92">
        <v>3</v>
      </c>
      <c r="HR201" s="92">
        <v>3</v>
      </c>
      <c r="HS201" s="92">
        <v>4</v>
      </c>
      <c r="HT201" s="92">
        <v>5</v>
      </c>
      <c r="HU201" s="92">
        <v>5</v>
      </c>
      <c r="HV201" s="92">
        <v>2</v>
      </c>
      <c r="HW201" s="92">
        <v>1</v>
      </c>
      <c r="HX201" s="92">
        <v>1</v>
      </c>
      <c r="HY201" s="92"/>
      <c r="HZ201" s="92">
        <v>729</v>
      </c>
      <c r="IA201" s="33"/>
      <c r="IB201" s="33"/>
      <c r="IC201" s="33"/>
      <c r="ID201" s="33"/>
      <c r="IE201" s="33"/>
      <c r="IF201" s="33"/>
      <c r="IG201" s="33"/>
      <c r="IH201" s="33"/>
      <c r="II201" s="33"/>
      <c r="IJ201" s="33"/>
      <c r="IK201" s="33"/>
      <c r="IL201" s="33"/>
      <c r="IM201" s="33"/>
      <c r="IN201" s="33"/>
      <c r="IO201" s="33"/>
      <c r="IP201" s="33"/>
      <c r="IQ201" s="33"/>
      <c r="IR201" s="33"/>
      <c r="IS201" s="33"/>
      <c r="IT201" s="33"/>
      <c r="IU201" s="33"/>
      <c r="IV201" s="33"/>
      <c r="IW201" s="33"/>
      <c r="IX201" s="33"/>
      <c r="IY201" s="33"/>
      <c r="IZ201" s="33"/>
      <c r="JA201" s="33"/>
      <c r="JB201" s="33"/>
      <c r="JC201" s="33"/>
      <c r="JD201" s="33"/>
      <c r="JE201" s="33"/>
      <c r="JF201" s="33"/>
      <c r="JG201" s="33"/>
      <c r="JH201" s="33"/>
      <c r="JI201" s="33"/>
      <c r="JJ201" s="33"/>
      <c r="JK201" s="33"/>
      <c r="JL201" s="33"/>
      <c r="JM201" s="33"/>
      <c r="JN201" s="33"/>
      <c r="JO201" s="33"/>
      <c r="JP201" s="33"/>
      <c r="JQ201" s="33"/>
      <c r="JR201" s="33"/>
      <c r="JS201" s="33"/>
      <c r="JT201" s="33"/>
      <c r="JU201" s="33"/>
      <c r="JV201" s="33"/>
      <c r="JW201" s="33"/>
      <c r="JX201" s="33"/>
      <c r="JY201" s="33"/>
      <c r="JZ201" s="33"/>
      <c r="KA201" s="33"/>
      <c r="KB201" s="33"/>
      <c r="KC201" s="33"/>
      <c r="KD201" s="33"/>
      <c r="KE201" s="33"/>
      <c r="KF201" s="33"/>
      <c r="KG201" s="33"/>
      <c r="KH201" s="33"/>
      <c r="KI201" s="33"/>
      <c r="KJ201" s="33"/>
      <c r="KK201" s="33"/>
      <c r="KL201" s="33"/>
      <c r="KM201" s="33"/>
      <c r="KN201" s="33"/>
      <c r="KO201" s="33"/>
      <c r="KP201" s="33"/>
      <c r="KQ201" s="33"/>
      <c r="KR201" s="33"/>
      <c r="KS201" s="33"/>
      <c r="KT201" s="33"/>
      <c r="KU201" s="33"/>
      <c r="KV201" s="33"/>
      <c r="KW201" s="33"/>
      <c r="KX201" s="33"/>
      <c r="KY201" s="33"/>
      <c r="KZ201" s="33"/>
      <c r="LA201" s="33"/>
      <c r="LB201" s="33"/>
      <c r="LC201" s="33"/>
    </row>
    <row r="202" spans="1:3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  <c r="IY202" s="33"/>
      <c r="IZ202" s="33"/>
      <c r="JA202" s="33"/>
      <c r="JB202" s="33"/>
      <c r="JC202" s="33"/>
      <c r="JD202" s="33"/>
      <c r="JE202" s="33"/>
      <c r="JF202" s="33"/>
      <c r="JG202" s="33"/>
      <c r="JH202" s="33"/>
      <c r="JI202" s="33"/>
      <c r="JJ202" s="33"/>
      <c r="JK202" s="33"/>
      <c r="JL202" s="33"/>
      <c r="JM202" s="33"/>
      <c r="JN202" s="33"/>
      <c r="JO202" s="33"/>
      <c r="JP202" s="33"/>
      <c r="JQ202" s="33"/>
      <c r="JR202" s="33"/>
      <c r="JS202" s="33"/>
      <c r="JT202" s="33"/>
      <c r="JU202" s="33"/>
      <c r="JV202" s="33"/>
      <c r="JW202" s="33"/>
      <c r="JX202" s="33"/>
      <c r="JY202" s="33"/>
      <c r="JZ202" s="33"/>
      <c r="KA202" s="33"/>
      <c r="KB202" s="33"/>
      <c r="KC202" s="33"/>
      <c r="KD202" s="33"/>
      <c r="KE202" s="33"/>
      <c r="KF202" s="33"/>
      <c r="KG202" s="33"/>
      <c r="KH202" s="33"/>
      <c r="KI202" s="33"/>
      <c r="KJ202" s="33"/>
      <c r="KK202" s="33"/>
      <c r="KL202" s="33"/>
      <c r="KM202" s="33"/>
      <c r="KN202" s="33"/>
      <c r="KO202" s="33"/>
      <c r="KP202" s="33"/>
      <c r="KQ202" s="33"/>
      <c r="KR202" s="33"/>
      <c r="KS202" s="33"/>
      <c r="KT202" s="33"/>
      <c r="KU202" s="33"/>
      <c r="KV202" s="33"/>
      <c r="KW202" s="33"/>
      <c r="KX202" s="33"/>
      <c r="KY202" s="33"/>
      <c r="KZ202" s="33"/>
      <c r="LA202" s="33"/>
      <c r="LB202" s="33"/>
      <c r="LC202" s="33"/>
    </row>
    <row r="203" spans="1:3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HN203" s="33"/>
      <c r="HO203" s="33"/>
      <c r="HP203" s="33"/>
      <c r="HQ203" s="33"/>
      <c r="HR203" s="33"/>
      <c r="HS203" s="33"/>
      <c r="HT203" s="33"/>
      <c r="HU203" s="33"/>
      <c r="HV203" s="33"/>
      <c r="HW203" s="33"/>
      <c r="HX203" s="33"/>
      <c r="HY203" s="33"/>
      <c r="HZ203" s="33"/>
      <c r="IA203" s="33"/>
      <c r="IB203" s="33"/>
      <c r="IC203" s="33"/>
      <c r="ID203" s="33"/>
      <c r="IE203" s="33"/>
      <c r="IF203" s="33"/>
      <c r="IG203" s="33"/>
      <c r="IH203" s="33"/>
      <c r="II203" s="33"/>
      <c r="IJ203" s="33"/>
      <c r="IK203" s="33"/>
      <c r="IL203" s="33"/>
      <c r="IM203" s="33"/>
      <c r="IN203" s="33"/>
      <c r="IO203" s="33"/>
      <c r="IP203" s="33"/>
      <c r="IQ203" s="33"/>
      <c r="IR203" s="33"/>
      <c r="IS203" s="33"/>
      <c r="IT203" s="33"/>
      <c r="IU203" s="33"/>
      <c r="IV203" s="33"/>
      <c r="IW203" s="33"/>
      <c r="IX203" s="33"/>
      <c r="IY203" s="33"/>
      <c r="IZ203" s="33"/>
      <c r="JA203" s="33"/>
      <c r="JB203" s="33"/>
      <c r="JC203" s="33"/>
      <c r="JD203" s="33"/>
      <c r="JE203" s="33"/>
      <c r="JF203" s="33"/>
      <c r="JG203" s="33"/>
      <c r="JH203" s="33"/>
      <c r="JI203" s="33"/>
      <c r="JJ203" s="33"/>
      <c r="JK203" s="33"/>
      <c r="JL203" s="33"/>
      <c r="JM203" s="33"/>
      <c r="JN203" s="33"/>
      <c r="JO203" s="33"/>
      <c r="JP203" s="33"/>
      <c r="JQ203" s="33"/>
      <c r="JR203" s="33"/>
      <c r="JS203" s="33"/>
      <c r="JT203" s="33"/>
      <c r="JU203" s="33"/>
      <c r="JV203" s="33"/>
      <c r="JW203" s="33"/>
      <c r="JX203" s="33"/>
      <c r="JY203" s="33"/>
      <c r="JZ203" s="33"/>
      <c r="KA203" s="33"/>
      <c r="KB203" s="33"/>
      <c r="KC203" s="33"/>
      <c r="KD203" s="33"/>
      <c r="KE203" s="33"/>
      <c r="KF203" s="33"/>
      <c r="KG203" s="33"/>
      <c r="KH203" s="33"/>
      <c r="KI203" s="33"/>
      <c r="KJ203" s="33"/>
      <c r="KK203" s="33"/>
      <c r="KL203" s="33"/>
      <c r="KM203" s="33"/>
      <c r="KN203" s="33"/>
      <c r="KO203" s="33"/>
      <c r="KP203" s="33"/>
      <c r="KQ203" s="33"/>
      <c r="KR203" s="33"/>
      <c r="KS203" s="33"/>
      <c r="KT203" s="33"/>
      <c r="KU203" s="33"/>
      <c r="KV203" s="33"/>
      <c r="KW203" s="33"/>
      <c r="KX203" s="33"/>
      <c r="KY203" s="33"/>
      <c r="KZ203" s="33"/>
      <c r="LA203" s="33"/>
      <c r="LB203" s="33"/>
      <c r="LC203" s="33"/>
    </row>
    <row r="204" spans="1:3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  <c r="IY204" s="33"/>
      <c r="IZ204" s="33"/>
      <c r="JA204" s="33"/>
      <c r="JB204" s="33"/>
      <c r="JC204" s="33"/>
      <c r="JD204" s="33"/>
      <c r="JE204" s="33"/>
      <c r="JF204" s="33"/>
      <c r="JG204" s="33"/>
      <c r="JH204" s="33"/>
      <c r="JI204" s="33"/>
      <c r="JJ204" s="33"/>
      <c r="JK204" s="33"/>
      <c r="JL204" s="33"/>
      <c r="JM204" s="33"/>
      <c r="JN204" s="33"/>
      <c r="JO204" s="33"/>
      <c r="JP204" s="33"/>
      <c r="JQ204" s="33"/>
      <c r="JR204" s="33"/>
      <c r="JS204" s="33"/>
      <c r="JT204" s="33"/>
      <c r="JU204" s="33"/>
      <c r="JV204" s="33"/>
      <c r="JW204" s="33"/>
      <c r="JX204" s="33"/>
      <c r="JY204" s="33"/>
      <c r="JZ204" s="33"/>
      <c r="KA204" s="33"/>
      <c r="KB204" s="33"/>
      <c r="KC204" s="33"/>
      <c r="KD204" s="33"/>
      <c r="KE204" s="33"/>
      <c r="KF204" s="33"/>
      <c r="KG204" s="33"/>
      <c r="KH204" s="33"/>
      <c r="KI204" s="33"/>
      <c r="KJ204" s="33"/>
      <c r="KK204" s="33"/>
      <c r="KL204" s="33"/>
      <c r="KM204" s="33"/>
      <c r="KN204" s="33"/>
      <c r="KO204" s="33"/>
      <c r="KP204" s="33"/>
      <c r="KQ204" s="33"/>
      <c r="KR204" s="33"/>
      <c r="KS204" s="33"/>
      <c r="KT204" s="33"/>
      <c r="KU204" s="33"/>
      <c r="KV204" s="33"/>
      <c r="KW204" s="33"/>
      <c r="KX204" s="33"/>
      <c r="KY204" s="33"/>
      <c r="KZ204" s="33"/>
      <c r="LA204" s="33"/>
      <c r="LB204" s="33"/>
      <c r="LC204" s="33"/>
    </row>
    <row r="205" spans="1:3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HN205" s="33"/>
      <c r="HO205" s="33"/>
      <c r="HP205" s="33"/>
      <c r="HQ205" s="33"/>
      <c r="HR205" s="33"/>
      <c r="HS205" s="33"/>
      <c r="HT205" s="33"/>
      <c r="HU205" s="33"/>
      <c r="HV205" s="33"/>
      <c r="HW205" s="33"/>
      <c r="HX205" s="33"/>
      <c r="HY205" s="33"/>
      <c r="HZ205" s="33"/>
      <c r="IA205" s="33"/>
      <c r="IB205" s="33"/>
      <c r="IC205" s="33"/>
      <c r="ID205" s="33"/>
      <c r="IE205" s="33"/>
      <c r="IF205" s="33"/>
      <c r="IG205" s="33"/>
      <c r="IH205" s="33"/>
      <c r="II205" s="33"/>
      <c r="IJ205" s="33"/>
      <c r="IK205" s="33"/>
      <c r="IL205" s="33"/>
      <c r="IM205" s="33"/>
      <c r="IN205" s="33"/>
      <c r="IO205" s="33"/>
      <c r="IP205" s="33"/>
      <c r="IQ205" s="33"/>
      <c r="IR205" s="33"/>
      <c r="IS205" s="33"/>
      <c r="IT205" s="33"/>
      <c r="IU205" s="33"/>
      <c r="IV205" s="33"/>
      <c r="IW205" s="33"/>
      <c r="IX205" s="33"/>
      <c r="IY205" s="33"/>
      <c r="IZ205" s="33"/>
      <c r="JA205" s="33"/>
      <c r="JB205" s="33"/>
      <c r="JC205" s="33"/>
      <c r="JD205" s="33"/>
      <c r="JE205" s="33"/>
      <c r="JF205" s="33"/>
      <c r="JG205" s="33"/>
      <c r="JH205" s="33"/>
      <c r="JI205" s="33"/>
      <c r="JJ205" s="33"/>
      <c r="JK205" s="33"/>
      <c r="JL205" s="33"/>
      <c r="JM205" s="33"/>
      <c r="JN205" s="33"/>
      <c r="JO205" s="33"/>
      <c r="JP205" s="33"/>
      <c r="JQ205" s="33"/>
      <c r="JR205" s="33"/>
      <c r="JS205" s="33"/>
      <c r="JT205" s="33"/>
      <c r="JU205" s="33"/>
      <c r="JV205" s="33"/>
      <c r="JW205" s="33"/>
      <c r="JX205" s="33"/>
      <c r="JY205" s="33"/>
      <c r="JZ205" s="33"/>
      <c r="KA205" s="33"/>
      <c r="KB205" s="33"/>
      <c r="KC205" s="33"/>
      <c r="KD205" s="33"/>
      <c r="KE205" s="33"/>
      <c r="KF205" s="33"/>
      <c r="KG205" s="33"/>
      <c r="KH205" s="33"/>
      <c r="KI205" s="33"/>
      <c r="KJ205" s="33"/>
      <c r="KK205" s="33"/>
      <c r="KL205" s="33"/>
      <c r="KM205" s="33"/>
      <c r="KN205" s="33"/>
      <c r="KO205" s="33"/>
      <c r="KP205" s="33"/>
      <c r="KQ205" s="33"/>
      <c r="KR205" s="33"/>
      <c r="KS205" s="33"/>
      <c r="KT205" s="33"/>
      <c r="KU205" s="33"/>
      <c r="KV205" s="33"/>
      <c r="KW205" s="33"/>
      <c r="KX205" s="33"/>
      <c r="KY205" s="33"/>
      <c r="KZ205" s="33"/>
      <c r="LA205" s="33"/>
      <c r="LB205" s="33"/>
      <c r="LC205" s="33"/>
    </row>
    <row r="206" spans="1:3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  <c r="IY206" s="33"/>
      <c r="IZ206" s="33"/>
      <c r="JA206" s="33"/>
      <c r="JB206" s="33"/>
      <c r="JC206" s="33"/>
      <c r="JD206" s="33"/>
      <c r="JE206" s="33"/>
      <c r="JF206" s="33"/>
      <c r="JG206" s="33"/>
      <c r="JH206" s="33"/>
      <c r="JI206" s="33"/>
      <c r="JJ206" s="33"/>
      <c r="JK206" s="33"/>
      <c r="JL206" s="33"/>
      <c r="JM206" s="33"/>
      <c r="JN206" s="33"/>
      <c r="JO206" s="33"/>
      <c r="JP206" s="33"/>
      <c r="JQ206" s="33"/>
      <c r="JR206" s="33"/>
      <c r="JS206" s="33"/>
      <c r="JT206" s="33"/>
      <c r="JU206" s="33"/>
      <c r="JV206" s="33"/>
      <c r="JW206" s="33"/>
      <c r="JX206" s="33"/>
      <c r="JY206" s="33"/>
      <c r="JZ206" s="33"/>
      <c r="KA206" s="33"/>
      <c r="KB206" s="33"/>
      <c r="KC206" s="33"/>
      <c r="KD206" s="33"/>
      <c r="KE206" s="33"/>
      <c r="KF206" s="33"/>
      <c r="KG206" s="33"/>
      <c r="KH206" s="33"/>
      <c r="KI206" s="33"/>
      <c r="KJ206" s="33"/>
      <c r="KK206" s="33"/>
      <c r="KL206" s="33"/>
      <c r="KM206" s="33"/>
      <c r="KN206" s="33"/>
      <c r="KO206" s="33"/>
      <c r="KP206" s="33"/>
      <c r="KQ206" s="33"/>
      <c r="KR206" s="33"/>
      <c r="KS206" s="33"/>
      <c r="KT206" s="33"/>
      <c r="KU206" s="33"/>
      <c r="KV206" s="33"/>
      <c r="KW206" s="33"/>
      <c r="KX206" s="33"/>
      <c r="KY206" s="33"/>
      <c r="KZ206" s="33"/>
      <c r="LA206" s="33"/>
      <c r="LB206" s="33"/>
      <c r="LC206" s="33"/>
    </row>
    <row r="207" spans="1:3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HN207" s="33"/>
      <c r="HO207" s="33"/>
      <c r="HP207" s="33"/>
      <c r="HQ207" s="33"/>
      <c r="HR207" s="33"/>
      <c r="HS207" s="33"/>
      <c r="HT207" s="33"/>
      <c r="HU207" s="33"/>
      <c r="HV207" s="33"/>
      <c r="HW207" s="33"/>
      <c r="HX207" s="33"/>
      <c r="HY207" s="33"/>
      <c r="HZ207" s="33"/>
      <c r="IA207" s="33"/>
      <c r="IB207" s="33"/>
      <c r="IC207" s="33"/>
      <c r="ID207" s="33"/>
      <c r="IE207" s="33"/>
      <c r="IF207" s="33"/>
      <c r="IG207" s="33"/>
      <c r="IH207" s="33"/>
      <c r="II207" s="33"/>
      <c r="IJ207" s="33"/>
      <c r="IK207" s="33"/>
      <c r="IL207" s="33"/>
      <c r="IM207" s="33"/>
      <c r="IN207" s="33"/>
      <c r="IO207" s="33"/>
      <c r="IP207" s="33"/>
      <c r="IQ207" s="33"/>
      <c r="IR207" s="33"/>
      <c r="IS207" s="33"/>
      <c r="IT207" s="33"/>
      <c r="IU207" s="33"/>
      <c r="IV207" s="33"/>
      <c r="IW207" s="33"/>
      <c r="IX207" s="33"/>
      <c r="IY207" s="33"/>
      <c r="IZ207" s="33"/>
      <c r="JA207" s="33"/>
      <c r="JB207" s="33"/>
      <c r="JC207" s="33"/>
      <c r="JD207" s="33"/>
      <c r="JE207" s="33"/>
      <c r="JF207" s="33"/>
      <c r="JG207" s="33"/>
      <c r="JH207" s="33"/>
      <c r="JI207" s="33"/>
      <c r="JJ207" s="33"/>
      <c r="JK207" s="33"/>
      <c r="JL207" s="33"/>
      <c r="JM207" s="33"/>
      <c r="JN207" s="33"/>
      <c r="JO207" s="33"/>
      <c r="JP207" s="33"/>
      <c r="JQ207" s="33"/>
      <c r="JR207" s="33"/>
      <c r="JS207" s="33"/>
      <c r="JT207" s="33"/>
      <c r="JU207" s="33"/>
      <c r="JV207" s="33"/>
      <c r="JW207" s="33"/>
      <c r="JX207" s="33"/>
      <c r="JY207" s="33"/>
      <c r="JZ207" s="33"/>
      <c r="KA207" s="33"/>
      <c r="KB207" s="33"/>
      <c r="KC207" s="33"/>
      <c r="KD207" s="33"/>
      <c r="KE207" s="33"/>
      <c r="KF207" s="33"/>
      <c r="KG207" s="33"/>
      <c r="KH207" s="33"/>
      <c r="KI207" s="33"/>
      <c r="KJ207" s="33"/>
      <c r="KK207" s="33"/>
      <c r="KL207" s="33"/>
      <c r="KM207" s="33"/>
      <c r="KN207" s="33"/>
      <c r="KO207" s="33"/>
      <c r="KP207" s="33"/>
      <c r="KQ207" s="33"/>
      <c r="KR207" s="33"/>
      <c r="KS207" s="33"/>
      <c r="KT207" s="33"/>
      <c r="KU207" s="33"/>
      <c r="KV207" s="33"/>
      <c r="KW207" s="33"/>
      <c r="KX207" s="33"/>
      <c r="KY207" s="33"/>
      <c r="KZ207" s="33"/>
      <c r="LA207" s="33"/>
      <c r="LB207" s="33"/>
      <c r="LC207" s="33"/>
    </row>
    <row r="208" spans="1:3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  <c r="IY208" s="33"/>
      <c r="IZ208" s="33"/>
      <c r="JA208" s="33"/>
      <c r="JB208" s="33"/>
      <c r="JC208" s="33"/>
      <c r="JD208" s="33"/>
      <c r="JE208" s="33"/>
      <c r="JF208" s="33"/>
      <c r="JG208" s="33"/>
      <c r="JH208" s="33"/>
      <c r="JI208" s="33"/>
      <c r="JJ208" s="33"/>
      <c r="JK208" s="33"/>
      <c r="JL208" s="33"/>
      <c r="JM208" s="33"/>
      <c r="JN208" s="33"/>
      <c r="JO208" s="33"/>
      <c r="JP208" s="33"/>
      <c r="JQ208" s="33"/>
      <c r="JR208" s="33"/>
      <c r="JS208" s="33"/>
      <c r="JT208" s="33"/>
      <c r="JU208" s="33"/>
      <c r="JV208" s="33"/>
      <c r="JW208" s="33"/>
      <c r="JX208" s="33"/>
      <c r="JY208" s="33"/>
      <c r="JZ208" s="33"/>
      <c r="KA208" s="33"/>
      <c r="KB208" s="33"/>
      <c r="KC208" s="33"/>
      <c r="KD208" s="33"/>
      <c r="KE208" s="33"/>
      <c r="KF208" s="33"/>
      <c r="KG208" s="33"/>
      <c r="KH208" s="33"/>
      <c r="KI208" s="33"/>
      <c r="KJ208" s="33"/>
      <c r="KK208" s="33"/>
      <c r="KL208" s="33"/>
      <c r="KM208" s="33"/>
      <c r="KN208" s="33"/>
      <c r="KO208" s="33"/>
      <c r="KP208" s="33"/>
      <c r="KQ208" s="33"/>
      <c r="KR208" s="33"/>
      <c r="KS208" s="33"/>
      <c r="KT208" s="33"/>
      <c r="KU208" s="33"/>
      <c r="KV208" s="33"/>
      <c r="KW208" s="33"/>
      <c r="KX208" s="33"/>
      <c r="KY208" s="33"/>
      <c r="KZ208" s="33"/>
      <c r="LA208" s="33"/>
      <c r="LB208" s="33"/>
      <c r="LC208" s="33"/>
    </row>
    <row r="209" spans="1:3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3"/>
      <c r="IU209" s="33"/>
      <c r="IV209" s="33"/>
      <c r="IW209" s="33"/>
      <c r="IX209" s="33"/>
      <c r="IY209" s="33"/>
      <c r="IZ209" s="33"/>
      <c r="JA209" s="33"/>
      <c r="JB209" s="33"/>
      <c r="JC209" s="33"/>
      <c r="JD209" s="33"/>
      <c r="JE209" s="33"/>
      <c r="JF209" s="33"/>
      <c r="JG209" s="33"/>
      <c r="JH209" s="33"/>
      <c r="JI209" s="33"/>
      <c r="JJ209" s="33"/>
      <c r="JK209" s="33"/>
      <c r="JL209" s="33"/>
      <c r="JM209" s="33"/>
      <c r="JN209" s="33"/>
      <c r="JO209" s="33"/>
      <c r="JP209" s="33"/>
      <c r="JQ209" s="33"/>
      <c r="JR209" s="33"/>
      <c r="JS209" s="33"/>
      <c r="JT209" s="33"/>
      <c r="JU209" s="33"/>
      <c r="JV209" s="33"/>
      <c r="JW209" s="33"/>
      <c r="JX209" s="33"/>
      <c r="JY209" s="33"/>
      <c r="JZ209" s="33"/>
      <c r="KA209" s="33"/>
      <c r="KB209" s="33"/>
      <c r="KC209" s="33"/>
      <c r="KD209" s="33"/>
      <c r="KE209" s="33"/>
      <c r="KF209" s="33"/>
      <c r="KG209" s="33"/>
      <c r="KH209" s="33"/>
      <c r="KI209" s="33"/>
      <c r="KJ209" s="33"/>
      <c r="KK209" s="33"/>
      <c r="KL209" s="33"/>
      <c r="KM209" s="33"/>
      <c r="KN209" s="33"/>
      <c r="KO209" s="33"/>
      <c r="KP209" s="33"/>
      <c r="KQ209" s="33"/>
      <c r="KR209" s="33"/>
      <c r="KS209" s="33"/>
      <c r="KT209" s="33"/>
      <c r="KU209" s="33"/>
      <c r="KV209" s="33"/>
      <c r="KW209" s="33"/>
      <c r="KX209" s="33"/>
      <c r="KY209" s="33"/>
      <c r="KZ209" s="33"/>
      <c r="LA209" s="33"/>
      <c r="LB209" s="33"/>
      <c r="LC209" s="33"/>
    </row>
    <row r="210" spans="1:3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  <c r="IY210" s="33"/>
      <c r="IZ210" s="33"/>
      <c r="JA210" s="33"/>
      <c r="JB210" s="33"/>
      <c r="JC210" s="33"/>
      <c r="JD210" s="33"/>
      <c r="JE210" s="33"/>
      <c r="JF210" s="33"/>
      <c r="JG210" s="33"/>
      <c r="JH210" s="33"/>
      <c r="JI210" s="33"/>
      <c r="JJ210" s="33"/>
      <c r="JK210" s="33"/>
      <c r="JL210" s="33"/>
      <c r="JM210" s="33"/>
      <c r="JN210" s="33"/>
      <c r="JO210" s="33"/>
      <c r="JP210" s="33"/>
      <c r="JQ210" s="33"/>
      <c r="JR210" s="33"/>
      <c r="JS210" s="33"/>
      <c r="JT210" s="33"/>
      <c r="JU210" s="33"/>
      <c r="JV210" s="33"/>
      <c r="JW210" s="33"/>
      <c r="JX210" s="33"/>
      <c r="JY210" s="33"/>
      <c r="JZ210" s="33"/>
      <c r="KA210" s="33"/>
      <c r="KB210" s="33"/>
      <c r="KC210" s="33"/>
      <c r="KD210" s="33"/>
      <c r="KE210" s="33"/>
      <c r="KF210" s="33"/>
      <c r="KG210" s="33"/>
      <c r="KH210" s="33"/>
      <c r="KI210" s="33"/>
      <c r="KJ210" s="33"/>
      <c r="KK210" s="33"/>
      <c r="KL210" s="33"/>
      <c r="KM210" s="33"/>
      <c r="KN210" s="33"/>
      <c r="KO210" s="33"/>
      <c r="KP210" s="33"/>
      <c r="KQ210" s="33"/>
      <c r="KR210" s="33"/>
      <c r="KS210" s="33"/>
      <c r="KT210" s="33"/>
      <c r="KU210" s="33"/>
      <c r="KV210" s="33"/>
      <c r="KW210" s="33"/>
      <c r="KX210" s="33"/>
      <c r="KY210" s="33"/>
      <c r="KZ210" s="33"/>
      <c r="LA210" s="33"/>
      <c r="LB210" s="33"/>
      <c r="LC210" s="33"/>
    </row>
    <row r="211" spans="1:3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HN211" s="33"/>
      <c r="HO211" s="33"/>
      <c r="HP211" s="33"/>
      <c r="HQ211" s="33"/>
      <c r="HR211" s="33"/>
      <c r="HS211" s="33"/>
      <c r="HT211" s="33"/>
      <c r="HU211" s="33"/>
      <c r="HV211" s="33"/>
      <c r="HW211" s="33"/>
      <c r="HX211" s="33"/>
      <c r="HY211" s="33"/>
      <c r="HZ211" s="33"/>
      <c r="IA211" s="33"/>
      <c r="IB211" s="33"/>
      <c r="IC211" s="33"/>
      <c r="ID211" s="33"/>
      <c r="IE211" s="33"/>
      <c r="IF211" s="33"/>
      <c r="IG211" s="33"/>
      <c r="IH211" s="33"/>
      <c r="II211" s="33"/>
      <c r="IJ211" s="33"/>
      <c r="IK211" s="33"/>
      <c r="IL211" s="33"/>
      <c r="IM211" s="33"/>
      <c r="IN211" s="33"/>
      <c r="IO211" s="33"/>
      <c r="IP211" s="33"/>
      <c r="IQ211" s="33"/>
      <c r="IR211" s="33"/>
      <c r="IS211" s="33"/>
      <c r="IT211" s="33"/>
      <c r="IU211" s="33"/>
      <c r="IV211" s="33"/>
      <c r="IW211" s="33"/>
      <c r="IX211" s="33"/>
      <c r="IY211" s="33"/>
      <c r="IZ211" s="33"/>
      <c r="JA211" s="33"/>
      <c r="JB211" s="33"/>
      <c r="JC211" s="33"/>
      <c r="JD211" s="33"/>
      <c r="JE211" s="33"/>
      <c r="JF211" s="33"/>
      <c r="JG211" s="33"/>
      <c r="JH211" s="33"/>
      <c r="JI211" s="33"/>
      <c r="JJ211" s="33"/>
      <c r="JK211" s="33"/>
      <c r="JL211" s="33"/>
      <c r="JM211" s="33"/>
      <c r="JN211" s="33"/>
      <c r="JO211" s="33"/>
      <c r="JP211" s="33"/>
      <c r="JQ211" s="33"/>
      <c r="JR211" s="33"/>
      <c r="JS211" s="33"/>
      <c r="JT211" s="33"/>
      <c r="JU211" s="33"/>
      <c r="JV211" s="33"/>
      <c r="JW211" s="33"/>
      <c r="JX211" s="33"/>
      <c r="JY211" s="33"/>
      <c r="JZ211" s="33"/>
      <c r="KA211" s="33"/>
      <c r="KB211" s="33"/>
      <c r="KC211" s="33"/>
      <c r="KD211" s="33"/>
      <c r="KE211" s="33"/>
      <c r="KF211" s="33"/>
      <c r="KG211" s="33"/>
      <c r="KH211" s="33"/>
      <c r="KI211" s="33"/>
      <c r="KJ211" s="33"/>
      <c r="KK211" s="33"/>
      <c r="KL211" s="33"/>
      <c r="KM211" s="33"/>
      <c r="KN211" s="33"/>
      <c r="KO211" s="33"/>
      <c r="KP211" s="33"/>
      <c r="KQ211" s="33"/>
      <c r="KR211" s="33"/>
      <c r="KS211" s="33"/>
      <c r="KT211" s="33"/>
      <c r="KU211" s="33"/>
      <c r="KV211" s="33"/>
      <c r="KW211" s="33"/>
      <c r="KX211" s="33"/>
      <c r="KY211" s="33"/>
      <c r="KZ211" s="33"/>
      <c r="LA211" s="33"/>
      <c r="LB211" s="33"/>
      <c r="LC211" s="33"/>
    </row>
    <row r="212" spans="1:3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  <c r="IY212" s="33"/>
      <c r="IZ212" s="33"/>
      <c r="JA212" s="33"/>
      <c r="JB212" s="33"/>
      <c r="JC212" s="33"/>
      <c r="JD212" s="33"/>
      <c r="JE212" s="33"/>
      <c r="JF212" s="33"/>
      <c r="JG212" s="33"/>
      <c r="JH212" s="33"/>
      <c r="JI212" s="33"/>
      <c r="JJ212" s="33"/>
      <c r="JK212" s="33"/>
      <c r="JL212" s="33"/>
      <c r="JM212" s="33"/>
      <c r="JN212" s="33"/>
      <c r="JO212" s="33"/>
      <c r="JP212" s="33"/>
      <c r="JQ212" s="33"/>
      <c r="JR212" s="33"/>
      <c r="JS212" s="33"/>
      <c r="JT212" s="33"/>
      <c r="JU212" s="33"/>
      <c r="JV212" s="33"/>
      <c r="JW212" s="33"/>
      <c r="JX212" s="33"/>
      <c r="JY212" s="33"/>
      <c r="JZ212" s="33"/>
      <c r="KA212" s="33"/>
      <c r="KB212" s="33"/>
      <c r="KC212" s="33"/>
      <c r="KD212" s="33"/>
      <c r="KE212" s="33"/>
      <c r="KF212" s="33"/>
      <c r="KG212" s="33"/>
      <c r="KH212" s="33"/>
      <c r="KI212" s="33"/>
      <c r="KJ212" s="33"/>
      <c r="KK212" s="33"/>
      <c r="KL212" s="33"/>
      <c r="KM212" s="33"/>
      <c r="KN212" s="33"/>
      <c r="KO212" s="33"/>
      <c r="KP212" s="33"/>
      <c r="KQ212" s="33"/>
      <c r="KR212" s="33"/>
      <c r="KS212" s="33"/>
      <c r="KT212" s="33"/>
      <c r="KU212" s="33"/>
      <c r="KV212" s="33"/>
      <c r="KW212" s="33"/>
      <c r="KX212" s="33"/>
      <c r="KY212" s="33"/>
      <c r="KZ212" s="33"/>
      <c r="LA212" s="33"/>
      <c r="LB212" s="33"/>
      <c r="LC212" s="33"/>
    </row>
    <row r="213" spans="1:3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HN213" s="33"/>
      <c r="HO213" s="33"/>
      <c r="HP213" s="33"/>
      <c r="HQ213" s="33"/>
      <c r="HR213" s="33"/>
      <c r="HS213" s="33"/>
      <c r="HT213" s="33"/>
      <c r="HU213" s="33"/>
      <c r="HV213" s="33"/>
      <c r="HW213" s="33"/>
      <c r="HX213" s="33"/>
      <c r="HY213" s="33"/>
      <c r="HZ213" s="33"/>
      <c r="IA213" s="33"/>
      <c r="IB213" s="33"/>
      <c r="IC213" s="33"/>
      <c r="ID213" s="33"/>
      <c r="IE213" s="33"/>
      <c r="IF213" s="33"/>
      <c r="IG213" s="33"/>
      <c r="IH213" s="33"/>
      <c r="II213" s="33"/>
      <c r="IJ213" s="33"/>
      <c r="IK213" s="33"/>
      <c r="IL213" s="33"/>
      <c r="IM213" s="33"/>
      <c r="IN213" s="33"/>
      <c r="IO213" s="33"/>
      <c r="IP213" s="33"/>
      <c r="IQ213" s="33"/>
      <c r="IR213" s="33"/>
      <c r="IS213" s="33"/>
      <c r="IT213" s="33"/>
      <c r="IU213" s="33"/>
      <c r="IV213" s="33"/>
      <c r="IW213" s="33"/>
      <c r="IX213" s="33"/>
      <c r="IY213" s="33"/>
      <c r="IZ213" s="33"/>
      <c r="JA213" s="33"/>
      <c r="JB213" s="33"/>
      <c r="JC213" s="33"/>
      <c r="JD213" s="33"/>
      <c r="JE213" s="33"/>
      <c r="JF213" s="33"/>
      <c r="JG213" s="33"/>
      <c r="JH213" s="33"/>
      <c r="JI213" s="33"/>
      <c r="JJ213" s="33"/>
      <c r="JK213" s="33"/>
      <c r="JL213" s="33"/>
      <c r="JM213" s="33"/>
      <c r="JN213" s="33"/>
      <c r="JO213" s="33"/>
      <c r="JP213" s="33"/>
      <c r="JQ213" s="33"/>
      <c r="JR213" s="33"/>
      <c r="JS213" s="33"/>
      <c r="JT213" s="33"/>
      <c r="JU213" s="33"/>
      <c r="JV213" s="33"/>
      <c r="JW213" s="33"/>
      <c r="JX213" s="33"/>
      <c r="JY213" s="33"/>
      <c r="JZ213" s="33"/>
      <c r="KA213" s="33"/>
      <c r="KB213" s="33"/>
      <c r="KC213" s="33"/>
      <c r="KD213" s="33"/>
      <c r="KE213" s="33"/>
      <c r="KF213" s="33"/>
      <c r="KG213" s="33"/>
      <c r="KH213" s="33"/>
      <c r="KI213" s="33"/>
      <c r="KJ213" s="33"/>
      <c r="KK213" s="33"/>
      <c r="KL213" s="33"/>
      <c r="KM213" s="33"/>
      <c r="KN213" s="33"/>
      <c r="KO213" s="33"/>
      <c r="KP213" s="33"/>
      <c r="KQ213" s="33"/>
      <c r="KR213" s="33"/>
      <c r="KS213" s="33"/>
      <c r="KT213" s="33"/>
      <c r="KU213" s="33"/>
      <c r="KV213" s="33"/>
      <c r="KW213" s="33"/>
      <c r="KX213" s="33"/>
      <c r="KY213" s="33"/>
      <c r="KZ213" s="33"/>
      <c r="LA213" s="33"/>
      <c r="LB213" s="33"/>
      <c r="LC213" s="33"/>
    </row>
    <row r="214" spans="1:3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  <c r="IY214" s="33"/>
      <c r="IZ214" s="33"/>
      <c r="JA214" s="33"/>
      <c r="JB214" s="33"/>
      <c r="JC214" s="33"/>
      <c r="JD214" s="33"/>
      <c r="JE214" s="33"/>
      <c r="JF214" s="33"/>
      <c r="JG214" s="33"/>
      <c r="JH214" s="33"/>
      <c r="JI214" s="33"/>
      <c r="JJ214" s="33"/>
      <c r="JK214" s="33"/>
      <c r="JL214" s="33"/>
      <c r="JM214" s="33"/>
      <c r="JN214" s="33"/>
      <c r="JO214" s="33"/>
      <c r="JP214" s="33"/>
      <c r="JQ214" s="33"/>
      <c r="JR214" s="33"/>
      <c r="JS214" s="33"/>
      <c r="JT214" s="33"/>
      <c r="JU214" s="33"/>
      <c r="JV214" s="33"/>
      <c r="JW214" s="33"/>
      <c r="JX214" s="33"/>
      <c r="JY214" s="33"/>
      <c r="JZ214" s="33"/>
      <c r="KA214" s="33"/>
      <c r="KB214" s="33"/>
      <c r="KC214" s="33"/>
      <c r="KD214" s="33"/>
      <c r="KE214" s="33"/>
      <c r="KF214" s="33"/>
      <c r="KG214" s="33"/>
      <c r="KH214" s="33"/>
      <c r="KI214" s="33"/>
      <c r="KJ214" s="33"/>
      <c r="KK214" s="33"/>
      <c r="KL214" s="33"/>
      <c r="KM214" s="33"/>
      <c r="KN214" s="33"/>
      <c r="KO214" s="33"/>
      <c r="KP214" s="33"/>
      <c r="KQ214" s="33"/>
      <c r="KR214" s="33"/>
      <c r="KS214" s="33"/>
      <c r="KT214" s="33"/>
      <c r="KU214" s="33"/>
      <c r="KV214" s="33"/>
      <c r="KW214" s="33"/>
      <c r="KX214" s="33"/>
      <c r="KY214" s="33"/>
      <c r="KZ214" s="33"/>
      <c r="LA214" s="33"/>
      <c r="LB214" s="33"/>
      <c r="LC214" s="33"/>
    </row>
    <row r="215" spans="1:3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HN215" s="33"/>
      <c r="HO215" s="33"/>
      <c r="HP215" s="33"/>
      <c r="HQ215" s="33"/>
      <c r="HR215" s="33"/>
      <c r="HS215" s="33"/>
      <c r="HT215" s="33"/>
      <c r="HU215" s="33"/>
      <c r="HV215" s="33"/>
      <c r="HW215" s="33"/>
      <c r="HX215" s="33"/>
      <c r="HY215" s="33"/>
      <c r="HZ215" s="33"/>
      <c r="IA215" s="33"/>
      <c r="IB215" s="33"/>
      <c r="IC215" s="33"/>
      <c r="ID215" s="33"/>
      <c r="IE215" s="33"/>
      <c r="IF215" s="33"/>
      <c r="IG215" s="33"/>
      <c r="IH215" s="33"/>
      <c r="II215" s="33"/>
      <c r="IJ215" s="33"/>
      <c r="IK215" s="33"/>
      <c r="IL215" s="33"/>
      <c r="IM215" s="33"/>
      <c r="IN215" s="33"/>
      <c r="IO215" s="33"/>
      <c r="IP215" s="33"/>
      <c r="IQ215" s="33"/>
      <c r="IR215" s="33"/>
      <c r="IS215" s="33"/>
      <c r="IT215" s="33"/>
      <c r="IU215" s="33"/>
      <c r="IV215" s="33"/>
      <c r="IW215" s="33"/>
      <c r="IX215" s="33"/>
      <c r="IY215" s="33"/>
      <c r="IZ215" s="33"/>
      <c r="JA215" s="33"/>
      <c r="JB215" s="33"/>
      <c r="JC215" s="33"/>
      <c r="JD215" s="33"/>
      <c r="JE215" s="33"/>
      <c r="JF215" s="33"/>
      <c r="JG215" s="33"/>
      <c r="JH215" s="33"/>
      <c r="JI215" s="33"/>
      <c r="JJ215" s="33"/>
      <c r="JK215" s="33"/>
      <c r="JL215" s="33"/>
      <c r="JM215" s="33"/>
      <c r="JN215" s="33"/>
      <c r="JO215" s="33"/>
      <c r="JP215" s="33"/>
      <c r="JQ215" s="33"/>
      <c r="JR215" s="33"/>
      <c r="JS215" s="33"/>
      <c r="JT215" s="33"/>
      <c r="JU215" s="33"/>
      <c r="JV215" s="33"/>
      <c r="JW215" s="33"/>
      <c r="JX215" s="33"/>
      <c r="JY215" s="33"/>
      <c r="JZ215" s="33"/>
      <c r="KA215" s="33"/>
      <c r="KB215" s="33"/>
      <c r="KC215" s="33"/>
      <c r="KD215" s="33"/>
      <c r="KE215" s="33"/>
      <c r="KF215" s="33"/>
      <c r="KG215" s="33"/>
      <c r="KH215" s="33"/>
      <c r="KI215" s="33"/>
      <c r="KJ215" s="33"/>
      <c r="KK215" s="33"/>
      <c r="KL215" s="33"/>
      <c r="KM215" s="33"/>
      <c r="KN215" s="33"/>
      <c r="KO215" s="33"/>
      <c r="KP215" s="33"/>
      <c r="KQ215" s="33"/>
      <c r="KR215" s="33"/>
      <c r="KS215" s="33"/>
      <c r="KT215" s="33"/>
      <c r="KU215" s="33"/>
      <c r="KV215" s="33"/>
      <c r="KW215" s="33"/>
      <c r="KX215" s="33"/>
      <c r="KY215" s="33"/>
      <c r="KZ215" s="33"/>
      <c r="LA215" s="33"/>
      <c r="LB215" s="33"/>
      <c r="LC215" s="33"/>
    </row>
    <row r="216" spans="1:3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  <c r="IY216" s="33"/>
      <c r="IZ216" s="33"/>
      <c r="JA216" s="33"/>
      <c r="JB216" s="33"/>
      <c r="JC216" s="33"/>
      <c r="JD216" s="33"/>
      <c r="JE216" s="33"/>
      <c r="JF216" s="33"/>
      <c r="JG216" s="33"/>
      <c r="JH216" s="33"/>
      <c r="JI216" s="33"/>
      <c r="JJ216" s="33"/>
      <c r="JK216" s="33"/>
      <c r="JL216" s="33"/>
      <c r="JM216" s="33"/>
      <c r="JN216" s="33"/>
      <c r="JO216" s="33"/>
      <c r="JP216" s="33"/>
      <c r="JQ216" s="33"/>
      <c r="JR216" s="33"/>
      <c r="JS216" s="33"/>
      <c r="JT216" s="33"/>
      <c r="JU216" s="33"/>
      <c r="JV216" s="33"/>
      <c r="JW216" s="33"/>
      <c r="JX216" s="33"/>
      <c r="JY216" s="33"/>
      <c r="JZ216" s="33"/>
      <c r="KA216" s="33"/>
      <c r="KB216" s="33"/>
      <c r="KC216" s="33"/>
      <c r="KD216" s="33"/>
      <c r="KE216" s="33"/>
      <c r="KF216" s="33"/>
      <c r="KG216" s="33"/>
      <c r="KH216" s="33"/>
      <c r="KI216" s="33"/>
      <c r="KJ216" s="33"/>
      <c r="KK216" s="33"/>
      <c r="KL216" s="33"/>
      <c r="KM216" s="33"/>
      <c r="KN216" s="33"/>
      <c r="KO216" s="33"/>
      <c r="KP216" s="33"/>
      <c r="KQ216" s="33"/>
      <c r="KR216" s="33"/>
      <c r="KS216" s="33"/>
      <c r="KT216" s="33"/>
      <c r="KU216" s="33"/>
      <c r="KV216" s="33"/>
      <c r="KW216" s="33"/>
      <c r="KX216" s="33"/>
      <c r="KY216" s="33"/>
      <c r="KZ216" s="33"/>
      <c r="LA216" s="33"/>
      <c r="LB216" s="33"/>
      <c r="LC216" s="33"/>
    </row>
    <row r="217" spans="1:3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HN217" s="33"/>
      <c r="HO217" s="33"/>
      <c r="HP217" s="33"/>
      <c r="HQ217" s="33"/>
      <c r="HR217" s="33"/>
      <c r="HS217" s="33"/>
      <c r="HT217" s="33"/>
      <c r="HU217" s="33"/>
      <c r="HV217" s="33"/>
      <c r="HW217" s="33"/>
      <c r="HX217" s="33"/>
      <c r="HY217" s="33"/>
      <c r="HZ217" s="33"/>
      <c r="IA217" s="33"/>
      <c r="IB217" s="33"/>
      <c r="IC217" s="33"/>
      <c r="ID217" s="33"/>
      <c r="IE217" s="33"/>
      <c r="IF217" s="33"/>
      <c r="IG217" s="33"/>
      <c r="IH217" s="33"/>
      <c r="II217" s="33"/>
      <c r="IJ217" s="33"/>
      <c r="IK217" s="33"/>
      <c r="IL217" s="33"/>
      <c r="IM217" s="33"/>
      <c r="IN217" s="33"/>
      <c r="IO217" s="33"/>
      <c r="IP217" s="33"/>
      <c r="IQ217" s="33"/>
      <c r="IR217" s="33"/>
      <c r="IS217" s="33"/>
      <c r="IT217" s="33"/>
      <c r="IU217" s="33"/>
      <c r="IV217" s="33"/>
      <c r="IW217" s="33"/>
      <c r="IX217" s="33"/>
      <c r="IY217" s="33"/>
      <c r="IZ217" s="33"/>
      <c r="JA217" s="33"/>
      <c r="JB217" s="33"/>
      <c r="JC217" s="33"/>
      <c r="JD217" s="33"/>
      <c r="JE217" s="33"/>
      <c r="JF217" s="33"/>
      <c r="JG217" s="33"/>
      <c r="JH217" s="33"/>
      <c r="JI217" s="33"/>
      <c r="JJ217" s="33"/>
      <c r="JK217" s="33"/>
      <c r="JL217" s="33"/>
      <c r="JM217" s="33"/>
      <c r="JN217" s="33"/>
      <c r="JO217" s="33"/>
      <c r="JP217" s="33"/>
      <c r="JQ217" s="33"/>
      <c r="JR217" s="33"/>
      <c r="JS217" s="33"/>
      <c r="JT217" s="33"/>
      <c r="JU217" s="33"/>
      <c r="JV217" s="33"/>
      <c r="JW217" s="33"/>
      <c r="JX217" s="33"/>
      <c r="JY217" s="33"/>
      <c r="JZ217" s="33"/>
      <c r="KA217" s="33"/>
      <c r="KB217" s="33"/>
      <c r="KC217" s="33"/>
      <c r="KD217" s="33"/>
      <c r="KE217" s="33"/>
      <c r="KF217" s="33"/>
      <c r="KG217" s="33"/>
      <c r="KH217" s="33"/>
      <c r="KI217" s="33"/>
      <c r="KJ217" s="33"/>
      <c r="KK217" s="33"/>
      <c r="KL217" s="33"/>
      <c r="KM217" s="33"/>
      <c r="KN217" s="33"/>
      <c r="KO217" s="33"/>
      <c r="KP217" s="33"/>
      <c r="KQ217" s="33"/>
      <c r="KR217" s="33"/>
      <c r="KS217" s="33"/>
      <c r="KT217" s="33"/>
      <c r="KU217" s="33"/>
      <c r="KV217" s="33"/>
      <c r="KW217" s="33"/>
      <c r="KX217" s="33"/>
      <c r="KY217" s="33"/>
      <c r="KZ217" s="33"/>
      <c r="LA217" s="33"/>
      <c r="LB217" s="33"/>
      <c r="LC217" s="33"/>
    </row>
    <row r="218" spans="1:3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  <c r="IY218" s="33"/>
      <c r="IZ218" s="33"/>
      <c r="JA218" s="33"/>
      <c r="JB218" s="33"/>
      <c r="JC218" s="33"/>
      <c r="JD218" s="33"/>
      <c r="JE218" s="33"/>
      <c r="JF218" s="33"/>
      <c r="JG218" s="33"/>
      <c r="JH218" s="33"/>
      <c r="JI218" s="33"/>
      <c r="JJ218" s="33"/>
      <c r="JK218" s="33"/>
      <c r="JL218" s="33"/>
      <c r="JM218" s="33"/>
      <c r="JN218" s="33"/>
      <c r="JO218" s="33"/>
      <c r="JP218" s="33"/>
      <c r="JQ218" s="33"/>
      <c r="JR218" s="33"/>
      <c r="JS218" s="33"/>
      <c r="JT218" s="33"/>
      <c r="JU218" s="33"/>
      <c r="JV218" s="33"/>
      <c r="JW218" s="33"/>
      <c r="JX218" s="33"/>
      <c r="JY218" s="33"/>
      <c r="JZ218" s="33"/>
      <c r="KA218" s="33"/>
      <c r="KB218" s="33"/>
      <c r="KC218" s="33"/>
      <c r="KD218" s="33"/>
      <c r="KE218" s="33"/>
      <c r="KF218" s="33"/>
      <c r="KG218" s="33"/>
      <c r="KH218" s="33"/>
      <c r="KI218" s="33"/>
      <c r="KJ218" s="33"/>
      <c r="KK218" s="33"/>
      <c r="KL218" s="33"/>
      <c r="KM218" s="33"/>
      <c r="KN218" s="33"/>
      <c r="KO218" s="33"/>
      <c r="KP218" s="33"/>
      <c r="KQ218" s="33"/>
      <c r="KR218" s="33"/>
      <c r="KS218" s="33"/>
      <c r="KT218" s="33"/>
      <c r="KU218" s="33"/>
      <c r="KV218" s="33"/>
      <c r="KW218" s="33"/>
      <c r="KX218" s="33"/>
      <c r="KY218" s="33"/>
      <c r="KZ218" s="33"/>
      <c r="LA218" s="33"/>
      <c r="LB218" s="33"/>
      <c r="LC218" s="33"/>
    </row>
    <row r="219" spans="1:3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HN219" s="33"/>
      <c r="HO219" s="33"/>
      <c r="HP219" s="33"/>
      <c r="HQ219" s="33"/>
      <c r="HR219" s="33"/>
      <c r="HS219" s="33"/>
      <c r="HT219" s="33"/>
      <c r="HU219" s="33"/>
      <c r="HV219" s="33"/>
      <c r="HW219" s="33"/>
      <c r="HX219" s="33"/>
      <c r="HY219" s="33"/>
      <c r="HZ219" s="33"/>
      <c r="IA219" s="33"/>
      <c r="IB219" s="33"/>
      <c r="IC219" s="33"/>
      <c r="ID219" s="33"/>
      <c r="IE219" s="33"/>
      <c r="IF219" s="33"/>
      <c r="IG219" s="33"/>
      <c r="IH219" s="33"/>
      <c r="II219" s="33"/>
      <c r="IJ219" s="33"/>
      <c r="IK219" s="33"/>
      <c r="IL219" s="33"/>
      <c r="IM219" s="33"/>
      <c r="IN219" s="33"/>
      <c r="IO219" s="33"/>
      <c r="IP219" s="33"/>
      <c r="IQ219" s="33"/>
      <c r="IR219" s="33"/>
      <c r="IS219" s="33"/>
      <c r="IT219" s="33"/>
      <c r="IU219" s="33"/>
      <c r="IV219" s="33"/>
      <c r="IW219" s="33"/>
      <c r="IX219" s="33"/>
      <c r="IY219" s="33"/>
      <c r="IZ219" s="33"/>
      <c r="JA219" s="33"/>
      <c r="JB219" s="33"/>
      <c r="JC219" s="33"/>
      <c r="JD219" s="33"/>
      <c r="JE219" s="33"/>
      <c r="JF219" s="33"/>
      <c r="JG219" s="33"/>
      <c r="JH219" s="33"/>
      <c r="JI219" s="33"/>
      <c r="JJ219" s="33"/>
      <c r="JK219" s="33"/>
      <c r="JL219" s="33"/>
      <c r="JM219" s="33"/>
      <c r="JN219" s="33"/>
      <c r="JO219" s="33"/>
      <c r="JP219" s="33"/>
      <c r="JQ219" s="33"/>
      <c r="JR219" s="33"/>
      <c r="JS219" s="33"/>
      <c r="JT219" s="33"/>
      <c r="JU219" s="33"/>
      <c r="JV219" s="33"/>
      <c r="JW219" s="33"/>
      <c r="JX219" s="33"/>
      <c r="JY219" s="33"/>
      <c r="JZ219" s="33"/>
      <c r="KA219" s="33"/>
      <c r="KB219" s="33"/>
      <c r="KC219" s="33"/>
      <c r="KD219" s="33"/>
      <c r="KE219" s="33"/>
      <c r="KF219" s="33"/>
      <c r="KG219" s="33"/>
      <c r="KH219" s="33"/>
      <c r="KI219" s="33"/>
      <c r="KJ219" s="33"/>
      <c r="KK219" s="33"/>
      <c r="KL219" s="33"/>
      <c r="KM219" s="33"/>
      <c r="KN219" s="33"/>
      <c r="KO219" s="33"/>
      <c r="KP219" s="33"/>
      <c r="KQ219" s="33"/>
      <c r="KR219" s="33"/>
      <c r="KS219" s="33"/>
      <c r="KT219" s="33"/>
      <c r="KU219" s="33"/>
      <c r="KV219" s="33"/>
      <c r="KW219" s="33"/>
      <c r="KX219" s="33"/>
      <c r="KY219" s="33"/>
      <c r="KZ219" s="33"/>
      <c r="LA219" s="33"/>
      <c r="LB219" s="33"/>
      <c r="LC219" s="33"/>
    </row>
    <row r="220" spans="1:3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  <c r="IY220" s="33"/>
      <c r="IZ220" s="33"/>
      <c r="JA220" s="33"/>
      <c r="JB220" s="33"/>
      <c r="JC220" s="33"/>
      <c r="JD220" s="33"/>
      <c r="JE220" s="33"/>
      <c r="JF220" s="33"/>
      <c r="JG220" s="33"/>
      <c r="JH220" s="33"/>
      <c r="JI220" s="33"/>
      <c r="JJ220" s="33"/>
      <c r="JK220" s="33"/>
      <c r="JL220" s="33"/>
      <c r="JM220" s="33"/>
      <c r="JN220" s="33"/>
      <c r="JO220" s="33"/>
      <c r="JP220" s="33"/>
      <c r="JQ220" s="33"/>
      <c r="JR220" s="33"/>
      <c r="JS220" s="33"/>
      <c r="JT220" s="33"/>
      <c r="JU220" s="33"/>
      <c r="JV220" s="33"/>
      <c r="JW220" s="33"/>
      <c r="JX220" s="33"/>
      <c r="JY220" s="33"/>
      <c r="JZ220" s="33"/>
      <c r="KA220" s="33"/>
      <c r="KB220" s="33"/>
      <c r="KC220" s="33"/>
      <c r="KD220" s="33"/>
      <c r="KE220" s="33"/>
      <c r="KF220" s="33"/>
      <c r="KG220" s="33"/>
      <c r="KH220" s="33"/>
      <c r="KI220" s="33"/>
      <c r="KJ220" s="33"/>
      <c r="KK220" s="33"/>
      <c r="KL220" s="33"/>
      <c r="KM220" s="33"/>
      <c r="KN220" s="33"/>
      <c r="KO220" s="33"/>
      <c r="KP220" s="33"/>
      <c r="KQ220" s="33"/>
      <c r="KR220" s="33"/>
      <c r="KS220" s="33"/>
      <c r="KT220" s="33"/>
      <c r="KU220" s="33"/>
      <c r="KV220" s="33"/>
      <c r="KW220" s="33"/>
      <c r="KX220" s="33"/>
      <c r="KY220" s="33"/>
      <c r="KZ220" s="33"/>
      <c r="LA220" s="33"/>
      <c r="LB220" s="33"/>
      <c r="LC220" s="33"/>
    </row>
    <row r="221" spans="1:3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HN221" s="33"/>
      <c r="HO221" s="33"/>
      <c r="HP221" s="33"/>
      <c r="HQ221" s="33"/>
      <c r="HR221" s="33"/>
      <c r="HS221" s="33"/>
      <c r="HT221" s="33"/>
      <c r="HU221" s="33"/>
      <c r="HV221" s="33"/>
      <c r="HW221" s="33"/>
      <c r="HX221" s="33"/>
      <c r="HY221" s="33"/>
      <c r="HZ221" s="33"/>
      <c r="IA221" s="33"/>
      <c r="IB221" s="33"/>
      <c r="IC221" s="33"/>
      <c r="ID221" s="33"/>
      <c r="IE221" s="33"/>
      <c r="IF221" s="33"/>
      <c r="IG221" s="33"/>
      <c r="IH221" s="33"/>
      <c r="II221" s="33"/>
      <c r="IJ221" s="33"/>
      <c r="IK221" s="33"/>
      <c r="IL221" s="33"/>
      <c r="IM221" s="33"/>
      <c r="IN221" s="33"/>
      <c r="IO221" s="33"/>
      <c r="IP221" s="33"/>
      <c r="IQ221" s="33"/>
      <c r="IR221" s="33"/>
      <c r="IS221" s="33"/>
      <c r="IT221" s="33"/>
      <c r="IU221" s="33"/>
      <c r="IV221" s="33"/>
      <c r="IW221" s="33"/>
      <c r="IX221" s="33"/>
      <c r="IY221" s="33"/>
      <c r="IZ221" s="33"/>
      <c r="JA221" s="33"/>
      <c r="JB221" s="33"/>
      <c r="JC221" s="33"/>
      <c r="JD221" s="33"/>
      <c r="JE221" s="33"/>
      <c r="JF221" s="33"/>
      <c r="JG221" s="33"/>
      <c r="JH221" s="33"/>
      <c r="JI221" s="33"/>
      <c r="JJ221" s="33"/>
      <c r="JK221" s="33"/>
      <c r="JL221" s="33"/>
      <c r="JM221" s="33"/>
      <c r="JN221" s="33"/>
      <c r="JO221" s="33"/>
      <c r="JP221" s="33"/>
      <c r="JQ221" s="33"/>
      <c r="JR221" s="33"/>
      <c r="JS221" s="33"/>
      <c r="JT221" s="33"/>
      <c r="JU221" s="33"/>
      <c r="JV221" s="33"/>
      <c r="JW221" s="33"/>
      <c r="JX221" s="33"/>
      <c r="JY221" s="33"/>
      <c r="JZ221" s="33"/>
      <c r="KA221" s="33"/>
      <c r="KB221" s="33"/>
      <c r="KC221" s="33"/>
      <c r="KD221" s="33"/>
      <c r="KE221" s="33"/>
      <c r="KF221" s="33"/>
      <c r="KG221" s="33"/>
      <c r="KH221" s="33"/>
      <c r="KI221" s="33"/>
      <c r="KJ221" s="33"/>
      <c r="KK221" s="33"/>
      <c r="KL221" s="33"/>
      <c r="KM221" s="33"/>
      <c r="KN221" s="33"/>
      <c r="KO221" s="33"/>
      <c r="KP221" s="33"/>
      <c r="KQ221" s="33"/>
      <c r="KR221" s="33"/>
      <c r="KS221" s="33"/>
      <c r="KT221" s="33"/>
      <c r="KU221" s="33"/>
      <c r="KV221" s="33"/>
      <c r="KW221" s="33"/>
      <c r="KX221" s="33"/>
      <c r="KY221" s="33"/>
      <c r="KZ221" s="33"/>
      <c r="LA221" s="33"/>
      <c r="LB221" s="33"/>
      <c r="LC221" s="33"/>
    </row>
    <row r="222" spans="1:3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  <c r="IY222" s="33"/>
      <c r="IZ222" s="33"/>
      <c r="JA222" s="33"/>
      <c r="JB222" s="33"/>
      <c r="JC222" s="33"/>
      <c r="JD222" s="33"/>
      <c r="JE222" s="33"/>
      <c r="JF222" s="33"/>
      <c r="JG222" s="33"/>
      <c r="JH222" s="33"/>
      <c r="JI222" s="33"/>
      <c r="JJ222" s="33"/>
      <c r="JK222" s="33"/>
      <c r="JL222" s="33"/>
      <c r="JM222" s="33"/>
      <c r="JN222" s="33"/>
      <c r="JO222" s="33"/>
      <c r="JP222" s="33"/>
      <c r="JQ222" s="33"/>
      <c r="JR222" s="33"/>
      <c r="JS222" s="33"/>
      <c r="JT222" s="33"/>
      <c r="JU222" s="33"/>
      <c r="JV222" s="33"/>
      <c r="JW222" s="33"/>
      <c r="JX222" s="33"/>
      <c r="JY222" s="33"/>
      <c r="JZ222" s="33"/>
      <c r="KA222" s="33"/>
      <c r="KB222" s="33"/>
      <c r="KC222" s="33"/>
      <c r="KD222" s="33"/>
      <c r="KE222" s="33"/>
      <c r="KF222" s="33"/>
      <c r="KG222" s="33"/>
      <c r="KH222" s="33"/>
      <c r="KI222" s="33"/>
      <c r="KJ222" s="33"/>
      <c r="KK222" s="33"/>
      <c r="KL222" s="33"/>
      <c r="KM222" s="33"/>
      <c r="KN222" s="33"/>
      <c r="KO222" s="33"/>
      <c r="KP222" s="33"/>
      <c r="KQ222" s="33"/>
      <c r="KR222" s="33"/>
      <c r="KS222" s="33"/>
      <c r="KT222" s="33"/>
      <c r="KU222" s="33"/>
      <c r="KV222" s="33"/>
      <c r="KW222" s="33"/>
      <c r="KX222" s="33"/>
      <c r="KY222" s="33"/>
      <c r="KZ222" s="33"/>
      <c r="LA222" s="33"/>
      <c r="LB222" s="33"/>
      <c r="LC222" s="33"/>
    </row>
    <row r="223" spans="1:3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HN223" s="33"/>
      <c r="HO223" s="33"/>
      <c r="HP223" s="33"/>
      <c r="HQ223" s="33"/>
      <c r="HR223" s="33"/>
      <c r="HS223" s="33"/>
      <c r="HT223" s="33"/>
      <c r="HU223" s="33"/>
      <c r="HV223" s="33"/>
      <c r="HW223" s="33"/>
      <c r="HX223" s="33"/>
      <c r="HY223" s="33"/>
      <c r="HZ223" s="33"/>
      <c r="IA223" s="33"/>
      <c r="IB223" s="33"/>
      <c r="IC223" s="33"/>
      <c r="ID223" s="33"/>
      <c r="IE223" s="33"/>
      <c r="IF223" s="33"/>
      <c r="IG223" s="33"/>
      <c r="IH223" s="33"/>
      <c r="II223" s="33"/>
      <c r="IJ223" s="33"/>
      <c r="IK223" s="33"/>
      <c r="IL223" s="33"/>
      <c r="IM223" s="33"/>
      <c r="IN223" s="33"/>
      <c r="IO223" s="33"/>
      <c r="IP223" s="33"/>
      <c r="IQ223" s="33"/>
      <c r="IR223" s="33"/>
      <c r="IS223" s="33"/>
      <c r="IT223" s="33"/>
      <c r="IU223" s="33"/>
      <c r="IV223" s="33"/>
      <c r="IW223" s="33"/>
      <c r="IX223" s="33"/>
      <c r="IY223" s="33"/>
      <c r="IZ223" s="33"/>
      <c r="JA223" s="33"/>
      <c r="JB223" s="33"/>
      <c r="JC223" s="33"/>
      <c r="JD223" s="33"/>
      <c r="JE223" s="33"/>
      <c r="JF223" s="33"/>
      <c r="JG223" s="33"/>
      <c r="JH223" s="33"/>
      <c r="JI223" s="33"/>
      <c r="JJ223" s="33"/>
      <c r="JK223" s="33"/>
      <c r="JL223" s="33"/>
      <c r="JM223" s="33"/>
      <c r="JN223" s="33"/>
      <c r="JO223" s="33"/>
      <c r="JP223" s="33"/>
      <c r="JQ223" s="33"/>
      <c r="JR223" s="33"/>
      <c r="JS223" s="33"/>
      <c r="JT223" s="33"/>
      <c r="JU223" s="33"/>
      <c r="JV223" s="33"/>
      <c r="JW223" s="33"/>
      <c r="JX223" s="33"/>
      <c r="JY223" s="33"/>
      <c r="JZ223" s="33"/>
      <c r="KA223" s="33"/>
      <c r="KB223" s="33"/>
      <c r="KC223" s="33"/>
      <c r="KD223" s="33"/>
      <c r="KE223" s="33"/>
      <c r="KF223" s="33"/>
      <c r="KG223" s="33"/>
      <c r="KH223" s="33"/>
      <c r="KI223" s="33"/>
      <c r="KJ223" s="33"/>
      <c r="KK223" s="33"/>
      <c r="KL223" s="33"/>
      <c r="KM223" s="33"/>
      <c r="KN223" s="33"/>
      <c r="KO223" s="33"/>
      <c r="KP223" s="33"/>
      <c r="KQ223" s="33"/>
      <c r="KR223" s="33"/>
      <c r="KS223" s="33"/>
      <c r="KT223" s="33"/>
      <c r="KU223" s="33"/>
      <c r="KV223" s="33"/>
      <c r="KW223" s="33"/>
      <c r="KX223" s="33"/>
      <c r="KY223" s="33"/>
      <c r="KZ223" s="33"/>
      <c r="LA223" s="33"/>
      <c r="LB223" s="33"/>
      <c r="LC223" s="33"/>
    </row>
    <row r="224" spans="1:3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  <c r="IY224" s="33"/>
      <c r="IZ224" s="33"/>
      <c r="JA224" s="33"/>
      <c r="JB224" s="33"/>
      <c r="JC224" s="33"/>
      <c r="JD224" s="33"/>
      <c r="JE224" s="33"/>
      <c r="JF224" s="33"/>
      <c r="JG224" s="33"/>
      <c r="JH224" s="33"/>
      <c r="JI224" s="33"/>
      <c r="JJ224" s="33"/>
      <c r="JK224" s="33"/>
      <c r="JL224" s="33"/>
      <c r="JM224" s="33"/>
      <c r="JN224" s="33"/>
      <c r="JO224" s="33"/>
      <c r="JP224" s="33"/>
      <c r="JQ224" s="33"/>
      <c r="JR224" s="33"/>
      <c r="JS224" s="33"/>
      <c r="JT224" s="33"/>
      <c r="JU224" s="33"/>
      <c r="JV224" s="33"/>
      <c r="JW224" s="33"/>
      <c r="JX224" s="33"/>
      <c r="JY224" s="33"/>
      <c r="JZ224" s="33"/>
      <c r="KA224" s="33"/>
      <c r="KB224" s="33"/>
      <c r="KC224" s="33"/>
      <c r="KD224" s="33"/>
      <c r="KE224" s="33"/>
      <c r="KF224" s="33"/>
      <c r="KG224" s="33"/>
      <c r="KH224" s="33"/>
      <c r="KI224" s="33"/>
      <c r="KJ224" s="33"/>
      <c r="KK224" s="33"/>
      <c r="KL224" s="33"/>
      <c r="KM224" s="33"/>
      <c r="KN224" s="33"/>
      <c r="KO224" s="33"/>
      <c r="KP224" s="33"/>
      <c r="KQ224" s="33"/>
      <c r="KR224" s="33"/>
      <c r="KS224" s="33"/>
      <c r="KT224" s="33"/>
      <c r="KU224" s="33"/>
      <c r="KV224" s="33"/>
      <c r="KW224" s="33"/>
      <c r="KX224" s="33"/>
      <c r="KY224" s="33"/>
      <c r="KZ224" s="33"/>
      <c r="LA224" s="33"/>
      <c r="LB224" s="33"/>
      <c r="LC224" s="33"/>
    </row>
    <row r="225" spans="1:3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HN225" s="33"/>
      <c r="HO225" s="33"/>
      <c r="HP225" s="33"/>
      <c r="HQ225" s="33"/>
      <c r="HR225" s="33"/>
      <c r="HS225" s="33"/>
      <c r="HT225" s="33"/>
      <c r="HU225" s="33"/>
      <c r="HV225" s="33"/>
      <c r="HW225" s="33"/>
      <c r="HX225" s="33"/>
      <c r="HY225" s="33"/>
      <c r="HZ225" s="33"/>
      <c r="IA225" s="33"/>
      <c r="IB225" s="33"/>
      <c r="IC225" s="33"/>
      <c r="ID225" s="33"/>
      <c r="IE225" s="33"/>
      <c r="IF225" s="33"/>
      <c r="IG225" s="33"/>
      <c r="IH225" s="33"/>
      <c r="II225" s="33"/>
      <c r="IJ225" s="33"/>
      <c r="IK225" s="33"/>
      <c r="IL225" s="33"/>
      <c r="IM225" s="33"/>
      <c r="IN225" s="33"/>
      <c r="IO225" s="33"/>
      <c r="IP225" s="33"/>
      <c r="IQ225" s="33"/>
      <c r="IR225" s="33"/>
      <c r="IS225" s="33"/>
      <c r="IT225" s="33"/>
      <c r="IU225" s="33"/>
      <c r="IV225" s="33"/>
      <c r="IW225" s="33"/>
      <c r="IX225" s="33"/>
      <c r="IY225" s="33"/>
      <c r="IZ225" s="33"/>
      <c r="JA225" s="33"/>
      <c r="JB225" s="33"/>
      <c r="JC225" s="33"/>
      <c r="JD225" s="33"/>
      <c r="JE225" s="33"/>
      <c r="JF225" s="33"/>
      <c r="JG225" s="33"/>
      <c r="JH225" s="33"/>
      <c r="JI225" s="33"/>
      <c r="JJ225" s="33"/>
      <c r="JK225" s="33"/>
      <c r="JL225" s="33"/>
      <c r="JM225" s="33"/>
      <c r="JN225" s="33"/>
      <c r="JO225" s="33"/>
      <c r="JP225" s="33"/>
      <c r="JQ225" s="33"/>
      <c r="JR225" s="33"/>
      <c r="JS225" s="33"/>
      <c r="JT225" s="33"/>
      <c r="JU225" s="33"/>
      <c r="JV225" s="33"/>
      <c r="JW225" s="33"/>
      <c r="JX225" s="33"/>
      <c r="JY225" s="33"/>
      <c r="JZ225" s="33"/>
      <c r="KA225" s="33"/>
      <c r="KB225" s="33"/>
      <c r="KC225" s="33"/>
      <c r="KD225" s="33"/>
      <c r="KE225" s="33"/>
      <c r="KF225" s="33"/>
      <c r="KG225" s="33"/>
      <c r="KH225" s="33"/>
      <c r="KI225" s="33"/>
      <c r="KJ225" s="33"/>
      <c r="KK225" s="33"/>
      <c r="KL225" s="33"/>
      <c r="KM225" s="33"/>
      <c r="KN225" s="33"/>
      <c r="KO225" s="33"/>
      <c r="KP225" s="33"/>
      <c r="KQ225" s="33"/>
      <c r="KR225" s="33"/>
      <c r="KS225" s="33"/>
      <c r="KT225" s="33"/>
      <c r="KU225" s="33"/>
      <c r="KV225" s="33"/>
      <c r="KW225" s="33"/>
      <c r="KX225" s="33"/>
      <c r="KY225" s="33"/>
      <c r="KZ225" s="33"/>
      <c r="LA225" s="33"/>
      <c r="LB225" s="33"/>
      <c r="LC225" s="33"/>
    </row>
    <row r="226" spans="1:3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  <c r="IY226" s="33"/>
      <c r="IZ226" s="33"/>
      <c r="JA226" s="33"/>
      <c r="JB226" s="33"/>
      <c r="JC226" s="33"/>
      <c r="JD226" s="33"/>
      <c r="JE226" s="33"/>
      <c r="JF226" s="33"/>
      <c r="JG226" s="33"/>
      <c r="JH226" s="33"/>
      <c r="JI226" s="33"/>
      <c r="JJ226" s="33"/>
      <c r="JK226" s="33"/>
      <c r="JL226" s="33"/>
      <c r="JM226" s="33"/>
      <c r="JN226" s="33"/>
      <c r="JO226" s="33"/>
      <c r="JP226" s="33"/>
      <c r="JQ226" s="33"/>
      <c r="JR226" s="33"/>
      <c r="JS226" s="33"/>
      <c r="JT226" s="33"/>
      <c r="JU226" s="33"/>
      <c r="JV226" s="33"/>
      <c r="JW226" s="33"/>
      <c r="JX226" s="33"/>
      <c r="JY226" s="33"/>
      <c r="JZ226" s="33"/>
      <c r="KA226" s="33"/>
      <c r="KB226" s="33"/>
      <c r="KC226" s="33"/>
      <c r="KD226" s="33"/>
      <c r="KE226" s="33"/>
      <c r="KF226" s="33"/>
      <c r="KG226" s="33"/>
      <c r="KH226" s="33"/>
      <c r="KI226" s="33"/>
      <c r="KJ226" s="33"/>
      <c r="KK226" s="33"/>
      <c r="KL226" s="33"/>
      <c r="KM226" s="33"/>
      <c r="KN226" s="33"/>
      <c r="KO226" s="33"/>
      <c r="KP226" s="33"/>
      <c r="KQ226" s="33"/>
      <c r="KR226" s="33"/>
      <c r="KS226" s="33"/>
      <c r="KT226" s="33"/>
      <c r="KU226" s="33"/>
      <c r="KV226" s="33"/>
      <c r="KW226" s="33"/>
      <c r="KX226" s="33"/>
      <c r="KY226" s="33"/>
      <c r="KZ226" s="33"/>
      <c r="LA226" s="33"/>
      <c r="LB226" s="33"/>
      <c r="LC226" s="33"/>
    </row>
    <row r="227" spans="1:3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HN227" s="33"/>
      <c r="HO227" s="33"/>
      <c r="HP227" s="33"/>
      <c r="HQ227" s="33"/>
      <c r="HR227" s="33"/>
      <c r="HS227" s="33"/>
      <c r="HT227" s="33"/>
      <c r="HU227" s="33"/>
      <c r="HV227" s="33"/>
      <c r="HW227" s="33"/>
      <c r="HX227" s="33"/>
      <c r="HY227" s="33"/>
      <c r="HZ227" s="33"/>
      <c r="IA227" s="33"/>
      <c r="IB227" s="33"/>
      <c r="IC227" s="33"/>
      <c r="ID227" s="33"/>
      <c r="IE227" s="33"/>
      <c r="IF227" s="33"/>
      <c r="IG227" s="33"/>
      <c r="IH227" s="33"/>
      <c r="II227" s="33"/>
      <c r="IJ227" s="33"/>
      <c r="IK227" s="33"/>
      <c r="IL227" s="33"/>
      <c r="IM227" s="33"/>
      <c r="IN227" s="33"/>
      <c r="IO227" s="33"/>
      <c r="IP227" s="33"/>
      <c r="IQ227" s="33"/>
      <c r="IR227" s="33"/>
      <c r="IS227" s="33"/>
      <c r="IT227" s="33"/>
      <c r="IU227" s="33"/>
      <c r="IV227" s="33"/>
      <c r="IW227" s="33"/>
      <c r="IX227" s="33"/>
      <c r="IY227" s="33"/>
      <c r="IZ227" s="33"/>
      <c r="JA227" s="33"/>
      <c r="JB227" s="33"/>
      <c r="JC227" s="33"/>
      <c r="JD227" s="33"/>
      <c r="JE227" s="33"/>
      <c r="JF227" s="33"/>
      <c r="JG227" s="33"/>
      <c r="JH227" s="33"/>
      <c r="JI227" s="33"/>
      <c r="JJ227" s="33"/>
      <c r="JK227" s="33"/>
      <c r="JL227" s="33"/>
      <c r="JM227" s="33"/>
      <c r="JN227" s="33"/>
      <c r="JO227" s="33"/>
      <c r="JP227" s="33"/>
      <c r="JQ227" s="33"/>
      <c r="JR227" s="33"/>
      <c r="JS227" s="33"/>
      <c r="JT227" s="33"/>
      <c r="JU227" s="33"/>
      <c r="JV227" s="33"/>
      <c r="JW227" s="33"/>
      <c r="JX227" s="33"/>
      <c r="JY227" s="33"/>
      <c r="JZ227" s="33"/>
      <c r="KA227" s="33"/>
      <c r="KB227" s="33"/>
      <c r="KC227" s="33"/>
      <c r="KD227" s="33"/>
      <c r="KE227" s="33"/>
      <c r="KF227" s="33"/>
      <c r="KG227" s="33"/>
      <c r="KH227" s="33"/>
      <c r="KI227" s="33"/>
      <c r="KJ227" s="33"/>
      <c r="KK227" s="33"/>
      <c r="KL227" s="33"/>
      <c r="KM227" s="33"/>
      <c r="KN227" s="33"/>
      <c r="KO227" s="33"/>
      <c r="KP227" s="33"/>
      <c r="KQ227" s="33"/>
      <c r="KR227" s="33"/>
      <c r="KS227" s="33"/>
      <c r="KT227" s="33"/>
      <c r="KU227" s="33"/>
      <c r="KV227" s="33"/>
      <c r="KW227" s="33"/>
      <c r="KX227" s="33"/>
      <c r="KY227" s="33"/>
      <c r="KZ227" s="33"/>
      <c r="LA227" s="33"/>
      <c r="LB227" s="33"/>
      <c r="LC227" s="33"/>
    </row>
    <row r="228" spans="1:3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  <c r="IY228" s="33"/>
      <c r="IZ228" s="33"/>
      <c r="JA228" s="33"/>
      <c r="JB228" s="33"/>
      <c r="JC228" s="33"/>
      <c r="JD228" s="33"/>
      <c r="JE228" s="33"/>
      <c r="JF228" s="33"/>
      <c r="JG228" s="33"/>
      <c r="JH228" s="33"/>
      <c r="JI228" s="33"/>
      <c r="JJ228" s="33"/>
      <c r="JK228" s="33"/>
      <c r="JL228" s="33"/>
      <c r="JM228" s="33"/>
      <c r="JN228" s="33"/>
      <c r="JO228" s="33"/>
      <c r="JP228" s="33"/>
      <c r="JQ228" s="33"/>
      <c r="JR228" s="33"/>
      <c r="JS228" s="33"/>
      <c r="JT228" s="33"/>
      <c r="JU228" s="33"/>
      <c r="JV228" s="33"/>
      <c r="JW228" s="33"/>
      <c r="JX228" s="33"/>
      <c r="JY228" s="33"/>
      <c r="JZ228" s="33"/>
      <c r="KA228" s="33"/>
      <c r="KB228" s="33"/>
      <c r="KC228" s="33"/>
      <c r="KD228" s="33"/>
      <c r="KE228" s="33"/>
      <c r="KF228" s="33"/>
      <c r="KG228" s="33"/>
      <c r="KH228" s="33"/>
      <c r="KI228" s="33"/>
      <c r="KJ228" s="33"/>
      <c r="KK228" s="33"/>
      <c r="KL228" s="33"/>
      <c r="KM228" s="33"/>
      <c r="KN228" s="33"/>
      <c r="KO228" s="33"/>
      <c r="KP228" s="33"/>
      <c r="KQ228" s="33"/>
      <c r="KR228" s="33"/>
      <c r="KS228" s="33"/>
      <c r="KT228" s="33"/>
      <c r="KU228" s="33"/>
      <c r="KV228" s="33"/>
      <c r="KW228" s="33"/>
      <c r="KX228" s="33"/>
      <c r="KY228" s="33"/>
      <c r="KZ228" s="33"/>
      <c r="LA228" s="33"/>
      <c r="LB228" s="33"/>
      <c r="LC228" s="33"/>
    </row>
    <row r="229" spans="1:3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HN229" s="33"/>
      <c r="HO229" s="33"/>
      <c r="HP229" s="33"/>
      <c r="HQ229" s="33"/>
      <c r="HR229" s="33"/>
      <c r="HS229" s="33"/>
      <c r="HT229" s="33"/>
      <c r="HU229" s="33"/>
      <c r="HV229" s="33"/>
      <c r="HW229" s="33"/>
      <c r="HX229" s="33"/>
      <c r="HY229" s="33"/>
      <c r="HZ229" s="33"/>
      <c r="IA229" s="33"/>
      <c r="IB229" s="33"/>
      <c r="IC229" s="33"/>
      <c r="ID229" s="33"/>
      <c r="IE229" s="33"/>
      <c r="IF229" s="33"/>
      <c r="IG229" s="33"/>
      <c r="IH229" s="33"/>
      <c r="II229" s="33"/>
      <c r="IJ229" s="33"/>
      <c r="IK229" s="33"/>
      <c r="IL229" s="33"/>
      <c r="IM229" s="33"/>
      <c r="IN229" s="33"/>
      <c r="IO229" s="33"/>
      <c r="IP229" s="33"/>
      <c r="IQ229" s="33"/>
      <c r="IR229" s="33"/>
      <c r="IS229" s="33"/>
      <c r="IT229" s="33"/>
      <c r="IU229" s="33"/>
      <c r="IV229" s="33"/>
      <c r="IW229" s="33"/>
      <c r="IX229" s="33"/>
      <c r="IY229" s="33"/>
      <c r="IZ229" s="33"/>
      <c r="JA229" s="33"/>
      <c r="JB229" s="33"/>
      <c r="JC229" s="33"/>
      <c r="JD229" s="33"/>
      <c r="JE229" s="33"/>
      <c r="JF229" s="33"/>
      <c r="JG229" s="33"/>
      <c r="JH229" s="33"/>
      <c r="JI229" s="33"/>
      <c r="JJ229" s="33"/>
      <c r="JK229" s="33"/>
      <c r="JL229" s="33"/>
      <c r="JM229" s="33"/>
      <c r="JN229" s="33"/>
      <c r="JO229" s="33"/>
      <c r="JP229" s="33"/>
      <c r="JQ229" s="33"/>
      <c r="JR229" s="33"/>
      <c r="JS229" s="33"/>
      <c r="JT229" s="33"/>
      <c r="JU229" s="33"/>
      <c r="JV229" s="33"/>
      <c r="JW229" s="33"/>
      <c r="JX229" s="33"/>
      <c r="JY229" s="33"/>
      <c r="JZ229" s="33"/>
      <c r="KA229" s="33"/>
      <c r="KB229" s="33"/>
      <c r="KC229" s="33"/>
      <c r="KD229" s="33"/>
      <c r="KE229" s="33"/>
      <c r="KF229" s="33"/>
      <c r="KG229" s="33"/>
      <c r="KH229" s="33"/>
      <c r="KI229" s="33"/>
      <c r="KJ229" s="33"/>
      <c r="KK229" s="33"/>
      <c r="KL229" s="33"/>
      <c r="KM229" s="33"/>
      <c r="KN229" s="33"/>
      <c r="KO229" s="33"/>
      <c r="KP229" s="33"/>
      <c r="KQ229" s="33"/>
      <c r="KR229" s="33"/>
      <c r="KS229" s="33"/>
      <c r="KT229" s="33"/>
      <c r="KU229" s="33"/>
      <c r="KV229" s="33"/>
      <c r="KW229" s="33"/>
      <c r="KX229" s="33"/>
      <c r="KY229" s="33"/>
      <c r="KZ229" s="33"/>
      <c r="LA229" s="33"/>
      <c r="LB229" s="33"/>
      <c r="LC229" s="33"/>
    </row>
    <row r="230" spans="1:3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  <c r="IY230" s="33"/>
      <c r="IZ230" s="33"/>
      <c r="JA230" s="33"/>
      <c r="JB230" s="33"/>
      <c r="JC230" s="33"/>
      <c r="JD230" s="33"/>
      <c r="JE230" s="33"/>
      <c r="JF230" s="33"/>
      <c r="JG230" s="33"/>
      <c r="JH230" s="33"/>
      <c r="JI230" s="33"/>
      <c r="JJ230" s="33"/>
      <c r="JK230" s="33"/>
      <c r="JL230" s="33"/>
      <c r="JM230" s="33"/>
      <c r="JN230" s="33"/>
      <c r="JO230" s="33"/>
      <c r="JP230" s="33"/>
      <c r="JQ230" s="33"/>
      <c r="JR230" s="33"/>
      <c r="JS230" s="33"/>
      <c r="JT230" s="33"/>
      <c r="JU230" s="33"/>
      <c r="JV230" s="33"/>
      <c r="JW230" s="33"/>
      <c r="JX230" s="33"/>
      <c r="JY230" s="33"/>
      <c r="JZ230" s="33"/>
      <c r="KA230" s="33"/>
      <c r="KB230" s="33"/>
      <c r="KC230" s="33"/>
      <c r="KD230" s="33"/>
      <c r="KE230" s="33"/>
      <c r="KF230" s="33"/>
      <c r="KG230" s="33"/>
      <c r="KH230" s="33"/>
      <c r="KI230" s="33"/>
      <c r="KJ230" s="33"/>
      <c r="KK230" s="33"/>
      <c r="KL230" s="33"/>
      <c r="KM230" s="33"/>
      <c r="KN230" s="33"/>
      <c r="KO230" s="33"/>
      <c r="KP230" s="33"/>
      <c r="KQ230" s="33"/>
      <c r="KR230" s="33"/>
      <c r="KS230" s="33"/>
      <c r="KT230" s="33"/>
      <c r="KU230" s="33"/>
      <c r="KV230" s="33"/>
      <c r="KW230" s="33"/>
      <c r="KX230" s="33"/>
      <c r="KY230" s="33"/>
      <c r="KZ230" s="33"/>
      <c r="LA230" s="33"/>
      <c r="LB230" s="33"/>
      <c r="LC230" s="33"/>
    </row>
    <row r="231" spans="1:3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HN231" s="33"/>
      <c r="HO231" s="33"/>
      <c r="HP231" s="33"/>
      <c r="HQ231" s="33"/>
      <c r="HR231" s="33"/>
      <c r="HS231" s="33"/>
      <c r="HT231" s="33"/>
      <c r="HU231" s="33"/>
      <c r="HV231" s="33"/>
      <c r="HW231" s="33"/>
      <c r="HX231" s="33"/>
      <c r="HY231" s="33"/>
      <c r="HZ231" s="33"/>
      <c r="IA231" s="33"/>
      <c r="IB231" s="33"/>
      <c r="IC231" s="33"/>
      <c r="ID231" s="33"/>
      <c r="IE231" s="33"/>
      <c r="IF231" s="33"/>
      <c r="IG231" s="33"/>
      <c r="IH231" s="33"/>
      <c r="II231" s="33"/>
      <c r="IJ231" s="33"/>
      <c r="IK231" s="33"/>
      <c r="IL231" s="33"/>
      <c r="IM231" s="33"/>
      <c r="IN231" s="33"/>
      <c r="IO231" s="33"/>
      <c r="IP231" s="33"/>
      <c r="IQ231" s="33"/>
      <c r="IR231" s="33"/>
      <c r="IS231" s="33"/>
      <c r="IT231" s="33"/>
      <c r="IU231" s="33"/>
      <c r="IV231" s="33"/>
      <c r="IW231" s="33"/>
      <c r="IX231" s="33"/>
      <c r="IY231" s="33"/>
      <c r="IZ231" s="33"/>
      <c r="JA231" s="33"/>
      <c r="JB231" s="33"/>
      <c r="JC231" s="33"/>
      <c r="JD231" s="33"/>
      <c r="JE231" s="33"/>
      <c r="JF231" s="33"/>
      <c r="JG231" s="33"/>
      <c r="JH231" s="33"/>
      <c r="JI231" s="33"/>
      <c r="JJ231" s="33"/>
      <c r="JK231" s="33"/>
      <c r="JL231" s="33"/>
      <c r="JM231" s="33"/>
      <c r="JN231" s="33"/>
      <c r="JO231" s="33"/>
      <c r="JP231" s="33"/>
      <c r="JQ231" s="33"/>
      <c r="JR231" s="33"/>
      <c r="JS231" s="33"/>
      <c r="JT231" s="33"/>
      <c r="JU231" s="33"/>
      <c r="JV231" s="33"/>
      <c r="JW231" s="33"/>
      <c r="JX231" s="33"/>
      <c r="JY231" s="33"/>
      <c r="JZ231" s="33"/>
      <c r="KA231" s="33"/>
      <c r="KB231" s="33"/>
      <c r="KC231" s="33"/>
      <c r="KD231" s="33"/>
      <c r="KE231" s="33"/>
      <c r="KF231" s="33"/>
      <c r="KG231" s="33"/>
      <c r="KH231" s="33"/>
      <c r="KI231" s="33"/>
      <c r="KJ231" s="33"/>
      <c r="KK231" s="33"/>
      <c r="KL231" s="33"/>
      <c r="KM231" s="33"/>
      <c r="KN231" s="33"/>
      <c r="KO231" s="33"/>
      <c r="KP231" s="33"/>
      <c r="KQ231" s="33"/>
      <c r="KR231" s="33"/>
      <c r="KS231" s="33"/>
      <c r="KT231" s="33"/>
      <c r="KU231" s="33"/>
      <c r="KV231" s="33"/>
      <c r="KW231" s="33"/>
      <c r="KX231" s="33"/>
      <c r="KY231" s="33"/>
      <c r="KZ231" s="33"/>
      <c r="LA231" s="33"/>
      <c r="LB231" s="33"/>
      <c r="LC231" s="33"/>
    </row>
    <row r="232" spans="1:3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  <c r="IY232" s="33"/>
      <c r="IZ232" s="33"/>
      <c r="JA232" s="33"/>
      <c r="JB232" s="33"/>
      <c r="JC232" s="33"/>
      <c r="JD232" s="33"/>
      <c r="JE232" s="33"/>
      <c r="JF232" s="33"/>
      <c r="JG232" s="33"/>
      <c r="JH232" s="33"/>
      <c r="JI232" s="33"/>
      <c r="JJ232" s="33"/>
      <c r="JK232" s="33"/>
      <c r="JL232" s="33"/>
      <c r="JM232" s="33"/>
      <c r="JN232" s="33"/>
      <c r="JO232" s="33"/>
      <c r="JP232" s="33"/>
      <c r="JQ232" s="33"/>
      <c r="JR232" s="33"/>
      <c r="JS232" s="33"/>
      <c r="JT232" s="33"/>
      <c r="JU232" s="33"/>
      <c r="JV232" s="33"/>
      <c r="JW232" s="33"/>
      <c r="JX232" s="33"/>
      <c r="JY232" s="33"/>
      <c r="JZ232" s="33"/>
      <c r="KA232" s="33"/>
      <c r="KB232" s="33"/>
      <c r="KC232" s="33"/>
      <c r="KD232" s="33"/>
      <c r="KE232" s="33"/>
      <c r="KF232" s="33"/>
      <c r="KG232" s="33"/>
      <c r="KH232" s="33"/>
      <c r="KI232" s="33"/>
      <c r="KJ232" s="33"/>
      <c r="KK232" s="33"/>
      <c r="KL232" s="33"/>
      <c r="KM232" s="33"/>
      <c r="KN232" s="33"/>
      <c r="KO232" s="33"/>
      <c r="KP232" s="33"/>
      <c r="KQ232" s="33"/>
      <c r="KR232" s="33"/>
      <c r="KS232" s="33"/>
      <c r="KT232" s="33"/>
      <c r="KU232" s="33"/>
      <c r="KV232" s="33"/>
      <c r="KW232" s="33"/>
      <c r="KX232" s="33"/>
      <c r="KY232" s="33"/>
      <c r="KZ232" s="33"/>
      <c r="LA232" s="33"/>
      <c r="LB232" s="33"/>
      <c r="LC232" s="33"/>
    </row>
    <row r="233" spans="1:3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HN233" s="33"/>
      <c r="HO233" s="33"/>
      <c r="HP233" s="33"/>
      <c r="HQ233" s="33"/>
      <c r="HR233" s="33"/>
      <c r="HS233" s="33"/>
      <c r="HT233" s="33"/>
      <c r="HU233" s="33"/>
      <c r="HV233" s="33"/>
      <c r="HW233" s="33"/>
      <c r="HX233" s="33"/>
      <c r="HY233" s="33"/>
      <c r="HZ233" s="33"/>
      <c r="IA233" s="33"/>
      <c r="IB233" s="33"/>
      <c r="IC233" s="33"/>
      <c r="ID233" s="33"/>
      <c r="IE233" s="33"/>
      <c r="IF233" s="33"/>
      <c r="IG233" s="33"/>
      <c r="IH233" s="33"/>
      <c r="II233" s="33"/>
      <c r="IJ233" s="33"/>
      <c r="IK233" s="33"/>
      <c r="IL233" s="33"/>
      <c r="IM233" s="33"/>
      <c r="IN233" s="33"/>
      <c r="IO233" s="33"/>
      <c r="IP233" s="33"/>
      <c r="IQ233" s="33"/>
      <c r="IR233" s="33"/>
      <c r="IS233" s="33"/>
      <c r="IT233" s="33"/>
      <c r="IU233" s="33"/>
      <c r="IV233" s="33"/>
      <c r="IW233" s="33"/>
      <c r="IX233" s="33"/>
      <c r="IY233" s="33"/>
      <c r="IZ233" s="33"/>
      <c r="JA233" s="33"/>
      <c r="JB233" s="33"/>
      <c r="JC233" s="33"/>
      <c r="JD233" s="33"/>
      <c r="JE233" s="33"/>
      <c r="JF233" s="33"/>
      <c r="JG233" s="33"/>
      <c r="JH233" s="33"/>
      <c r="JI233" s="33"/>
      <c r="JJ233" s="33"/>
      <c r="JK233" s="33"/>
      <c r="JL233" s="33"/>
      <c r="JM233" s="33"/>
      <c r="JN233" s="33"/>
      <c r="JO233" s="33"/>
      <c r="JP233" s="33"/>
      <c r="JQ233" s="33"/>
      <c r="JR233" s="33"/>
      <c r="JS233" s="33"/>
      <c r="JT233" s="33"/>
      <c r="JU233" s="33"/>
      <c r="JV233" s="33"/>
      <c r="JW233" s="33"/>
      <c r="JX233" s="33"/>
      <c r="JY233" s="33"/>
      <c r="JZ233" s="33"/>
      <c r="KA233" s="33"/>
      <c r="KB233" s="33"/>
      <c r="KC233" s="33"/>
      <c r="KD233" s="33"/>
      <c r="KE233" s="33"/>
      <c r="KF233" s="33"/>
      <c r="KG233" s="33"/>
      <c r="KH233" s="33"/>
      <c r="KI233" s="33"/>
      <c r="KJ233" s="33"/>
      <c r="KK233" s="33"/>
      <c r="KL233" s="33"/>
      <c r="KM233" s="33"/>
      <c r="KN233" s="33"/>
      <c r="KO233" s="33"/>
      <c r="KP233" s="33"/>
      <c r="KQ233" s="33"/>
      <c r="KR233" s="33"/>
      <c r="KS233" s="33"/>
      <c r="KT233" s="33"/>
      <c r="KU233" s="33"/>
      <c r="KV233" s="33"/>
      <c r="KW233" s="33"/>
      <c r="KX233" s="33"/>
      <c r="KY233" s="33"/>
      <c r="KZ233" s="33"/>
      <c r="LA233" s="33"/>
      <c r="LB233" s="33"/>
      <c r="LC233" s="33"/>
    </row>
    <row r="234" spans="1:3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  <c r="IY234" s="33"/>
      <c r="IZ234" s="33"/>
      <c r="JA234" s="33"/>
      <c r="JB234" s="33"/>
      <c r="JC234" s="33"/>
      <c r="JD234" s="33"/>
      <c r="JE234" s="33"/>
      <c r="JF234" s="33"/>
      <c r="JG234" s="33"/>
      <c r="JH234" s="33"/>
      <c r="JI234" s="33"/>
      <c r="JJ234" s="33"/>
      <c r="JK234" s="33"/>
      <c r="JL234" s="33"/>
      <c r="JM234" s="33"/>
      <c r="JN234" s="33"/>
      <c r="JO234" s="33"/>
      <c r="JP234" s="33"/>
      <c r="JQ234" s="33"/>
      <c r="JR234" s="33"/>
      <c r="JS234" s="33"/>
      <c r="JT234" s="33"/>
      <c r="JU234" s="33"/>
      <c r="JV234" s="33"/>
      <c r="JW234" s="33"/>
      <c r="JX234" s="33"/>
      <c r="JY234" s="33"/>
      <c r="JZ234" s="33"/>
      <c r="KA234" s="33"/>
      <c r="KB234" s="33"/>
      <c r="KC234" s="33"/>
      <c r="KD234" s="33"/>
      <c r="KE234" s="33"/>
      <c r="KF234" s="33"/>
      <c r="KG234" s="33"/>
      <c r="KH234" s="33"/>
      <c r="KI234" s="33"/>
      <c r="KJ234" s="33"/>
      <c r="KK234" s="33"/>
      <c r="KL234" s="33"/>
      <c r="KM234" s="33"/>
      <c r="KN234" s="33"/>
      <c r="KO234" s="33"/>
      <c r="KP234" s="33"/>
      <c r="KQ234" s="33"/>
      <c r="KR234" s="33"/>
      <c r="KS234" s="33"/>
      <c r="KT234" s="33"/>
      <c r="KU234" s="33"/>
      <c r="KV234" s="33"/>
      <c r="KW234" s="33"/>
      <c r="KX234" s="33"/>
      <c r="KY234" s="33"/>
      <c r="KZ234" s="33"/>
      <c r="LA234" s="33"/>
      <c r="LB234" s="33"/>
      <c r="LC234" s="33"/>
    </row>
    <row r="235" spans="1:3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HN235" s="33"/>
      <c r="HO235" s="33"/>
      <c r="HP235" s="33"/>
      <c r="HQ235" s="33"/>
      <c r="HR235" s="33"/>
      <c r="HS235" s="33"/>
      <c r="HT235" s="33"/>
      <c r="HU235" s="33"/>
      <c r="HV235" s="33"/>
      <c r="HW235" s="33"/>
      <c r="HX235" s="33"/>
      <c r="HY235" s="33"/>
      <c r="HZ235" s="33"/>
      <c r="IA235" s="33"/>
      <c r="IB235" s="33"/>
      <c r="IC235" s="33"/>
      <c r="ID235" s="33"/>
      <c r="IE235" s="33"/>
      <c r="IF235" s="33"/>
      <c r="IG235" s="33"/>
      <c r="IH235" s="33"/>
      <c r="II235" s="33"/>
      <c r="IJ235" s="33"/>
      <c r="IK235" s="33"/>
      <c r="IL235" s="33"/>
      <c r="IM235" s="33"/>
      <c r="IN235" s="33"/>
      <c r="IO235" s="33"/>
      <c r="IP235" s="33"/>
      <c r="IQ235" s="33"/>
      <c r="IR235" s="33"/>
      <c r="IS235" s="33"/>
      <c r="IT235" s="33"/>
      <c r="IU235" s="33"/>
      <c r="IV235" s="33"/>
      <c r="IW235" s="33"/>
      <c r="IX235" s="33"/>
      <c r="IY235" s="33"/>
      <c r="IZ235" s="33"/>
      <c r="JA235" s="33"/>
      <c r="JB235" s="33"/>
      <c r="JC235" s="33"/>
      <c r="JD235" s="33"/>
      <c r="JE235" s="33"/>
      <c r="JF235" s="33"/>
      <c r="JG235" s="33"/>
      <c r="JH235" s="33"/>
      <c r="JI235" s="33"/>
      <c r="JJ235" s="33"/>
      <c r="JK235" s="33"/>
      <c r="JL235" s="33"/>
      <c r="JM235" s="33"/>
      <c r="JN235" s="33"/>
      <c r="JO235" s="33"/>
      <c r="JP235" s="33"/>
      <c r="JQ235" s="33"/>
      <c r="JR235" s="33"/>
      <c r="JS235" s="33"/>
      <c r="JT235" s="33"/>
      <c r="JU235" s="33"/>
      <c r="JV235" s="33"/>
      <c r="JW235" s="33"/>
      <c r="JX235" s="33"/>
      <c r="JY235" s="33"/>
      <c r="JZ235" s="33"/>
      <c r="KA235" s="33"/>
      <c r="KB235" s="33"/>
      <c r="KC235" s="33"/>
      <c r="KD235" s="33"/>
      <c r="KE235" s="33"/>
      <c r="KF235" s="33"/>
      <c r="KG235" s="33"/>
      <c r="KH235" s="33"/>
      <c r="KI235" s="33"/>
      <c r="KJ235" s="33"/>
      <c r="KK235" s="33"/>
      <c r="KL235" s="33"/>
      <c r="KM235" s="33"/>
      <c r="KN235" s="33"/>
      <c r="KO235" s="33"/>
      <c r="KP235" s="33"/>
      <c r="KQ235" s="33"/>
      <c r="KR235" s="33"/>
      <c r="KS235" s="33"/>
      <c r="KT235" s="33"/>
      <c r="KU235" s="33"/>
      <c r="KV235" s="33"/>
      <c r="KW235" s="33"/>
      <c r="KX235" s="33"/>
      <c r="KY235" s="33"/>
      <c r="KZ235" s="33"/>
      <c r="LA235" s="33"/>
      <c r="LB235" s="33"/>
      <c r="LC235" s="33"/>
    </row>
    <row r="236" spans="1:3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  <c r="IY236" s="33"/>
      <c r="IZ236" s="33"/>
      <c r="JA236" s="33"/>
      <c r="JB236" s="33"/>
      <c r="JC236" s="33"/>
      <c r="JD236" s="33"/>
      <c r="JE236" s="33"/>
      <c r="JF236" s="33"/>
      <c r="JG236" s="33"/>
      <c r="JH236" s="33"/>
      <c r="JI236" s="33"/>
      <c r="JJ236" s="33"/>
      <c r="JK236" s="33"/>
      <c r="JL236" s="33"/>
      <c r="JM236" s="33"/>
      <c r="JN236" s="33"/>
      <c r="JO236" s="33"/>
      <c r="JP236" s="33"/>
      <c r="JQ236" s="33"/>
      <c r="JR236" s="33"/>
      <c r="JS236" s="33"/>
      <c r="JT236" s="33"/>
      <c r="JU236" s="33"/>
      <c r="JV236" s="33"/>
      <c r="JW236" s="33"/>
      <c r="JX236" s="33"/>
      <c r="JY236" s="33"/>
      <c r="JZ236" s="33"/>
      <c r="KA236" s="33"/>
      <c r="KB236" s="33"/>
      <c r="KC236" s="33"/>
      <c r="KD236" s="33"/>
      <c r="KE236" s="33"/>
      <c r="KF236" s="33"/>
      <c r="KG236" s="33"/>
      <c r="KH236" s="33"/>
      <c r="KI236" s="33"/>
      <c r="KJ236" s="33"/>
      <c r="KK236" s="33"/>
      <c r="KL236" s="33"/>
      <c r="KM236" s="33"/>
      <c r="KN236" s="33"/>
      <c r="KO236" s="33"/>
      <c r="KP236" s="33"/>
      <c r="KQ236" s="33"/>
      <c r="KR236" s="33"/>
      <c r="KS236" s="33"/>
      <c r="KT236" s="33"/>
      <c r="KU236" s="33"/>
      <c r="KV236" s="33"/>
      <c r="KW236" s="33"/>
      <c r="KX236" s="33"/>
      <c r="KY236" s="33"/>
      <c r="KZ236" s="33"/>
      <c r="LA236" s="33"/>
      <c r="LB236" s="33"/>
      <c r="LC236" s="33"/>
    </row>
    <row r="237" spans="1:3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HN237" s="33"/>
      <c r="HO237" s="33"/>
      <c r="HP237" s="33"/>
      <c r="HQ237" s="33"/>
      <c r="HR237" s="33"/>
      <c r="HS237" s="33"/>
      <c r="HT237" s="33"/>
      <c r="HU237" s="33"/>
      <c r="HV237" s="33"/>
      <c r="HW237" s="33"/>
      <c r="HX237" s="33"/>
      <c r="HY237" s="33"/>
      <c r="HZ237" s="33"/>
      <c r="IA237" s="33"/>
      <c r="IB237" s="33"/>
      <c r="IC237" s="33"/>
      <c r="ID237" s="33"/>
      <c r="IE237" s="33"/>
      <c r="IF237" s="33"/>
      <c r="IG237" s="33"/>
      <c r="IH237" s="33"/>
      <c r="II237" s="33"/>
      <c r="IJ237" s="33"/>
      <c r="IK237" s="33"/>
      <c r="IL237" s="33"/>
      <c r="IM237" s="33"/>
      <c r="IN237" s="33"/>
      <c r="IO237" s="33"/>
      <c r="IP237" s="33"/>
      <c r="IQ237" s="33"/>
      <c r="IR237" s="33"/>
      <c r="IS237" s="33"/>
      <c r="IT237" s="33"/>
      <c r="IU237" s="33"/>
      <c r="IV237" s="33"/>
      <c r="IW237" s="33"/>
      <c r="IX237" s="33"/>
      <c r="IY237" s="33"/>
      <c r="IZ237" s="33"/>
      <c r="JA237" s="33"/>
      <c r="JB237" s="33"/>
      <c r="JC237" s="33"/>
      <c r="JD237" s="33"/>
      <c r="JE237" s="33"/>
      <c r="JF237" s="33"/>
      <c r="JG237" s="33"/>
      <c r="JH237" s="33"/>
      <c r="JI237" s="33"/>
      <c r="JJ237" s="33"/>
      <c r="JK237" s="33"/>
      <c r="JL237" s="33"/>
      <c r="JM237" s="33"/>
      <c r="JN237" s="33"/>
      <c r="JO237" s="33"/>
      <c r="JP237" s="33"/>
      <c r="JQ237" s="33"/>
      <c r="JR237" s="33"/>
      <c r="JS237" s="33"/>
      <c r="JT237" s="33"/>
      <c r="JU237" s="33"/>
      <c r="JV237" s="33"/>
      <c r="JW237" s="33"/>
      <c r="JX237" s="33"/>
      <c r="JY237" s="33"/>
      <c r="JZ237" s="33"/>
      <c r="KA237" s="33"/>
      <c r="KB237" s="33"/>
      <c r="KC237" s="33"/>
      <c r="KD237" s="33"/>
      <c r="KE237" s="33"/>
      <c r="KF237" s="33"/>
      <c r="KG237" s="33"/>
      <c r="KH237" s="33"/>
      <c r="KI237" s="33"/>
      <c r="KJ237" s="33"/>
      <c r="KK237" s="33"/>
      <c r="KL237" s="33"/>
      <c r="KM237" s="33"/>
      <c r="KN237" s="33"/>
      <c r="KO237" s="33"/>
      <c r="KP237" s="33"/>
      <c r="KQ237" s="33"/>
      <c r="KR237" s="33"/>
      <c r="KS237" s="33"/>
      <c r="KT237" s="33"/>
      <c r="KU237" s="33"/>
      <c r="KV237" s="33"/>
      <c r="KW237" s="33"/>
      <c r="KX237" s="33"/>
      <c r="KY237" s="33"/>
      <c r="KZ237" s="33"/>
      <c r="LA237" s="33"/>
      <c r="LB237" s="33"/>
      <c r="LC237" s="33"/>
    </row>
    <row r="238" spans="1:3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  <c r="IY238" s="33"/>
      <c r="IZ238" s="33"/>
      <c r="JA238" s="33"/>
      <c r="JB238" s="33"/>
      <c r="JC238" s="33"/>
      <c r="JD238" s="33"/>
      <c r="JE238" s="33"/>
      <c r="JF238" s="33"/>
      <c r="JG238" s="33"/>
      <c r="JH238" s="33"/>
      <c r="JI238" s="33"/>
      <c r="JJ238" s="33"/>
      <c r="JK238" s="33"/>
      <c r="JL238" s="33"/>
      <c r="JM238" s="33"/>
      <c r="JN238" s="33"/>
      <c r="JO238" s="33"/>
      <c r="JP238" s="33"/>
      <c r="JQ238" s="33"/>
      <c r="JR238" s="33"/>
      <c r="JS238" s="33"/>
      <c r="JT238" s="33"/>
      <c r="JU238" s="33"/>
      <c r="JV238" s="33"/>
      <c r="JW238" s="33"/>
      <c r="JX238" s="33"/>
      <c r="JY238" s="33"/>
      <c r="JZ238" s="33"/>
      <c r="KA238" s="33"/>
      <c r="KB238" s="33"/>
      <c r="KC238" s="33"/>
      <c r="KD238" s="33"/>
      <c r="KE238" s="33"/>
      <c r="KF238" s="33"/>
      <c r="KG238" s="33"/>
      <c r="KH238" s="33"/>
      <c r="KI238" s="33"/>
      <c r="KJ238" s="33"/>
      <c r="KK238" s="33"/>
      <c r="KL238" s="33"/>
      <c r="KM238" s="33"/>
      <c r="KN238" s="33"/>
      <c r="KO238" s="33"/>
      <c r="KP238" s="33"/>
      <c r="KQ238" s="33"/>
      <c r="KR238" s="33"/>
      <c r="KS238" s="33"/>
      <c r="KT238" s="33"/>
      <c r="KU238" s="33"/>
      <c r="KV238" s="33"/>
      <c r="KW238" s="33"/>
      <c r="KX238" s="33"/>
      <c r="KY238" s="33"/>
      <c r="KZ238" s="33"/>
      <c r="LA238" s="33"/>
      <c r="LB238" s="33"/>
      <c r="LC238" s="33"/>
    </row>
    <row r="239" spans="1:3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HN239" s="33"/>
      <c r="HO239" s="33"/>
      <c r="HP239" s="33"/>
      <c r="HQ239" s="33"/>
      <c r="HR239" s="33"/>
      <c r="HS239" s="33"/>
      <c r="HT239" s="33"/>
      <c r="HU239" s="33"/>
      <c r="HV239" s="33"/>
      <c r="HW239" s="33"/>
      <c r="HX239" s="33"/>
      <c r="HY239" s="33"/>
      <c r="HZ239" s="33"/>
      <c r="IA239" s="33"/>
      <c r="IB239" s="33"/>
      <c r="IC239" s="33"/>
      <c r="ID239" s="33"/>
      <c r="IE239" s="33"/>
      <c r="IF239" s="33"/>
      <c r="IG239" s="33"/>
      <c r="IH239" s="33"/>
      <c r="II239" s="33"/>
      <c r="IJ239" s="33"/>
      <c r="IK239" s="33"/>
      <c r="IL239" s="33"/>
      <c r="IM239" s="33"/>
      <c r="IN239" s="33"/>
      <c r="IO239" s="33"/>
      <c r="IP239" s="33"/>
      <c r="IQ239" s="33"/>
      <c r="IR239" s="33"/>
      <c r="IS239" s="33"/>
      <c r="IT239" s="33"/>
      <c r="IU239" s="33"/>
      <c r="IV239" s="33"/>
      <c r="IW239" s="33"/>
      <c r="IX239" s="33"/>
      <c r="IY239" s="33"/>
      <c r="IZ239" s="33"/>
      <c r="JA239" s="33"/>
      <c r="JB239" s="33"/>
      <c r="JC239" s="33"/>
      <c r="JD239" s="33"/>
      <c r="JE239" s="33"/>
      <c r="JF239" s="33"/>
      <c r="JG239" s="33"/>
      <c r="JH239" s="33"/>
      <c r="JI239" s="33"/>
      <c r="JJ239" s="33"/>
      <c r="JK239" s="33"/>
      <c r="JL239" s="33"/>
      <c r="JM239" s="33"/>
      <c r="JN239" s="33"/>
      <c r="JO239" s="33"/>
      <c r="JP239" s="33"/>
      <c r="JQ239" s="33"/>
      <c r="JR239" s="33"/>
      <c r="JS239" s="33"/>
      <c r="JT239" s="33"/>
      <c r="JU239" s="33"/>
      <c r="JV239" s="33"/>
      <c r="JW239" s="33"/>
      <c r="JX239" s="33"/>
      <c r="JY239" s="33"/>
      <c r="JZ239" s="33"/>
      <c r="KA239" s="33"/>
      <c r="KB239" s="33"/>
      <c r="KC239" s="33"/>
      <c r="KD239" s="33"/>
      <c r="KE239" s="33"/>
      <c r="KF239" s="33"/>
      <c r="KG239" s="33"/>
      <c r="KH239" s="33"/>
      <c r="KI239" s="33"/>
      <c r="KJ239" s="33"/>
      <c r="KK239" s="33"/>
      <c r="KL239" s="33"/>
      <c r="KM239" s="33"/>
      <c r="KN239" s="33"/>
      <c r="KO239" s="33"/>
      <c r="KP239" s="33"/>
      <c r="KQ239" s="33"/>
      <c r="KR239" s="33"/>
      <c r="KS239" s="33"/>
      <c r="KT239" s="33"/>
      <c r="KU239" s="33"/>
      <c r="KV239" s="33"/>
      <c r="KW239" s="33"/>
      <c r="KX239" s="33"/>
      <c r="KY239" s="33"/>
      <c r="KZ239" s="33"/>
      <c r="LA239" s="33"/>
      <c r="LB239" s="33"/>
      <c r="LC239" s="33"/>
    </row>
    <row r="240" spans="1:3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  <c r="IY240" s="33"/>
      <c r="IZ240" s="33"/>
      <c r="JA240" s="33"/>
      <c r="JB240" s="33"/>
      <c r="JC240" s="33"/>
      <c r="JD240" s="33"/>
      <c r="JE240" s="33"/>
      <c r="JF240" s="33"/>
      <c r="JG240" s="33"/>
      <c r="JH240" s="33"/>
      <c r="JI240" s="33"/>
      <c r="JJ240" s="33"/>
      <c r="JK240" s="33"/>
      <c r="JL240" s="33"/>
      <c r="JM240" s="33"/>
      <c r="JN240" s="33"/>
      <c r="JO240" s="33"/>
      <c r="JP240" s="33"/>
      <c r="JQ240" s="33"/>
      <c r="JR240" s="33"/>
      <c r="JS240" s="33"/>
      <c r="JT240" s="33"/>
      <c r="JU240" s="33"/>
      <c r="JV240" s="33"/>
      <c r="JW240" s="33"/>
      <c r="JX240" s="33"/>
      <c r="JY240" s="33"/>
      <c r="JZ240" s="33"/>
      <c r="KA240" s="33"/>
      <c r="KB240" s="33"/>
      <c r="KC240" s="33"/>
      <c r="KD240" s="33"/>
      <c r="KE240" s="33"/>
      <c r="KF240" s="33"/>
      <c r="KG240" s="33"/>
      <c r="KH240" s="33"/>
      <c r="KI240" s="33"/>
      <c r="KJ240" s="33"/>
      <c r="KK240" s="33"/>
      <c r="KL240" s="33"/>
      <c r="KM240" s="33"/>
      <c r="KN240" s="33"/>
      <c r="KO240" s="33"/>
      <c r="KP240" s="33"/>
      <c r="KQ240" s="33"/>
      <c r="KR240" s="33"/>
      <c r="KS240" s="33"/>
      <c r="KT240" s="33"/>
      <c r="KU240" s="33"/>
      <c r="KV240" s="33"/>
      <c r="KW240" s="33"/>
      <c r="KX240" s="33"/>
      <c r="KY240" s="33"/>
      <c r="KZ240" s="33"/>
      <c r="LA240" s="33"/>
      <c r="LB240" s="33"/>
      <c r="LC240" s="33"/>
    </row>
    <row r="241" spans="1:3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HN241" s="33"/>
      <c r="HO241" s="33"/>
      <c r="HP241" s="33"/>
      <c r="HQ241" s="33"/>
      <c r="HR241" s="33"/>
      <c r="HS241" s="33"/>
      <c r="HT241" s="33"/>
      <c r="HU241" s="33"/>
      <c r="HV241" s="33"/>
      <c r="HW241" s="33"/>
      <c r="HX241" s="33"/>
      <c r="HY241" s="33"/>
      <c r="HZ241" s="33"/>
      <c r="IA241" s="33"/>
      <c r="IB241" s="33"/>
      <c r="IC241" s="33"/>
      <c r="ID241" s="33"/>
      <c r="IE241" s="33"/>
      <c r="IF241" s="33"/>
      <c r="IG241" s="33"/>
      <c r="IH241" s="33"/>
      <c r="II241" s="33"/>
      <c r="IJ241" s="33"/>
      <c r="IK241" s="33"/>
      <c r="IL241" s="33"/>
      <c r="IM241" s="33"/>
      <c r="IN241" s="33"/>
      <c r="IO241" s="33"/>
      <c r="IP241" s="33"/>
      <c r="IQ241" s="33"/>
      <c r="IR241" s="33"/>
      <c r="IS241" s="33"/>
      <c r="IT241" s="33"/>
      <c r="IU241" s="33"/>
      <c r="IV241" s="33"/>
      <c r="IW241" s="33"/>
      <c r="IX241" s="33"/>
      <c r="IY241" s="33"/>
      <c r="IZ241" s="33"/>
      <c r="JA241" s="33"/>
      <c r="JB241" s="33"/>
      <c r="JC241" s="33"/>
      <c r="JD241" s="33"/>
      <c r="JE241" s="33"/>
      <c r="JF241" s="33"/>
      <c r="JG241" s="33"/>
      <c r="JH241" s="33"/>
      <c r="JI241" s="33"/>
      <c r="JJ241" s="33"/>
      <c r="JK241" s="33"/>
      <c r="JL241" s="33"/>
      <c r="JM241" s="33"/>
      <c r="JN241" s="33"/>
      <c r="JO241" s="33"/>
      <c r="JP241" s="33"/>
      <c r="JQ241" s="33"/>
      <c r="JR241" s="33"/>
      <c r="JS241" s="33"/>
      <c r="JT241" s="33"/>
      <c r="JU241" s="33"/>
      <c r="JV241" s="33"/>
      <c r="JW241" s="33"/>
      <c r="JX241" s="33"/>
      <c r="JY241" s="33"/>
      <c r="JZ241" s="33"/>
      <c r="KA241" s="33"/>
      <c r="KB241" s="33"/>
      <c r="KC241" s="33"/>
      <c r="KD241" s="33"/>
      <c r="KE241" s="33"/>
      <c r="KF241" s="33"/>
      <c r="KG241" s="33"/>
      <c r="KH241" s="33"/>
      <c r="KI241" s="33"/>
      <c r="KJ241" s="33"/>
      <c r="KK241" s="33"/>
      <c r="KL241" s="33"/>
      <c r="KM241" s="33"/>
      <c r="KN241" s="33"/>
      <c r="KO241" s="33"/>
      <c r="KP241" s="33"/>
      <c r="KQ241" s="33"/>
      <c r="KR241" s="33"/>
      <c r="KS241" s="33"/>
      <c r="KT241" s="33"/>
      <c r="KU241" s="33"/>
      <c r="KV241" s="33"/>
      <c r="KW241" s="33"/>
      <c r="KX241" s="33"/>
      <c r="KY241" s="33"/>
      <c r="KZ241" s="33"/>
      <c r="LA241" s="33"/>
      <c r="LB241" s="33"/>
      <c r="LC241" s="33"/>
    </row>
    <row r="242" spans="1:3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  <c r="IY242" s="33"/>
      <c r="IZ242" s="33"/>
      <c r="JA242" s="33"/>
      <c r="JB242" s="33"/>
      <c r="JC242" s="33"/>
      <c r="JD242" s="33"/>
      <c r="JE242" s="33"/>
      <c r="JF242" s="33"/>
      <c r="JG242" s="33"/>
      <c r="JH242" s="33"/>
      <c r="JI242" s="33"/>
      <c r="JJ242" s="33"/>
      <c r="JK242" s="33"/>
      <c r="JL242" s="33"/>
      <c r="JM242" s="33"/>
      <c r="JN242" s="33"/>
      <c r="JO242" s="33"/>
      <c r="JP242" s="33"/>
      <c r="JQ242" s="33"/>
      <c r="JR242" s="33"/>
      <c r="JS242" s="33"/>
      <c r="JT242" s="33"/>
      <c r="JU242" s="33"/>
      <c r="JV242" s="33"/>
      <c r="JW242" s="33"/>
      <c r="JX242" s="33"/>
      <c r="JY242" s="33"/>
      <c r="JZ242" s="33"/>
      <c r="KA242" s="33"/>
      <c r="KB242" s="33"/>
      <c r="KC242" s="33"/>
      <c r="KD242" s="33"/>
      <c r="KE242" s="33"/>
      <c r="KF242" s="33"/>
      <c r="KG242" s="33"/>
      <c r="KH242" s="33"/>
      <c r="KI242" s="33"/>
      <c r="KJ242" s="33"/>
      <c r="KK242" s="33"/>
      <c r="KL242" s="33"/>
      <c r="KM242" s="33"/>
      <c r="KN242" s="33"/>
      <c r="KO242" s="33"/>
      <c r="KP242" s="33"/>
      <c r="KQ242" s="33"/>
      <c r="KR242" s="33"/>
      <c r="KS242" s="33"/>
      <c r="KT242" s="33"/>
      <c r="KU242" s="33"/>
      <c r="KV242" s="33"/>
      <c r="KW242" s="33"/>
      <c r="KX242" s="33"/>
      <c r="KY242" s="33"/>
      <c r="KZ242" s="33"/>
      <c r="LA242" s="33"/>
      <c r="LB242" s="33"/>
      <c r="LC242" s="33"/>
    </row>
    <row r="243" spans="1:3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HN243" s="33"/>
      <c r="HO243" s="33"/>
      <c r="HP243" s="33"/>
      <c r="HQ243" s="33"/>
      <c r="HR243" s="33"/>
      <c r="HS243" s="33"/>
      <c r="HT243" s="33"/>
      <c r="HU243" s="33"/>
      <c r="HV243" s="33"/>
      <c r="HW243" s="33"/>
      <c r="HX243" s="33"/>
      <c r="HY243" s="33"/>
      <c r="HZ243" s="33"/>
      <c r="IA243" s="33"/>
      <c r="IB243" s="33"/>
      <c r="IC243" s="33"/>
      <c r="ID243" s="33"/>
      <c r="IE243" s="33"/>
      <c r="IF243" s="33"/>
      <c r="IG243" s="33"/>
      <c r="IH243" s="33"/>
      <c r="II243" s="33"/>
      <c r="IJ243" s="33"/>
      <c r="IK243" s="33"/>
      <c r="IL243" s="33"/>
      <c r="IM243" s="33"/>
      <c r="IN243" s="33"/>
      <c r="IO243" s="33"/>
      <c r="IP243" s="33"/>
      <c r="IQ243" s="33"/>
      <c r="IR243" s="33"/>
      <c r="IS243" s="33"/>
      <c r="IT243" s="33"/>
      <c r="IU243" s="33"/>
      <c r="IV243" s="33"/>
      <c r="IW243" s="33"/>
      <c r="IX243" s="33"/>
      <c r="IY243" s="33"/>
      <c r="IZ243" s="33"/>
      <c r="JA243" s="33"/>
      <c r="JB243" s="33"/>
      <c r="JC243" s="33"/>
      <c r="JD243" s="33"/>
      <c r="JE243" s="33"/>
      <c r="JF243" s="33"/>
      <c r="JG243" s="33"/>
      <c r="JH243" s="33"/>
      <c r="JI243" s="33"/>
      <c r="JJ243" s="33"/>
      <c r="JK243" s="33"/>
      <c r="JL243" s="33"/>
      <c r="JM243" s="33"/>
      <c r="JN243" s="33"/>
      <c r="JO243" s="33"/>
      <c r="JP243" s="33"/>
      <c r="JQ243" s="33"/>
      <c r="JR243" s="33"/>
      <c r="JS243" s="33"/>
      <c r="JT243" s="33"/>
      <c r="JU243" s="33"/>
      <c r="JV243" s="33"/>
      <c r="JW243" s="33"/>
      <c r="JX243" s="33"/>
      <c r="JY243" s="33"/>
      <c r="JZ243" s="33"/>
      <c r="KA243" s="33"/>
      <c r="KB243" s="33"/>
      <c r="KC243" s="33"/>
      <c r="KD243" s="33"/>
      <c r="KE243" s="33"/>
      <c r="KF243" s="33"/>
      <c r="KG243" s="33"/>
      <c r="KH243" s="33"/>
      <c r="KI243" s="33"/>
      <c r="KJ243" s="33"/>
      <c r="KK243" s="33"/>
      <c r="KL243" s="33"/>
      <c r="KM243" s="33"/>
      <c r="KN243" s="33"/>
      <c r="KO243" s="33"/>
      <c r="KP243" s="33"/>
      <c r="KQ243" s="33"/>
      <c r="KR243" s="33"/>
      <c r="KS243" s="33"/>
      <c r="KT243" s="33"/>
      <c r="KU243" s="33"/>
      <c r="KV243" s="33"/>
      <c r="KW243" s="33"/>
      <c r="KX243" s="33"/>
      <c r="KY243" s="33"/>
      <c r="KZ243" s="33"/>
      <c r="LA243" s="33"/>
      <c r="LB243" s="33"/>
      <c r="LC243" s="33"/>
    </row>
    <row r="244" spans="1:3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  <c r="IY244" s="33"/>
      <c r="IZ244" s="33"/>
      <c r="JA244" s="33"/>
      <c r="JB244" s="33"/>
      <c r="JC244" s="33"/>
      <c r="JD244" s="33"/>
      <c r="JE244" s="33"/>
      <c r="JF244" s="33"/>
      <c r="JG244" s="33"/>
      <c r="JH244" s="33"/>
      <c r="JI244" s="33"/>
      <c r="JJ244" s="33"/>
      <c r="JK244" s="33"/>
      <c r="JL244" s="33"/>
      <c r="JM244" s="33"/>
      <c r="JN244" s="33"/>
      <c r="JO244" s="33"/>
      <c r="JP244" s="33"/>
      <c r="JQ244" s="33"/>
      <c r="JR244" s="33"/>
      <c r="JS244" s="33"/>
      <c r="JT244" s="33"/>
      <c r="JU244" s="33"/>
      <c r="JV244" s="33"/>
      <c r="JW244" s="33"/>
      <c r="JX244" s="33"/>
      <c r="JY244" s="33"/>
      <c r="JZ244" s="33"/>
      <c r="KA244" s="33"/>
      <c r="KB244" s="33"/>
      <c r="KC244" s="33"/>
      <c r="KD244" s="33"/>
      <c r="KE244" s="33"/>
      <c r="KF244" s="33"/>
      <c r="KG244" s="33"/>
      <c r="KH244" s="33"/>
      <c r="KI244" s="33"/>
      <c r="KJ244" s="33"/>
      <c r="KK244" s="33"/>
      <c r="KL244" s="33"/>
      <c r="KM244" s="33"/>
      <c r="KN244" s="33"/>
      <c r="KO244" s="33"/>
      <c r="KP244" s="33"/>
      <c r="KQ244" s="33"/>
      <c r="KR244" s="33"/>
      <c r="KS244" s="33"/>
      <c r="KT244" s="33"/>
      <c r="KU244" s="33"/>
      <c r="KV244" s="33"/>
      <c r="KW244" s="33"/>
      <c r="KX244" s="33"/>
      <c r="KY244" s="33"/>
      <c r="KZ244" s="33"/>
      <c r="LA244" s="33"/>
      <c r="LB244" s="33"/>
      <c r="LC244" s="33"/>
    </row>
    <row r="245" spans="1:3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HN245" s="33"/>
      <c r="HO245" s="33"/>
      <c r="HP245" s="33"/>
      <c r="HQ245" s="33"/>
      <c r="HR245" s="33"/>
      <c r="HS245" s="33"/>
      <c r="HT245" s="33"/>
      <c r="HU245" s="33"/>
      <c r="HV245" s="33"/>
      <c r="HW245" s="33"/>
      <c r="HX245" s="33"/>
      <c r="HY245" s="33"/>
      <c r="HZ245" s="33"/>
      <c r="IA245" s="33"/>
      <c r="IB245" s="33"/>
      <c r="IC245" s="33"/>
      <c r="ID245" s="33"/>
      <c r="IE245" s="33"/>
      <c r="IF245" s="33"/>
      <c r="IG245" s="33"/>
      <c r="IH245" s="33"/>
      <c r="II245" s="33"/>
      <c r="IJ245" s="33"/>
      <c r="IK245" s="33"/>
      <c r="IL245" s="33"/>
      <c r="IM245" s="33"/>
      <c r="IN245" s="33"/>
      <c r="IO245" s="33"/>
      <c r="IP245" s="33"/>
      <c r="IQ245" s="33"/>
      <c r="IR245" s="33"/>
      <c r="IS245" s="33"/>
      <c r="IT245" s="33"/>
      <c r="IU245" s="33"/>
      <c r="IV245" s="33"/>
      <c r="IW245" s="33"/>
      <c r="IX245" s="33"/>
      <c r="IY245" s="33"/>
      <c r="IZ245" s="33"/>
      <c r="JA245" s="33"/>
      <c r="JB245" s="33"/>
      <c r="JC245" s="33"/>
      <c r="JD245" s="33"/>
      <c r="JE245" s="33"/>
      <c r="JF245" s="33"/>
      <c r="JG245" s="33"/>
      <c r="JH245" s="33"/>
      <c r="JI245" s="33"/>
      <c r="JJ245" s="33"/>
      <c r="JK245" s="33"/>
      <c r="JL245" s="33"/>
      <c r="JM245" s="33"/>
      <c r="JN245" s="33"/>
      <c r="JO245" s="33"/>
      <c r="JP245" s="33"/>
      <c r="JQ245" s="33"/>
      <c r="JR245" s="33"/>
      <c r="JS245" s="33"/>
      <c r="JT245" s="33"/>
      <c r="JU245" s="33"/>
      <c r="JV245" s="33"/>
      <c r="JW245" s="33"/>
      <c r="JX245" s="33"/>
      <c r="JY245" s="33"/>
      <c r="JZ245" s="33"/>
      <c r="KA245" s="33"/>
      <c r="KB245" s="33"/>
      <c r="KC245" s="33"/>
      <c r="KD245" s="33"/>
      <c r="KE245" s="33"/>
      <c r="KF245" s="33"/>
      <c r="KG245" s="33"/>
      <c r="KH245" s="33"/>
      <c r="KI245" s="33"/>
      <c r="KJ245" s="33"/>
      <c r="KK245" s="33"/>
      <c r="KL245" s="33"/>
      <c r="KM245" s="33"/>
      <c r="KN245" s="33"/>
      <c r="KO245" s="33"/>
      <c r="KP245" s="33"/>
      <c r="KQ245" s="33"/>
      <c r="KR245" s="33"/>
      <c r="KS245" s="33"/>
      <c r="KT245" s="33"/>
      <c r="KU245" s="33"/>
      <c r="KV245" s="33"/>
      <c r="KW245" s="33"/>
      <c r="KX245" s="33"/>
      <c r="KY245" s="33"/>
      <c r="KZ245" s="33"/>
      <c r="LA245" s="33"/>
      <c r="LB245" s="33"/>
      <c r="LC245" s="33"/>
    </row>
    <row r="246" spans="1:3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  <c r="IY246" s="33"/>
      <c r="IZ246" s="33"/>
      <c r="JA246" s="33"/>
      <c r="JB246" s="33"/>
      <c r="JC246" s="33"/>
      <c r="JD246" s="33"/>
      <c r="JE246" s="33"/>
      <c r="JF246" s="33"/>
      <c r="JG246" s="33"/>
      <c r="JH246" s="33"/>
      <c r="JI246" s="33"/>
      <c r="JJ246" s="33"/>
      <c r="JK246" s="33"/>
      <c r="JL246" s="33"/>
      <c r="JM246" s="33"/>
      <c r="JN246" s="33"/>
      <c r="JO246" s="33"/>
      <c r="JP246" s="33"/>
      <c r="JQ246" s="33"/>
      <c r="JR246" s="33"/>
      <c r="JS246" s="33"/>
      <c r="JT246" s="33"/>
      <c r="JU246" s="33"/>
      <c r="JV246" s="33"/>
      <c r="JW246" s="33"/>
      <c r="JX246" s="33"/>
      <c r="JY246" s="33"/>
      <c r="JZ246" s="33"/>
      <c r="KA246" s="33"/>
      <c r="KB246" s="33"/>
      <c r="KC246" s="33"/>
      <c r="KD246" s="33"/>
      <c r="KE246" s="33"/>
      <c r="KF246" s="33"/>
      <c r="KG246" s="33"/>
      <c r="KH246" s="33"/>
      <c r="KI246" s="33"/>
      <c r="KJ246" s="33"/>
      <c r="KK246" s="33"/>
      <c r="KL246" s="33"/>
      <c r="KM246" s="33"/>
      <c r="KN246" s="33"/>
      <c r="KO246" s="33"/>
      <c r="KP246" s="33"/>
      <c r="KQ246" s="33"/>
      <c r="KR246" s="33"/>
      <c r="KS246" s="33"/>
      <c r="KT246" s="33"/>
      <c r="KU246" s="33"/>
      <c r="KV246" s="33"/>
      <c r="KW246" s="33"/>
      <c r="KX246" s="33"/>
      <c r="KY246" s="33"/>
      <c r="KZ246" s="33"/>
      <c r="LA246" s="33"/>
      <c r="LB246" s="33"/>
      <c r="LC246" s="33"/>
    </row>
    <row r="247" spans="1:3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HN247" s="33"/>
      <c r="HO247" s="33"/>
      <c r="HP247" s="33"/>
      <c r="HQ247" s="33"/>
      <c r="HR247" s="33"/>
      <c r="HS247" s="33"/>
      <c r="HT247" s="33"/>
      <c r="HU247" s="33"/>
      <c r="HV247" s="33"/>
      <c r="HW247" s="33"/>
      <c r="HX247" s="33"/>
      <c r="HY247" s="33"/>
      <c r="HZ247" s="33"/>
      <c r="IA247" s="33"/>
      <c r="IB247" s="33"/>
      <c r="IC247" s="33"/>
      <c r="ID247" s="33"/>
      <c r="IE247" s="33"/>
      <c r="IF247" s="33"/>
      <c r="IG247" s="33"/>
      <c r="IH247" s="33"/>
      <c r="II247" s="33"/>
      <c r="IJ247" s="33"/>
      <c r="IK247" s="33"/>
      <c r="IL247" s="33"/>
      <c r="IM247" s="33"/>
      <c r="IN247" s="33"/>
      <c r="IO247" s="33"/>
      <c r="IP247" s="33"/>
      <c r="IQ247" s="33"/>
      <c r="IR247" s="33"/>
      <c r="IS247" s="33"/>
      <c r="IT247" s="33"/>
      <c r="IU247" s="33"/>
      <c r="IV247" s="33"/>
      <c r="IW247" s="33"/>
      <c r="IX247" s="33"/>
      <c r="IY247" s="33"/>
      <c r="IZ247" s="33"/>
      <c r="JA247" s="33"/>
      <c r="JB247" s="33"/>
      <c r="JC247" s="33"/>
      <c r="JD247" s="33"/>
      <c r="JE247" s="33"/>
      <c r="JF247" s="33"/>
      <c r="JG247" s="33"/>
      <c r="JH247" s="33"/>
      <c r="JI247" s="33"/>
      <c r="JJ247" s="33"/>
      <c r="JK247" s="33"/>
      <c r="JL247" s="33"/>
      <c r="JM247" s="33"/>
      <c r="JN247" s="33"/>
      <c r="JO247" s="33"/>
      <c r="JP247" s="33"/>
      <c r="JQ247" s="33"/>
      <c r="JR247" s="33"/>
      <c r="JS247" s="33"/>
      <c r="JT247" s="33"/>
      <c r="JU247" s="33"/>
      <c r="JV247" s="33"/>
      <c r="JW247" s="33"/>
      <c r="JX247" s="33"/>
      <c r="JY247" s="33"/>
      <c r="JZ247" s="33"/>
      <c r="KA247" s="33"/>
      <c r="KB247" s="33"/>
      <c r="KC247" s="33"/>
      <c r="KD247" s="33"/>
      <c r="KE247" s="33"/>
      <c r="KF247" s="33"/>
      <c r="KG247" s="33"/>
      <c r="KH247" s="33"/>
      <c r="KI247" s="33"/>
      <c r="KJ247" s="33"/>
      <c r="KK247" s="33"/>
      <c r="KL247" s="33"/>
      <c r="KM247" s="33"/>
      <c r="KN247" s="33"/>
      <c r="KO247" s="33"/>
      <c r="KP247" s="33"/>
      <c r="KQ247" s="33"/>
      <c r="KR247" s="33"/>
      <c r="KS247" s="33"/>
      <c r="KT247" s="33"/>
      <c r="KU247" s="33"/>
      <c r="KV247" s="33"/>
      <c r="KW247" s="33"/>
      <c r="KX247" s="33"/>
      <c r="KY247" s="33"/>
      <c r="KZ247" s="33"/>
      <c r="LA247" s="33"/>
      <c r="LB247" s="33"/>
      <c r="LC247" s="33"/>
    </row>
    <row r="248" spans="1:3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  <c r="IY248" s="33"/>
      <c r="IZ248" s="33"/>
      <c r="JA248" s="33"/>
      <c r="JB248" s="33"/>
      <c r="JC248" s="33"/>
      <c r="JD248" s="33"/>
      <c r="JE248" s="33"/>
      <c r="JF248" s="33"/>
      <c r="JG248" s="33"/>
      <c r="JH248" s="33"/>
      <c r="JI248" s="33"/>
      <c r="JJ248" s="33"/>
      <c r="JK248" s="33"/>
      <c r="JL248" s="33"/>
      <c r="JM248" s="33"/>
      <c r="JN248" s="33"/>
      <c r="JO248" s="33"/>
      <c r="JP248" s="33"/>
      <c r="JQ248" s="33"/>
      <c r="JR248" s="33"/>
      <c r="JS248" s="33"/>
      <c r="JT248" s="33"/>
      <c r="JU248" s="33"/>
      <c r="JV248" s="33"/>
      <c r="JW248" s="33"/>
      <c r="JX248" s="33"/>
      <c r="JY248" s="33"/>
      <c r="JZ248" s="33"/>
      <c r="KA248" s="33"/>
      <c r="KB248" s="33"/>
      <c r="KC248" s="33"/>
      <c r="KD248" s="33"/>
      <c r="KE248" s="33"/>
      <c r="KF248" s="33"/>
      <c r="KG248" s="33"/>
      <c r="KH248" s="33"/>
      <c r="KI248" s="33"/>
      <c r="KJ248" s="33"/>
      <c r="KK248" s="33"/>
      <c r="KL248" s="33"/>
      <c r="KM248" s="33"/>
      <c r="KN248" s="33"/>
      <c r="KO248" s="33"/>
      <c r="KP248" s="33"/>
      <c r="KQ248" s="33"/>
      <c r="KR248" s="33"/>
      <c r="KS248" s="33"/>
      <c r="KT248" s="33"/>
      <c r="KU248" s="33"/>
      <c r="KV248" s="33"/>
      <c r="KW248" s="33"/>
      <c r="KX248" s="33"/>
      <c r="KY248" s="33"/>
      <c r="KZ248" s="33"/>
      <c r="LA248" s="33"/>
      <c r="LB248" s="33"/>
      <c r="LC248" s="33"/>
    </row>
    <row r="249" spans="1:3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HN249" s="33"/>
      <c r="HO249" s="33"/>
      <c r="HP249" s="33"/>
      <c r="HQ249" s="33"/>
      <c r="HR249" s="33"/>
      <c r="HS249" s="33"/>
      <c r="HT249" s="33"/>
      <c r="HU249" s="33"/>
      <c r="HV249" s="33"/>
      <c r="HW249" s="33"/>
      <c r="HX249" s="33"/>
      <c r="HY249" s="33"/>
      <c r="HZ249" s="33"/>
      <c r="IA249" s="33"/>
      <c r="IB249" s="33"/>
      <c r="IC249" s="33"/>
      <c r="ID249" s="33"/>
      <c r="IE249" s="33"/>
      <c r="IF249" s="33"/>
      <c r="IG249" s="33"/>
      <c r="IH249" s="33"/>
      <c r="II249" s="33"/>
      <c r="IJ249" s="33"/>
      <c r="IK249" s="33"/>
      <c r="IL249" s="33"/>
      <c r="IM249" s="33"/>
      <c r="IN249" s="33"/>
      <c r="IO249" s="33"/>
      <c r="IP249" s="33"/>
      <c r="IQ249" s="33"/>
      <c r="IR249" s="33"/>
      <c r="IS249" s="33"/>
      <c r="IT249" s="33"/>
      <c r="IU249" s="33"/>
      <c r="IV249" s="33"/>
      <c r="IW249" s="33"/>
      <c r="IX249" s="33"/>
      <c r="IY249" s="33"/>
      <c r="IZ249" s="33"/>
      <c r="JA249" s="33"/>
      <c r="JB249" s="33"/>
      <c r="JC249" s="33"/>
      <c r="JD249" s="33"/>
      <c r="JE249" s="33"/>
      <c r="JF249" s="33"/>
      <c r="JG249" s="33"/>
      <c r="JH249" s="33"/>
      <c r="JI249" s="33"/>
      <c r="JJ249" s="33"/>
      <c r="JK249" s="33"/>
      <c r="JL249" s="33"/>
      <c r="JM249" s="33"/>
      <c r="JN249" s="33"/>
      <c r="JO249" s="33"/>
      <c r="JP249" s="33"/>
      <c r="JQ249" s="33"/>
      <c r="JR249" s="33"/>
      <c r="JS249" s="33"/>
      <c r="JT249" s="33"/>
      <c r="JU249" s="33"/>
      <c r="JV249" s="33"/>
      <c r="JW249" s="33"/>
      <c r="JX249" s="33"/>
      <c r="JY249" s="33"/>
      <c r="JZ249" s="33"/>
      <c r="KA249" s="33"/>
      <c r="KB249" s="33"/>
      <c r="KC249" s="33"/>
      <c r="KD249" s="33"/>
      <c r="KE249" s="33"/>
      <c r="KF249" s="33"/>
      <c r="KG249" s="33"/>
      <c r="KH249" s="33"/>
      <c r="KI249" s="33"/>
      <c r="KJ249" s="33"/>
      <c r="KK249" s="33"/>
      <c r="KL249" s="33"/>
      <c r="KM249" s="33"/>
      <c r="KN249" s="33"/>
      <c r="KO249" s="33"/>
      <c r="KP249" s="33"/>
      <c r="KQ249" s="33"/>
      <c r="KR249" s="33"/>
      <c r="KS249" s="33"/>
      <c r="KT249" s="33"/>
      <c r="KU249" s="33"/>
      <c r="KV249" s="33"/>
      <c r="KW249" s="33"/>
      <c r="KX249" s="33"/>
      <c r="KY249" s="33"/>
      <c r="KZ249" s="33"/>
      <c r="LA249" s="33"/>
      <c r="LB249" s="33"/>
      <c r="LC249" s="33"/>
    </row>
    <row r="250" spans="1:3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  <c r="IY250" s="33"/>
      <c r="IZ250" s="33"/>
      <c r="JA250" s="33"/>
      <c r="JB250" s="33"/>
      <c r="JC250" s="33"/>
      <c r="JD250" s="33"/>
      <c r="JE250" s="33"/>
      <c r="JF250" s="33"/>
      <c r="JG250" s="33"/>
      <c r="JH250" s="33"/>
      <c r="JI250" s="33"/>
      <c r="JJ250" s="33"/>
      <c r="JK250" s="33"/>
      <c r="JL250" s="33"/>
      <c r="JM250" s="33"/>
      <c r="JN250" s="33"/>
      <c r="JO250" s="33"/>
      <c r="JP250" s="33"/>
      <c r="JQ250" s="33"/>
      <c r="JR250" s="33"/>
      <c r="JS250" s="33"/>
      <c r="JT250" s="33"/>
      <c r="JU250" s="33"/>
      <c r="JV250" s="33"/>
      <c r="JW250" s="33"/>
      <c r="JX250" s="33"/>
      <c r="JY250" s="33"/>
      <c r="JZ250" s="33"/>
      <c r="KA250" s="33"/>
      <c r="KB250" s="33"/>
      <c r="KC250" s="33"/>
      <c r="KD250" s="33"/>
      <c r="KE250" s="33"/>
      <c r="KF250" s="33"/>
      <c r="KG250" s="33"/>
      <c r="KH250" s="33"/>
      <c r="KI250" s="33"/>
      <c r="KJ250" s="33"/>
      <c r="KK250" s="33"/>
      <c r="KL250" s="33"/>
      <c r="KM250" s="33"/>
      <c r="KN250" s="33"/>
      <c r="KO250" s="33"/>
      <c r="KP250" s="33"/>
      <c r="KQ250" s="33"/>
      <c r="KR250" s="33"/>
      <c r="KS250" s="33"/>
      <c r="KT250" s="33"/>
      <c r="KU250" s="33"/>
      <c r="KV250" s="33"/>
      <c r="KW250" s="33"/>
      <c r="KX250" s="33"/>
      <c r="KY250" s="33"/>
      <c r="KZ250" s="33"/>
      <c r="LA250" s="33"/>
      <c r="LB250" s="33"/>
      <c r="LC250" s="33"/>
    </row>
    <row r="251" spans="1:3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HN251" s="33"/>
      <c r="HO251" s="33"/>
      <c r="HP251" s="33"/>
      <c r="HQ251" s="33"/>
      <c r="HR251" s="33"/>
      <c r="HS251" s="33"/>
      <c r="HT251" s="33"/>
      <c r="HU251" s="33"/>
      <c r="HV251" s="33"/>
      <c r="HW251" s="33"/>
      <c r="HX251" s="33"/>
      <c r="HY251" s="33"/>
      <c r="HZ251" s="33"/>
      <c r="IA251" s="33"/>
      <c r="IB251" s="33"/>
      <c r="IC251" s="33"/>
      <c r="ID251" s="33"/>
      <c r="IE251" s="33"/>
      <c r="IF251" s="33"/>
      <c r="IG251" s="33"/>
      <c r="IH251" s="33"/>
      <c r="II251" s="33"/>
      <c r="IJ251" s="33"/>
      <c r="IK251" s="33"/>
      <c r="IL251" s="33"/>
      <c r="IM251" s="33"/>
      <c r="IN251" s="33"/>
      <c r="IO251" s="33"/>
      <c r="IP251" s="33"/>
      <c r="IQ251" s="33"/>
      <c r="IR251" s="33"/>
      <c r="IS251" s="33"/>
      <c r="IT251" s="33"/>
      <c r="IU251" s="33"/>
      <c r="IV251" s="33"/>
      <c r="IW251" s="33"/>
      <c r="IX251" s="33"/>
      <c r="IY251" s="33"/>
      <c r="IZ251" s="33"/>
      <c r="JA251" s="33"/>
      <c r="JB251" s="33"/>
      <c r="JC251" s="33"/>
      <c r="JD251" s="33"/>
      <c r="JE251" s="33"/>
      <c r="JF251" s="33"/>
      <c r="JG251" s="33"/>
      <c r="JH251" s="33"/>
      <c r="JI251" s="33"/>
      <c r="JJ251" s="33"/>
      <c r="JK251" s="33"/>
      <c r="JL251" s="33"/>
      <c r="JM251" s="33"/>
      <c r="JN251" s="33"/>
      <c r="JO251" s="33"/>
      <c r="JP251" s="33"/>
      <c r="JQ251" s="33"/>
      <c r="JR251" s="33"/>
      <c r="JS251" s="33"/>
      <c r="JT251" s="33"/>
      <c r="JU251" s="33"/>
      <c r="JV251" s="33"/>
      <c r="JW251" s="33"/>
      <c r="JX251" s="33"/>
      <c r="JY251" s="33"/>
      <c r="JZ251" s="33"/>
      <c r="KA251" s="33"/>
      <c r="KB251" s="33"/>
      <c r="KC251" s="33"/>
      <c r="KD251" s="33"/>
      <c r="KE251" s="33"/>
      <c r="KF251" s="33"/>
      <c r="KG251" s="33"/>
      <c r="KH251" s="33"/>
      <c r="KI251" s="33"/>
      <c r="KJ251" s="33"/>
      <c r="KK251" s="33"/>
      <c r="KL251" s="33"/>
      <c r="KM251" s="33"/>
      <c r="KN251" s="33"/>
      <c r="KO251" s="33"/>
      <c r="KP251" s="33"/>
      <c r="KQ251" s="33"/>
      <c r="KR251" s="33"/>
      <c r="KS251" s="33"/>
      <c r="KT251" s="33"/>
      <c r="KU251" s="33"/>
      <c r="KV251" s="33"/>
      <c r="KW251" s="33"/>
      <c r="KX251" s="33"/>
      <c r="KY251" s="33"/>
      <c r="KZ251" s="33"/>
      <c r="LA251" s="33"/>
      <c r="LB251" s="33"/>
      <c r="LC251" s="33"/>
    </row>
    <row r="252" spans="1:3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  <c r="IY252" s="33"/>
      <c r="IZ252" s="33"/>
      <c r="JA252" s="33"/>
      <c r="JB252" s="33"/>
      <c r="JC252" s="33"/>
      <c r="JD252" s="33"/>
      <c r="JE252" s="33"/>
      <c r="JF252" s="33"/>
      <c r="JG252" s="33"/>
      <c r="JH252" s="33"/>
      <c r="JI252" s="33"/>
      <c r="JJ252" s="33"/>
      <c r="JK252" s="33"/>
      <c r="JL252" s="33"/>
      <c r="JM252" s="33"/>
      <c r="JN252" s="33"/>
      <c r="JO252" s="33"/>
      <c r="JP252" s="33"/>
      <c r="JQ252" s="33"/>
      <c r="JR252" s="33"/>
      <c r="JS252" s="33"/>
      <c r="JT252" s="33"/>
      <c r="JU252" s="33"/>
      <c r="JV252" s="33"/>
      <c r="JW252" s="33"/>
      <c r="JX252" s="33"/>
      <c r="JY252" s="33"/>
      <c r="JZ252" s="33"/>
      <c r="KA252" s="33"/>
      <c r="KB252" s="33"/>
      <c r="KC252" s="33"/>
      <c r="KD252" s="33"/>
      <c r="KE252" s="33"/>
      <c r="KF252" s="33"/>
      <c r="KG252" s="33"/>
      <c r="KH252" s="33"/>
      <c r="KI252" s="33"/>
      <c r="KJ252" s="33"/>
      <c r="KK252" s="33"/>
      <c r="KL252" s="33"/>
      <c r="KM252" s="33"/>
      <c r="KN252" s="33"/>
      <c r="KO252" s="33"/>
      <c r="KP252" s="33"/>
      <c r="KQ252" s="33"/>
      <c r="KR252" s="33"/>
      <c r="KS252" s="33"/>
      <c r="KT252" s="33"/>
      <c r="KU252" s="33"/>
      <c r="KV252" s="33"/>
      <c r="KW252" s="33"/>
      <c r="KX252" s="33"/>
      <c r="KY252" s="33"/>
      <c r="KZ252" s="33"/>
      <c r="LA252" s="33"/>
      <c r="LB252" s="33"/>
      <c r="LC252" s="33"/>
    </row>
    <row r="253" spans="1:3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HN253" s="33"/>
      <c r="HO253" s="33"/>
      <c r="HP253" s="33"/>
      <c r="HQ253" s="33"/>
      <c r="HR253" s="33"/>
      <c r="HS253" s="33"/>
      <c r="HT253" s="33"/>
      <c r="HU253" s="33"/>
      <c r="HV253" s="33"/>
      <c r="HW253" s="33"/>
      <c r="HX253" s="33"/>
      <c r="HY253" s="33"/>
      <c r="HZ253" s="33"/>
      <c r="IA253" s="33"/>
      <c r="IB253" s="33"/>
      <c r="IC253" s="33"/>
      <c r="ID253" s="33"/>
      <c r="IE253" s="33"/>
      <c r="IF253" s="33"/>
      <c r="IG253" s="33"/>
      <c r="IH253" s="33"/>
      <c r="II253" s="33"/>
      <c r="IJ253" s="33"/>
      <c r="IK253" s="33"/>
      <c r="IL253" s="33"/>
      <c r="IM253" s="33"/>
      <c r="IN253" s="33"/>
      <c r="IO253" s="33"/>
      <c r="IP253" s="33"/>
      <c r="IQ253" s="33"/>
      <c r="IR253" s="33"/>
      <c r="IS253" s="33"/>
      <c r="IT253" s="33"/>
      <c r="IU253" s="33"/>
      <c r="IV253" s="33"/>
      <c r="IW253" s="33"/>
      <c r="IX253" s="33"/>
      <c r="IY253" s="33"/>
      <c r="IZ253" s="33"/>
      <c r="JA253" s="33"/>
      <c r="JB253" s="33"/>
      <c r="JC253" s="33"/>
      <c r="JD253" s="33"/>
      <c r="JE253" s="33"/>
      <c r="JF253" s="33"/>
      <c r="JG253" s="33"/>
      <c r="JH253" s="33"/>
      <c r="JI253" s="33"/>
      <c r="JJ253" s="33"/>
      <c r="JK253" s="33"/>
      <c r="JL253" s="33"/>
      <c r="JM253" s="33"/>
      <c r="JN253" s="33"/>
      <c r="JO253" s="33"/>
      <c r="JP253" s="33"/>
      <c r="JQ253" s="33"/>
      <c r="JR253" s="33"/>
      <c r="JS253" s="33"/>
      <c r="JT253" s="33"/>
      <c r="JU253" s="33"/>
      <c r="JV253" s="33"/>
      <c r="JW253" s="33"/>
      <c r="JX253" s="33"/>
      <c r="JY253" s="33"/>
      <c r="JZ253" s="33"/>
      <c r="KA253" s="33"/>
      <c r="KB253" s="33"/>
      <c r="KC253" s="33"/>
      <c r="KD253" s="33"/>
      <c r="KE253" s="33"/>
      <c r="KF253" s="33"/>
      <c r="KG253" s="33"/>
      <c r="KH253" s="33"/>
      <c r="KI253" s="33"/>
      <c r="KJ253" s="33"/>
      <c r="KK253" s="33"/>
      <c r="KL253" s="33"/>
      <c r="KM253" s="33"/>
      <c r="KN253" s="33"/>
      <c r="KO253" s="33"/>
      <c r="KP253" s="33"/>
      <c r="KQ253" s="33"/>
      <c r="KR253" s="33"/>
      <c r="KS253" s="33"/>
      <c r="KT253" s="33"/>
      <c r="KU253" s="33"/>
      <c r="KV253" s="33"/>
      <c r="KW253" s="33"/>
      <c r="KX253" s="33"/>
      <c r="KY253" s="33"/>
      <c r="KZ253" s="33"/>
      <c r="LA253" s="33"/>
      <c r="LB253" s="33"/>
      <c r="LC253" s="33"/>
    </row>
    <row r="254" spans="1:3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  <c r="IY254" s="33"/>
      <c r="IZ254" s="33"/>
      <c r="JA254" s="33"/>
      <c r="JB254" s="33"/>
      <c r="JC254" s="33"/>
      <c r="JD254" s="33"/>
      <c r="JE254" s="33"/>
      <c r="JF254" s="33"/>
      <c r="JG254" s="33"/>
      <c r="JH254" s="33"/>
      <c r="JI254" s="33"/>
      <c r="JJ254" s="33"/>
      <c r="JK254" s="33"/>
      <c r="JL254" s="33"/>
      <c r="JM254" s="33"/>
      <c r="JN254" s="33"/>
      <c r="JO254" s="33"/>
      <c r="JP254" s="33"/>
      <c r="JQ254" s="33"/>
      <c r="JR254" s="33"/>
      <c r="JS254" s="33"/>
      <c r="JT254" s="33"/>
      <c r="JU254" s="33"/>
      <c r="JV254" s="33"/>
      <c r="JW254" s="33"/>
      <c r="JX254" s="33"/>
      <c r="JY254" s="33"/>
      <c r="JZ254" s="33"/>
      <c r="KA254" s="33"/>
      <c r="KB254" s="33"/>
      <c r="KC254" s="33"/>
      <c r="KD254" s="33"/>
      <c r="KE254" s="33"/>
      <c r="KF254" s="33"/>
      <c r="KG254" s="33"/>
      <c r="KH254" s="33"/>
      <c r="KI254" s="33"/>
      <c r="KJ254" s="33"/>
      <c r="KK254" s="33"/>
      <c r="KL254" s="33"/>
      <c r="KM254" s="33"/>
      <c r="KN254" s="33"/>
      <c r="KO254" s="33"/>
      <c r="KP254" s="33"/>
      <c r="KQ254" s="33"/>
      <c r="KR254" s="33"/>
      <c r="KS254" s="33"/>
      <c r="KT254" s="33"/>
      <c r="KU254" s="33"/>
      <c r="KV254" s="33"/>
      <c r="KW254" s="33"/>
      <c r="KX254" s="33"/>
      <c r="KY254" s="33"/>
      <c r="KZ254" s="33"/>
      <c r="LA254" s="33"/>
      <c r="LB254" s="33"/>
      <c r="LC254" s="33"/>
    </row>
    <row r="255" spans="1:3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HN255" s="33"/>
      <c r="HO255" s="33"/>
      <c r="HP255" s="33"/>
      <c r="HQ255" s="33"/>
      <c r="HR255" s="33"/>
      <c r="HS255" s="33"/>
      <c r="HT255" s="33"/>
      <c r="HU255" s="33"/>
      <c r="HV255" s="33"/>
      <c r="HW255" s="33"/>
      <c r="HX255" s="33"/>
      <c r="HY255" s="33"/>
      <c r="HZ255" s="33"/>
      <c r="IA255" s="33"/>
      <c r="IB255" s="33"/>
      <c r="IC255" s="33"/>
      <c r="ID255" s="33"/>
      <c r="IE255" s="33"/>
      <c r="IF255" s="33"/>
      <c r="IG255" s="33"/>
      <c r="IH255" s="33"/>
      <c r="II255" s="33"/>
      <c r="IJ255" s="33"/>
      <c r="IK255" s="33"/>
      <c r="IL255" s="33"/>
      <c r="IM255" s="33"/>
      <c r="IN255" s="33"/>
      <c r="IO255" s="33"/>
      <c r="IP255" s="33"/>
      <c r="IQ255" s="33"/>
      <c r="IR255" s="33"/>
      <c r="IS255" s="33"/>
      <c r="IT255" s="33"/>
      <c r="IU255" s="33"/>
      <c r="IV255" s="33"/>
      <c r="IW255" s="33"/>
      <c r="IX255" s="33"/>
      <c r="IY255" s="33"/>
      <c r="IZ255" s="33"/>
      <c r="JA255" s="33"/>
      <c r="JB255" s="33"/>
      <c r="JC255" s="33"/>
      <c r="JD255" s="33"/>
      <c r="JE255" s="33"/>
      <c r="JF255" s="33"/>
      <c r="JG255" s="33"/>
      <c r="JH255" s="33"/>
      <c r="JI255" s="33"/>
      <c r="JJ255" s="33"/>
      <c r="JK255" s="33"/>
      <c r="JL255" s="33"/>
      <c r="JM255" s="33"/>
      <c r="JN255" s="33"/>
      <c r="JO255" s="33"/>
      <c r="JP255" s="33"/>
      <c r="JQ255" s="33"/>
      <c r="JR255" s="33"/>
      <c r="JS255" s="33"/>
      <c r="JT255" s="33"/>
      <c r="JU255" s="33"/>
      <c r="JV255" s="33"/>
      <c r="JW255" s="33"/>
      <c r="JX255" s="33"/>
      <c r="JY255" s="33"/>
      <c r="JZ255" s="33"/>
      <c r="KA255" s="33"/>
      <c r="KB255" s="33"/>
      <c r="KC255" s="33"/>
      <c r="KD255" s="33"/>
      <c r="KE255" s="33"/>
      <c r="KF255" s="33"/>
      <c r="KG255" s="33"/>
      <c r="KH255" s="33"/>
      <c r="KI255" s="33"/>
      <c r="KJ255" s="33"/>
      <c r="KK255" s="33"/>
      <c r="KL255" s="33"/>
      <c r="KM255" s="33"/>
      <c r="KN255" s="33"/>
      <c r="KO255" s="33"/>
      <c r="KP255" s="33"/>
      <c r="KQ255" s="33"/>
      <c r="KR255" s="33"/>
      <c r="KS255" s="33"/>
      <c r="KT255" s="33"/>
      <c r="KU255" s="33"/>
      <c r="KV255" s="33"/>
      <c r="KW255" s="33"/>
      <c r="KX255" s="33"/>
      <c r="KY255" s="33"/>
      <c r="KZ255" s="33"/>
      <c r="LA255" s="33"/>
      <c r="LB255" s="33"/>
      <c r="LC255" s="33"/>
    </row>
    <row r="256" spans="1:3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  <c r="IY256" s="33"/>
      <c r="IZ256" s="33"/>
      <c r="JA256" s="33"/>
      <c r="JB256" s="33"/>
      <c r="JC256" s="33"/>
      <c r="JD256" s="33"/>
      <c r="JE256" s="33"/>
      <c r="JF256" s="33"/>
      <c r="JG256" s="33"/>
      <c r="JH256" s="33"/>
      <c r="JI256" s="33"/>
      <c r="JJ256" s="33"/>
      <c r="JK256" s="33"/>
      <c r="JL256" s="33"/>
      <c r="JM256" s="33"/>
      <c r="JN256" s="33"/>
      <c r="JO256" s="33"/>
      <c r="JP256" s="33"/>
      <c r="JQ256" s="33"/>
      <c r="JR256" s="33"/>
      <c r="JS256" s="33"/>
      <c r="JT256" s="33"/>
      <c r="JU256" s="33"/>
      <c r="JV256" s="33"/>
      <c r="JW256" s="33"/>
      <c r="JX256" s="33"/>
      <c r="JY256" s="33"/>
      <c r="JZ256" s="33"/>
      <c r="KA256" s="33"/>
      <c r="KB256" s="33"/>
      <c r="KC256" s="33"/>
      <c r="KD256" s="33"/>
      <c r="KE256" s="33"/>
      <c r="KF256" s="33"/>
      <c r="KG256" s="33"/>
      <c r="KH256" s="33"/>
      <c r="KI256" s="33"/>
      <c r="KJ256" s="33"/>
      <c r="KK256" s="33"/>
      <c r="KL256" s="33"/>
      <c r="KM256" s="33"/>
      <c r="KN256" s="33"/>
      <c r="KO256" s="33"/>
      <c r="KP256" s="33"/>
      <c r="KQ256" s="33"/>
      <c r="KR256" s="33"/>
      <c r="KS256" s="33"/>
      <c r="KT256" s="33"/>
      <c r="KU256" s="33"/>
      <c r="KV256" s="33"/>
      <c r="KW256" s="33"/>
      <c r="KX256" s="33"/>
      <c r="KY256" s="33"/>
      <c r="KZ256" s="33"/>
      <c r="LA256" s="33"/>
      <c r="LB256" s="33"/>
      <c r="LC256" s="33"/>
    </row>
    <row r="257" spans="1:3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HN257" s="33"/>
      <c r="HO257" s="33"/>
      <c r="HP257" s="33"/>
      <c r="HQ257" s="33"/>
      <c r="HR257" s="33"/>
      <c r="HS257" s="33"/>
      <c r="HT257" s="33"/>
      <c r="HU257" s="33"/>
      <c r="HV257" s="33"/>
      <c r="HW257" s="33"/>
      <c r="HX257" s="33"/>
      <c r="HY257" s="33"/>
      <c r="HZ257" s="33"/>
      <c r="IA257" s="33"/>
      <c r="IB257" s="33"/>
      <c r="IC257" s="33"/>
      <c r="ID257" s="33"/>
      <c r="IE257" s="33"/>
      <c r="IF257" s="33"/>
      <c r="IG257" s="33"/>
      <c r="IH257" s="33"/>
      <c r="II257" s="33"/>
      <c r="IJ257" s="33"/>
      <c r="IK257" s="33"/>
      <c r="IL257" s="33"/>
      <c r="IM257" s="33"/>
      <c r="IN257" s="33"/>
      <c r="IO257" s="33"/>
      <c r="IP257" s="33"/>
      <c r="IQ257" s="33"/>
      <c r="IR257" s="33"/>
      <c r="IS257" s="33"/>
      <c r="IT257" s="33"/>
      <c r="IU257" s="33"/>
      <c r="IV257" s="33"/>
      <c r="IW257" s="33"/>
      <c r="IX257" s="33"/>
      <c r="IY257" s="33"/>
      <c r="IZ257" s="33"/>
      <c r="JA257" s="33"/>
      <c r="JB257" s="33"/>
      <c r="JC257" s="33"/>
      <c r="JD257" s="33"/>
      <c r="JE257" s="33"/>
      <c r="JF257" s="33"/>
      <c r="JG257" s="33"/>
      <c r="JH257" s="33"/>
      <c r="JI257" s="33"/>
      <c r="JJ257" s="33"/>
      <c r="JK257" s="33"/>
      <c r="JL257" s="33"/>
      <c r="JM257" s="33"/>
      <c r="JN257" s="33"/>
      <c r="JO257" s="33"/>
      <c r="JP257" s="33"/>
      <c r="JQ257" s="33"/>
      <c r="JR257" s="33"/>
      <c r="JS257" s="33"/>
      <c r="JT257" s="33"/>
      <c r="JU257" s="33"/>
      <c r="JV257" s="33"/>
      <c r="JW257" s="33"/>
      <c r="JX257" s="33"/>
      <c r="JY257" s="33"/>
      <c r="JZ257" s="33"/>
      <c r="KA257" s="33"/>
      <c r="KB257" s="33"/>
      <c r="KC257" s="33"/>
      <c r="KD257" s="33"/>
      <c r="KE257" s="33"/>
      <c r="KF257" s="33"/>
      <c r="KG257" s="33"/>
      <c r="KH257" s="33"/>
      <c r="KI257" s="33"/>
      <c r="KJ257" s="33"/>
      <c r="KK257" s="33"/>
      <c r="KL257" s="33"/>
      <c r="KM257" s="33"/>
      <c r="KN257" s="33"/>
      <c r="KO257" s="33"/>
      <c r="KP257" s="33"/>
      <c r="KQ257" s="33"/>
      <c r="KR257" s="33"/>
      <c r="KS257" s="33"/>
      <c r="KT257" s="33"/>
      <c r="KU257" s="33"/>
      <c r="KV257" s="33"/>
      <c r="KW257" s="33"/>
      <c r="KX257" s="33"/>
      <c r="KY257" s="33"/>
      <c r="KZ257" s="33"/>
      <c r="LA257" s="33"/>
      <c r="LB257" s="33"/>
      <c r="LC257" s="33"/>
    </row>
    <row r="258" spans="1:3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  <c r="IY258" s="33"/>
      <c r="IZ258" s="33"/>
      <c r="JA258" s="33"/>
      <c r="JB258" s="33"/>
      <c r="JC258" s="33"/>
      <c r="JD258" s="33"/>
      <c r="JE258" s="33"/>
      <c r="JF258" s="33"/>
      <c r="JG258" s="33"/>
      <c r="JH258" s="33"/>
      <c r="JI258" s="33"/>
      <c r="JJ258" s="33"/>
      <c r="JK258" s="33"/>
      <c r="JL258" s="33"/>
      <c r="JM258" s="33"/>
      <c r="JN258" s="33"/>
      <c r="JO258" s="33"/>
      <c r="JP258" s="33"/>
      <c r="JQ258" s="33"/>
      <c r="JR258" s="33"/>
      <c r="JS258" s="33"/>
      <c r="JT258" s="33"/>
      <c r="JU258" s="33"/>
      <c r="JV258" s="33"/>
      <c r="JW258" s="33"/>
      <c r="JX258" s="33"/>
      <c r="JY258" s="33"/>
      <c r="JZ258" s="33"/>
      <c r="KA258" s="33"/>
      <c r="KB258" s="33"/>
      <c r="KC258" s="33"/>
      <c r="KD258" s="33"/>
      <c r="KE258" s="33"/>
      <c r="KF258" s="33"/>
      <c r="KG258" s="33"/>
      <c r="KH258" s="33"/>
      <c r="KI258" s="33"/>
      <c r="KJ258" s="33"/>
      <c r="KK258" s="33"/>
      <c r="KL258" s="33"/>
      <c r="KM258" s="33"/>
      <c r="KN258" s="33"/>
      <c r="KO258" s="33"/>
      <c r="KP258" s="33"/>
      <c r="KQ258" s="33"/>
      <c r="KR258" s="33"/>
      <c r="KS258" s="33"/>
      <c r="KT258" s="33"/>
      <c r="KU258" s="33"/>
      <c r="KV258" s="33"/>
      <c r="KW258" s="33"/>
      <c r="KX258" s="33"/>
      <c r="KY258" s="33"/>
      <c r="KZ258" s="33"/>
      <c r="LA258" s="33"/>
      <c r="LB258" s="33"/>
      <c r="LC258" s="33"/>
    </row>
    <row r="259" spans="1:3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HN259" s="33"/>
      <c r="HO259" s="33"/>
      <c r="HP259" s="33"/>
      <c r="HQ259" s="33"/>
      <c r="HR259" s="33"/>
      <c r="HS259" s="33"/>
      <c r="HT259" s="33"/>
      <c r="HU259" s="33"/>
      <c r="HV259" s="33"/>
      <c r="HW259" s="33"/>
      <c r="HX259" s="33"/>
      <c r="HY259" s="33"/>
      <c r="HZ259" s="33"/>
      <c r="IA259" s="33"/>
      <c r="IB259" s="33"/>
      <c r="IC259" s="33"/>
      <c r="ID259" s="33"/>
      <c r="IE259" s="33"/>
      <c r="IF259" s="33"/>
      <c r="IG259" s="33"/>
      <c r="IH259" s="33"/>
      <c r="II259" s="33"/>
      <c r="IJ259" s="33"/>
      <c r="IK259" s="33"/>
      <c r="IL259" s="33"/>
      <c r="IM259" s="33"/>
      <c r="IN259" s="33"/>
      <c r="IO259" s="33"/>
      <c r="IP259" s="33"/>
      <c r="IQ259" s="33"/>
      <c r="IR259" s="33"/>
      <c r="IS259" s="33"/>
      <c r="IT259" s="33"/>
      <c r="IU259" s="33"/>
      <c r="IV259" s="33"/>
      <c r="IW259" s="33"/>
      <c r="IX259" s="33"/>
      <c r="IY259" s="33"/>
      <c r="IZ259" s="33"/>
      <c r="JA259" s="33"/>
      <c r="JB259" s="33"/>
      <c r="JC259" s="33"/>
      <c r="JD259" s="33"/>
      <c r="JE259" s="33"/>
      <c r="JF259" s="33"/>
      <c r="JG259" s="33"/>
      <c r="JH259" s="33"/>
      <c r="JI259" s="33"/>
      <c r="JJ259" s="33"/>
      <c r="JK259" s="33"/>
      <c r="JL259" s="33"/>
      <c r="JM259" s="33"/>
      <c r="JN259" s="33"/>
      <c r="JO259" s="33"/>
      <c r="JP259" s="33"/>
      <c r="JQ259" s="33"/>
      <c r="JR259" s="33"/>
      <c r="JS259" s="33"/>
      <c r="JT259" s="33"/>
      <c r="JU259" s="33"/>
      <c r="JV259" s="33"/>
      <c r="JW259" s="33"/>
      <c r="JX259" s="33"/>
      <c r="JY259" s="33"/>
      <c r="JZ259" s="33"/>
      <c r="KA259" s="33"/>
      <c r="KB259" s="33"/>
      <c r="KC259" s="33"/>
      <c r="KD259" s="33"/>
      <c r="KE259" s="33"/>
      <c r="KF259" s="33"/>
      <c r="KG259" s="33"/>
      <c r="KH259" s="33"/>
      <c r="KI259" s="33"/>
      <c r="KJ259" s="33"/>
      <c r="KK259" s="33"/>
      <c r="KL259" s="33"/>
      <c r="KM259" s="33"/>
      <c r="KN259" s="33"/>
      <c r="KO259" s="33"/>
      <c r="KP259" s="33"/>
      <c r="KQ259" s="33"/>
      <c r="KR259" s="33"/>
      <c r="KS259" s="33"/>
      <c r="KT259" s="33"/>
      <c r="KU259" s="33"/>
      <c r="KV259" s="33"/>
      <c r="KW259" s="33"/>
      <c r="KX259" s="33"/>
      <c r="KY259" s="33"/>
      <c r="KZ259" s="33"/>
      <c r="LA259" s="33"/>
      <c r="LB259" s="33"/>
      <c r="LC259" s="33"/>
    </row>
    <row r="260" spans="1:3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  <c r="IY260" s="33"/>
      <c r="IZ260" s="33"/>
      <c r="JA260" s="33"/>
      <c r="JB260" s="33"/>
      <c r="JC260" s="33"/>
      <c r="JD260" s="33"/>
      <c r="JE260" s="33"/>
      <c r="JF260" s="33"/>
      <c r="JG260" s="33"/>
      <c r="JH260" s="33"/>
      <c r="JI260" s="33"/>
      <c r="JJ260" s="33"/>
      <c r="JK260" s="33"/>
      <c r="JL260" s="33"/>
      <c r="JM260" s="33"/>
      <c r="JN260" s="33"/>
      <c r="JO260" s="33"/>
      <c r="JP260" s="33"/>
      <c r="JQ260" s="33"/>
      <c r="JR260" s="33"/>
      <c r="JS260" s="33"/>
      <c r="JT260" s="33"/>
      <c r="JU260" s="33"/>
      <c r="JV260" s="33"/>
      <c r="JW260" s="33"/>
      <c r="JX260" s="33"/>
      <c r="JY260" s="33"/>
      <c r="JZ260" s="33"/>
      <c r="KA260" s="33"/>
      <c r="KB260" s="33"/>
      <c r="KC260" s="33"/>
      <c r="KD260" s="33"/>
      <c r="KE260" s="33"/>
      <c r="KF260" s="33"/>
      <c r="KG260" s="33"/>
      <c r="KH260" s="33"/>
      <c r="KI260" s="33"/>
      <c r="KJ260" s="33"/>
      <c r="KK260" s="33"/>
      <c r="KL260" s="33"/>
      <c r="KM260" s="33"/>
      <c r="KN260" s="33"/>
      <c r="KO260" s="33"/>
      <c r="KP260" s="33"/>
      <c r="KQ260" s="33"/>
      <c r="KR260" s="33"/>
      <c r="KS260" s="33"/>
      <c r="KT260" s="33"/>
      <c r="KU260" s="33"/>
      <c r="KV260" s="33"/>
      <c r="KW260" s="33"/>
      <c r="KX260" s="33"/>
      <c r="KY260" s="33"/>
      <c r="KZ260" s="33"/>
      <c r="LA260" s="33"/>
      <c r="LB260" s="33"/>
      <c r="LC260" s="33"/>
    </row>
    <row r="261" spans="1:3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HN261" s="33"/>
      <c r="HO261" s="33"/>
      <c r="HP261" s="33"/>
      <c r="HQ261" s="33"/>
      <c r="HR261" s="33"/>
      <c r="HS261" s="33"/>
      <c r="HT261" s="33"/>
      <c r="HU261" s="33"/>
      <c r="HV261" s="33"/>
      <c r="HW261" s="33"/>
      <c r="HX261" s="33"/>
      <c r="HY261" s="33"/>
      <c r="HZ261" s="33"/>
      <c r="IA261" s="33"/>
      <c r="IB261" s="33"/>
      <c r="IC261" s="33"/>
      <c r="ID261" s="33"/>
      <c r="IE261" s="33"/>
      <c r="IF261" s="33"/>
      <c r="IG261" s="33"/>
      <c r="IH261" s="33"/>
      <c r="II261" s="33"/>
      <c r="IJ261" s="33"/>
      <c r="IK261" s="33"/>
      <c r="IL261" s="33"/>
      <c r="IM261" s="33"/>
      <c r="IN261" s="33"/>
      <c r="IO261" s="33"/>
      <c r="IP261" s="33"/>
      <c r="IQ261" s="33"/>
      <c r="IR261" s="33"/>
      <c r="IS261" s="33"/>
      <c r="IT261" s="33"/>
      <c r="IU261" s="33"/>
      <c r="IV261" s="33"/>
      <c r="IW261" s="33"/>
      <c r="IX261" s="33"/>
      <c r="IY261" s="33"/>
      <c r="IZ261" s="33"/>
      <c r="JA261" s="33"/>
      <c r="JB261" s="33"/>
      <c r="JC261" s="33"/>
      <c r="JD261" s="33"/>
      <c r="JE261" s="33"/>
      <c r="JF261" s="33"/>
      <c r="JG261" s="33"/>
      <c r="JH261" s="33"/>
      <c r="JI261" s="33"/>
      <c r="JJ261" s="33"/>
      <c r="JK261" s="33"/>
      <c r="JL261" s="33"/>
      <c r="JM261" s="33"/>
      <c r="JN261" s="33"/>
      <c r="JO261" s="33"/>
      <c r="JP261" s="33"/>
      <c r="JQ261" s="33"/>
      <c r="JR261" s="33"/>
      <c r="JS261" s="33"/>
      <c r="JT261" s="33"/>
      <c r="JU261" s="33"/>
      <c r="JV261" s="33"/>
      <c r="JW261" s="33"/>
      <c r="JX261" s="33"/>
      <c r="JY261" s="33"/>
      <c r="JZ261" s="33"/>
      <c r="KA261" s="33"/>
      <c r="KB261" s="33"/>
      <c r="KC261" s="33"/>
      <c r="KD261" s="33"/>
      <c r="KE261" s="33"/>
      <c r="KF261" s="33"/>
      <c r="KG261" s="33"/>
      <c r="KH261" s="33"/>
      <c r="KI261" s="33"/>
      <c r="KJ261" s="33"/>
      <c r="KK261" s="33"/>
      <c r="KL261" s="33"/>
      <c r="KM261" s="33"/>
      <c r="KN261" s="33"/>
      <c r="KO261" s="33"/>
      <c r="KP261" s="33"/>
      <c r="KQ261" s="33"/>
      <c r="KR261" s="33"/>
      <c r="KS261" s="33"/>
      <c r="KT261" s="33"/>
      <c r="KU261" s="33"/>
      <c r="KV261" s="33"/>
      <c r="KW261" s="33"/>
      <c r="KX261" s="33"/>
      <c r="KY261" s="33"/>
      <c r="KZ261" s="33"/>
      <c r="LA261" s="33"/>
      <c r="LB261" s="33"/>
      <c r="LC261" s="33"/>
    </row>
    <row r="262" spans="1:3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  <c r="IY262" s="33"/>
      <c r="IZ262" s="33"/>
      <c r="JA262" s="33"/>
      <c r="JB262" s="33"/>
      <c r="JC262" s="33"/>
      <c r="JD262" s="33"/>
      <c r="JE262" s="33"/>
      <c r="JF262" s="33"/>
      <c r="JG262" s="33"/>
      <c r="JH262" s="33"/>
      <c r="JI262" s="33"/>
      <c r="JJ262" s="33"/>
      <c r="JK262" s="33"/>
      <c r="JL262" s="33"/>
      <c r="JM262" s="33"/>
      <c r="JN262" s="33"/>
      <c r="JO262" s="33"/>
      <c r="JP262" s="33"/>
      <c r="JQ262" s="33"/>
      <c r="JR262" s="33"/>
      <c r="JS262" s="33"/>
      <c r="JT262" s="33"/>
      <c r="JU262" s="33"/>
      <c r="JV262" s="33"/>
      <c r="JW262" s="33"/>
      <c r="JX262" s="33"/>
      <c r="JY262" s="33"/>
      <c r="JZ262" s="33"/>
      <c r="KA262" s="33"/>
      <c r="KB262" s="33"/>
      <c r="KC262" s="33"/>
      <c r="KD262" s="33"/>
      <c r="KE262" s="33"/>
      <c r="KF262" s="33"/>
      <c r="KG262" s="33"/>
      <c r="KH262" s="33"/>
      <c r="KI262" s="33"/>
      <c r="KJ262" s="33"/>
      <c r="KK262" s="33"/>
      <c r="KL262" s="33"/>
      <c r="KM262" s="33"/>
      <c r="KN262" s="33"/>
      <c r="KO262" s="33"/>
      <c r="KP262" s="33"/>
      <c r="KQ262" s="33"/>
      <c r="KR262" s="33"/>
      <c r="KS262" s="33"/>
      <c r="KT262" s="33"/>
      <c r="KU262" s="33"/>
      <c r="KV262" s="33"/>
      <c r="KW262" s="33"/>
      <c r="KX262" s="33"/>
      <c r="KY262" s="33"/>
      <c r="KZ262" s="33"/>
      <c r="LA262" s="33"/>
      <c r="LB262" s="33"/>
      <c r="LC262" s="33"/>
    </row>
    <row r="263" spans="1:3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HN263" s="33"/>
      <c r="HO263" s="33"/>
      <c r="HP263" s="33"/>
      <c r="HQ263" s="33"/>
      <c r="HR263" s="33"/>
      <c r="HS263" s="33"/>
      <c r="HT263" s="33"/>
      <c r="HU263" s="33"/>
      <c r="HV263" s="33"/>
      <c r="HW263" s="33"/>
      <c r="HX263" s="33"/>
      <c r="HY263" s="33"/>
      <c r="HZ263" s="33"/>
      <c r="IA263" s="33"/>
      <c r="IB263" s="33"/>
      <c r="IC263" s="33"/>
      <c r="ID263" s="33"/>
      <c r="IE263" s="33"/>
      <c r="IF263" s="33"/>
      <c r="IG263" s="33"/>
      <c r="IH263" s="33"/>
      <c r="II263" s="33"/>
      <c r="IJ263" s="33"/>
      <c r="IK263" s="33"/>
      <c r="IL263" s="33"/>
      <c r="IM263" s="33"/>
      <c r="IN263" s="33"/>
      <c r="IO263" s="33"/>
      <c r="IP263" s="33"/>
      <c r="IQ263" s="33"/>
      <c r="IR263" s="33"/>
      <c r="IS263" s="33"/>
      <c r="IT263" s="33"/>
      <c r="IU263" s="33"/>
      <c r="IV263" s="33"/>
      <c r="IW263" s="33"/>
      <c r="IX263" s="33"/>
      <c r="IY263" s="33"/>
      <c r="IZ263" s="33"/>
      <c r="JA263" s="33"/>
      <c r="JB263" s="33"/>
      <c r="JC263" s="33"/>
      <c r="JD263" s="33"/>
      <c r="JE263" s="33"/>
      <c r="JF263" s="33"/>
      <c r="JG263" s="33"/>
      <c r="JH263" s="33"/>
      <c r="JI263" s="33"/>
      <c r="JJ263" s="33"/>
      <c r="JK263" s="33"/>
      <c r="JL263" s="33"/>
      <c r="JM263" s="33"/>
      <c r="JN263" s="33"/>
      <c r="JO263" s="33"/>
      <c r="JP263" s="33"/>
      <c r="JQ263" s="33"/>
      <c r="JR263" s="33"/>
      <c r="JS263" s="33"/>
      <c r="JT263" s="33"/>
      <c r="JU263" s="33"/>
      <c r="JV263" s="33"/>
      <c r="JW263" s="33"/>
      <c r="JX263" s="33"/>
      <c r="JY263" s="33"/>
      <c r="JZ263" s="33"/>
      <c r="KA263" s="33"/>
      <c r="KB263" s="33"/>
      <c r="KC263" s="33"/>
      <c r="KD263" s="33"/>
      <c r="KE263" s="33"/>
      <c r="KF263" s="33"/>
      <c r="KG263" s="33"/>
      <c r="KH263" s="33"/>
      <c r="KI263" s="33"/>
      <c r="KJ263" s="33"/>
      <c r="KK263" s="33"/>
      <c r="KL263" s="33"/>
      <c r="KM263" s="33"/>
      <c r="KN263" s="33"/>
      <c r="KO263" s="33"/>
      <c r="KP263" s="33"/>
      <c r="KQ263" s="33"/>
      <c r="KR263" s="33"/>
      <c r="KS263" s="33"/>
      <c r="KT263" s="33"/>
      <c r="KU263" s="33"/>
      <c r="KV263" s="33"/>
      <c r="KW263" s="33"/>
      <c r="KX263" s="33"/>
      <c r="KY263" s="33"/>
      <c r="KZ263" s="33"/>
      <c r="LA263" s="33"/>
      <c r="LB263" s="33"/>
      <c r="LC263" s="33"/>
    </row>
    <row r="264" spans="1:3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  <c r="IY264" s="33"/>
      <c r="IZ264" s="33"/>
      <c r="JA264" s="33"/>
      <c r="JB264" s="33"/>
      <c r="JC264" s="33"/>
      <c r="JD264" s="33"/>
      <c r="JE264" s="33"/>
      <c r="JF264" s="33"/>
      <c r="JG264" s="33"/>
      <c r="JH264" s="33"/>
      <c r="JI264" s="33"/>
      <c r="JJ264" s="33"/>
      <c r="JK264" s="33"/>
      <c r="JL264" s="33"/>
      <c r="JM264" s="33"/>
      <c r="JN264" s="33"/>
      <c r="JO264" s="33"/>
      <c r="JP264" s="33"/>
      <c r="JQ264" s="33"/>
      <c r="JR264" s="33"/>
      <c r="JS264" s="33"/>
      <c r="JT264" s="33"/>
      <c r="JU264" s="33"/>
      <c r="JV264" s="33"/>
      <c r="JW264" s="33"/>
      <c r="JX264" s="33"/>
      <c r="JY264" s="33"/>
      <c r="JZ264" s="33"/>
      <c r="KA264" s="33"/>
      <c r="KB264" s="33"/>
      <c r="KC264" s="33"/>
      <c r="KD264" s="33"/>
      <c r="KE264" s="33"/>
      <c r="KF264" s="33"/>
      <c r="KG264" s="33"/>
      <c r="KH264" s="33"/>
      <c r="KI264" s="33"/>
      <c r="KJ264" s="33"/>
      <c r="KK264" s="33"/>
      <c r="KL264" s="33"/>
      <c r="KM264" s="33"/>
      <c r="KN264" s="33"/>
      <c r="KO264" s="33"/>
      <c r="KP264" s="33"/>
      <c r="KQ264" s="33"/>
      <c r="KR264" s="33"/>
      <c r="KS264" s="33"/>
      <c r="KT264" s="33"/>
      <c r="KU264" s="33"/>
      <c r="KV264" s="33"/>
      <c r="KW264" s="33"/>
      <c r="KX264" s="33"/>
      <c r="KY264" s="33"/>
      <c r="KZ264" s="33"/>
      <c r="LA264" s="33"/>
      <c r="LB264" s="33"/>
      <c r="LC264" s="33"/>
    </row>
    <row r="265" spans="1:3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HN265" s="33"/>
      <c r="HO265" s="33"/>
      <c r="HP265" s="33"/>
      <c r="HQ265" s="33"/>
      <c r="HR265" s="33"/>
      <c r="HS265" s="33"/>
      <c r="HT265" s="33"/>
      <c r="HU265" s="33"/>
      <c r="HV265" s="33"/>
      <c r="HW265" s="33"/>
      <c r="HX265" s="33"/>
      <c r="HY265" s="33"/>
      <c r="HZ265" s="33"/>
      <c r="IA265" s="33"/>
      <c r="IB265" s="33"/>
      <c r="IC265" s="33"/>
      <c r="ID265" s="33"/>
      <c r="IE265" s="33"/>
      <c r="IF265" s="33"/>
      <c r="IG265" s="33"/>
      <c r="IH265" s="33"/>
      <c r="II265" s="33"/>
      <c r="IJ265" s="33"/>
      <c r="IK265" s="33"/>
      <c r="IL265" s="33"/>
      <c r="IM265" s="33"/>
      <c r="IN265" s="33"/>
      <c r="IO265" s="33"/>
      <c r="IP265" s="33"/>
      <c r="IQ265" s="33"/>
      <c r="IR265" s="33"/>
      <c r="IS265" s="33"/>
      <c r="IT265" s="33"/>
      <c r="IU265" s="33"/>
      <c r="IV265" s="33"/>
      <c r="IW265" s="33"/>
      <c r="IX265" s="33"/>
      <c r="IY265" s="33"/>
      <c r="IZ265" s="33"/>
      <c r="JA265" s="33"/>
      <c r="JB265" s="33"/>
      <c r="JC265" s="33"/>
      <c r="JD265" s="33"/>
      <c r="JE265" s="33"/>
      <c r="JF265" s="33"/>
      <c r="JG265" s="33"/>
      <c r="JH265" s="33"/>
      <c r="JI265" s="33"/>
      <c r="JJ265" s="33"/>
      <c r="JK265" s="33"/>
      <c r="JL265" s="33"/>
      <c r="JM265" s="33"/>
      <c r="JN265" s="33"/>
      <c r="JO265" s="33"/>
      <c r="JP265" s="33"/>
      <c r="JQ265" s="33"/>
      <c r="JR265" s="33"/>
      <c r="JS265" s="33"/>
      <c r="JT265" s="33"/>
      <c r="JU265" s="33"/>
      <c r="JV265" s="33"/>
      <c r="JW265" s="33"/>
      <c r="JX265" s="33"/>
      <c r="JY265" s="33"/>
      <c r="JZ265" s="33"/>
      <c r="KA265" s="33"/>
      <c r="KB265" s="33"/>
      <c r="KC265" s="33"/>
      <c r="KD265" s="33"/>
      <c r="KE265" s="33"/>
      <c r="KF265" s="33"/>
      <c r="KG265" s="33"/>
      <c r="KH265" s="33"/>
      <c r="KI265" s="33"/>
      <c r="KJ265" s="33"/>
      <c r="KK265" s="33"/>
      <c r="KL265" s="33"/>
      <c r="KM265" s="33"/>
      <c r="KN265" s="33"/>
      <c r="KO265" s="33"/>
      <c r="KP265" s="33"/>
      <c r="KQ265" s="33"/>
      <c r="KR265" s="33"/>
      <c r="KS265" s="33"/>
      <c r="KT265" s="33"/>
      <c r="KU265" s="33"/>
      <c r="KV265" s="33"/>
      <c r="KW265" s="33"/>
      <c r="KX265" s="33"/>
      <c r="KY265" s="33"/>
      <c r="KZ265" s="33"/>
      <c r="LA265" s="33"/>
      <c r="LB265" s="33"/>
      <c r="LC265" s="33"/>
    </row>
    <row r="266" spans="1:3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  <c r="IY266" s="33"/>
      <c r="IZ266" s="33"/>
      <c r="JA266" s="33"/>
      <c r="JB266" s="33"/>
      <c r="JC266" s="33"/>
      <c r="JD266" s="33"/>
      <c r="JE266" s="33"/>
      <c r="JF266" s="33"/>
      <c r="JG266" s="33"/>
      <c r="JH266" s="33"/>
      <c r="JI266" s="33"/>
      <c r="JJ266" s="33"/>
      <c r="JK266" s="33"/>
      <c r="JL266" s="33"/>
      <c r="JM266" s="33"/>
      <c r="JN266" s="33"/>
      <c r="JO266" s="33"/>
      <c r="JP266" s="33"/>
      <c r="JQ266" s="33"/>
      <c r="JR266" s="33"/>
      <c r="JS266" s="33"/>
      <c r="JT266" s="33"/>
      <c r="JU266" s="33"/>
      <c r="JV266" s="33"/>
      <c r="JW266" s="33"/>
      <c r="JX266" s="33"/>
      <c r="JY266" s="33"/>
      <c r="JZ266" s="33"/>
      <c r="KA266" s="33"/>
      <c r="KB266" s="33"/>
      <c r="KC266" s="33"/>
      <c r="KD266" s="33"/>
      <c r="KE266" s="33"/>
      <c r="KF266" s="33"/>
      <c r="KG266" s="33"/>
      <c r="KH266" s="33"/>
      <c r="KI266" s="33"/>
      <c r="KJ266" s="33"/>
      <c r="KK266" s="33"/>
      <c r="KL266" s="33"/>
      <c r="KM266" s="33"/>
      <c r="KN266" s="33"/>
      <c r="KO266" s="33"/>
      <c r="KP266" s="33"/>
      <c r="KQ266" s="33"/>
      <c r="KR266" s="33"/>
      <c r="KS266" s="33"/>
      <c r="KT266" s="33"/>
      <c r="KU266" s="33"/>
      <c r="KV266" s="33"/>
      <c r="KW266" s="33"/>
      <c r="KX266" s="33"/>
      <c r="KY266" s="33"/>
      <c r="KZ266" s="33"/>
      <c r="LA266" s="33"/>
      <c r="LB266" s="33"/>
      <c r="LC266" s="33"/>
    </row>
    <row r="267" spans="1:3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HN267" s="33"/>
      <c r="HO267" s="33"/>
      <c r="HP267" s="33"/>
      <c r="HQ267" s="33"/>
      <c r="HR267" s="33"/>
      <c r="HS267" s="33"/>
      <c r="HT267" s="33"/>
      <c r="HU267" s="33"/>
      <c r="HV267" s="33"/>
      <c r="HW267" s="33"/>
      <c r="HX267" s="33"/>
      <c r="HY267" s="33"/>
      <c r="HZ267" s="33"/>
      <c r="IA267" s="33"/>
      <c r="IB267" s="33"/>
      <c r="IC267" s="33"/>
      <c r="ID267" s="33"/>
      <c r="IE267" s="33"/>
      <c r="IF267" s="33"/>
      <c r="IG267" s="33"/>
      <c r="IH267" s="33"/>
      <c r="II267" s="33"/>
      <c r="IJ267" s="33"/>
      <c r="IK267" s="33"/>
      <c r="IL267" s="33"/>
      <c r="IM267" s="33"/>
      <c r="IN267" s="33"/>
      <c r="IO267" s="33"/>
      <c r="IP267" s="33"/>
      <c r="IQ267" s="33"/>
      <c r="IR267" s="33"/>
      <c r="IS267" s="33"/>
      <c r="IT267" s="33"/>
      <c r="IU267" s="33"/>
      <c r="IV267" s="33"/>
      <c r="IW267" s="33"/>
      <c r="IX267" s="33"/>
      <c r="IY267" s="33"/>
      <c r="IZ267" s="33"/>
      <c r="JA267" s="33"/>
      <c r="JB267" s="33"/>
      <c r="JC267" s="33"/>
      <c r="JD267" s="33"/>
      <c r="JE267" s="33"/>
      <c r="JF267" s="33"/>
      <c r="JG267" s="33"/>
      <c r="JH267" s="33"/>
      <c r="JI267" s="33"/>
      <c r="JJ267" s="33"/>
      <c r="JK267" s="33"/>
      <c r="JL267" s="33"/>
      <c r="JM267" s="33"/>
      <c r="JN267" s="33"/>
      <c r="JO267" s="33"/>
      <c r="JP267" s="33"/>
      <c r="JQ267" s="33"/>
      <c r="JR267" s="33"/>
      <c r="JS267" s="33"/>
      <c r="JT267" s="33"/>
      <c r="JU267" s="33"/>
      <c r="JV267" s="33"/>
      <c r="JW267" s="33"/>
      <c r="JX267" s="33"/>
      <c r="JY267" s="33"/>
      <c r="JZ267" s="33"/>
      <c r="KA267" s="33"/>
      <c r="KB267" s="33"/>
      <c r="KC267" s="33"/>
      <c r="KD267" s="33"/>
      <c r="KE267" s="33"/>
      <c r="KF267" s="33"/>
      <c r="KG267" s="33"/>
      <c r="KH267" s="33"/>
      <c r="KI267" s="33"/>
      <c r="KJ267" s="33"/>
      <c r="KK267" s="33"/>
      <c r="KL267" s="33"/>
      <c r="KM267" s="33"/>
      <c r="KN267" s="33"/>
      <c r="KO267" s="33"/>
      <c r="KP267" s="33"/>
      <c r="KQ267" s="33"/>
      <c r="KR267" s="33"/>
      <c r="KS267" s="33"/>
      <c r="KT267" s="33"/>
      <c r="KU267" s="33"/>
      <c r="KV267" s="33"/>
      <c r="KW267" s="33"/>
      <c r="KX267" s="33"/>
      <c r="KY267" s="33"/>
      <c r="KZ267" s="33"/>
      <c r="LA267" s="33"/>
      <c r="LB267" s="33"/>
      <c r="LC267" s="33"/>
    </row>
    <row r="268" spans="1:3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  <c r="IY268" s="33"/>
      <c r="IZ268" s="33"/>
      <c r="JA268" s="33"/>
      <c r="JB268" s="33"/>
      <c r="JC268" s="33"/>
      <c r="JD268" s="33"/>
      <c r="JE268" s="33"/>
      <c r="JF268" s="33"/>
      <c r="JG268" s="33"/>
      <c r="JH268" s="33"/>
      <c r="JI268" s="33"/>
      <c r="JJ268" s="33"/>
      <c r="JK268" s="33"/>
      <c r="JL268" s="33"/>
      <c r="JM268" s="33"/>
      <c r="JN268" s="33"/>
      <c r="JO268" s="33"/>
      <c r="JP268" s="33"/>
      <c r="JQ268" s="33"/>
      <c r="JR268" s="33"/>
      <c r="JS268" s="33"/>
      <c r="JT268" s="33"/>
      <c r="JU268" s="33"/>
      <c r="JV268" s="33"/>
      <c r="JW268" s="33"/>
      <c r="JX268" s="33"/>
      <c r="JY268" s="33"/>
      <c r="JZ268" s="33"/>
      <c r="KA268" s="33"/>
      <c r="KB268" s="33"/>
      <c r="KC268" s="33"/>
      <c r="KD268" s="33"/>
      <c r="KE268" s="33"/>
      <c r="KF268" s="33"/>
      <c r="KG268" s="33"/>
      <c r="KH268" s="33"/>
      <c r="KI268" s="33"/>
      <c r="KJ268" s="33"/>
      <c r="KK268" s="33"/>
      <c r="KL268" s="33"/>
      <c r="KM268" s="33"/>
      <c r="KN268" s="33"/>
      <c r="KO268" s="33"/>
      <c r="KP268" s="33"/>
      <c r="KQ268" s="33"/>
      <c r="KR268" s="33"/>
      <c r="KS268" s="33"/>
      <c r="KT268" s="33"/>
      <c r="KU268" s="33"/>
      <c r="KV268" s="33"/>
      <c r="KW268" s="33"/>
      <c r="KX268" s="33"/>
      <c r="KY268" s="33"/>
      <c r="KZ268" s="33"/>
      <c r="LA268" s="33"/>
      <c r="LB268" s="33"/>
      <c r="LC268" s="33"/>
    </row>
    <row r="269" spans="1:3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HN269" s="33"/>
      <c r="HO269" s="33"/>
      <c r="HP269" s="33"/>
      <c r="HQ269" s="33"/>
      <c r="HR269" s="33"/>
      <c r="HS269" s="33"/>
      <c r="HT269" s="33"/>
      <c r="HU269" s="33"/>
      <c r="HV269" s="33"/>
      <c r="HW269" s="33"/>
      <c r="HX269" s="33"/>
      <c r="HY269" s="33"/>
      <c r="HZ269" s="33"/>
      <c r="IA269" s="33"/>
      <c r="IB269" s="33"/>
      <c r="IC269" s="33"/>
      <c r="ID269" s="33"/>
      <c r="IE269" s="33"/>
      <c r="IF269" s="33"/>
      <c r="IG269" s="33"/>
      <c r="IH269" s="33"/>
      <c r="II269" s="33"/>
      <c r="IJ269" s="33"/>
      <c r="IK269" s="33"/>
      <c r="IL269" s="33"/>
      <c r="IM269" s="33"/>
      <c r="IN269" s="33"/>
      <c r="IO269" s="33"/>
      <c r="IP269" s="33"/>
      <c r="IQ269" s="33"/>
      <c r="IR269" s="33"/>
      <c r="IS269" s="33"/>
      <c r="IT269" s="33"/>
      <c r="IU269" s="33"/>
      <c r="IV269" s="33"/>
      <c r="IW269" s="33"/>
      <c r="IX269" s="33"/>
      <c r="IY269" s="33"/>
      <c r="IZ269" s="33"/>
      <c r="JA269" s="33"/>
      <c r="JB269" s="33"/>
      <c r="JC269" s="33"/>
      <c r="JD269" s="33"/>
      <c r="JE269" s="33"/>
      <c r="JF269" s="33"/>
      <c r="JG269" s="33"/>
      <c r="JH269" s="33"/>
      <c r="JI269" s="33"/>
      <c r="JJ269" s="33"/>
      <c r="JK269" s="33"/>
      <c r="JL269" s="33"/>
      <c r="JM269" s="33"/>
      <c r="JN269" s="33"/>
      <c r="JO269" s="33"/>
      <c r="JP269" s="33"/>
      <c r="JQ269" s="33"/>
      <c r="JR269" s="33"/>
      <c r="JS269" s="33"/>
      <c r="JT269" s="33"/>
      <c r="JU269" s="33"/>
      <c r="JV269" s="33"/>
      <c r="JW269" s="33"/>
      <c r="JX269" s="33"/>
      <c r="JY269" s="33"/>
      <c r="JZ269" s="33"/>
      <c r="KA269" s="33"/>
      <c r="KB269" s="33"/>
      <c r="KC269" s="33"/>
      <c r="KD269" s="33"/>
      <c r="KE269" s="33"/>
      <c r="KF269" s="33"/>
      <c r="KG269" s="33"/>
      <c r="KH269" s="33"/>
      <c r="KI269" s="33"/>
      <c r="KJ269" s="33"/>
      <c r="KK269" s="33"/>
      <c r="KL269" s="33"/>
      <c r="KM269" s="33"/>
      <c r="KN269" s="33"/>
      <c r="KO269" s="33"/>
      <c r="KP269" s="33"/>
      <c r="KQ269" s="33"/>
      <c r="KR269" s="33"/>
      <c r="KS269" s="33"/>
      <c r="KT269" s="33"/>
      <c r="KU269" s="33"/>
      <c r="KV269" s="33"/>
      <c r="KW269" s="33"/>
      <c r="KX269" s="33"/>
      <c r="KY269" s="33"/>
      <c r="KZ269" s="33"/>
      <c r="LA269" s="33"/>
      <c r="LB269" s="33"/>
      <c r="LC269" s="33"/>
    </row>
    <row r="270" spans="1:3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  <c r="IY270" s="33"/>
      <c r="IZ270" s="33"/>
      <c r="JA270" s="33"/>
      <c r="JB270" s="33"/>
      <c r="JC270" s="33"/>
      <c r="JD270" s="33"/>
      <c r="JE270" s="33"/>
      <c r="JF270" s="33"/>
      <c r="JG270" s="33"/>
      <c r="JH270" s="33"/>
      <c r="JI270" s="33"/>
      <c r="JJ270" s="33"/>
      <c r="JK270" s="33"/>
      <c r="JL270" s="33"/>
      <c r="JM270" s="33"/>
      <c r="JN270" s="33"/>
      <c r="JO270" s="33"/>
      <c r="JP270" s="33"/>
      <c r="JQ270" s="33"/>
      <c r="JR270" s="33"/>
      <c r="JS270" s="33"/>
      <c r="JT270" s="33"/>
      <c r="JU270" s="33"/>
      <c r="JV270" s="33"/>
      <c r="JW270" s="33"/>
      <c r="JX270" s="33"/>
      <c r="JY270" s="33"/>
      <c r="JZ270" s="33"/>
      <c r="KA270" s="33"/>
      <c r="KB270" s="33"/>
      <c r="KC270" s="33"/>
      <c r="KD270" s="33"/>
      <c r="KE270" s="33"/>
      <c r="KF270" s="33"/>
      <c r="KG270" s="33"/>
      <c r="KH270" s="33"/>
      <c r="KI270" s="33"/>
      <c r="KJ270" s="33"/>
      <c r="KK270" s="33"/>
      <c r="KL270" s="33"/>
      <c r="KM270" s="33"/>
      <c r="KN270" s="33"/>
      <c r="KO270" s="33"/>
      <c r="KP270" s="33"/>
      <c r="KQ270" s="33"/>
      <c r="KR270" s="33"/>
      <c r="KS270" s="33"/>
      <c r="KT270" s="33"/>
      <c r="KU270" s="33"/>
      <c r="KV270" s="33"/>
      <c r="KW270" s="33"/>
      <c r="KX270" s="33"/>
      <c r="KY270" s="33"/>
      <c r="KZ270" s="33"/>
      <c r="LA270" s="33"/>
      <c r="LB270" s="33"/>
      <c r="LC270" s="33"/>
    </row>
    <row r="271" spans="1:3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HN271" s="33"/>
      <c r="HO271" s="33"/>
      <c r="HP271" s="33"/>
      <c r="HQ271" s="33"/>
      <c r="HR271" s="33"/>
      <c r="HS271" s="33"/>
      <c r="HT271" s="33"/>
      <c r="HU271" s="33"/>
      <c r="HV271" s="33"/>
      <c r="HW271" s="33"/>
      <c r="HX271" s="33"/>
      <c r="HY271" s="33"/>
      <c r="HZ271" s="33"/>
      <c r="IA271" s="33"/>
      <c r="IB271" s="33"/>
      <c r="IC271" s="33"/>
      <c r="ID271" s="33"/>
      <c r="IE271" s="33"/>
      <c r="IF271" s="33"/>
      <c r="IG271" s="33"/>
      <c r="IH271" s="33"/>
      <c r="II271" s="33"/>
      <c r="IJ271" s="33"/>
      <c r="IK271" s="33"/>
      <c r="IL271" s="33"/>
      <c r="IM271" s="33"/>
      <c r="IN271" s="33"/>
      <c r="IO271" s="33"/>
      <c r="IP271" s="33"/>
      <c r="IQ271" s="33"/>
      <c r="IR271" s="33"/>
      <c r="IS271" s="33"/>
      <c r="IT271" s="33"/>
      <c r="IU271" s="33"/>
      <c r="IV271" s="33"/>
      <c r="IW271" s="33"/>
      <c r="IX271" s="33"/>
      <c r="IY271" s="33"/>
      <c r="IZ271" s="33"/>
      <c r="JA271" s="33"/>
      <c r="JB271" s="33"/>
      <c r="JC271" s="33"/>
      <c r="JD271" s="33"/>
      <c r="JE271" s="33"/>
      <c r="JF271" s="33"/>
      <c r="JG271" s="33"/>
      <c r="JH271" s="33"/>
      <c r="JI271" s="33"/>
      <c r="JJ271" s="33"/>
      <c r="JK271" s="33"/>
      <c r="JL271" s="33"/>
      <c r="JM271" s="33"/>
      <c r="JN271" s="33"/>
      <c r="JO271" s="33"/>
      <c r="JP271" s="33"/>
      <c r="JQ271" s="33"/>
      <c r="JR271" s="33"/>
      <c r="JS271" s="33"/>
      <c r="JT271" s="33"/>
      <c r="JU271" s="33"/>
      <c r="JV271" s="33"/>
      <c r="JW271" s="33"/>
      <c r="JX271" s="33"/>
      <c r="JY271" s="33"/>
      <c r="JZ271" s="33"/>
      <c r="KA271" s="33"/>
      <c r="KB271" s="33"/>
      <c r="KC271" s="33"/>
      <c r="KD271" s="33"/>
      <c r="KE271" s="33"/>
      <c r="KF271" s="33"/>
      <c r="KG271" s="33"/>
      <c r="KH271" s="33"/>
      <c r="KI271" s="33"/>
      <c r="KJ271" s="33"/>
      <c r="KK271" s="33"/>
      <c r="KL271" s="33"/>
      <c r="KM271" s="33"/>
      <c r="KN271" s="33"/>
      <c r="KO271" s="33"/>
      <c r="KP271" s="33"/>
      <c r="KQ271" s="33"/>
      <c r="KR271" s="33"/>
      <c r="KS271" s="33"/>
      <c r="KT271" s="33"/>
      <c r="KU271" s="33"/>
      <c r="KV271" s="33"/>
      <c r="KW271" s="33"/>
      <c r="KX271" s="33"/>
      <c r="KY271" s="33"/>
      <c r="KZ271" s="33"/>
      <c r="LA271" s="33"/>
      <c r="LB271" s="33"/>
      <c r="LC271" s="33"/>
    </row>
    <row r="272" spans="1:3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  <c r="IY272" s="33"/>
      <c r="IZ272" s="33"/>
      <c r="JA272" s="33"/>
      <c r="JB272" s="33"/>
      <c r="JC272" s="33"/>
      <c r="JD272" s="33"/>
      <c r="JE272" s="33"/>
      <c r="JF272" s="33"/>
      <c r="JG272" s="33"/>
      <c r="JH272" s="33"/>
      <c r="JI272" s="33"/>
      <c r="JJ272" s="33"/>
      <c r="JK272" s="33"/>
      <c r="JL272" s="33"/>
      <c r="JM272" s="33"/>
      <c r="JN272" s="33"/>
      <c r="JO272" s="33"/>
      <c r="JP272" s="33"/>
      <c r="JQ272" s="33"/>
      <c r="JR272" s="33"/>
      <c r="JS272" s="33"/>
      <c r="JT272" s="33"/>
      <c r="JU272" s="33"/>
      <c r="JV272" s="33"/>
      <c r="JW272" s="33"/>
      <c r="JX272" s="33"/>
      <c r="JY272" s="33"/>
      <c r="JZ272" s="33"/>
      <c r="KA272" s="33"/>
      <c r="KB272" s="33"/>
      <c r="KC272" s="33"/>
      <c r="KD272" s="33"/>
      <c r="KE272" s="33"/>
      <c r="KF272" s="33"/>
      <c r="KG272" s="33"/>
      <c r="KH272" s="33"/>
      <c r="KI272" s="33"/>
      <c r="KJ272" s="33"/>
      <c r="KK272" s="33"/>
      <c r="KL272" s="33"/>
      <c r="KM272" s="33"/>
      <c r="KN272" s="33"/>
      <c r="KO272" s="33"/>
      <c r="KP272" s="33"/>
      <c r="KQ272" s="33"/>
      <c r="KR272" s="33"/>
      <c r="KS272" s="33"/>
      <c r="KT272" s="33"/>
      <c r="KU272" s="33"/>
      <c r="KV272" s="33"/>
      <c r="KW272" s="33"/>
      <c r="KX272" s="33"/>
      <c r="KY272" s="33"/>
      <c r="KZ272" s="33"/>
      <c r="LA272" s="33"/>
      <c r="LB272" s="33"/>
      <c r="LC272" s="33"/>
    </row>
    <row r="273" spans="1:3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HN273" s="33"/>
      <c r="HO273" s="33"/>
      <c r="HP273" s="33"/>
      <c r="HQ273" s="33"/>
      <c r="HR273" s="33"/>
      <c r="HS273" s="33"/>
      <c r="HT273" s="33"/>
      <c r="HU273" s="33"/>
      <c r="HV273" s="33"/>
      <c r="HW273" s="33"/>
      <c r="HX273" s="33"/>
      <c r="HY273" s="33"/>
      <c r="HZ273" s="33"/>
      <c r="IA273" s="33"/>
      <c r="IB273" s="33"/>
      <c r="IC273" s="33"/>
      <c r="ID273" s="33"/>
      <c r="IE273" s="33"/>
      <c r="IF273" s="33"/>
      <c r="IG273" s="33"/>
      <c r="IH273" s="33"/>
      <c r="II273" s="33"/>
      <c r="IJ273" s="33"/>
      <c r="IK273" s="33"/>
      <c r="IL273" s="33"/>
      <c r="IM273" s="33"/>
      <c r="IN273" s="33"/>
      <c r="IO273" s="33"/>
      <c r="IP273" s="33"/>
      <c r="IQ273" s="33"/>
      <c r="IR273" s="33"/>
      <c r="IS273" s="33"/>
      <c r="IT273" s="33"/>
      <c r="IU273" s="33"/>
      <c r="IV273" s="33"/>
      <c r="IW273" s="33"/>
      <c r="IX273" s="33"/>
      <c r="IY273" s="33"/>
      <c r="IZ273" s="33"/>
      <c r="JA273" s="33"/>
      <c r="JB273" s="33"/>
      <c r="JC273" s="33"/>
      <c r="JD273" s="33"/>
      <c r="JE273" s="33"/>
      <c r="JF273" s="33"/>
      <c r="JG273" s="33"/>
      <c r="JH273" s="33"/>
      <c r="JI273" s="33"/>
      <c r="JJ273" s="33"/>
      <c r="JK273" s="33"/>
      <c r="JL273" s="33"/>
      <c r="JM273" s="33"/>
      <c r="JN273" s="33"/>
      <c r="JO273" s="33"/>
      <c r="JP273" s="33"/>
      <c r="JQ273" s="33"/>
      <c r="JR273" s="33"/>
      <c r="JS273" s="33"/>
      <c r="JT273" s="33"/>
      <c r="JU273" s="33"/>
      <c r="JV273" s="33"/>
      <c r="JW273" s="33"/>
      <c r="JX273" s="33"/>
      <c r="JY273" s="33"/>
      <c r="JZ273" s="33"/>
      <c r="KA273" s="33"/>
      <c r="KB273" s="33"/>
      <c r="KC273" s="33"/>
      <c r="KD273" s="33"/>
      <c r="KE273" s="33"/>
      <c r="KF273" s="33"/>
      <c r="KG273" s="33"/>
      <c r="KH273" s="33"/>
      <c r="KI273" s="33"/>
      <c r="KJ273" s="33"/>
      <c r="KK273" s="33"/>
      <c r="KL273" s="33"/>
      <c r="KM273" s="33"/>
      <c r="KN273" s="33"/>
      <c r="KO273" s="33"/>
      <c r="KP273" s="33"/>
      <c r="KQ273" s="33"/>
      <c r="KR273" s="33"/>
      <c r="KS273" s="33"/>
      <c r="KT273" s="33"/>
      <c r="KU273" s="33"/>
      <c r="KV273" s="33"/>
      <c r="KW273" s="33"/>
      <c r="KX273" s="33"/>
      <c r="KY273" s="33"/>
      <c r="KZ273" s="33"/>
      <c r="LA273" s="33"/>
      <c r="LB273" s="33"/>
      <c r="LC273" s="33"/>
    </row>
    <row r="274" spans="1:3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  <c r="IY274" s="33"/>
      <c r="IZ274" s="33"/>
      <c r="JA274" s="33"/>
      <c r="JB274" s="33"/>
      <c r="JC274" s="33"/>
      <c r="JD274" s="33"/>
      <c r="JE274" s="33"/>
      <c r="JF274" s="33"/>
      <c r="JG274" s="33"/>
      <c r="JH274" s="33"/>
      <c r="JI274" s="33"/>
      <c r="JJ274" s="33"/>
      <c r="JK274" s="33"/>
      <c r="JL274" s="33"/>
      <c r="JM274" s="33"/>
      <c r="JN274" s="33"/>
      <c r="JO274" s="33"/>
      <c r="JP274" s="33"/>
      <c r="JQ274" s="33"/>
      <c r="JR274" s="33"/>
      <c r="JS274" s="33"/>
      <c r="JT274" s="33"/>
      <c r="JU274" s="33"/>
      <c r="JV274" s="33"/>
      <c r="JW274" s="33"/>
      <c r="JX274" s="33"/>
      <c r="JY274" s="33"/>
      <c r="JZ274" s="33"/>
      <c r="KA274" s="33"/>
      <c r="KB274" s="33"/>
      <c r="KC274" s="33"/>
      <c r="KD274" s="33"/>
      <c r="KE274" s="33"/>
      <c r="KF274" s="33"/>
      <c r="KG274" s="33"/>
      <c r="KH274" s="33"/>
      <c r="KI274" s="33"/>
      <c r="KJ274" s="33"/>
      <c r="KK274" s="33"/>
      <c r="KL274" s="33"/>
      <c r="KM274" s="33"/>
      <c r="KN274" s="33"/>
      <c r="KO274" s="33"/>
      <c r="KP274" s="33"/>
      <c r="KQ274" s="33"/>
      <c r="KR274" s="33"/>
      <c r="KS274" s="33"/>
      <c r="KT274" s="33"/>
      <c r="KU274" s="33"/>
      <c r="KV274" s="33"/>
      <c r="KW274" s="33"/>
      <c r="KX274" s="33"/>
      <c r="KY274" s="33"/>
      <c r="KZ274" s="33"/>
      <c r="LA274" s="33"/>
      <c r="LB274" s="33"/>
      <c r="LC274" s="33"/>
    </row>
    <row r="275" spans="1:3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HN275" s="33"/>
      <c r="HO275" s="33"/>
      <c r="HP275" s="33"/>
      <c r="HQ275" s="33"/>
      <c r="HR275" s="33"/>
      <c r="HS275" s="33"/>
      <c r="HT275" s="33"/>
      <c r="HU275" s="33"/>
      <c r="HV275" s="33"/>
      <c r="HW275" s="33"/>
      <c r="HX275" s="33"/>
      <c r="HY275" s="33"/>
      <c r="HZ275" s="33"/>
      <c r="IA275" s="33"/>
      <c r="IB275" s="33"/>
      <c r="IC275" s="33"/>
      <c r="ID275" s="33"/>
      <c r="IE275" s="33"/>
      <c r="IF275" s="33"/>
      <c r="IG275" s="33"/>
      <c r="IH275" s="33"/>
      <c r="II275" s="33"/>
      <c r="IJ275" s="33"/>
      <c r="IK275" s="33"/>
      <c r="IL275" s="33"/>
      <c r="IM275" s="33"/>
      <c r="IN275" s="33"/>
      <c r="IO275" s="33"/>
      <c r="IP275" s="33"/>
      <c r="IQ275" s="33"/>
      <c r="IR275" s="33"/>
      <c r="IS275" s="33"/>
      <c r="IT275" s="33"/>
      <c r="IU275" s="33"/>
      <c r="IV275" s="33"/>
      <c r="IW275" s="33"/>
      <c r="IX275" s="33"/>
      <c r="IY275" s="33"/>
      <c r="IZ275" s="33"/>
      <c r="JA275" s="33"/>
      <c r="JB275" s="33"/>
      <c r="JC275" s="33"/>
      <c r="JD275" s="33"/>
      <c r="JE275" s="33"/>
      <c r="JF275" s="33"/>
      <c r="JG275" s="33"/>
      <c r="JH275" s="33"/>
      <c r="JI275" s="33"/>
      <c r="JJ275" s="33"/>
      <c r="JK275" s="33"/>
      <c r="JL275" s="33"/>
      <c r="JM275" s="33"/>
      <c r="JN275" s="33"/>
      <c r="JO275" s="33"/>
      <c r="JP275" s="33"/>
      <c r="JQ275" s="33"/>
      <c r="JR275" s="33"/>
      <c r="JS275" s="33"/>
      <c r="JT275" s="33"/>
      <c r="JU275" s="33"/>
      <c r="JV275" s="33"/>
      <c r="JW275" s="33"/>
      <c r="JX275" s="33"/>
      <c r="JY275" s="33"/>
      <c r="JZ275" s="33"/>
      <c r="KA275" s="33"/>
      <c r="KB275" s="33"/>
      <c r="KC275" s="33"/>
      <c r="KD275" s="33"/>
      <c r="KE275" s="33"/>
      <c r="KF275" s="33"/>
      <c r="KG275" s="33"/>
      <c r="KH275" s="33"/>
      <c r="KI275" s="33"/>
      <c r="KJ275" s="33"/>
      <c r="KK275" s="33"/>
      <c r="KL275" s="33"/>
      <c r="KM275" s="33"/>
      <c r="KN275" s="33"/>
      <c r="KO275" s="33"/>
      <c r="KP275" s="33"/>
      <c r="KQ275" s="33"/>
      <c r="KR275" s="33"/>
      <c r="KS275" s="33"/>
      <c r="KT275" s="33"/>
      <c r="KU275" s="33"/>
      <c r="KV275" s="33"/>
      <c r="KW275" s="33"/>
      <c r="KX275" s="33"/>
      <c r="KY275" s="33"/>
      <c r="KZ275" s="33"/>
      <c r="LA275" s="33"/>
      <c r="LB275" s="33"/>
      <c r="LC275" s="33"/>
    </row>
    <row r="276" spans="1:3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  <c r="IY276" s="33"/>
      <c r="IZ276" s="33"/>
      <c r="JA276" s="33"/>
      <c r="JB276" s="33"/>
      <c r="JC276" s="33"/>
      <c r="JD276" s="33"/>
      <c r="JE276" s="33"/>
      <c r="JF276" s="33"/>
      <c r="JG276" s="33"/>
      <c r="JH276" s="33"/>
      <c r="JI276" s="33"/>
      <c r="JJ276" s="33"/>
      <c r="JK276" s="33"/>
      <c r="JL276" s="33"/>
      <c r="JM276" s="33"/>
      <c r="JN276" s="33"/>
      <c r="JO276" s="33"/>
      <c r="JP276" s="33"/>
      <c r="JQ276" s="33"/>
      <c r="JR276" s="33"/>
      <c r="JS276" s="33"/>
      <c r="JT276" s="33"/>
      <c r="JU276" s="33"/>
      <c r="JV276" s="33"/>
      <c r="JW276" s="33"/>
      <c r="JX276" s="33"/>
      <c r="JY276" s="33"/>
      <c r="JZ276" s="33"/>
      <c r="KA276" s="33"/>
      <c r="KB276" s="33"/>
      <c r="KC276" s="33"/>
      <c r="KD276" s="33"/>
      <c r="KE276" s="33"/>
      <c r="KF276" s="33"/>
      <c r="KG276" s="33"/>
      <c r="KH276" s="33"/>
      <c r="KI276" s="33"/>
      <c r="KJ276" s="33"/>
      <c r="KK276" s="33"/>
      <c r="KL276" s="33"/>
      <c r="KM276" s="33"/>
      <c r="KN276" s="33"/>
      <c r="KO276" s="33"/>
      <c r="KP276" s="33"/>
      <c r="KQ276" s="33"/>
      <c r="KR276" s="33"/>
      <c r="KS276" s="33"/>
      <c r="KT276" s="33"/>
      <c r="KU276" s="33"/>
      <c r="KV276" s="33"/>
      <c r="KW276" s="33"/>
      <c r="KX276" s="33"/>
      <c r="KY276" s="33"/>
      <c r="KZ276" s="33"/>
      <c r="LA276" s="33"/>
      <c r="LB276" s="33"/>
      <c r="LC276" s="33"/>
    </row>
    <row r="277" spans="1:3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HN277" s="33"/>
      <c r="HO277" s="33"/>
      <c r="HP277" s="33"/>
      <c r="HQ277" s="33"/>
      <c r="HR277" s="33"/>
      <c r="HS277" s="33"/>
      <c r="HT277" s="33"/>
      <c r="HU277" s="33"/>
      <c r="HV277" s="33"/>
      <c r="HW277" s="33"/>
      <c r="HX277" s="33"/>
      <c r="HY277" s="33"/>
      <c r="HZ277" s="33"/>
      <c r="IA277" s="33"/>
      <c r="IB277" s="33"/>
      <c r="IC277" s="33"/>
      <c r="ID277" s="33"/>
      <c r="IE277" s="33"/>
      <c r="IF277" s="33"/>
      <c r="IG277" s="33"/>
      <c r="IH277" s="33"/>
      <c r="II277" s="33"/>
      <c r="IJ277" s="33"/>
      <c r="IK277" s="33"/>
      <c r="IL277" s="33"/>
      <c r="IM277" s="33"/>
      <c r="IN277" s="33"/>
      <c r="IO277" s="33"/>
      <c r="IP277" s="33"/>
      <c r="IQ277" s="33"/>
      <c r="IR277" s="33"/>
      <c r="IS277" s="33"/>
      <c r="IT277" s="33"/>
      <c r="IU277" s="33"/>
      <c r="IV277" s="33"/>
      <c r="IW277" s="33"/>
      <c r="IX277" s="33"/>
      <c r="IY277" s="33"/>
      <c r="IZ277" s="33"/>
      <c r="JA277" s="33"/>
      <c r="JB277" s="33"/>
      <c r="JC277" s="33"/>
      <c r="JD277" s="33"/>
      <c r="JE277" s="33"/>
      <c r="JF277" s="33"/>
      <c r="JG277" s="33"/>
      <c r="JH277" s="33"/>
      <c r="JI277" s="33"/>
      <c r="JJ277" s="33"/>
      <c r="JK277" s="33"/>
      <c r="JL277" s="33"/>
      <c r="JM277" s="33"/>
      <c r="JN277" s="33"/>
      <c r="JO277" s="33"/>
      <c r="JP277" s="33"/>
      <c r="JQ277" s="33"/>
      <c r="JR277" s="33"/>
      <c r="JS277" s="33"/>
      <c r="JT277" s="33"/>
      <c r="JU277" s="33"/>
      <c r="JV277" s="33"/>
      <c r="JW277" s="33"/>
      <c r="JX277" s="33"/>
      <c r="JY277" s="33"/>
      <c r="JZ277" s="33"/>
      <c r="KA277" s="33"/>
      <c r="KB277" s="33"/>
      <c r="KC277" s="33"/>
      <c r="KD277" s="33"/>
      <c r="KE277" s="33"/>
      <c r="KF277" s="33"/>
      <c r="KG277" s="33"/>
      <c r="KH277" s="33"/>
      <c r="KI277" s="33"/>
      <c r="KJ277" s="33"/>
      <c r="KK277" s="33"/>
      <c r="KL277" s="33"/>
      <c r="KM277" s="33"/>
      <c r="KN277" s="33"/>
      <c r="KO277" s="33"/>
      <c r="KP277" s="33"/>
      <c r="KQ277" s="33"/>
      <c r="KR277" s="33"/>
      <c r="KS277" s="33"/>
      <c r="KT277" s="33"/>
      <c r="KU277" s="33"/>
      <c r="KV277" s="33"/>
      <c r="KW277" s="33"/>
      <c r="KX277" s="33"/>
      <c r="KY277" s="33"/>
      <c r="KZ277" s="33"/>
      <c r="LA277" s="33"/>
      <c r="LB277" s="33"/>
      <c r="LC277" s="33"/>
    </row>
    <row r="278" spans="1:3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  <c r="IY278" s="33"/>
      <c r="IZ278" s="33"/>
      <c r="JA278" s="33"/>
      <c r="JB278" s="33"/>
      <c r="JC278" s="33"/>
      <c r="JD278" s="33"/>
      <c r="JE278" s="33"/>
      <c r="JF278" s="33"/>
      <c r="JG278" s="33"/>
      <c r="JH278" s="33"/>
      <c r="JI278" s="33"/>
      <c r="JJ278" s="33"/>
      <c r="JK278" s="33"/>
      <c r="JL278" s="33"/>
      <c r="JM278" s="33"/>
      <c r="JN278" s="33"/>
      <c r="JO278" s="33"/>
      <c r="JP278" s="33"/>
      <c r="JQ278" s="33"/>
      <c r="JR278" s="33"/>
      <c r="JS278" s="33"/>
      <c r="JT278" s="33"/>
      <c r="JU278" s="33"/>
      <c r="JV278" s="33"/>
      <c r="JW278" s="33"/>
      <c r="JX278" s="33"/>
      <c r="JY278" s="33"/>
      <c r="JZ278" s="33"/>
      <c r="KA278" s="33"/>
      <c r="KB278" s="33"/>
      <c r="KC278" s="33"/>
      <c r="KD278" s="33"/>
      <c r="KE278" s="33"/>
      <c r="KF278" s="33"/>
      <c r="KG278" s="33"/>
      <c r="KH278" s="33"/>
      <c r="KI278" s="33"/>
      <c r="KJ278" s="33"/>
      <c r="KK278" s="33"/>
      <c r="KL278" s="33"/>
      <c r="KM278" s="33"/>
      <c r="KN278" s="33"/>
      <c r="KO278" s="33"/>
      <c r="KP278" s="33"/>
      <c r="KQ278" s="33"/>
      <c r="KR278" s="33"/>
      <c r="KS278" s="33"/>
      <c r="KT278" s="33"/>
      <c r="KU278" s="33"/>
      <c r="KV278" s="33"/>
      <c r="KW278" s="33"/>
      <c r="KX278" s="33"/>
      <c r="KY278" s="33"/>
      <c r="KZ278" s="33"/>
      <c r="LA278" s="33"/>
      <c r="LB278" s="33"/>
      <c r="LC278" s="33"/>
    </row>
    <row r="279" spans="1:3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HN279" s="33"/>
      <c r="HO279" s="33"/>
      <c r="HP279" s="33"/>
      <c r="HQ279" s="33"/>
      <c r="HR279" s="33"/>
      <c r="HS279" s="33"/>
      <c r="HT279" s="33"/>
      <c r="HU279" s="33"/>
      <c r="HV279" s="33"/>
      <c r="HW279" s="33"/>
      <c r="HX279" s="33"/>
      <c r="HY279" s="33"/>
      <c r="HZ279" s="33"/>
      <c r="IA279" s="33"/>
      <c r="IB279" s="33"/>
      <c r="IC279" s="33"/>
      <c r="ID279" s="33"/>
      <c r="IE279" s="33"/>
      <c r="IF279" s="33"/>
      <c r="IG279" s="33"/>
      <c r="IH279" s="33"/>
      <c r="II279" s="33"/>
      <c r="IJ279" s="33"/>
      <c r="IK279" s="33"/>
      <c r="IL279" s="33"/>
      <c r="IM279" s="33"/>
      <c r="IN279" s="33"/>
      <c r="IO279" s="33"/>
      <c r="IP279" s="33"/>
      <c r="IQ279" s="33"/>
      <c r="IR279" s="33"/>
      <c r="IS279" s="33"/>
      <c r="IT279" s="33"/>
      <c r="IU279" s="33"/>
      <c r="IV279" s="33"/>
      <c r="IW279" s="33"/>
      <c r="IX279" s="33"/>
      <c r="IY279" s="33"/>
      <c r="IZ279" s="33"/>
      <c r="JA279" s="33"/>
      <c r="JB279" s="33"/>
      <c r="JC279" s="33"/>
      <c r="JD279" s="33"/>
      <c r="JE279" s="33"/>
      <c r="JF279" s="33"/>
      <c r="JG279" s="33"/>
      <c r="JH279" s="33"/>
      <c r="JI279" s="33"/>
      <c r="JJ279" s="33"/>
      <c r="JK279" s="33"/>
      <c r="JL279" s="33"/>
      <c r="JM279" s="33"/>
      <c r="JN279" s="33"/>
      <c r="JO279" s="33"/>
      <c r="JP279" s="33"/>
      <c r="JQ279" s="33"/>
      <c r="JR279" s="33"/>
      <c r="JS279" s="33"/>
      <c r="JT279" s="33"/>
      <c r="JU279" s="33"/>
      <c r="JV279" s="33"/>
      <c r="JW279" s="33"/>
      <c r="JX279" s="33"/>
      <c r="JY279" s="33"/>
      <c r="JZ279" s="33"/>
      <c r="KA279" s="33"/>
      <c r="KB279" s="33"/>
      <c r="KC279" s="33"/>
      <c r="KD279" s="33"/>
      <c r="KE279" s="33"/>
      <c r="KF279" s="33"/>
      <c r="KG279" s="33"/>
      <c r="KH279" s="33"/>
      <c r="KI279" s="33"/>
      <c r="KJ279" s="33"/>
      <c r="KK279" s="33"/>
      <c r="KL279" s="33"/>
      <c r="KM279" s="33"/>
      <c r="KN279" s="33"/>
      <c r="KO279" s="33"/>
      <c r="KP279" s="33"/>
      <c r="KQ279" s="33"/>
      <c r="KR279" s="33"/>
      <c r="KS279" s="33"/>
      <c r="KT279" s="33"/>
      <c r="KU279" s="33"/>
      <c r="KV279" s="33"/>
      <c r="KW279" s="33"/>
      <c r="KX279" s="33"/>
      <c r="KY279" s="33"/>
      <c r="KZ279" s="33"/>
      <c r="LA279" s="33"/>
      <c r="LB279" s="33"/>
      <c r="LC279" s="33"/>
    </row>
    <row r="280" spans="1:3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  <c r="IY280" s="33"/>
      <c r="IZ280" s="33"/>
      <c r="JA280" s="33"/>
      <c r="JB280" s="33"/>
      <c r="JC280" s="33"/>
      <c r="JD280" s="33"/>
      <c r="JE280" s="33"/>
      <c r="JF280" s="33"/>
      <c r="JG280" s="33"/>
      <c r="JH280" s="33"/>
      <c r="JI280" s="33"/>
      <c r="JJ280" s="33"/>
      <c r="JK280" s="33"/>
      <c r="JL280" s="33"/>
      <c r="JM280" s="33"/>
      <c r="JN280" s="33"/>
      <c r="JO280" s="33"/>
      <c r="JP280" s="33"/>
      <c r="JQ280" s="33"/>
      <c r="JR280" s="33"/>
      <c r="JS280" s="33"/>
      <c r="JT280" s="33"/>
      <c r="JU280" s="33"/>
      <c r="JV280" s="33"/>
      <c r="JW280" s="33"/>
      <c r="JX280" s="33"/>
      <c r="JY280" s="33"/>
      <c r="JZ280" s="33"/>
      <c r="KA280" s="33"/>
      <c r="KB280" s="33"/>
      <c r="KC280" s="33"/>
      <c r="KD280" s="33"/>
      <c r="KE280" s="33"/>
      <c r="KF280" s="33"/>
      <c r="KG280" s="33"/>
      <c r="KH280" s="33"/>
      <c r="KI280" s="33"/>
      <c r="KJ280" s="33"/>
      <c r="KK280" s="33"/>
      <c r="KL280" s="33"/>
      <c r="KM280" s="33"/>
      <c r="KN280" s="33"/>
      <c r="KO280" s="33"/>
      <c r="KP280" s="33"/>
      <c r="KQ280" s="33"/>
      <c r="KR280" s="33"/>
      <c r="KS280" s="33"/>
      <c r="KT280" s="33"/>
      <c r="KU280" s="33"/>
      <c r="KV280" s="33"/>
      <c r="KW280" s="33"/>
      <c r="KX280" s="33"/>
      <c r="KY280" s="33"/>
      <c r="KZ280" s="33"/>
      <c r="LA280" s="33"/>
      <c r="LB280" s="33"/>
      <c r="LC280" s="33"/>
    </row>
    <row r="281" spans="1:3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HN281" s="33"/>
      <c r="HO281" s="33"/>
      <c r="HP281" s="33"/>
      <c r="HQ281" s="33"/>
      <c r="HR281" s="33"/>
      <c r="HS281" s="33"/>
      <c r="HT281" s="33"/>
      <c r="HU281" s="33"/>
      <c r="HV281" s="33"/>
      <c r="HW281" s="33"/>
      <c r="HX281" s="33"/>
      <c r="HY281" s="33"/>
      <c r="HZ281" s="33"/>
      <c r="IA281" s="33"/>
      <c r="IB281" s="33"/>
      <c r="IC281" s="33"/>
      <c r="ID281" s="33"/>
      <c r="IE281" s="33"/>
      <c r="IF281" s="33"/>
      <c r="IG281" s="33"/>
      <c r="IH281" s="33"/>
      <c r="II281" s="33"/>
      <c r="IJ281" s="33"/>
      <c r="IK281" s="33"/>
      <c r="IL281" s="33"/>
      <c r="IM281" s="33"/>
      <c r="IN281" s="33"/>
      <c r="IO281" s="33"/>
      <c r="IP281" s="33"/>
      <c r="IQ281" s="33"/>
      <c r="IR281" s="33"/>
      <c r="IS281" s="33"/>
      <c r="IT281" s="33"/>
      <c r="IU281" s="33"/>
      <c r="IV281" s="33"/>
      <c r="IW281" s="33"/>
      <c r="IX281" s="33"/>
      <c r="IY281" s="33"/>
      <c r="IZ281" s="33"/>
      <c r="JA281" s="33"/>
      <c r="JB281" s="33"/>
      <c r="JC281" s="33"/>
      <c r="JD281" s="33"/>
      <c r="JE281" s="33"/>
      <c r="JF281" s="33"/>
      <c r="JG281" s="33"/>
      <c r="JH281" s="33"/>
      <c r="JI281" s="33"/>
      <c r="JJ281" s="33"/>
      <c r="JK281" s="33"/>
      <c r="JL281" s="33"/>
      <c r="JM281" s="33"/>
      <c r="JN281" s="33"/>
      <c r="JO281" s="33"/>
      <c r="JP281" s="33"/>
      <c r="JQ281" s="33"/>
      <c r="JR281" s="33"/>
      <c r="JS281" s="33"/>
      <c r="JT281" s="33"/>
      <c r="JU281" s="33"/>
      <c r="JV281" s="33"/>
      <c r="JW281" s="33"/>
      <c r="JX281" s="33"/>
      <c r="JY281" s="33"/>
      <c r="JZ281" s="33"/>
      <c r="KA281" s="33"/>
      <c r="KB281" s="33"/>
      <c r="KC281" s="33"/>
      <c r="KD281" s="33"/>
      <c r="KE281" s="33"/>
      <c r="KF281" s="33"/>
      <c r="KG281" s="33"/>
      <c r="KH281" s="33"/>
      <c r="KI281" s="33"/>
      <c r="KJ281" s="33"/>
      <c r="KK281" s="33"/>
      <c r="KL281" s="33"/>
      <c r="KM281" s="33"/>
      <c r="KN281" s="33"/>
      <c r="KO281" s="33"/>
      <c r="KP281" s="33"/>
      <c r="KQ281" s="33"/>
      <c r="KR281" s="33"/>
      <c r="KS281" s="33"/>
      <c r="KT281" s="33"/>
      <c r="KU281" s="33"/>
      <c r="KV281" s="33"/>
      <c r="KW281" s="33"/>
      <c r="KX281" s="33"/>
      <c r="KY281" s="33"/>
      <c r="KZ281" s="33"/>
      <c r="LA281" s="33"/>
      <c r="LB281" s="33"/>
      <c r="LC281" s="33"/>
    </row>
    <row r="282" spans="1:3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  <c r="IY282" s="33"/>
      <c r="IZ282" s="33"/>
      <c r="JA282" s="33"/>
      <c r="JB282" s="33"/>
      <c r="JC282" s="33"/>
      <c r="JD282" s="33"/>
      <c r="JE282" s="33"/>
      <c r="JF282" s="33"/>
      <c r="JG282" s="33"/>
      <c r="JH282" s="33"/>
      <c r="JI282" s="33"/>
      <c r="JJ282" s="33"/>
      <c r="JK282" s="33"/>
      <c r="JL282" s="33"/>
      <c r="JM282" s="33"/>
      <c r="JN282" s="33"/>
      <c r="JO282" s="33"/>
      <c r="JP282" s="33"/>
      <c r="JQ282" s="33"/>
      <c r="JR282" s="33"/>
      <c r="JS282" s="33"/>
      <c r="JT282" s="33"/>
      <c r="JU282" s="33"/>
      <c r="JV282" s="33"/>
      <c r="JW282" s="33"/>
      <c r="JX282" s="33"/>
      <c r="JY282" s="33"/>
      <c r="JZ282" s="33"/>
      <c r="KA282" s="33"/>
      <c r="KB282" s="33"/>
      <c r="KC282" s="33"/>
      <c r="KD282" s="33"/>
      <c r="KE282" s="33"/>
      <c r="KF282" s="33"/>
      <c r="KG282" s="33"/>
      <c r="KH282" s="33"/>
      <c r="KI282" s="33"/>
      <c r="KJ282" s="33"/>
      <c r="KK282" s="33"/>
      <c r="KL282" s="33"/>
      <c r="KM282" s="33"/>
      <c r="KN282" s="33"/>
      <c r="KO282" s="33"/>
      <c r="KP282" s="33"/>
      <c r="KQ282" s="33"/>
      <c r="KR282" s="33"/>
      <c r="KS282" s="33"/>
      <c r="KT282" s="33"/>
      <c r="KU282" s="33"/>
      <c r="KV282" s="33"/>
      <c r="KW282" s="33"/>
      <c r="KX282" s="33"/>
      <c r="KY282" s="33"/>
      <c r="KZ282" s="33"/>
      <c r="LA282" s="33"/>
      <c r="LB282" s="33"/>
      <c r="LC282" s="33"/>
    </row>
    <row r="283" spans="1:3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HN283" s="33"/>
      <c r="HO283" s="33"/>
      <c r="HP283" s="33"/>
      <c r="HQ283" s="33"/>
      <c r="HR283" s="33"/>
      <c r="HS283" s="33"/>
      <c r="HT283" s="33"/>
      <c r="HU283" s="33"/>
      <c r="HV283" s="33"/>
      <c r="HW283" s="33"/>
      <c r="HX283" s="33"/>
      <c r="HY283" s="33"/>
      <c r="HZ283" s="33"/>
      <c r="IA283" s="33"/>
      <c r="IB283" s="33"/>
      <c r="IC283" s="33"/>
      <c r="ID283" s="33"/>
      <c r="IE283" s="33"/>
      <c r="IF283" s="33"/>
      <c r="IG283" s="33"/>
      <c r="IH283" s="33"/>
      <c r="II283" s="33"/>
      <c r="IJ283" s="33"/>
      <c r="IK283" s="33"/>
      <c r="IL283" s="33"/>
      <c r="IM283" s="33"/>
      <c r="IN283" s="33"/>
      <c r="IO283" s="33"/>
      <c r="IP283" s="33"/>
      <c r="IQ283" s="33"/>
      <c r="IR283" s="33"/>
      <c r="IS283" s="33"/>
      <c r="IT283" s="33"/>
      <c r="IU283" s="33"/>
      <c r="IV283" s="33"/>
      <c r="IW283" s="33"/>
      <c r="IX283" s="33"/>
      <c r="IY283" s="33"/>
      <c r="IZ283" s="33"/>
      <c r="JA283" s="33"/>
      <c r="JB283" s="33"/>
      <c r="JC283" s="33"/>
      <c r="JD283" s="33"/>
      <c r="JE283" s="33"/>
      <c r="JF283" s="33"/>
      <c r="JG283" s="33"/>
      <c r="JH283" s="33"/>
      <c r="JI283" s="33"/>
      <c r="JJ283" s="33"/>
      <c r="JK283" s="33"/>
      <c r="JL283" s="33"/>
      <c r="JM283" s="33"/>
      <c r="JN283" s="33"/>
      <c r="JO283" s="33"/>
      <c r="JP283" s="33"/>
      <c r="JQ283" s="33"/>
      <c r="JR283" s="33"/>
      <c r="JS283" s="33"/>
      <c r="JT283" s="33"/>
      <c r="JU283" s="33"/>
      <c r="JV283" s="33"/>
      <c r="JW283" s="33"/>
      <c r="JX283" s="33"/>
      <c r="JY283" s="33"/>
      <c r="JZ283" s="33"/>
      <c r="KA283" s="33"/>
      <c r="KB283" s="33"/>
      <c r="KC283" s="33"/>
      <c r="KD283" s="33"/>
      <c r="KE283" s="33"/>
      <c r="KF283" s="33"/>
      <c r="KG283" s="33"/>
      <c r="KH283" s="33"/>
      <c r="KI283" s="33"/>
      <c r="KJ283" s="33"/>
      <c r="KK283" s="33"/>
      <c r="KL283" s="33"/>
      <c r="KM283" s="33"/>
      <c r="KN283" s="33"/>
      <c r="KO283" s="33"/>
      <c r="KP283" s="33"/>
      <c r="KQ283" s="33"/>
      <c r="KR283" s="33"/>
      <c r="KS283" s="33"/>
      <c r="KT283" s="33"/>
      <c r="KU283" s="33"/>
      <c r="KV283" s="33"/>
      <c r="KW283" s="33"/>
      <c r="KX283" s="33"/>
      <c r="KY283" s="33"/>
      <c r="KZ283" s="33"/>
      <c r="LA283" s="33"/>
      <c r="LB283" s="33"/>
      <c r="LC283" s="33"/>
    </row>
    <row r="284" spans="1:3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  <c r="IY284" s="33"/>
      <c r="IZ284" s="33"/>
      <c r="JA284" s="33"/>
      <c r="JB284" s="33"/>
      <c r="JC284" s="33"/>
      <c r="JD284" s="33"/>
      <c r="JE284" s="33"/>
      <c r="JF284" s="33"/>
      <c r="JG284" s="33"/>
      <c r="JH284" s="33"/>
      <c r="JI284" s="33"/>
      <c r="JJ284" s="33"/>
      <c r="JK284" s="33"/>
      <c r="JL284" s="33"/>
      <c r="JM284" s="33"/>
      <c r="JN284" s="33"/>
      <c r="JO284" s="33"/>
      <c r="JP284" s="33"/>
      <c r="JQ284" s="33"/>
      <c r="JR284" s="33"/>
      <c r="JS284" s="33"/>
      <c r="JT284" s="33"/>
      <c r="JU284" s="33"/>
      <c r="JV284" s="33"/>
      <c r="JW284" s="33"/>
      <c r="JX284" s="33"/>
      <c r="JY284" s="33"/>
      <c r="JZ284" s="33"/>
      <c r="KA284" s="33"/>
      <c r="KB284" s="33"/>
      <c r="KC284" s="33"/>
      <c r="KD284" s="33"/>
      <c r="KE284" s="33"/>
      <c r="KF284" s="33"/>
      <c r="KG284" s="33"/>
      <c r="KH284" s="33"/>
      <c r="KI284" s="33"/>
      <c r="KJ284" s="33"/>
      <c r="KK284" s="33"/>
      <c r="KL284" s="33"/>
      <c r="KM284" s="33"/>
      <c r="KN284" s="33"/>
      <c r="KO284" s="33"/>
      <c r="KP284" s="33"/>
      <c r="KQ284" s="33"/>
      <c r="KR284" s="33"/>
      <c r="KS284" s="33"/>
      <c r="KT284" s="33"/>
      <c r="KU284" s="33"/>
      <c r="KV284" s="33"/>
      <c r="KW284" s="33"/>
      <c r="KX284" s="33"/>
      <c r="KY284" s="33"/>
      <c r="KZ284" s="33"/>
      <c r="LA284" s="33"/>
      <c r="LB284" s="33"/>
      <c r="LC284" s="33"/>
    </row>
    <row r="285" spans="1:3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HN285" s="33"/>
      <c r="HO285" s="33"/>
      <c r="HP285" s="33"/>
      <c r="HQ285" s="33"/>
      <c r="HR285" s="33"/>
      <c r="HS285" s="33"/>
      <c r="HT285" s="33"/>
      <c r="HU285" s="33"/>
      <c r="HV285" s="33"/>
      <c r="HW285" s="33"/>
      <c r="HX285" s="33"/>
      <c r="HY285" s="33"/>
      <c r="HZ285" s="33"/>
      <c r="IA285" s="33"/>
      <c r="IB285" s="33"/>
      <c r="IC285" s="33"/>
      <c r="ID285" s="33"/>
      <c r="IE285" s="33"/>
      <c r="IF285" s="33"/>
      <c r="IG285" s="33"/>
      <c r="IH285" s="33"/>
      <c r="II285" s="33"/>
      <c r="IJ285" s="33"/>
      <c r="IK285" s="33"/>
      <c r="IL285" s="33"/>
      <c r="IM285" s="33"/>
      <c r="IN285" s="33"/>
      <c r="IO285" s="33"/>
      <c r="IP285" s="33"/>
      <c r="IQ285" s="33"/>
      <c r="IR285" s="33"/>
      <c r="IS285" s="33"/>
      <c r="IT285" s="33"/>
      <c r="IU285" s="33"/>
      <c r="IV285" s="33"/>
      <c r="IW285" s="33"/>
      <c r="IX285" s="33"/>
      <c r="IY285" s="33"/>
      <c r="IZ285" s="33"/>
      <c r="JA285" s="33"/>
      <c r="JB285" s="33"/>
      <c r="JC285" s="33"/>
      <c r="JD285" s="33"/>
      <c r="JE285" s="33"/>
      <c r="JF285" s="33"/>
      <c r="JG285" s="33"/>
      <c r="JH285" s="33"/>
      <c r="JI285" s="33"/>
      <c r="JJ285" s="33"/>
      <c r="JK285" s="33"/>
      <c r="JL285" s="33"/>
      <c r="JM285" s="33"/>
      <c r="JN285" s="33"/>
      <c r="JO285" s="33"/>
      <c r="JP285" s="33"/>
      <c r="JQ285" s="33"/>
      <c r="JR285" s="33"/>
      <c r="JS285" s="33"/>
      <c r="JT285" s="33"/>
      <c r="JU285" s="33"/>
      <c r="JV285" s="33"/>
      <c r="JW285" s="33"/>
      <c r="JX285" s="33"/>
      <c r="JY285" s="33"/>
      <c r="JZ285" s="33"/>
      <c r="KA285" s="33"/>
      <c r="KB285" s="33"/>
      <c r="KC285" s="33"/>
      <c r="KD285" s="33"/>
      <c r="KE285" s="33"/>
      <c r="KF285" s="33"/>
      <c r="KG285" s="33"/>
      <c r="KH285" s="33"/>
      <c r="KI285" s="33"/>
      <c r="KJ285" s="33"/>
      <c r="KK285" s="33"/>
      <c r="KL285" s="33"/>
      <c r="KM285" s="33"/>
      <c r="KN285" s="33"/>
      <c r="KO285" s="33"/>
      <c r="KP285" s="33"/>
      <c r="KQ285" s="33"/>
      <c r="KR285" s="33"/>
      <c r="KS285" s="33"/>
      <c r="KT285" s="33"/>
      <c r="KU285" s="33"/>
      <c r="KV285" s="33"/>
      <c r="KW285" s="33"/>
      <c r="KX285" s="33"/>
      <c r="KY285" s="33"/>
      <c r="KZ285" s="33"/>
      <c r="LA285" s="33"/>
      <c r="LB285" s="33"/>
      <c r="LC285" s="33"/>
    </row>
    <row r="286" spans="1:3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  <c r="IY286" s="33"/>
      <c r="IZ286" s="33"/>
      <c r="JA286" s="33"/>
      <c r="JB286" s="33"/>
      <c r="JC286" s="33"/>
      <c r="JD286" s="33"/>
      <c r="JE286" s="33"/>
      <c r="JF286" s="33"/>
      <c r="JG286" s="33"/>
      <c r="JH286" s="33"/>
      <c r="JI286" s="33"/>
      <c r="JJ286" s="33"/>
      <c r="JK286" s="33"/>
      <c r="JL286" s="33"/>
      <c r="JM286" s="33"/>
      <c r="JN286" s="33"/>
      <c r="JO286" s="33"/>
      <c r="JP286" s="33"/>
      <c r="JQ286" s="33"/>
      <c r="JR286" s="33"/>
      <c r="JS286" s="33"/>
      <c r="JT286" s="33"/>
      <c r="JU286" s="33"/>
      <c r="JV286" s="33"/>
      <c r="JW286" s="33"/>
      <c r="JX286" s="33"/>
      <c r="JY286" s="33"/>
      <c r="JZ286" s="33"/>
      <c r="KA286" s="33"/>
      <c r="KB286" s="33"/>
      <c r="KC286" s="33"/>
      <c r="KD286" s="33"/>
      <c r="KE286" s="33"/>
      <c r="KF286" s="33"/>
      <c r="KG286" s="33"/>
      <c r="KH286" s="33"/>
      <c r="KI286" s="33"/>
      <c r="KJ286" s="33"/>
      <c r="KK286" s="33"/>
      <c r="KL286" s="33"/>
      <c r="KM286" s="33"/>
      <c r="KN286" s="33"/>
      <c r="KO286" s="33"/>
      <c r="KP286" s="33"/>
      <c r="KQ286" s="33"/>
      <c r="KR286" s="33"/>
      <c r="KS286" s="33"/>
      <c r="KT286" s="33"/>
      <c r="KU286" s="33"/>
      <c r="KV286" s="33"/>
      <c r="KW286" s="33"/>
      <c r="KX286" s="33"/>
      <c r="KY286" s="33"/>
      <c r="KZ286" s="33"/>
      <c r="LA286" s="33"/>
      <c r="LB286" s="33"/>
      <c r="LC286" s="33"/>
    </row>
    <row r="287" spans="1:3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HN287" s="33"/>
      <c r="HO287" s="33"/>
      <c r="HP287" s="33"/>
      <c r="HQ287" s="33"/>
      <c r="HR287" s="33"/>
      <c r="HS287" s="33"/>
      <c r="HT287" s="33"/>
      <c r="HU287" s="33"/>
      <c r="HV287" s="33"/>
      <c r="HW287" s="33"/>
      <c r="HX287" s="33"/>
      <c r="HY287" s="33"/>
      <c r="HZ287" s="33"/>
      <c r="IA287" s="33"/>
      <c r="IB287" s="33"/>
      <c r="IC287" s="33"/>
      <c r="ID287" s="33"/>
      <c r="IE287" s="33"/>
      <c r="IF287" s="33"/>
      <c r="IG287" s="33"/>
      <c r="IH287" s="33"/>
      <c r="II287" s="33"/>
      <c r="IJ287" s="33"/>
      <c r="IK287" s="33"/>
      <c r="IL287" s="33"/>
      <c r="IM287" s="33"/>
      <c r="IN287" s="33"/>
      <c r="IO287" s="33"/>
      <c r="IP287" s="33"/>
      <c r="IQ287" s="33"/>
      <c r="IR287" s="33"/>
      <c r="IS287" s="33"/>
      <c r="IT287" s="33"/>
      <c r="IU287" s="33"/>
      <c r="IV287" s="33"/>
      <c r="IW287" s="33"/>
      <c r="IX287" s="33"/>
      <c r="IY287" s="33"/>
      <c r="IZ287" s="33"/>
      <c r="JA287" s="33"/>
      <c r="JB287" s="33"/>
      <c r="JC287" s="33"/>
      <c r="JD287" s="33"/>
      <c r="JE287" s="33"/>
      <c r="JF287" s="33"/>
      <c r="JG287" s="33"/>
      <c r="JH287" s="33"/>
      <c r="JI287" s="33"/>
      <c r="JJ287" s="33"/>
      <c r="JK287" s="33"/>
      <c r="JL287" s="33"/>
      <c r="JM287" s="33"/>
      <c r="JN287" s="33"/>
      <c r="JO287" s="33"/>
      <c r="JP287" s="33"/>
      <c r="JQ287" s="33"/>
      <c r="JR287" s="33"/>
      <c r="JS287" s="33"/>
      <c r="JT287" s="33"/>
      <c r="JU287" s="33"/>
      <c r="JV287" s="33"/>
      <c r="JW287" s="33"/>
      <c r="JX287" s="33"/>
      <c r="JY287" s="33"/>
      <c r="JZ287" s="33"/>
      <c r="KA287" s="33"/>
      <c r="KB287" s="33"/>
      <c r="KC287" s="33"/>
      <c r="KD287" s="33"/>
      <c r="KE287" s="33"/>
      <c r="KF287" s="33"/>
      <c r="KG287" s="33"/>
      <c r="KH287" s="33"/>
      <c r="KI287" s="33"/>
      <c r="KJ287" s="33"/>
      <c r="KK287" s="33"/>
      <c r="KL287" s="33"/>
      <c r="KM287" s="33"/>
      <c r="KN287" s="33"/>
      <c r="KO287" s="33"/>
      <c r="KP287" s="33"/>
      <c r="KQ287" s="33"/>
      <c r="KR287" s="33"/>
      <c r="KS287" s="33"/>
      <c r="KT287" s="33"/>
      <c r="KU287" s="33"/>
      <c r="KV287" s="33"/>
      <c r="KW287" s="33"/>
      <c r="KX287" s="33"/>
      <c r="KY287" s="33"/>
      <c r="KZ287" s="33"/>
      <c r="LA287" s="33"/>
      <c r="LB287" s="33"/>
      <c r="LC287" s="33"/>
    </row>
    <row r="288" spans="1:3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  <c r="IY288" s="33"/>
      <c r="IZ288" s="33"/>
      <c r="JA288" s="33"/>
      <c r="JB288" s="33"/>
      <c r="JC288" s="33"/>
      <c r="JD288" s="33"/>
      <c r="JE288" s="33"/>
      <c r="JF288" s="33"/>
      <c r="JG288" s="33"/>
      <c r="JH288" s="33"/>
      <c r="JI288" s="33"/>
      <c r="JJ288" s="33"/>
      <c r="JK288" s="33"/>
      <c r="JL288" s="33"/>
      <c r="JM288" s="33"/>
      <c r="JN288" s="33"/>
      <c r="JO288" s="33"/>
      <c r="JP288" s="33"/>
      <c r="JQ288" s="33"/>
      <c r="JR288" s="33"/>
      <c r="JS288" s="33"/>
      <c r="JT288" s="33"/>
      <c r="JU288" s="33"/>
      <c r="JV288" s="33"/>
      <c r="JW288" s="33"/>
      <c r="JX288" s="33"/>
      <c r="JY288" s="33"/>
      <c r="JZ288" s="33"/>
      <c r="KA288" s="33"/>
      <c r="KB288" s="33"/>
      <c r="KC288" s="33"/>
      <c r="KD288" s="33"/>
      <c r="KE288" s="33"/>
      <c r="KF288" s="33"/>
      <c r="KG288" s="33"/>
      <c r="KH288" s="33"/>
      <c r="KI288" s="33"/>
      <c r="KJ288" s="33"/>
      <c r="KK288" s="33"/>
      <c r="KL288" s="33"/>
      <c r="KM288" s="33"/>
      <c r="KN288" s="33"/>
      <c r="KO288" s="33"/>
      <c r="KP288" s="33"/>
      <c r="KQ288" s="33"/>
      <c r="KR288" s="33"/>
      <c r="KS288" s="33"/>
      <c r="KT288" s="33"/>
      <c r="KU288" s="33"/>
      <c r="KV288" s="33"/>
      <c r="KW288" s="33"/>
      <c r="KX288" s="33"/>
      <c r="KY288" s="33"/>
      <c r="KZ288" s="33"/>
      <c r="LA288" s="33"/>
      <c r="LB288" s="33"/>
      <c r="LC288" s="33"/>
    </row>
    <row r="289" spans="1:3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HN289" s="33"/>
      <c r="HO289" s="33"/>
      <c r="HP289" s="33"/>
      <c r="HQ289" s="33"/>
      <c r="HR289" s="33"/>
      <c r="HS289" s="33"/>
      <c r="HT289" s="33"/>
      <c r="HU289" s="33"/>
      <c r="HV289" s="33"/>
      <c r="HW289" s="33"/>
      <c r="HX289" s="33"/>
      <c r="HY289" s="33"/>
      <c r="HZ289" s="33"/>
      <c r="IA289" s="33"/>
      <c r="IB289" s="33"/>
      <c r="IC289" s="33"/>
      <c r="ID289" s="33"/>
      <c r="IE289" s="33"/>
      <c r="IF289" s="33"/>
      <c r="IG289" s="33"/>
      <c r="IH289" s="33"/>
      <c r="II289" s="33"/>
      <c r="IJ289" s="33"/>
      <c r="IK289" s="33"/>
      <c r="IL289" s="33"/>
      <c r="IM289" s="33"/>
      <c r="IN289" s="33"/>
      <c r="IO289" s="33"/>
      <c r="IP289" s="33"/>
      <c r="IQ289" s="33"/>
      <c r="IR289" s="33"/>
      <c r="IS289" s="33"/>
      <c r="IT289" s="33"/>
      <c r="IU289" s="33"/>
      <c r="IV289" s="33"/>
      <c r="IW289" s="33"/>
      <c r="IX289" s="33"/>
      <c r="IY289" s="33"/>
      <c r="IZ289" s="33"/>
      <c r="JA289" s="33"/>
      <c r="JB289" s="33"/>
      <c r="JC289" s="33"/>
      <c r="JD289" s="33"/>
      <c r="JE289" s="33"/>
      <c r="JF289" s="33"/>
      <c r="JG289" s="33"/>
      <c r="JH289" s="33"/>
      <c r="JI289" s="33"/>
      <c r="JJ289" s="33"/>
      <c r="JK289" s="33"/>
      <c r="JL289" s="33"/>
      <c r="JM289" s="33"/>
      <c r="JN289" s="33"/>
      <c r="JO289" s="33"/>
      <c r="JP289" s="33"/>
      <c r="JQ289" s="33"/>
      <c r="JR289" s="33"/>
      <c r="JS289" s="33"/>
      <c r="JT289" s="33"/>
      <c r="JU289" s="33"/>
      <c r="JV289" s="33"/>
      <c r="JW289" s="33"/>
      <c r="JX289" s="33"/>
      <c r="JY289" s="33"/>
      <c r="JZ289" s="33"/>
      <c r="KA289" s="33"/>
      <c r="KB289" s="33"/>
      <c r="KC289" s="33"/>
      <c r="KD289" s="33"/>
      <c r="KE289" s="33"/>
      <c r="KF289" s="33"/>
      <c r="KG289" s="33"/>
      <c r="KH289" s="33"/>
      <c r="KI289" s="33"/>
      <c r="KJ289" s="33"/>
      <c r="KK289" s="33"/>
      <c r="KL289" s="33"/>
      <c r="KM289" s="33"/>
      <c r="KN289" s="33"/>
      <c r="KO289" s="33"/>
      <c r="KP289" s="33"/>
      <c r="KQ289" s="33"/>
      <c r="KR289" s="33"/>
      <c r="KS289" s="33"/>
      <c r="KT289" s="33"/>
      <c r="KU289" s="33"/>
      <c r="KV289" s="33"/>
      <c r="KW289" s="33"/>
      <c r="KX289" s="33"/>
      <c r="KY289" s="33"/>
      <c r="KZ289" s="33"/>
      <c r="LA289" s="33"/>
      <c r="LB289" s="33"/>
      <c r="LC289" s="33"/>
    </row>
    <row r="290" spans="1:3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  <c r="IY290" s="33"/>
      <c r="IZ290" s="33"/>
      <c r="JA290" s="33"/>
      <c r="JB290" s="33"/>
      <c r="JC290" s="33"/>
      <c r="JD290" s="33"/>
      <c r="JE290" s="33"/>
      <c r="JF290" s="33"/>
      <c r="JG290" s="33"/>
      <c r="JH290" s="33"/>
      <c r="JI290" s="33"/>
      <c r="JJ290" s="33"/>
      <c r="JK290" s="33"/>
      <c r="JL290" s="33"/>
      <c r="JM290" s="33"/>
      <c r="JN290" s="33"/>
      <c r="JO290" s="33"/>
      <c r="JP290" s="33"/>
      <c r="JQ290" s="33"/>
      <c r="JR290" s="33"/>
      <c r="JS290" s="33"/>
      <c r="JT290" s="33"/>
      <c r="JU290" s="33"/>
      <c r="JV290" s="33"/>
      <c r="JW290" s="33"/>
      <c r="JX290" s="33"/>
      <c r="JY290" s="33"/>
      <c r="JZ290" s="33"/>
      <c r="KA290" s="33"/>
      <c r="KB290" s="33"/>
      <c r="KC290" s="33"/>
      <c r="KD290" s="33"/>
      <c r="KE290" s="33"/>
      <c r="KF290" s="33"/>
      <c r="KG290" s="33"/>
      <c r="KH290" s="33"/>
      <c r="KI290" s="33"/>
      <c r="KJ290" s="33"/>
      <c r="KK290" s="33"/>
      <c r="KL290" s="33"/>
      <c r="KM290" s="33"/>
      <c r="KN290" s="33"/>
      <c r="KO290" s="33"/>
      <c r="KP290" s="33"/>
      <c r="KQ290" s="33"/>
      <c r="KR290" s="33"/>
      <c r="KS290" s="33"/>
      <c r="KT290" s="33"/>
      <c r="KU290" s="33"/>
      <c r="KV290" s="33"/>
      <c r="KW290" s="33"/>
      <c r="KX290" s="33"/>
      <c r="KY290" s="33"/>
      <c r="KZ290" s="33"/>
      <c r="LA290" s="33"/>
      <c r="LB290" s="33"/>
      <c r="LC290" s="33"/>
    </row>
    <row r="291" spans="1:3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HN291" s="33"/>
      <c r="HO291" s="33"/>
      <c r="HP291" s="33"/>
      <c r="HQ291" s="33"/>
      <c r="HR291" s="33"/>
      <c r="HS291" s="33"/>
      <c r="HT291" s="33"/>
      <c r="HU291" s="33"/>
      <c r="HV291" s="33"/>
      <c r="HW291" s="33"/>
      <c r="HX291" s="33"/>
      <c r="HY291" s="33"/>
      <c r="HZ291" s="33"/>
      <c r="IA291" s="33"/>
      <c r="IB291" s="33"/>
      <c r="IC291" s="33"/>
      <c r="ID291" s="33"/>
      <c r="IE291" s="33"/>
      <c r="IF291" s="33"/>
      <c r="IG291" s="33"/>
      <c r="IH291" s="33"/>
      <c r="II291" s="33"/>
      <c r="IJ291" s="33"/>
      <c r="IK291" s="33"/>
      <c r="IL291" s="33"/>
      <c r="IM291" s="33"/>
      <c r="IN291" s="33"/>
      <c r="IO291" s="33"/>
      <c r="IP291" s="33"/>
      <c r="IQ291" s="33"/>
      <c r="IR291" s="33"/>
      <c r="IS291" s="33"/>
      <c r="IT291" s="33"/>
      <c r="IU291" s="33"/>
      <c r="IV291" s="33"/>
      <c r="IW291" s="33"/>
      <c r="IX291" s="33"/>
      <c r="IY291" s="33"/>
      <c r="IZ291" s="33"/>
      <c r="JA291" s="33"/>
      <c r="JB291" s="33"/>
      <c r="JC291" s="33"/>
      <c r="JD291" s="33"/>
      <c r="JE291" s="33"/>
      <c r="JF291" s="33"/>
      <c r="JG291" s="33"/>
      <c r="JH291" s="33"/>
      <c r="JI291" s="33"/>
      <c r="JJ291" s="33"/>
      <c r="JK291" s="33"/>
      <c r="JL291" s="33"/>
      <c r="JM291" s="33"/>
      <c r="JN291" s="33"/>
      <c r="JO291" s="33"/>
      <c r="JP291" s="33"/>
      <c r="JQ291" s="33"/>
      <c r="JR291" s="33"/>
      <c r="JS291" s="33"/>
      <c r="JT291" s="33"/>
      <c r="JU291" s="33"/>
      <c r="JV291" s="33"/>
      <c r="JW291" s="33"/>
      <c r="JX291" s="33"/>
      <c r="JY291" s="33"/>
      <c r="JZ291" s="33"/>
      <c r="KA291" s="33"/>
      <c r="KB291" s="33"/>
      <c r="KC291" s="33"/>
      <c r="KD291" s="33"/>
      <c r="KE291" s="33"/>
      <c r="KF291" s="33"/>
      <c r="KG291" s="33"/>
      <c r="KH291" s="33"/>
      <c r="KI291" s="33"/>
      <c r="KJ291" s="33"/>
      <c r="KK291" s="33"/>
      <c r="KL291" s="33"/>
      <c r="KM291" s="33"/>
      <c r="KN291" s="33"/>
      <c r="KO291" s="33"/>
      <c r="KP291" s="33"/>
      <c r="KQ291" s="33"/>
      <c r="KR291" s="33"/>
      <c r="KS291" s="33"/>
      <c r="KT291" s="33"/>
      <c r="KU291" s="33"/>
      <c r="KV291" s="33"/>
      <c r="KW291" s="33"/>
      <c r="KX291" s="33"/>
      <c r="KY291" s="33"/>
      <c r="KZ291" s="33"/>
      <c r="LA291" s="33"/>
      <c r="LB291" s="33"/>
      <c r="LC291" s="33"/>
    </row>
    <row r="292" spans="1:3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  <c r="IY292" s="33"/>
      <c r="IZ292" s="33"/>
      <c r="JA292" s="33"/>
      <c r="JB292" s="33"/>
      <c r="JC292" s="33"/>
      <c r="JD292" s="33"/>
      <c r="JE292" s="33"/>
      <c r="JF292" s="33"/>
      <c r="JG292" s="33"/>
      <c r="JH292" s="33"/>
      <c r="JI292" s="33"/>
      <c r="JJ292" s="33"/>
      <c r="JK292" s="33"/>
      <c r="JL292" s="33"/>
      <c r="JM292" s="33"/>
      <c r="JN292" s="33"/>
      <c r="JO292" s="33"/>
      <c r="JP292" s="33"/>
      <c r="JQ292" s="33"/>
      <c r="JR292" s="33"/>
      <c r="JS292" s="33"/>
      <c r="JT292" s="33"/>
      <c r="JU292" s="33"/>
      <c r="JV292" s="33"/>
      <c r="JW292" s="33"/>
      <c r="JX292" s="33"/>
      <c r="JY292" s="33"/>
      <c r="JZ292" s="33"/>
      <c r="KA292" s="33"/>
      <c r="KB292" s="33"/>
      <c r="KC292" s="33"/>
      <c r="KD292" s="33"/>
      <c r="KE292" s="33"/>
      <c r="KF292" s="33"/>
      <c r="KG292" s="33"/>
      <c r="KH292" s="33"/>
      <c r="KI292" s="33"/>
      <c r="KJ292" s="33"/>
      <c r="KK292" s="33"/>
      <c r="KL292" s="33"/>
      <c r="KM292" s="33"/>
      <c r="KN292" s="33"/>
      <c r="KO292" s="33"/>
      <c r="KP292" s="33"/>
      <c r="KQ292" s="33"/>
      <c r="KR292" s="33"/>
      <c r="KS292" s="33"/>
      <c r="KT292" s="33"/>
      <c r="KU292" s="33"/>
      <c r="KV292" s="33"/>
      <c r="KW292" s="33"/>
      <c r="KX292" s="33"/>
      <c r="KY292" s="33"/>
      <c r="KZ292" s="33"/>
      <c r="LA292" s="33"/>
      <c r="LB292" s="33"/>
      <c r="LC292" s="33"/>
    </row>
    <row r="293" spans="1:3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HN293" s="33"/>
      <c r="HO293" s="33"/>
      <c r="HP293" s="33"/>
      <c r="HQ293" s="33"/>
      <c r="HR293" s="33"/>
      <c r="HS293" s="33"/>
      <c r="HT293" s="33"/>
      <c r="HU293" s="33"/>
      <c r="HV293" s="33"/>
      <c r="HW293" s="33"/>
      <c r="HX293" s="33"/>
      <c r="HY293" s="33"/>
      <c r="HZ293" s="33"/>
      <c r="IA293" s="33"/>
      <c r="IB293" s="33"/>
      <c r="IC293" s="33"/>
      <c r="ID293" s="33"/>
      <c r="IE293" s="33"/>
      <c r="IF293" s="33"/>
      <c r="IG293" s="33"/>
      <c r="IH293" s="33"/>
      <c r="II293" s="33"/>
      <c r="IJ293" s="33"/>
      <c r="IK293" s="33"/>
      <c r="IL293" s="33"/>
      <c r="IM293" s="33"/>
      <c r="IN293" s="33"/>
      <c r="IO293" s="33"/>
      <c r="IP293" s="33"/>
      <c r="IQ293" s="33"/>
      <c r="IR293" s="33"/>
      <c r="IS293" s="33"/>
      <c r="IT293" s="33"/>
      <c r="IU293" s="33"/>
      <c r="IV293" s="33"/>
      <c r="IW293" s="33"/>
      <c r="IX293" s="33"/>
      <c r="IY293" s="33"/>
      <c r="IZ293" s="33"/>
      <c r="JA293" s="33"/>
      <c r="JB293" s="33"/>
      <c r="JC293" s="33"/>
      <c r="JD293" s="33"/>
      <c r="JE293" s="33"/>
      <c r="JF293" s="33"/>
      <c r="JG293" s="33"/>
      <c r="JH293" s="33"/>
      <c r="JI293" s="33"/>
      <c r="JJ293" s="33"/>
      <c r="JK293" s="33"/>
      <c r="JL293" s="33"/>
      <c r="JM293" s="33"/>
      <c r="JN293" s="33"/>
      <c r="JO293" s="33"/>
      <c r="JP293" s="33"/>
      <c r="JQ293" s="33"/>
      <c r="JR293" s="33"/>
      <c r="JS293" s="33"/>
      <c r="JT293" s="33"/>
      <c r="JU293" s="33"/>
      <c r="JV293" s="33"/>
      <c r="JW293" s="33"/>
      <c r="JX293" s="33"/>
      <c r="JY293" s="33"/>
      <c r="JZ293" s="33"/>
      <c r="KA293" s="33"/>
      <c r="KB293" s="33"/>
      <c r="KC293" s="33"/>
      <c r="KD293" s="33"/>
      <c r="KE293" s="33"/>
      <c r="KF293" s="33"/>
      <c r="KG293" s="33"/>
      <c r="KH293" s="33"/>
      <c r="KI293" s="33"/>
      <c r="KJ293" s="33"/>
      <c r="KK293" s="33"/>
      <c r="KL293" s="33"/>
      <c r="KM293" s="33"/>
      <c r="KN293" s="33"/>
      <c r="KO293" s="33"/>
      <c r="KP293" s="33"/>
      <c r="KQ293" s="33"/>
      <c r="KR293" s="33"/>
      <c r="KS293" s="33"/>
      <c r="KT293" s="33"/>
      <c r="KU293" s="33"/>
      <c r="KV293" s="33"/>
      <c r="KW293" s="33"/>
      <c r="KX293" s="33"/>
      <c r="KY293" s="33"/>
      <c r="KZ293" s="33"/>
      <c r="LA293" s="33"/>
      <c r="LB293" s="33"/>
      <c r="LC293" s="33"/>
    </row>
    <row r="294" spans="1:3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  <c r="IY294" s="33"/>
      <c r="IZ294" s="33"/>
      <c r="JA294" s="33"/>
      <c r="JB294" s="33"/>
      <c r="JC294" s="33"/>
      <c r="JD294" s="33"/>
      <c r="JE294" s="33"/>
      <c r="JF294" s="33"/>
      <c r="JG294" s="33"/>
      <c r="JH294" s="33"/>
      <c r="JI294" s="33"/>
      <c r="JJ294" s="33"/>
      <c r="JK294" s="33"/>
      <c r="JL294" s="33"/>
      <c r="JM294" s="33"/>
      <c r="JN294" s="33"/>
      <c r="JO294" s="33"/>
      <c r="JP294" s="33"/>
      <c r="JQ294" s="33"/>
      <c r="JR294" s="33"/>
      <c r="JS294" s="33"/>
      <c r="JT294" s="33"/>
      <c r="JU294" s="33"/>
      <c r="JV294" s="33"/>
      <c r="JW294" s="33"/>
      <c r="JX294" s="33"/>
      <c r="JY294" s="33"/>
      <c r="JZ294" s="33"/>
      <c r="KA294" s="33"/>
      <c r="KB294" s="33"/>
      <c r="KC294" s="33"/>
      <c r="KD294" s="33"/>
      <c r="KE294" s="33"/>
      <c r="KF294" s="33"/>
      <c r="KG294" s="33"/>
      <c r="KH294" s="33"/>
      <c r="KI294" s="33"/>
      <c r="KJ294" s="33"/>
      <c r="KK294" s="33"/>
      <c r="KL294" s="33"/>
      <c r="KM294" s="33"/>
      <c r="KN294" s="33"/>
      <c r="KO294" s="33"/>
      <c r="KP294" s="33"/>
      <c r="KQ294" s="33"/>
      <c r="KR294" s="33"/>
      <c r="KS294" s="33"/>
      <c r="KT294" s="33"/>
      <c r="KU294" s="33"/>
      <c r="KV294" s="33"/>
      <c r="KW294" s="33"/>
      <c r="KX294" s="33"/>
      <c r="KY294" s="33"/>
      <c r="KZ294" s="33"/>
      <c r="LA294" s="33"/>
      <c r="LB294" s="33"/>
      <c r="LC294" s="33"/>
    </row>
    <row r="295" spans="1:3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HN295" s="33"/>
      <c r="HO295" s="33"/>
      <c r="HP295" s="33"/>
      <c r="HQ295" s="33"/>
      <c r="HR295" s="33"/>
      <c r="HS295" s="33"/>
      <c r="HT295" s="33"/>
      <c r="HU295" s="33"/>
      <c r="HV295" s="33"/>
      <c r="HW295" s="33"/>
      <c r="HX295" s="33"/>
      <c r="HY295" s="33"/>
      <c r="HZ295" s="33"/>
      <c r="IA295" s="33"/>
      <c r="IB295" s="33"/>
      <c r="IC295" s="33"/>
      <c r="ID295" s="33"/>
      <c r="IE295" s="33"/>
      <c r="IF295" s="33"/>
      <c r="IG295" s="33"/>
      <c r="IH295" s="33"/>
      <c r="II295" s="33"/>
      <c r="IJ295" s="33"/>
      <c r="IK295" s="33"/>
      <c r="IL295" s="33"/>
      <c r="IM295" s="33"/>
      <c r="IN295" s="33"/>
      <c r="IO295" s="33"/>
      <c r="IP295" s="33"/>
      <c r="IQ295" s="33"/>
      <c r="IR295" s="33"/>
      <c r="IS295" s="33"/>
      <c r="IT295" s="33"/>
      <c r="IU295" s="33"/>
      <c r="IV295" s="33"/>
      <c r="IW295" s="33"/>
      <c r="IX295" s="33"/>
      <c r="IY295" s="33"/>
      <c r="IZ295" s="33"/>
      <c r="JA295" s="33"/>
      <c r="JB295" s="33"/>
      <c r="JC295" s="33"/>
      <c r="JD295" s="33"/>
      <c r="JE295" s="33"/>
      <c r="JF295" s="33"/>
      <c r="JG295" s="33"/>
      <c r="JH295" s="33"/>
      <c r="JI295" s="33"/>
      <c r="JJ295" s="33"/>
      <c r="JK295" s="33"/>
      <c r="JL295" s="33"/>
      <c r="JM295" s="33"/>
      <c r="JN295" s="33"/>
      <c r="JO295" s="33"/>
      <c r="JP295" s="33"/>
      <c r="JQ295" s="33"/>
      <c r="JR295" s="33"/>
      <c r="JS295" s="33"/>
      <c r="JT295" s="33"/>
      <c r="JU295" s="33"/>
      <c r="JV295" s="33"/>
      <c r="JW295" s="33"/>
      <c r="JX295" s="33"/>
      <c r="JY295" s="33"/>
      <c r="JZ295" s="33"/>
      <c r="KA295" s="33"/>
      <c r="KB295" s="33"/>
      <c r="KC295" s="33"/>
      <c r="KD295" s="33"/>
      <c r="KE295" s="33"/>
      <c r="KF295" s="33"/>
      <c r="KG295" s="33"/>
      <c r="KH295" s="33"/>
      <c r="KI295" s="33"/>
      <c r="KJ295" s="33"/>
      <c r="KK295" s="33"/>
      <c r="KL295" s="33"/>
      <c r="KM295" s="33"/>
      <c r="KN295" s="33"/>
      <c r="KO295" s="33"/>
      <c r="KP295" s="33"/>
      <c r="KQ295" s="33"/>
      <c r="KR295" s="33"/>
      <c r="KS295" s="33"/>
      <c r="KT295" s="33"/>
      <c r="KU295" s="33"/>
      <c r="KV295" s="33"/>
      <c r="KW295" s="33"/>
      <c r="KX295" s="33"/>
      <c r="KY295" s="33"/>
      <c r="KZ295" s="33"/>
      <c r="LA295" s="33"/>
      <c r="LB295" s="33"/>
      <c r="LC295" s="33"/>
    </row>
    <row r="296" spans="1:3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  <c r="IY296" s="33"/>
      <c r="IZ296" s="33"/>
      <c r="JA296" s="33"/>
      <c r="JB296" s="33"/>
      <c r="JC296" s="33"/>
      <c r="JD296" s="33"/>
      <c r="JE296" s="33"/>
      <c r="JF296" s="33"/>
      <c r="JG296" s="33"/>
      <c r="JH296" s="33"/>
      <c r="JI296" s="33"/>
      <c r="JJ296" s="33"/>
      <c r="JK296" s="33"/>
      <c r="JL296" s="33"/>
      <c r="JM296" s="33"/>
      <c r="JN296" s="33"/>
      <c r="JO296" s="33"/>
      <c r="JP296" s="33"/>
      <c r="JQ296" s="33"/>
      <c r="JR296" s="33"/>
      <c r="JS296" s="33"/>
      <c r="JT296" s="33"/>
      <c r="JU296" s="33"/>
      <c r="JV296" s="33"/>
      <c r="JW296" s="33"/>
      <c r="JX296" s="33"/>
      <c r="JY296" s="33"/>
      <c r="JZ296" s="33"/>
      <c r="KA296" s="33"/>
      <c r="KB296" s="33"/>
      <c r="KC296" s="33"/>
      <c r="KD296" s="33"/>
      <c r="KE296" s="33"/>
      <c r="KF296" s="33"/>
      <c r="KG296" s="33"/>
      <c r="KH296" s="33"/>
      <c r="KI296" s="33"/>
      <c r="KJ296" s="33"/>
      <c r="KK296" s="33"/>
      <c r="KL296" s="33"/>
      <c r="KM296" s="33"/>
      <c r="KN296" s="33"/>
      <c r="KO296" s="33"/>
      <c r="KP296" s="33"/>
      <c r="KQ296" s="33"/>
      <c r="KR296" s="33"/>
      <c r="KS296" s="33"/>
      <c r="KT296" s="33"/>
      <c r="KU296" s="33"/>
      <c r="KV296" s="33"/>
      <c r="KW296" s="33"/>
      <c r="KX296" s="33"/>
      <c r="KY296" s="33"/>
      <c r="KZ296" s="33"/>
      <c r="LA296" s="33"/>
      <c r="LB296" s="33"/>
      <c r="LC296" s="33"/>
    </row>
    <row r="297" spans="1:3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HN297" s="33"/>
      <c r="HO297" s="33"/>
      <c r="HP297" s="33"/>
      <c r="HQ297" s="33"/>
      <c r="HR297" s="33"/>
      <c r="HS297" s="33"/>
      <c r="HT297" s="33"/>
      <c r="HU297" s="33"/>
      <c r="HV297" s="33"/>
      <c r="HW297" s="33"/>
      <c r="HX297" s="33"/>
      <c r="HY297" s="33"/>
      <c r="HZ297" s="33"/>
      <c r="IA297" s="33"/>
      <c r="IB297" s="33"/>
      <c r="IC297" s="33"/>
      <c r="ID297" s="33"/>
      <c r="IE297" s="33"/>
      <c r="IF297" s="33"/>
      <c r="IG297" s="33"/>
      <c r="IH297" s="33"/>
      <c r="II297" s="33"/>
      <c r="IJ297" s="33"/>
      <c r="IK297" s="33"/>
      <c r="IL297" s="33"/>
      <c r="IM297" s="33"/>
      <c r="IN297" s="33"/>
      <c r="IO297" s="33"/>
      <c r="IP297" s="33"/>
      <c r="IQ297" s="33"/>
      <c r="IR297" s="33"/>
      <c r="IS297" s="33"/>
      <c r="IT297" s="33"/>
      <c r="IU297" s="33"/>
      <c r="IV297" s="33"/>
      <c r="IW297" s="33"/>
      <c r="IX297" s="33"/>
      <c r="IY297" s="33"/>
      <c r="IZ297" s="33"/>
      <c r="JA297" s="33"/>
      <c r="JB297" s="33"/>
      <c r="JC297" s="33"/>
      <c r="JD297" s="33"/>
      <c r="JE297" s="33"/>
      <c r="JF297" s="33"/>
      <c r="JG297" s="33"/>
      <c r="JH297" s="33"/>
      <c r="JI297" s="33"/>
      <c r="JJ297" s="33"/>
      <c r="JK297" s="33"/>
      <c r="JL297" s="33"/>
      <c r="JM297" s="33"/>
      <c r="JN297" s="33"/>
      <c r="JO297" s="33"/>
      <c r="JP297" s="33"/>
      <c r="JQ297" s="33"/>
      <c r="JR297" s="33"/>
      <c r="JS297" s="33"/>
      <c r="JT297" s="33"/>
      <c r="JU297" s="33"/>
      <c r="JV297" s="33"/>
      <c r="JW297" s="33"/>
      <c r="JX297" s="33"/>
      <c r="JY297" s="33"/>
      <c r="JZ297" s="33"/>
      <c r="KA297" s="33"/>
      <c r="KB297" s="33"/>
      <c r="KC297" s="33"/>
      <c r="KD297" s="33"/>
      <c r="KE297" s="33"/>
      <c r="KF297" s="33"/>
      <c r="KG297" s="33"/>
      <c r="KH297" s="33"/>
      <c r="KI297" s="33"/>
      <c r="KJ297" s="33"/>
      <c r="KK297" s="33"/>
      <c r="KL297" s="33"/>
      <c r="KM297" s="33"/>
      <c r="KN297" s="33"/>
      <c r="KO297" s="33"/>
      <c r="KP297" s="33"/>
      <c r="KQ297" s="33"/>
      <c r="KR297" s="33"/>
      <c r="KS297" s="33"/>
      <c r="KT297" s="33"/>
      <c r="KU297" s="33"/>
      <c r="KV297" s="33"/>
      <c r="KW297" s="33"/>
      <c r="KX297" s="33"/>
      <c r="KY297" s="33"/>
      <c r="KZ297" s="33"/>
      <c r="LA297" s="33"/>
      <c r="LB297" s="33"/>
      <c r="LC297" s="33"/>
    </row>
    <row r="298" spans="1:3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  <c r="IY298" s="33"/>
      <c r="IZ298" s="33"/>
      <c r="JA298" s="33"/>
      <c r="JB298" s="33"/>
      <c r="JC298" s="33"/>
      <c r="JD298" s="33"/>
      <c r="JE298" s="33"/>
      <c r="JF298" s="33"/>
      <c r="JG298" s="33"/>
      <c r="JH298" s="33"/>
      <c r="JI298" s="33"/>
      <c r="JJ298" s="33"/>
      <c r="JK298" s="33"/>
      <c r="JL298" s="33"/>
      <c r="JM298" s="33"/>
      <c r="JN298" s="33"/>
      <c r="JO298" s="33"/>
      <c r="JP298" s="33"/>
      <c r="JQ298" s="33"/>
      <c r="JR298" s="33"/>
      <c r="JS298" s="33"/>
      <c r="JT298" s="33"/>
      <c r="JU298" s="33"/>
      <c r="JV298" s="33"/>
      <c r="JW298" s="33"/>
      <c r="JX298" s="33"/>
      <c r="JY298" s="33"/>
      <c r="JZ298" s="33"/>
      <c r="KA298" s="33"/>
      <c r="KB298" s="33"/>
      <c r="KC298" s="33"/>
      <c r="KD298" s="33"/>
      <c r="KE298" s="33"/>
      <c r="KF298" s="33"/>
      <c r="KG298" s="33"/>
      <c r="KH298" s="33"/>
      <c r="KI298" s="33"/>
      <c r="KJ298" s="33"/>
      <c r="KK298" s="33"/>
      <c r="KL298" s="33"/>
      <c r="KM298" s="33"/>
      <c r="KN298" s="33"/>
      <c r="KO298" s="33"/>
      <c r="KP298" s="33"/>
      <c r="KQ298" s="33"/>
      <c r="KR298" s="33"/>
      <c r="KS298" s="33"/>
      <c r="KT298" s="33"/>
      <c r="KU298" s="33"/>
      <c r="KV298" s="33"/>
      <c r="KW298" s="33"/>
      <c r="KX298" s="33"/>
      <c r="KY298" s="33"/>
      <c r="KZ298" s="33"/>
      <c r="LA298" s="33"/>
      <c r="LB298" s="33"/>
      <c r="LC298" s="33"/>
    </row>
    <row r="299" spans="1:3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HN299" s="33"/>
      <c r="HO299" s="33"/>
      <c r="HP299" s="33"/>
      <c r="HQ299" s="33"/>
      <c r="HR299" s="33"/>
      <c r="HS299" s="33"/>
      <c r="HT299" s="33"/>
      <c r="HU299" s="33"/>
      <c r="HV299" s="33"/>
      <c r="HW299" s="33"/>
      <c r="HX299" s="33"/>
      <c r="HY299" s="33"/>
      <c r="HZ299" s="33"/>
      <c r="IA299" s="33"/>
      <c r="IB299" s="33"/>
      <c r="IC299" s="33"/>
      <c r="ID299" s="33"/>
      <c r="IE299" s="33"/>
      <c r="IF299" s="33"/>
      <c r="IG299" s="33"/>
      <c r="IH299" s="33"/>
      <c r="II299" s="33"/>
      <c r="IJ299" s="33"/>
      <c r="IK299" s="33"/>
      <c r="IL299" s="33"/>
      <c r="IM299" s="33"/>
      <c r="IN299" s="33"/>
      <c r="IO299" s="33"/>
      <c r="IP299" s="33"/>
      <c r="IQ299" s="33"/>
      <c r="IR299" s="33"/>
      <c r="IS299" s="33"/>
      <c r="IT299" s="33"/>
      <c r="IU299" s="33"/>
      <c r="IV299" s="33"/>
      <c r="IW299" s="33"/>
      <c r="IX299" s="33"/>
      <c r="IY299" s="33"/>
      <c r="IZ299" s="33"/>
      <c r="JA299" s="33"/>
      <c r="JB299" s="33"/>
      <c r="JC299" s="33"/>
      <c r="JD299" s="33"/>
      <c r="JE299" s="33"/>
      <c r="JF299" s="33"/>
      <c r="JG299" s="33"/>
      <c r="JH299" s="33"/>
      <c r="JI299" s="33"/>
      <c r="JJ299" s="33"/>
      <c r="JK299" s="33"/>
      <c r="JL299" s="33"/>
      <c r="JM299" s="33"/>
      <c r="JN299" s="33"/>
      <c r="JO299" s="33"/>
      <c r="JP299" s="33"/>
      <c r="JQ299" s="33"/>
      <c r="JR299" s="33"/>
      <c r="JS299" s="33"/>
      <c r="JT299" s="33"/>
      <c r="JU299" s="33"/>
      <c r="JV299" s="33"/>
      <c r="JW299" s="33"/>
      <c r="JX299" s="33"/>
      <c r="JY299" s="33"/>
      <c r="JZ299" s="33"/>
      <c r="KA299" s="33"/>
      <c r="KB299" s="33"/>
      <c r="KC299" s="33"/>
      <c r="KD299" s="33"/>
      <c r="KE299" s="33"/>
      <c r="KF299" s="33"/>
      <c r="KG299" s="33"/>
      <c r="KH299" s="33"/>
      <c r="KI299" s="33"/>
      <c r="KJ299" s="33"/>
      <c r="KK299" s="33"/>
      <c r="KL299" s="33"/>
      <c r="KM299" s="33"/>
      <c r="KN299" s="33"/>
      <c r="KO299" s="33"/>
      <c r="KP299" s="33"/>
      <c r="KQ299" s="33"/>
      <c r="KR299" s="33"/>
      <c r="KS299" s="33"/>
      <c r="KT299" s="33"/>
      <c r="KU299" s="33"/>
      <c r="KV299" s="33"/>
      <c r="KW299" s="33"/>
      <c r="KX299" s="33"/>
      <c r="KY299" s="33"/>
      <c r="KZ299" s="33"/>
      <c r="LA299" s="33"/>
      <c r="LB299" s="33"/>
      <c r="LC299" s="33"/>
    </row>
    <row r="300" spans="1:3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  <c r="IY300" s="33"/>
      <c r="IZ300" s="33"/>
      <c r="JA300" s="33"/>
      <c r="JB300" s="33"/>
      <c r="JC300" s="33"/>
      <c r="JD300" s="33"/>
      <c r="JE300" s="33"/>
      <c r="JF300" s="33"/>
      <c r="JG300" s="33"/>
      <c r="JH300" s="33"/>
      <c r="JI300" s="33"/>
      <c r="JJ300" s="33"/>
      <c r="JK300" s="33"/>
      <c r="JL300" s="33"/>
      <c r="JM300" s="33"/>
      <c r="JN300" s="33"/>
      <c r="JO300" s="33"/>
      <c r="JP300" s="33"/>
      <c r="JQ300" s="33"/>
      <c r="JR300" s="33"/>
      <c r="JS300" s="33"/>
      <c r="JT300" s="33"/>
      <c r="JU300" s="33"/>
      <c r="JV300" s="33"/>
      <c r="JW300" s="33"/>
      <c r="JX300" s="33"/>
      <c r="JY300" s="33"/>
      <c r="JZ300" s="33"/>
      <c r="KA300" s="33"/>
      <c r="KB300" s="33"/>
      <c r="KC300" s="33"/>
      <c r="KD300" s="33"/>
      <c r="KE300" s="33"/>
      <c r="KF300" s="33"/>
      <c r="KG300" s="33"/>
      <c r="KH300" s="33"/>
      <c r="KI300" s="33"/>
      <c r="KJ300" s="33"/>
      <c r="KK300" s="33"/>
      <c r="KL300" s="33"/>
      <c r="KM300" s="33"/>
      <c r="KN300" s="33"/>
      <c r="KO300" s="33"/>
      <c r="KP300" s="33"/>
      <c r="KQ300" s="33"/>
      <c r="KR300" s="33"/>
      <c r="KS300" s="33"/>
      <c r="KT300" s="33"/>
      <c r="KU300" s="33"/>
      <c r="KV300" s="33"/>
      <c r="KW300" s="33"/>
      <c r="KX300" s="33"/>
      <c r="KY300" s="33"/>
      <c r="KZ300" s="33"/>
      <c r="LA300" s="33"/>
      <c r="LB300" s="33"/>
      <c r="LC300" s="33"/>
    </row>
    <row r="301" spans="1:3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HN301" s="33"/>
      <c r="HO301" s="33"/>
      <c r="HP301" s="33"/>
      <c r="HQ301" s="33"/>
      <c r="HR301" s="33"/>
      <c r="HS301" s="33"/>
      <c r="HT301" s="33"/>
      <c r="HU301" s="33"/>
      <c r="HV301" s="33"/>
      <c r="HW301" s="33"/>
      <c r="HX301" s="33"/>
      <c r="HY301" s="33"/>
      <c r="HZ301" s="33"/>
      <c r="IA301" s="33"/>
      <c r="IB301" s="33"/>
      <c r="IC301" s="33"/>
      <c r="ID301" s="33"/>
      <c r="IE301" s="33"/>
      <c r="IF301" s="33"/>
      <c r="IG301" s="33"/>
      <c r="IH301" s="33"/>
      <c r="II301" s="33"/>
      <c r="IJ301" s="33"/>
      <c r="IK301" s="33"/>
      <c r="IL301" s="33"/>
      <c r="IM301" s="33"/>
      <c r="IN301" s="33"/>
      <c r="IO301" s="33"/>
      <c r="IP301" s="33"/>
      <c r="IQ301" s="33"/>
      <c r="IR301" s="33"/>
      <c r="IS301" s="33"/>
      <c r="IT301" s="33"/>
      <c r="IU301" s="33"/>
      <c r="IV301" s="33"/>
      <c r="IW301" s="33"/>
      <c r="IX301" s="33"/>
      <c r="IY301" s="33"/>
      <c r="IZ301" s="33"/>
      <c r="JA301" s="33"/>
      <c r="JB301" s="33"/>
      <c r="JC301" s="33"/>
      <c r="JD301" s="33"/>
      <c r="JE301" s="33"/>
      <c r="JF301" s="33"/>
      <c r="JG301" s="33"/>
      <c r="JH301" s="33"/>
      <c r="JI301" s="33"/>
      <c r="JJ301" s="33"/>
      <c r="JK301" s="33"/>
      <c r="JL301" s="33"/>
      <c r="JM301" s="33"/>
      <c r="JN301" s="33"/>
      <c r="JO301" s="33"/>
      <c r="JP301" s="33"/>
      <c r="JQ301" s="33"/>
      <c r="JR301" s="33"/>
      <c r="JS301" s="33"/>
      <c r="JT301" s="33"/>
      <c r="JU301" s="33"/>
      <c r="JV301" s="33"/>
      <c r="JW301" s="33"/>
      <c r="JX301" s="33"/>
      <c r="JY301" s="33"/>
      <c r="JZ301" s="33"/>
      <c r="KA301" s="33"/>
      <c r="KB301" s="33"/>
      <c r="KC301" s="33"/>
      <c r="KD301" s="33"/>
      <c r="KE301" s="33"/>
      <c r="KF301" s="33"/>
      <c r="KG301" s="33"/>
      <c r="KH301" s="33"/>
      <c r="KI301" s="33"/>
      <c r="KJ301" s="33"/>
      <c r="KK301" s="33"/>
      <c r="KL301" s="33"/>
      <c r="KM301" s="33"/>
      <c r="KN301" s="33"/>
      <c r="KO301" s="33"/>
      <c r="KP301" s="33"/>
      <c r="KQ301" s="33"/>
      <c r="KR301" s="33"/>
      <c r="KS301" s="33"/>
      <c r="KT301" s="33"/>
      <c r="KU301" s="33"/>
      <c r="KV301" s="33"/>
      <c r="KW301" s="33"/>
      <c r="KX301" s="33"/>
      <c r="KY301" s="33"/>
      <c r="KZ301" s="33"/>
      <c r="LA301" s="33"/>
      <c r="LB301" s="33"/>
      <c r="LC301" s="33"/>
    </row>
    <row r="302" spans="1:3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  <c r="IY302" s="33"/>
      <c r="IZ302" s="33"/>
      <c r="JA302" s="33"/>
      <c r="JB302" s="33"/>
      <c r="JC302" s="33"/>
      <c r="JD302" s="33"/>
      <c r="JE302" s="33"/>
      <c r="JF302" s="33"/>
      <c r="JG302" s="33"/>
      <c r="JH302" s="33"/>
      <c r="JI302" s="33"/>
      <c r="JJ302" s="33"/>
      <c r="JK302" s="33"/>
      <c r="JL302" s="33"/>
      <c r="JM302" s="33"/>
      <c r="JN302" s="33"/>
      <c r="JO302" s="33"/>
      <c r="JP302" s="33"/>
      <c r="JQ302" s="33"/>
      <c r="JR302" s="33"/>
      <c r="JS302" s="33"/>
      <c r="JT302" s="33"/>
      <c r="JU302" s="33"/>
      <c r="JV302" s="33"/>
      <c r="JW302" s="33"/>
      <c r="JX302" s="33"/>
      <c r="JY302" s="33"/>
      <c r="JZ302" s="33"/>
      <c r="KA302" s="33"/>
      <c r="KB302" s="33"/>
      <c r="KC302" s="33"/>
      <c r="KD302" s="33"/>
      <c r="KE302" s="33"/>
      <c r="KF302" s="33"/>
      <c r="KG302" s="33"/>
      <c r="KH302" s="33"/>
      <c r="KI302" s="33"/>
      <c r="KJ302" s="33"/>
      <c r="KK302" s="33"/>
      <c r="KL302" s="33"/>
      <c r="KM302" s="33"/>
      <c r="KN302" s="33"/>
      <c r="KO302" s="33"/>
      <c r="KP302" s="33"/>
      <c r="KQ302" s="33"/>
      <c r="KR302" s="33"/>
      <c r="KS302" s="33"/>
      <c r="KT302" s="33"/>
      <c r="KU302" s="33"/>
      <c r="KV302" s="33"/>
      <c r="KW302" s="33"/>
      <c r="KX302" s="33"/>
      <c r="KY302" s="33"/>
      <c r="KZ302" s="33"/>
      <c r="LA302" s="33"/>
      <c r="LB302" s="33"/>
      <c r="LC302" s="33"/>
    </row>
    <row r="303" spans="1:3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HN303" s="33"/>
      <c r="HO303" s="33"/>
      <c r="HP303" s="33"/>
      <c r="HQ303" s="33"/>
      <c r="HR303" s="33"/>
      <c r="HS303" s="33"/>
      <c r="HT303" s="33"/>
      <c r="HU303" s="33"/>
      <c r="HV303" s="33"/>
      <c r="HW303" s="33"/>
      <c r="HX303" s="33"/>
      <c r="HY303" s="33"/>
      <c r="HZ303" s="33"/>
      <c r="IA303" s="33"/>
      <c r="IB303" s="33"/>
      <c r="IC303" s="33"/>
      <c r="ID303" s="33"/>
      <c r="IE303" s="33"/>
      <c r="IF303" s="33"/>
      <c r="IG303" s="33"/>
      <c r="IH303" s="33"/>
      <c r="II303" s="33"/>
      <c r="IJ303" s="33"/>
      <c r="IK303" s="33"/>
      <c r="IL303" s="33"/>
      <c r="IM303" s="33"/>
      <c r="IN303" s="33"/>
      <c r="IO303" s="33"/>
      <c r="IP303" s="33"/>
      <c r="IQ303" s="33"/>
      <c r="IR303" s="33"/>
      <c r="IS303" s="33"/>
      <c r="IT303" s="33"/>
      <c r="IU303" s="33"/>
      <c r="IV303" s="33"/>
      <c r="IW303" s="33"/>
      <c r="IX303" s="33"/>
      <c r="IY303" s="33"/>
      <c r="IZ303" s="33"/>
      <c r="JA303" s="33"/>
      <c r="JB303" s="33"/>
      <c r="JC303" s="33"/>
      <c r="JD303" s="33"/>
      <c r="JE303" s="33"/>
      <c r="JF303" s="33"/>
      <c r="JG303" s="33"/>
      <c r="JH303" s="33"/>
      <c r="JI303" s="33"/>
      <c r="JJ303" s="33"/>
      <c r="JK303" s="33"/>
      <c r="JL303" s="33"/>
      <c r="JM303" s="33"/>
      <c r="JN303" s="33"/>
      <c r="JO303" s="33"/>
      <c r="JP303" s="33"/>
      <c r="JQ303" s="33"/>
      <c r="JR303" s="33"/>
      <c r="JS303" s="33"/>
      <c r="JT303" s="33"/>
      <c r="JU303" s="33"/>
      <c r="JV303" s="33"/>
      <c r="JW303" s="33"/>
      <c r="JX303" s="33"/>
      <c r="JY303" s="33"/>
      <c r="JZ303" s="33"/>
      <c r="KA303" s="33"/>
      <c r="KB303" s="33"/>
      <c r="KC303" s="33"/>
      <c r="KD303" s="33"/>
      <c r="KE303" s="33"/>
      <c r="KF303" s="33"/>
      <c r="KG303" s="33"/>
      <c r="KH303" s="33"/>
      <c r="KI303" s="33"/>
      <c r="KJ303" s="33"/>
      <c r="KK303" s="33"/>
      <c r="KL303" s="33"/>
      <c r="KM303" s="33"/>
      <c r="KN303" s="33"/>
      <c r="KO303" s="33"/>
      <c r="KP303" s="33"/>
      <c r="KQ303" s="33"/>
      <c r="KR303" s="33"/>
      <c r="KS303" s="33"/>
      <c r="KT303" s="33"/>
      <c r="KU303" s="33"/>
      <c r="KV303" s="33"/>
      <c r="KW303" s="33"/>
      <c r="KX303" s="33"/>
      <c r="KY303" s="33"/>
      <c r="KZ303" s="33"/>
      <c r="LA303" s="33"/>
      <c r="LB303" s="33"/>
      <c r="LC303" s="33"/>
    </row>
    <row r="304" spans="1:3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  <c r="IY304" s="33"/>
      <c r="IZ304" s="33"/>
      <c r="JA304" s="33"/>
      <c r="JB304" s="33"/>
      <c r="JC304" s="33"/>
      <c r="JD304" s="33"/>
      <c r="JE304" s="33"/>
      <c r="JF304" s="33"/>
      <c r="JG304" s="33"/>
      <c r="JH304" s="33"/>
      <c r="JI304" s="33"/>
      <c r="JJ304" s="33"/>
      <c r="JK304" s="33"/>
      <c r="JL304" s="33"/>
      <c r="JM304" s="33"/>
      <c r="JN304" s="33"/>
      <c r="JO304" s="33"/>
      <c r="JP304" s="33"/>
      <c r="JQ304" s="33"/>
      <c r="JR304" s="33"/>
      <c r="JS304" s="33"/>
      <c r="JT304" s="33"/>
      <c r="JU304" s="33"/>
      <c r="JV304" s="33"/>
      <c r="JW304" s="33"/>
      <c r="JX304" s="33"/>
      <c r="JY304" s="33"/>
      <c r="JZ304" s="33"/>
      <c r="KA304" s="33"/>
      <c r="KB304" s="33"/>
      <c r="KC304" s="33"/>
      <c r="KD304" s="33"/>
      <c r="KE304" s="33"/>
      <c r="KF304" s="33"/>
      <c r="KG304" s="33"/>
      <c r="KH304" s="33"/>
      <c r="KI304" s="33"/>
      <c r="KJ304" s="33"/>
      <c r="KK304" s="33"/>
      <c r="KL304" s="33"/>
      <c r="KM304" s="33"/>
      <c r="KN304" s="33"/>
      <c r="KO304" s="33"/>
      <c r="KP304" s="33"/>
      <c r="KQ304" s="33"/>
      <c r="KR304" s="33"/>
      <c r="KS304" s="33"/>
      <c r="KT304" s="33"/>
      <c r="KU304" s="33"/>
      <c r="KV304" s="33"/>
      <c r="KW304" s="33"/>
      <c r="KX304" s="33"/>
      <c r="KY304" s="33"/>
      <c r="KZ304" s="33"/>
      <c r="LA304" s="33"/>
      <c r="LB304" s="33"/>
      <c r="LC304" s="33"/>
    </row>
    <row r="305" spans="1:3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HN305" s="33"/>
      <c r="HO305" s="33"/>
      <c r="HP305" s="33"/>
      <c r="HQ305" s="33"/>
      <c r="HR305" s="33"/>
      <c r="HS305" s="33"/>
      <c r="HT305" s="33"/>
      <c r="HU305" s="33"/>
      <c r="HV305" s="33"/>
      <c r="HW305" s="33"/>
      <c r="HX305" s="33"/>
      <c r="HY305" s="33"/>
      <c r="HZ305" s="33"/>
      <c r="IA305" s="33"/>
      <c r="IB305" s="33"/>
      <c r="IC305" s="33"/>
      <c r="ID305" s="33"/>
      <c r="IE305" s="33"/>
      <c r="IF305" s="33"/>
      <c r="IG305" s="33"/>
      <c r="IH305" s="33"/>
      <c r="II305" s="33"/>
      <c r="IJ305" s="33"/>
      <c r="IK305" s="33"/>
      <c r="IL305" s="33"/>
      <c r="IM305" s="33"/>
      <c r="IN305" s="33"/>
      <c r="IO305" s="33"/>
      <c r="IP305" s="33"/>
      <c r="IQ305" s="33"/>
      <c r="IR305" s="33"/>
      <c r="IS305" s="33"/>
      <c r="IT305" s="33"/>
      <c r="IU305" s="33"/>
      <c r="IV305" s="33"/>
      <c r="IW305" s="33"/>
      <c r="IX305" s="33"/>
      <c r="IY305" s="33"/>
      <c r="IZ305" s="33"/>
      <c r="JA305" s="33"/>
      <c r="JB305" s="33"/>
      <c r="JC305" s="33"/>
      <c r="JD305" s="33"/>
      <c r="JE305" s="33"/>
      <c r="JF305" s="33"/>
      <c r="JG305" s="33"/>
      <c r="JH305" s="33"/>
      <c r="JI305" s="33"/>
      <c r="JJ305" s="33"/>
      <c r="JK305" s="33"/>
      <c r="JL305" s="33"/>
      <c r="JM305" s="33"/>
      <c r="JN305" s="33"/>
      <c r="JO305" s="33"/>
      <c r="JP305" s="33"/>
      <c r="JQ305" s="33"/>
      <c r="JR305" s="33"/>
      <c r="JS305" s="33"/>
      <c r="JT305" s="33"/>
      <c r="JU305" s="33"/>
      <c r="JV305" s="33"/>
      <c r="JW305" s="33"/>
      <c r="JX305" s="33"/>
      <c r="JY305" s="33"/>
      <c r="JZ305" s="33"/>
      <c r="KA305" s="33"/>
      <c r="KB305" s="33"/>
      <c r="KC305" s="33"/>
      <c r="KD305" s="33"/>
      <c r="KE305" s="33"/>
      <c r="KF305" s="33"/>
      <c r="KG305" s="33"/>
      <c r="KH305" s="33"/>
      <c r="KI305" s="33"/>
      <c r="KJ305" s="33"/>
      <c r="KK305" s="33"/>
      <c r="KL305" s="33"/>
      <c r="KM305" s="33"/>
      <c r="KN305" s="33"/>
      <c r="KO305" s="33"/>
      <c r="KP305" s="33"/>
      <c r="KQ305" s="33"/>
      <c r="KR305" s="33"/>
      <c r="KS305" s="33"/>
      <c r="KT305" s="33"/>
      <c r="KU305" s="33"/>
      <c r="KV305" s="33"/>
      <c r="KW305" s="33"/>
      <c r="KX305" s="33"/>
      <c r="KY305" s="33"/>
      <c r="KZ305" s="33"/>
      <c r="LA305" s="33"/>
      <c r="LB305" s="33"/>
      <c r="LC305" s="33"/>
    </row>
    <row r="306" spans="1:3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  <c r="IY306" s="33"/>
      <c r="IZ306" s="33"/>
      <c r="JA306" s="33"/>
      <c r="JB306" s="33"/>
      <c r="JC306" s="33"/>
      <c r="JD306" s="33"/>
      <c r="JE306" s="33"/>
      <c r="JF306" s="33"/>
      <c r="JG306" s="33"/>
      <c r="JH306" s="33"/>
      <c r="JI306" s="33"/>
      <c r="JJ306" s="33"/>
      <c r="JK306" s="33"/>
      <c r="JL306" s="33"/>
      <c r="JM306" s="33"/>
      <c r="JN306" s="33"/>
      <c r="JO306" s="33"/>
      <c r="JP306" s="33"/>
      <c r="JQ306" s="33"/>
      <c r="JR306" s="33"/>
      <c r="JS306" s="33"/>
      <c r="JT306" s="33"/>
      <c r="JU306" s="33"/>
      <c r="JV306" s="33"/>
      <c r="JW306" s="33"/>
      <c r="JX306" s="33"/>
      <c r="JY306" s="33"/>
      <c r="JZ306" s="33"/>
      <c r="KA306" s="33"/>
      <c r="KB306" s="33"/>
      <c r="KC306" s="33"/>
      <c r="KD306" s="33"/>
      <c r="KE306" s="33"/>
      <c r="KF306" s="33"/>
      <c r="KG306" s="33"/>
      <c r="KH306" s="33"/>
      <c r="KI306" s="33"/>
      <c r="KJ306" s="33"/>
      <c r="KK306" s="33"/>
      <c r="KL306" s="33"/>
      <c r="KM306" s="33"/>
      <c r="KN306" s="33"/>
      <c r="KO306" s="33"/>
      <c r="KP306" s="33"/>
      <c r="KQ306" s="33"/>
      <c r="KR306" s="33"/>
      <c r="KS306" s="33"/>
      <c r="KT306" s="33"/>
      <c r="KU306" s="33"/>
      <c r="KV306" s="33"/>
      <c r="KW306" s="33"/>
      <c r="KX306" s="33"/>
      <c r="KY306" s="33"/>
      <c r="KZ306" s="33"/>
      <c r="LA306" s="33"/>
      <c r="LB306" s="33"/>
      <c r="LC306" s="33"/>
    </row>
    <row r="307" spans="1:3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HN307" s="33"/>
      <c r="HO307" s="33"/>
      <c r="HP307" s="33"/>
      <c r="HQ307" s="33"/>
      <c r="HR307" s="33"/>
      <c r="HS307" s="33"/>
      <c r="HT307" s="33"/>
      <c r="HU307" s="33"/>
      <c r="HV307" s="33"/>
      <c r="HW307" s="33"/>
      <c r="HX307" s="33"/>
      <c r="HY307" s="33"/>
      <c r="HZ307" s="33"/>
      <c r="IA307" s="33"/>
      <c r="IB307" s="33"/>
      <c r="IC307" s="33"/>
      <c r="ID307" s="33"/>
      <c r="IE307" s="33"/>
      <c r="IF307" s="33"/>
      <c r="IG307" s="33"/>
      <c r="IH307" s="33"/>
      <c r="II307" s="33"/>
      <c r="IJ307" s="33"/>
      <c r="IK307" s="33"/>
      <c r="IL307" s="33"/>
      <c r="IM307" s="33"/>
      <c r="IN307" s="33"/>
      <c r="IO307" s="33"/>
      <c r="IP307" s="33"/>
      <c r="IQ307" s="33"/>
      <c r="IR307" s="33"/>
      <c r="IS307" s="33"/>
      <c r="IT307" s="33"/>
      <c r="IU307" s="33"/>
      <c r="IV307" s="33"/>
      <c r="IW307" s="33"/>
      <c r="IX307" s="33"/>
      <c r="IY307" s="33"/>
      <c r="IZ307" s="33"/>
      <c r="JA307" s="33"/>
      <c r="JB307" s="33"/>
      <c r="JC307" s="33"/>
      <c r="JD307" s="33"/>
      <c r="JE307" s="33"/>
      <c r="JF307" s="33"/>
      <c r="JG307" s="33"/>
      <c r="JH307" s="33"/>
      <c r="JI307" s="33"/>
      <c r="JJ307" s="33"/>
      <c r="JK307" s="33"/>
      <c r="JL307" s="33"/>
      <c r="JM307" s="33"/>
      <c r="JN307" s="33"/>
      <c r="JO307" s="33"/>
      <c r="JP307" s="33"/>
      <c r="JQ307" s="33"/>
      <c r="JR307" s="33"/>
      <c r="JS307" s="33"/>
      <c r="JT307" s="33"/>
      <c r="JU307" s="33"/>
      <c r="JV307" s="33"/>
      <c r="JW307" s="33"/>
      <c r="JX307" s="33"/>
      <c r="JY307" s="33"/>
      <c r="JZ307" s="33"/>
      <c r="KA307" s="33"/>
      <c r="KB307" s="33"/>
      <c r="KC307" s="33"/>
      <c r="KD307" s="33"/>
      <c r="KE307" s="33"/>
      <c r="KF307" s="33"/>
      <c r="KG307" s="33"/>
      <c r="KH307" s="33"/>
      <c r="KI307" s="33"/>
      <c r="KJ307" s="33"/>
      <c r="KK307" s="33"/>
      <c r="KL307" s="33"/>
      <c r="KM307" s="33"/>
      <c r="KN307" s="33"/>
      <c r="KO307" s="33"/>
      <c r="KP307" s="33"/>
      <c r="KQ307" s="33"/>
      <c r="KR307" s="33"/>
      <c r="KS307" s="33"/>
      <c r="KT307" s="33"/>
      <c r="KU307" s="33"/>
      <c r="KV307" s="33"/>
      <c r="KW307" s="33"/>
      <c r="KX307" s="33"/>
      <c r="KY307" s="33"/>
      <c r="KZ307" s="33"/>
      <c r="LA307" s="33"/>
      <c r="LB307" s="33"/>
      <c r="LC307" s="33"/>
    </row>
    <row r="308" spans="1:3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  <c r="IY308" s="33"/>
      <c r="IZ308" s="33"/>
      <c r="JA308" s="33"/>
      <c r="JB308" s="33"/>
      <c r="JC308" s="33"/>
      <c r="JD308" s="33"/>
      <c r="JE308" s="33"/>
      <c r="JF308" s="33"/>
      <c r="JG308" s="33"/>
      <c r="JH308" s="33"/>
      <c r="JI308" s="33"/>
      <c r="JJ308" s="33"/>
      <c r="JK308" s="33"/>
      <c r="JL308" s="33"/>
      <c r="JM308" s="33"/>
      <c r="JN308" s="33"/>
      <c r="JO308" s="33"/>
      <c r="JP308" s="33"/>
      <c r="JQ308" s="33"/>
      <c r="JR308" s="33"/>
      <c r="JS308" s="33"/>
      <c r="JT308" s="33"/>
      <c r="JU308" s="33"/>
      <c r="JV308" s="33"/>
      <c r="JW308" s="33"/>
      <c r="JX308" s="33"/>
      <c r="JY308" s="33"/>
      <c r="JZ308" s="33"/>
      <c r="KA308" s="33"/>
      <c r="KB308" s="33"/>
      <c r="KC308" s="33"/>
      <c r="KD308" s="33"/>
      <c r="KE308" s="33"/>
      <c r="KF308" s="33"/>
      <c r="KG308" s="33"/>
      <c r="KH308" s="33"/>
      <c r="KI308" s="33"/>
      <c r="KJ308" s="33"/>
      <c r="KK308" s="33"/>
      <c r="KL308" s="33"/>
      <c r="KM308" s="33"/>
      <c r="KN308" s="33"/>
      <c r="KO308" s="33"/>
      <c r="KP308" s="33"/>
      <c r="KQ308" s="33"/>
      <c r="KR308" s="33"/>
      <c r="KS308" s="33"/>
      <c r="KT308" s="33"/>
      <c r="KU308" s="33"/>
      <c r="KV308" s="33"/>
      <c r="KW308" s="33"/>
      <c r="KX308" s="33"/>
      <c r="KY308" s="33"/>
      <c r="KZ308" s="33"/>
      <c r="LA308" s="33"/>
      <c r="LB308" s="33"/>
      <c r="LC308" s="33"/>
    </row>
    <row r="309" spans="1:3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HN309" s="33"/>
      <c r="HO309" s="33"/>
      <c r="HP309" s="33"/>
      <c r="HQ309" s="33"/>
      <c r="HR309" s="33"/>
      <c r="HS309" s="33"/>
      <c r="HT309" s="33"/>
      <c r="HU309" s="33"/>
      <c r="HV309" s="33"/>
      <c r="HW309" s="33"/>
      <c r="HX309" s="33"/>
      <c r="HY309" s="33"/>
      <c r="HZ309" s="33"/>
      <c r="IA309" s="33"/>
      <c r="IB309" s="33"/>
      <c r="IC309" s="33"/>
      <c r="ID309" s="33"/>
      <c r="IE309" s="33"/>
      <c r="IF309" s="33"/>
      <c r="IG309" s="33"/>
      <c r="IH309" s="33"/>
      <c r="II309" s="33"/>
      <c r="IJ309" s="33"/>
      <c r="IK309" s="33"/>
      <c r="IL309" s="33"/>
      <c r="IM309" s="33"/>
      <c r="IN309" s="33"/>
      <c r="IO309" s="33"/>
      <c r="IP309" s="33"/>
      <c r="IQ309" s="33"/>
      <c r="IR309" s="33"/>
      <c r="IS309" s="33"/>
      <c r="IT309" s="33"/>
      <c r="IU309" s="33"/>
      <c r="IV309" s="33"/>
      <c r="IW309" s="33"/>
      <c r="IX309" s="33"/>
      <c r="IY309" s="33"/>
      <c r="IZ309" s="33"/>
      <c r="JA309" s="33"/>
      <c r="JB309" s="33"/>
      <c r="JC309" s="33"/>
      <c r="JD309" s="33"/>
      <c r="JE309" s="33"/>
      <c r="JF309" s="33"/>
      <c r="JG309" s="33"/>
      <c r="JH309" s="33"/>
      <c r="JI309" s="33"/>
      <c r="JJ309" s="33"/>
      <c r="JK309" s="33"/>
      <c r="JL309" s="33"/>
      <c r="JM309" s="33"/>
      <c r="JN309" s="33"/>
      <c r="JO309" s="33"/>
      <c r="JP309" s="33"/>
      <c r="JQ309" s="33"/>
      <c r="JR309" s="33"/>
      <c r="JS309" s="33"/>
      <c r="JT309" s="33"/>
      <c r="JU309" s="33"/>
      <c r="JV309" s="33"/>
      <c r="JW309" s="33"/>
      <c r="JX309" s="33"/>
      <c r="JY309" s="33"/>
      <c r="JZ309" s="33"/>
      <c r="KA309" s="33"/>
      <c r="KB309" s="33"/>
      <c r="KC309" s="33"/>
      <c r="KD309" s="33"/>
      <c r="KE309" s="33"/>
      <c r="KF309" s="33"/>
      <c r="KG309" s="33"/>
      <c r="KH309" s="33"/>
      <c r="KI309" s="33"/>
      <c r="KJ309" s="33"/>
      <c r="KK309" s="33"/>
      <c r="KL309" s="33"/>
      <c r="KM309" s="33"/>
      <c r="KN309" s="33"/>
      <c r="KO309" s="33"/>
      <c r="KP309" s="33"/>
      <c r="KQ309" s="33"/>
      <c r="KR309" s="33"/>
      <c r="KS309" s="33"/>
      <c r="KT309" s="33"/>
      <c r="KU309" s="33"/>
      <c r="KV309" s="33"/>
      <c r="KW309" s="33"/>
      <c r="KX309" s="33"/>
      <c r="KY309" s="33"/>
      <c r="KZ309" s="33"/>
      <c r="LA309" s="33"/>
      <c r="LB309" s="33"/>
      <c r="LC309" s="33"/>
    </row>
    <row r="310" spans="1:3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  <c r="IY310" s="33"/>
      <c r="IZ310" s="33"/>
      <c r="JA310" s="33"/>
      <c r="JB310" s="33"/>
      <c r="JC310" s="33"/>
      <c r="JD310" s="33"/>
      <c r="JE310" s="33"/>
      <c r="JF310" s="33"/>
      <c r="JG310" s="33"/>
      <c r="JH310" s="33"/>
      <c r="JI310" s="33"/>
      <c r="JJ310" s="33"/>
      <c r="JK310" s="33"/>
      <c r="JL310" s="33"/>
      <c r="JM310" s="33"/>
      <c r="JN310" s="33"/>
      <c r="JO310" s="33"/>
      <c r="JP310" s="33"/>
      <c r="JQ310" s="33"/>
      <c r="JR310" s="33"/>
      <c r="JS310" s="33"/>
      <c r="JT310" s="33"/>
      <c r="JU310" s="33"/>
      <c r="JV310" s="33"/>
      <c r="JW310" s="33"/>
      <c r="JX310" s="33"/>
      <c r="JY310" s="33"/>
      <c r="JZ310" s="33"/>
      <c r="KA310" s="33"/>
      <c r="KB310" s="33"/>
      <c r="KC310" s="33"/>
      <c r="KD310" s="33"/>
      <c r="KE310" s="33"/>
      <c r="KF310" s="33"/>
      <c r="KG310" s="33"/>
      <c r="KH310" s="33"/>
      <c r="KI310" s="33"/>
      <c r="KJ310" s="33"/>
      <c r="KK310" s="33"/>
      <c r="KL310" s="33"/>
      <c r="KM310" s="33"/>
      <c r="KN310" s="33"/>
      <c r="KO310" s="33"/>
      <c r="KP310" s="33"/>
      <c r="KQ310" s="33"/>
      <c r="KR310" s="33"/>
      <c r="KS310" s="33"/>
      <c r="KT310" s="33"/>
      <c r="KU310" s="33"/>
      <c r="KV310" s="33"/>
      <c r="KW310" s="33"/>
      <c r="KX310" s="33"/>
      <c r="KY310" s="33"/>
      <c r="KZ310" s="33"/>
      <c r="LA310" s="33"/>
      <c r="LB310" s="33"/>
      <c r="LC310" s="33"/>
    </row>
    <row r="311" spans="1:3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HN311" s="33"/>
      <c r="HO311" s="33"/>
      <c r="HP311" s="33"/>
      <c r="HQ311" s="33"/>
      <c r="HR311" s="33"/>
      <c r="HS311" s="33"/>
      <c r="HT311" s="33"/>
      <c r="HU311" s="33"/>
      <c r="HV311" s="33"/>
      <c r="HW311" s="33"/>
      <c r="HX311" s="33"/>
      <c r="HY311" s="33"/>
      <c r="HZ311" s="33"/>
      <c r="IA311" s="33"/>
      <c r="IB311" s="33"/>
      <c r="IC311" s="33"/>
      <c r="ID311" s="33"/>
      <c r="IE311" s="33"/>
      <c r="IF311" s="33"/>
      <c r="IG311" s="33"/>
      <c r="IH311" s="33"/>
      <c r="II311" s="33"/>
      <c r="IJ311" s="33"/>
      <c r="IK311" s="33"/>
      <c r="IL311" s="33"/>
      <c r="IM311" s="33"/>
      <c r="IN311" s="33"/>
      <c r="IO311" s="33"/>
      <c r="IP311" s="33"/>
      <c r="IQ311" s="33"/>
      <c r="IR311" s="33"/>
      <c r="IS311" s="33"/>
      <c r="IT311" s="33"/>
      <c r="IU311" s="33"/>
      <c r="IV311" s="33"/>
      <c r="IW311" s="33"/>
      <c r="IX311" s="33"/>
      <c r="IY311" s="33"/>
      <c r="IZ311" s="33"/>
      <c r="JA311" s="33"/>
      <c r="JB311" s="33"/>
      <c r="JC311" s="33"/>
      <c r="JD311" s="33"/>
      <c r="JE311" s="33"/>
      <c r="JF311" s="33"/>
      <c r="JG311" s="33"/>
      <c r="JH311" s="33"/>
      <c r="JI311" s="33"/>
      <c r="JJ311" s="33"/>
      <c r="JK311" s="33"/>
      <c r="JL311" s="33"/>
      <c r="JM311" s="33"/>
      <c r="JN311" s="33"/>
      <c r="JO311" s="33"/>
      <c r="JP311" s="33"/>
      <c r="JQ311" s="33"/>
      <c r="JR311" s="33"/>
      <c r="JS311" s="33"/>
      <c r="JT311" s="33"/>
      <c r="JU311" s="33"/>
      <c r="JV311" s="33"/>
      <c r="JW311" s="33"/>
      <c r="JX311" s="33"/>
      <c r="JY311" s="33"/>
      <c r="JZ311" s="33"/>
      <c r="KA311" s="33"/>
      <c r="KB311" s="33"/>
      <c r="KC311" s="33"/>
      <c r="KD311" s="33"/>
      <c r="KE311" s="33"/>
      <c r="KF311" s="33"/>
      <c r="KG311" s="33"/>
      <c r="KH311" s="33"/>
      <c r="KI311" s="33"/>
      <c r="KJ311" s="33"/>
      <c r="KK311" s="33"/>
      <c r="KL311" s="33"/>
      <c r="KM311" s="33"/>
      <c r="KN311" s="33"/>
      <c r="KO311" s="33"/>
      <c r="KP311" s="33"/>
      <c r="KQ311" s="33"/>
      <c r="KR311" s="33"/>
      <c r="KS311" s="33"/>
      <c r="KT311" s="33"/>
      <c r="KU311" s="33"/>
      <c r="KV311" s="33"/>
      <c r="KW311" s="33"/>
      <c r="KX311" s="33"/>
      <c r="KY311" s="33"/>
      <c r="KZ311" s="33"/>
      <c r="LA311" s="33"/>
      <c r="LB311" s="33"/>
      <c r="LC311" s="33"/>
    </row>
    <row r="312" spans="1:3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  <c r="IY312" s="33"/>
      <c r="IZ312" s="33"/>
      <c r="JA312" s="33"/>
      <c r="JB312" s="33"/>
      <c r="JC312" s="33"/>
      <c r="JD312" s="33"/>
      <c r="JE312" s="33"/>
      <c r="JF312" s="33"/>
      <c r="JG312" s="33"/>
      <c r="JH312" s="33"/>
      <c r="JI312" s="33"/>
      <c r="JJ312" s="33"/>
      <c r="JK312" s="33"/>
      <c r="JL312" s="33"/>
      <c r="JM312" s="33"/>
      <c r="JN312" s="33"/>
      <c r="JO312" s="33"/>
      <c r="JP312" s="33"/>
      <c r="JQ312" s="33"/>
      <c r="JR312" s="33"/>
      <c r="JS312" s="33"/>
      <c r="JT312" s="33"/>
      <c r="JU312" s="33"/>
      <c r="JV312" s="33"/>
      <c r="JW312" s="33"/>
      <c r="JX312" s="33"/>
      <c r="JY312" s="33"/>
      <c r="JZ312" s="33"/>
      <c r="KA312" s="33"/>
      <c r="KB312" s="33"/>
      <c r="KC312" s="33"/>
      <c r="KD312" s="33"/>
      <c r="KE312" s="33"/>
      <c r="KF312" s="33"/>
      <c r="KG312" s="33"/>
      <c r="KH312" s="33"/>
      <c r="KI312" s="33"/>
      <c r="KJ312" s="33"/>
      <c r="KK312" s="33"/>
      <c r="KL312" s="33"/>
      <c r="KM312" s="33"/>
      <c r="KN312" s="33"/>
      <c r="KO312" s="33"/>
      <c r="KP312" s="33"/>
      <c r="KQ312" s="33"/>
      <c r="KR312" s="33"/>
      <c r="KS312" s="33"/>
      <c r="KT312" s="33"/>
      <c r="KU312" s="33"/>
      <c r="KV312" s="33"/>
      <c r="KW312" s="33"/>
      <c r="KX312" s="33"/>
      <c r="KY312" s="33"/>
      <c r="KZ312" s="33"/>
      <c r="LA312" s="33"/>
      <c r="LB312" s="33"/>
      <c r="LC312" s="33"/>
    </row>
    <row r="313" spans="1:3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HN313" s="33"/>
      <c r="HO313" s="33"/>
      <c r="HP313" s="33"/>
      <c r="HQ313" s="33"/>
      <c r="HR313" s="33"/>
      <c r="HS313" s="33"/>
      <c r="HT313" s="33"/>
      <c r="HU313" s="33"/>
      <c r="HV313" s="33"/>
      <c r="HW313" s="33"/>
      <c r="HX313" s="33"/>
      <c r="HY313" s="33"/>
      <c r="HZ313" s="33"/>
      <c r="IA313" s="33"/>
      <c r="IB313" s="33"/>
      <c r="IC313" s="33"/>
      <c r="ID313" s="33"/>
      <c r="IE313" s="33"/>
      <c r="IF313" s="33"/>
      <c r="IG313" s="33"/>
      <c r="IH313" s="33"/>
      <c r="II313" s="33"/>
      <c r="IJ313" s="33"/>
      <c r="IK313" s="33"/>
      <c r="IL313" s="33"/>
      <c r="IM313" s="33"/>
      <c r="IN313" s="33"/>
      <c r="IO313" s="33"/>
      <c r="IP313" s="33"/>
      <c r="IQ313" s="33"/>
      <c r="IR313" s="33"/>
      <c r="IS313" s="33"/>
      <c r="IT313" s="33"/>
      <c r="IU313" s="33"/>
      <c r="IV313" s="33"/>
      <c r="IW313" s="33"/>
      <c r="IX313" s="33"/>
      <c r="IY313" s="33"/>
      <c r="IZ313" s="33"/>
      <c r="JA313" s="33"/>
      <c r="JB313" s="33"/>
      <c r="JC313" s="33"/>
      <c r="JD313" s="33"/>
      <c r="JE313" s="33"/>
      <c r="JF313" s="33"/>
      <c r="JG313" s="33"/>
      <c r="JH313" s="33"/>
      <c r="JI313" s="33"/>
      <c r="JJ313" s="33"/>
      <c r="JK313" s="33"/>
      <c r="JL313" s="33"/>
      <c r="JM313" s="33"/>
      <c r="JN313" s="33"/>
      <c r="JO313" s="33"/>
      <c r="JP313" s="33"/>
      <c r="JQ313" s="33"/>
      <c r="JR313" s="33"/>
      <c r="JS313" s="33"/>
      <c r="JT313" s="33"/>
      <c r="JU313" s="33"/>
      <c r="JV313" s="33"/>
      <c r="JW313" s="33"/>
      <c r="JX313" s="33"/>
      <c r="JY313" s="33"/>
      <c r="JZ313" s="33"/>
      <c r="KA313" s="33"/>
      <c r="KB313" s="33"/>
      <c r="KC313" s="33"/>
      <c r="KD313" s="33"/>
      <c r="KE313" s="33"/>
      <c r="KF313" s="33"/>
      <c r="KG313" s="33"/>
      <c r="KH313" s="33"/>
      <c r="KI313" s="33"/>
      <c r="KJ313" s="33"/>
      <c r="KK313" s="33"/>
      <c r="KL313" s="33"/>
      <c r="KM313" s="33"/>
      <c r="KN313" s="33"/>
      <c r="KO313" s="33"/>
      <c r="KP313" s="33"/>
      <c r="KQ313" s="33"/>
      <c r="KR313" s="33"/>
      <c r="KS313" s="33"/>
      <c r="KT313" s="33"/>
      <c r="KU313" s="33"/>
      <c r="KV313" s="33"/>
      <c r="KW313" s="33"/>
      <c r="KX313" s="33"/>
      <c r="KY313" s="33"/>
      <c r="KZ313" s="33"/>
      <c r="LA313" s="33"/>
      <c r="LB313" s="33"/>
      <c r="LC313" s="33"/>
    </row>
    <row r="314" spans="1:3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  <c r="IY314" s="33"/>
      <c r="IZ314" s="33"/>
      <c r="JA314" s="33"/>
      <c r="JB314" s="33"/>
      <c r="JC314" s="33"/>
      <c r="JD314" s="33"/>
      <c r="JE314" s="33"/>
      <c r="JF314" s="33"/>
      <c r="JG314" s="33"/>
      <c r="JH314" s="33"/>
      <c r="JI314" s="33"/>
      <c r="JJ314" s="33"/>
      <c r="JK314" s="33"/>
      <c r="JL314" s="33"/>
      <c r="JM314" s="33"/>
      <c r="JN314" s="33"/>
      <c r="JO314" s="33"/>
      <c r="JP314" s="33"/>
      <c r="JQ314" s="33"/>
      <c r="JR314" s="33"/>
      <c r="JS314" s="33"/>
      <c r="JT314" s="33"/>
      <c r="JU314" s="33"/>
      <c r="JV314" s="33"/>
      <c r="JW314" s="33"/>
      <c r="JX314" s="33"/>
      <c r="JY314" s="33"/>
      <c r="JZ314" s="33"/>
      <c r="KA314" s="33"/>
      <c r="KB314" s="33"/>
      <c r="KC314" s="33"/>
      <c r="KD314" s="33"/>
      <c r="KE314" s="33"/>
      <c r="KF314" s="33"/>
      <c r="KG314" s="33"/>
      <c r="KH314" s="33"/>
      <c r="KI314" s="33"/>
      <c r="KJ314" s="33"/>
      <c r="KK314" s="33"/>
      <c r="KL314" s="33"/>
      <c r="KM314" s="33"/>
      <c r="KN314" s="33"/>
      <c r="KO314" s="33"/>
      <c r="KP314" s="33"/>
      <c r="KQ314" s="33"/>
      <c r="KR314" s="33"/>
      <c r="KS314" s="33"/>
      <c r="KT314" s="33"/>
      <c r="KU314" s="33"/>
      <c r="KV314" s="33"/>
      <c r="KW314" s="33"/>
      <c r="KX314" s="33"/>
      <c r="KY314" s="33"/>
      <c r="KZ314" s="33"/>
      <c r="LA314" s="33"/>
      <c r="LB314" s="33"/>
      <c r="LC314" s="33"/>
    </row>
    <row r="315" spans="1:3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HN315" s="33"/>
      <c r="HO315" s="33"/>
      <c r="HP315" s="33"/>
      <c r="HQ315" s="33"/>
      <c r="HR315" s="33"/>
      <c r="HS315" s="33"/>
      <c r="HT315" s="33"/>
      <c r="HU315" s="33"/>
      <c r="HV315" s="33"/>
      <c r="HW315" s="33"/>
      <c r="HX315" s="33"/>
      <c r="HY315" s="33"/>
      <c r="HZ315" s="33"/>
      <c r="IA315" s="33"/>
      <c r="IB315" s="33"/>
      <c r="IC315" s="33"/>
      <c r="ID315" s="33"/>
      <c r="IE315" s="33"/>
      <c r="IF315" s="33"/>
      <c r="IG315" s="33"/>
      <c r="IH315" s="33"/>
      <c r="II315" s="33"/>
      <c r="IJ315" s="33"/>
      <c r="IK315" s="33"/>
      <c r="IL315" s="33"/>
      <c r="IM315" s="33"/>
      <c r="IN315" s="33"/>
      <c r="IO315" s="33"/>
      <c r="IP315" s="33"/>
      <c r="IQ315" s="33"/>
      <c r="IR315" s="33"/>
      <c r="IS315" s="33"/>
      <c r="IT315" s="33"/>
      <c r="IU315" s="33"/>
      <c r="IV315" s="33"/>
      <c r="IW315" s="33"/>
      <c r="IX315" s="33"/>
      <c r="IY315" s="33"/>
      <c r="IZ315" s="33"/>
      <c r="JA315" s="33"/>
      <c r="JB315" s="33"/>
      <c r="JC315" s="33"/>
      <c r="JD315" s="33"/>
      <c r="JE315" s="33"/>
      <c r="JF315" s="33"/>
      <c r="JG315" s="33"/>
      <c r="JH315" s="33"/>
      <c r="JI315" s="33"/>
      <c r="JJ315" s="33"/>
      <c r="JK315" s="33"/>
      <c r="JL315" s="33"/>
      <c r="JM315" s="33"/>
      <c r="JN315" s="33"/>
      <c r="JO315" s="33"/>
      <c r="JP315" s="33"/>
      <c r="JQ315" s="33"/>
      <c r="JR315" s="33"/>
      <c r="JS315" s="33"/>
      <c r="JT315" s="33"/>
      <c r="JU315" s="33"/>
      <c r="JV315" s="33"/>
      <c r="JW315" s="33"/>
      <c r="JX315" s="33"/>
      <c r="JY315" s="33"/>
      <c r="JZ315" s="33"/>
      <c r="KA315" s="33"/>
      <c r="KB315" s="33"/>
      <c r="KC315" s="33"/>
      <c r="KD315" s="33"/>
      <c r="KE315" s="33"/>
      <c r="KF315" s="33"/>
      <c r="KG315" s="33"/>
      <c r="KH315" s="33"/>
      <c r="KI315" s="33"/>
      <c r="KJ315" s="33"/>
      <c r="KK315" s="33"/>
      <c r="KL315" s="33"/>
      <c r="KM315" s="33"/>
      <c r="KN315" s="33"/>
      <c r="KO315" s="33"/>
      <c r="KP315" s="33"/>
      <c r="KQ315" s="33"/>
      <c r="KR315" s="33"/>
      <c r="KS315" s="33"/>
      <c r="KT315" s="33"/>
      <c r="KU315" s="33"/>
      <c r="KV315" s="33"/>
      <c r="KW315" s="33"/>
      <c r="KX315" s="33"/>
      <c r="KY315" s="33"/>
      <c r="KZ315" s="33"/>
      <c r="LA315" s="33"/>
      <c r="LB315" s="33"/>
      <c r="LC315" s="33"/>
    </row>
    <row r="316" spans="1:3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  <c r="IY316" s="33"/>
      <c r="IZ316" s="33"/>
      <c r="JA316" s="33"/>
      <c r="JB316" s="33"/>
      <c r="JC316" s="33"/>
      <c r="JD316" s="33"/>
      <c r="JE316" s="33"/>
      <c r="JF316" s="33"/>
      <c r="JG316" s="33"/>
      <c r="JH316" s="33"/>
      <c r="JI316" s="33"/>
      <c r="JJ316" s="33"/>
      <c r="JK316" s="33"/>
      <c r="JL316" s="33"/>
      <c r="JM316" s="33"/>
      <c r="JN316" s="33"/>
      <c r="JO316" s="33"/>
      <c r="JP316" s="33"/>
      <c r="JQ316" s="33"/>
      <c r="JR316" s="33"/>
      <c r="JS316" s="33"/>
      <c r="JT316" s="33"/>
      <c r="JU316" s="33"/>
      <c r="JV316" s="33"/>
      <c r="JW316" s="33"/>
      <c r="JX316" s="33"/>
      <c r="JY316" s="33"/>
      <c r="JZ316" s="33"/>
      <c r="KA316" s="33"/>
      <c r="KB316" s="33"/>
      <c r="KC316" s="33"/>
      <c r="KD316" s="33"/>
      <c r="KE316" s="33"/>
      <c r="KF316" s="33"/>
      <c r="KG316" s="33"/>
      <c r="KH316" s="33"/>
      <c r="KI316" s="33"/>
      <c r="KJ316" s="33"/>
      <c r="KK316" s="33"/>
      <c r="KL316" s="33"/>
      <c r="KM316" s="33"/>
      <c r="KN316" s="33"/>
      <c r="KO316" s="33"/>
      <c r="KP316" s="33"/>
      <c r="KQ316" s="33"/>
      <c r="KR316" s="33"/>
      <c r="KS316" s="33"/>
      <c r="KT316" s="33"/>
      <c r="KU316" s="33"/>
      <c r="KV316" s="33"/>
      <c r="KW316" s="33"/>
      <c r="KX316" s="33"/>
      <c r="KY316" s="33"/>
      <c r="KZ316" s="33"/>
      <c r="LA316" s="33"/>
      <c r="LB316" s="33"/>
      <c r="LC316" s="33"/>
    </row>
    <row r="317" spans="1:3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HN317" s="33"/>
      <c r="HO317" s="33"/>
      <c r="HP317" s="33"/>
      <c r="HQ317" s="33"/>
      <c r="HR317" s="33"/>
      <c r="HS317" s="33"/>
      <c r="HT317" s="33"/>
      <c r="HU317" s="33"/>
      <c r="HV317" s="33"/>
      <c r="HW317" s="33"/>
      <c r="HX317" s="33"/>
      <c r="HY317" s="33"/>
      <c r="HZ317" s="33"/>
      <c r="IA317" s="33"/>
      <c r="IB317" s="33"/>
      <c r="IC317" s="33"/>
      <c r="ID317" s="33"/>
      <c r="IE317" s="33"/>
      <c r="IF317" s="33"/>
      <c r="IG317" s="33"/>
      <c r="IH317" s="33"/>
      <c r="II317" s="33"/>
      <c r="IJ317" s="33"/>
      <c r="IK317" s="33"/>
      <c r="IL317" s="33"/>
      <c r="IM317" s="33"/>
      <c r="IN317" s="33"/>
      <c r="IO317" s="33"/>
      <c r="IP317" s="33"/>
      <c r="IQ317" s="33"/>
      <c r="IR317" s="33"/>
      <c r="IS317" s="33"/>
      <c r="IT317" s="33"/>
      <c r="IU317" s="33"/>
      <c r="IV317" s="33"/>
      <c r="IW317" s="33"/>
      <c r="IX317" s="33"/>
      <c r="IY317" s="33"/>
      <c r="IZ317" s="33"/>
      <c r="JA317" s="33"/>
      <c r="JB317" s="33"/>
      <c r="JC317" s="33"/>
      <c r="JD317" s="33"/>
      <c r="JE317" s="33"/>
      <c r="JF317" s="33"/>
      <c r="JG317" s="33"/>
      <c r="JH317" s="33"/>
      <c r="JI317" s="33"/>
      <c r="JJ317" s="33"/>
      <c r="JK317" s="33"/>
      <c r="JL317" s="33"/>
      <c r="JM317" s="33"/>
      <c r="JN317" s="33"/>
      <c r="JO317" s="33"/>
      <c r="JP317" s="33"/>
      <c r="JQ317" s="33"/>
      <c r="JR317" s="33"/>
      <c r="JS317" s="33"/>
      <c r="JT317" s="33"/>
      <c r="JU317" s="33"/>
      <c r="JV317" s="33"/>
      <c r="JW317" s="33"/>
      <c r="JX317" s="33"/>
      <c r="JY317" s="33"/>
      <c r="JZ317" s="33"/>
      <c r="KA317" s="33"/>
      <c r="KB317" s="33"/>
      <c r="KC317" s="33"/>
      <c r="KD317" s="33"/>
      <c r="KE317" s="33"/>
      <c r="KF317" s="33"/>
      <c r="KG317" s="33"/>
      <c r="KH317" s="33"/>
      <c r="KI317" s="33"/>
      <c r="KJ317" s="33"/>
      <c r="KK317" s="33"/>
      <c r="KL317" s="33"/>
      <c r="KM317" s="33"/>
      <c r="KN317" s="33"/>
      <c r="KO317" s="33"/>
      <c r="KP317" s="33"/>
      <c r="KQ317" s="33"/>
      <c r="KR317" s="33"/>
      <c r="KS317" s="33"/>
      <c r="KT317" s="33"/>
      <c r="KU317" s="33"/>
      <c r="KV317" s="33"/>
      <c r="KW317" s="33"/>
      <c r="KX317" s="33"/>
      <c r="KY317" s="33"/>
      <c r="KZ317" s="33"/>
      <c r="LA317" s="33"/>
      <c r="LB317" s="33"/>
      <c r="LC317" s="33"/>
    </row>
    <row r="318" spans="1:3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  <c r="IY318" s="33"/>
      <c r="IZ318" s="33"/>
      <c r="JA318" s="33"/>
      <c r="JB318" s="33"/>
      <c r="JC318" s="33"/>
      <c r="JD318" s="33"/>
      <c r="JE318" s="33"/>
      <c r="JF318" s="33"/>
      <c r="JG318" s="33"/>
      <c r="JH318" s="33"/>
      <c r="JI318" s="33"/>
      <c r="JJ318" s="33"/>
      <c r="JK318" s="33"/>
      <c r="JL318" s="33"/>
      <c r="JM318" s="33"/>
      <c r="JN318" s="33"/>
      <c r="JO318" s="33"/>
      <c r="JP318" s="33"/>
      <c r="JQ318" s="33"/>
      <c r="JR318" s="33"/>
      <c r="JS318" s="33"/>
      <c r="JT318" s="33"/>
      <c r="JU318" s="33"/>
      <c r="JV318" s="33"/>
      <c r="JW318" s="33"/>
      <c r="JX318" s="33"/>
      <c r="JY318" s="33"/>
      <c r="JZ318" s="33"/>
      <c r="KA318" s="33"/>
      <c r="KB318" s="33"/>
      <c r="KC318" s="33"/>
      <c r="KD318" s="33"/>
      <c r="KE318" s="33"/>
      <c r="KF318" s="33"/>
      <c r="KG318" s="33"/>
      <c r="KH318" s="33"/>
      <c r="KI318" s="33"/>
      <c r="KJ318" s="33"/>
      <c r="KK318" s="33"/>
      <c r="KL318" s="33"/>
      <c r="KM318" s="33"/>
      <c r="KN318" s="33"/>
      <c r="KO318" s="33"/>
      <c r="KP318" s="33"/>
      <c r="KQ318" s="33"/>
      <c r="KR318" s="33"/>
      <c r="KS318" s="33"/>
      <c r="KT318" s="33"/>
      <c r="KU318" s="33"/>
      <c r="KV318" s="33"/>
      <c r="KW318" s="33"/>
      <c r="KX318" s="33"/>
      <c r="KY318" s="33"/>
      <c r="KZ318" s="33"/>
      <c r="LA318" s="33"/>
      <c r="LB318" s="33"/>
      <c r="LC318" s="33"/>
    </row>
    <row r="319" spans="1:3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HN319" s="33"/>
      <c r="HO319" s="33"/>
      <c r="HP319" s="33"/>
      <c r="HQ319" s="33"/>
      <c r="HR319" s="33"/>
      <c r="HS319" s="33"/>
      <c r="HT319" s="33"/>
      <c r="HU319" s="33"/>
      <c r="HV319" s="33"/>
      <c r="HW319" s="33"/>
      <c r="HX319" s="33"/>
      <c r="HY319" s="33"/>
      <c r="HZ319" s="33"/>
      <c r="IA319" s="33"/>
      <c r="IB319" s="33"/>
      <c r="IC319" s="33"/>
      <c r="ID319" s="33"/>
      <c r="IE319" s="33"/>
      <c r="IF319" s="33"/>
      <c r="IG319" s="33"/>
      <c r="IH319" s="33"/>
      <c r="II319" s="33"/>
      <c r="IJ319" s="33"/>
      <c r="IK319" s="33"/>
      <c r="IL319" s="33"/>
      <c r="IM319" s="33"/>
      <c r="IN319" s="33"/>
      <c r="IO319" s="33"/>
      <c r="IP319" s="33"/>
      <c r="IQ319" s="33"/>
      <c r="IR319" s="33"/>
      <c r="IS319" s="33"/>
      <c r="IT319" s="33"/>
      <c r="IU319" s="33"/>
      <c r="IV319" s="33"/>
      <c r="IW319" s="33"/>
      <c r="IX319" s="33"/>
      <c r="IY319" s="33"/>
      <c r="IZ319" s="33"/>
      <c r="JA319" s="33"/>
      <c r="JB319" s="33"/>
      <c r="JC319" s="33"/>
      <c r="JD319" s="33"/>
      <c r="JE319" s="33"/>
      <c r="JF319" s="33"/>
      <c r="JG319" s="33"/>
      <c r="JH319" s="33"/>
      <c r="JI319" s="33"/>
      <c r="JJ319" s="33"/>
      <c r="JK319" s="33"/>
      <c r="JL319" s="33"/>
      <c r="JM319" s="33"/>
      <c r="JN319" s="33"/>
      <c r="JO319" s="33"/>
      <c r="JP319" s="33"/>
      <c r="JQ319" s="33"/>
      <c r="JR319" s="33"/>
      <c r="JS319" s="33"/>
      <c r="JT319" s="33"/>
      <c r="JU319" s="33"/>
      <c r="JV319" s="33"/>
      <c r="JW319" s="33"/>
      <c r="JX319" s="33"/>
      <c r="JY319" s="33"/>
      <c r="JZ319" s="33"/>
      <c r="KA319" s="33"/>
      <c r="KB319" s="33"/>
      <c r="KC319" s="33"/>
      <c r="KD319" s="33"/>
      <c r="KE319" s="33"/>
      <c r="KF319" s="33"/>
      <c r="KG319" s="33"/>
      <c r="KH319" s="33"/>
      <c r="KI319" s="33"/>
      <c r="KJ319" s="33"/>
      <c r="KK319" s="33"/>
      <c r="KL319" s="33"/>
      <c r="KM319" s="33"/>
      <c r="KN319" s="33"/>
      <c r="KO319" s="33"/>
      <c r="KP319" s="33"/>
      <c r="KQ319" s="33"/>
      <c r="KR319" s="33"/>
      <c r="KS319" s="33"/>
      <c r="KT319" s="33"/>
      <c r="KU319" s="33"/>
      <c r="KV319" s="33"/>
      <c r="KW319" s="33"/>
      <c r="KX319" s="33"/>
      <c r="KY319" s="33"/>
      <c r="KZ319" s="33"/>
      <c r="LA319" s="33"/>
      <c r="LB319" s="33"/>
      <c r="LC319" s="33"/>
    </row>
    <row r="320" spans="1:3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  <c r="IY320" s="33"/>
      <c r="IZ320" s="33"/>
      <c r="JA320" s="33"/>
      <c r="JB320" s="33"/>
      <c r="JC320" s="33"/>
      <c r="JD320" s="33"/>
      <c r="JE320" s="33"/>
      <c r="JF320" s="33"/>
      <c r="JG320" s="33"/>
      <c r="JH320" s="33"/>
      <c r="JI320" s="33"/>
      <c r="JJ320" s="33"/>
      <c r="JK320" s="33"/>
      <c r="JL320" s="33"/>
      <c r="JM320" s="33"/>
      <c r="JN320" s="33"/>
      <c r="JO320" s="33"/>
      <c r="JP320" s="33"/>
      <c r="JQ320" s="33"/>
      <c r="JR320" s="33"/>
      <c r="JS320" s="33"/>
      <c r="JT320" s="33"/>
      <c r="JU320" s="33"/>
      <c r="JV320" s="33"/>
      <c r="JW320" s="33"/>
      <c r="JX320" s="33"/>
      <c r="JY320" s="33"/>
      <c r="JZ320" s="33"/>
      <c r="KA320" s="33"/>
      <c r="KB320" s="33"/>
      <c r="KC320" s="33"/>
      <c r="KD320" s="33"/>
      <c r="KE320" s="33"/>
      <c r="KF320" s="33"/>
      <c r="KG320" s="33"/>
      <c r="KH320" s="33"/>
      <c r="KI320" s="33"/>
      <c r="KJ320" s="33"/>
      <c r="KK320" s="33"/>
      <c r="KL320" s="33"/>
      <c r="KM320" s="33"/>
      <c r="KN320" s="33"/>
      <c r="KO320" s="33"/>
      <c r="KP320" s="33"/>
      <c r="KQ320" s="33"/>
      <c r="KR320" s="33"/>
      <c r="KS320" s="33"/>
      <c r="KT320" s="33"/>
      <c r="KU320" s="33"/>
      <c r="KV320" s="33"/>
      <c r="KW320" s="33"/>
      <c r="KX320" s="33"/>
      <c r="KY320" s="33"/>
      <c r="KZ320" s="33"/>
      <c r="LA320" s="33"/>
      <c r="LB320" s="33"/>
      <c r="LC320" s="33"/>
    </row>
    <row r="321" spans="1:3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HN321" s="33"/>
      <c r="HO321" s="33"/>
      <c r="HP321" s="33"/>
      <c r="HQ321" s="33"/>
      <c r="HR321" s="33"/>
      <c r="HS321" s="33"/>
      <c r="HT321" s="33"/>
      <c r="HU321" s="33"/>
      <c r="HV321" s="33"/>
      <c r="HW321" s="33"/>
      <c r="HX321" s="33"/>
      <c r="HY321" s="33"/>
      <c r="HZ321" s="33"/>
      <c r="IA321" s="33"/>
      <c r="IB321" s="33"/>
      <c r="IC321" s="33"/>
      <c r="ID321" s="33"/>
      <c r="IE321" s="33"/>
      <c r="IF321" s="33"/>
      <c r="IG321" s="33"/>
      <c r="IH321" s="33"/>
      <c r="II321" s="33"/>
      <c r="IJ321" s="33"/>
      <c r="IK321" s="33"/>
      <c r="IL321" s="33"/>
      <c r="IM321" s="33"/>
      <c r="IN321" s="33"/>
      <c r="IO321" s="33"/>
      <c r="IP321" s="33"/>
      <c r="IQ321" s="33"/>
      <c r="IR321" s="33"/>
      <c r="IS321" s="33"/>
      <c r="IT321" s="33"/>
      <c r="IU321" s="33"/>
      <c r="IV321" s="33"/>
      <c r="IW321" s="33"/>
      <c r="IX321" s="33"/>
      <c r="IY321" s="33"/>
      <c r="IZ321" s="33"/>
      <c r="JA321" s="33"/>
      <c r="JB321" s="33"/>
      <c r="JC321" s="33"/>
      <c r="JD321" s="33"/>
      <c r="JE321" s="33"/>
      <c r="JF321" s="33"/>
      <c r="JG321" s="33"/>
      <c r="JH321" s="33"/>
      <c r="JI321" s="33"/>
      <c r="JJ321" s="33"/>
      <c r="JK321" s="33"/>
      <c r="JL321" s="33"/>
      <c r="JM321" s="33"/>
      <c r="JN321" s="33"/>
      <c r="JO321" s="33"/>
      <c r="JP321" s="33"/>
      <c r="JQ321" s="33"/>
      <c r="JR321" s="33"/>
      <c r="JS321" s="33"/>
      <c r="JT321" s="33"/>
      <c r="JU321" s="33"/>
      <c r="JV321" s="33"/>
      <c r="JW321" s="33"/>
      <c r="JX321" s="33"/>
      <c r="JY321" s="33"/>
      <c r="JZ321" s="33"/>
      <c r="KA321" s="33"/>
      <c r="KB321" s="33"/>
      <c r="KC321" s="33"/>
      <c r="KD321" s="33"/>
      <c r="KE321" s="33"/>
      <c r="KF321" s="33"/>
      <c r="KG321" s="33"/>
      <c r="KH321" s="33"/>
      <c r="KI321" s="33"/>
      <c r="KJ321" s="33"/>
      <c r="KK321" s="33"/>
      <c r="KL321" s="33"/>
      <c r="KM321" s="33"/>
      <c r="KN321" s="33"/>
      <c r="KO321" s="33"/>
      <c r="KP321" s="33"/>
      <c r="KQ321" s="33"/>
      <c r="KR321" s="33"/>
      <c r="KS321" s="33"/>
      <c r="KT321" s="33"/>
      <c r="KU321" s="33"/>
      <c r="KV321" s="33"/>
      <c r="KW321" s="33"/>
      <c r="KX321" s="33"/>
      <c r="KY321" s="33"/>
      <c r="KZ321" s="33"/>
      <c r="LA321" s="33"/>
      <c r="LB321" s="33"/>
      <c r="LC321" s="33"/>
    </row>
    <row r="322" spans="1:3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  <c r="IY322" s="33"/>
      <c r="IZ322" s="33"/>
      <c r="JA322" s="33"/>
      <c r="JB322" s="33"/>
      <c r="JC322" s="33"/>
      <c r="JD322" s="33"/>
      <c r="JE322" s="33"/>
      <c r="JF322" s="33"/>
      <c r="JG322" s="33"/>
      <c r="JH322" s="33"/>
      <c r="JI322" s="33"/>
      <c r="JJ322" s="33"/>
      <c r="JK322" s="33"/>
      <c r="JL322" s="33"/>
      <c r="JM322" s="33"/>
      <c r="JN322" s="33"/>
      <c r="JO322" s="33"/>
      <c r="JP322" s="33"/>
      <c r="JQ322" s="33"/>
      <c r="JR322" s="33"/>
      <c r="JS322" s="33"/>
      <c r="JT322" s="33"/>
      <c r="JU322" s="33"/>
      <c r="JV322" s="33"/>
      <c r="JW322" s="33"/>
      <c r="JX322" s="33"/>
      <c r="JY322" s="33"/>
      <c r="JZ322" s="33"/>
      <c r="KA322" s="33"/>
      <c r="KB322" s="33"/>
      <c r="KC322" s="33"/>
      <c r="KD322" s="33"/>
      <c r="KE322" s="33"/>
      <c r="KF322" s="33"/>
      <c r="KG322" s="33"/>
      <c r="KH322" s="33"/>
      <c r="KI322" s="33"/>
      <c r="KJ322" s="33"/>
      <c r="KK322" s="33"/>
      <c r="KL322" s="33"/>
      <c r="KM322" s="33"/>
      <c r="KN322" s="33"/>
      <c r="KO322" s="33"/>
      <c r="KP322" s="33"/>
      <c r="KQ322" s="33"/>
      <c r="KR322" s="33"/>
      <c r="KS322" s="33"/>
      <c r="KT322" s="33"/>
      <c r="KU322" s="33"/>
      <c r="KV322" s="33"/>
      <c r="KW322" s="33"/>
      <c r="KX322" s="33"/>
      <c r="KY322" s="33"/>
      <c r="KZ322" s="33"/>
      <c r="LA322" s="33"/>
      <c r="LB322" s="33"/>
      <c r="LC322" s="33"/>
    </row>
    <row r="323" spans="1:3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HN323" s="33"/>
      <c r="HO323" s="33"/>
      <c r="HP323" s="33"/>
      <c r="HQ323" s="33"/>
      <c r="HR323" s="33"/>
      <c r="HS323" s="33"/>
      <c r="HT323" s="33"/>
      <c r="HU323" s="33"/>
      <c r="HV323" s="33"/>
      <c r="HW323" s="33"/>
      <c r="HX323" s="33"/>
      <c r="HY323" s="33"/>
      <c r="HZ323" s="33"/>
      <c r="IA323" s="33"/>
      <c r="IB323" s="33"/>
      <c r="IC323" s="33"/>
      <c r="ID323" s="33"/>
      <c r="IE323" s="33"/>
      <c r="IF323" s="33"/>
      <c r="IG323" s="33"/>
      <c r="IH323" s="33"/>
      <c r="II323" s="33"/>
      <c r="IJ323" s="33"/>
      <c r="IK323" s="33"/>
      <c r="IL323" s="33"/>
      <c r="IM323" s="33"/>
      <c r="IN323" s="33"/>
      <c r="IO323" s="33"/>
      <c r="IP323" s="33"/>
      <c r="IQ323" s="33"/>
      <c r="IR323" s="33"/>
      <c r="IS323" s="33"/>
      <c r="IT323" s="33"/>
      <c r="IU323" s="33"/>
      <c r="IV323" s="33"/>
      <c r="IW323" s="33"/>
      <c r="IX323" s="33"/>
      <c r="IY323" s="33"/>
      <c r="IZ323" s="33"/>
      <c r="JA323" s="33"/>
      <c r="JB323" s="33"/>
      <c r="JC323" s="33"/>
      <c r="JD323" s="33"/>
      <c r="JE323" s="33"/>
      <c r="JF323" s="33"/>
      <c r="JG323" s="33"/>
      <c r="JH323" s="33"/>
      <c r="JI323" s="33"/>
      <c r="JJ323" s="33"/>
      <c r="JK323" s="33"/>
      <c r="JL323" s="33"/>
      <c r="JM323" s="33"/>
      <c r="JN323" s="33"/>
      <c r="JO323" s="33"/>
      <c r="JP323" s="33"/>
      <c r="JQ323" s="33"/>
      <c r="JR323" s="33"/>
      <c r="JS323" s="33"/>
      <c r="JT323" s="33"/>
      <c r="JU323" s="33"/>
      <c r="JV323" s="33"/>
      <c r="JW323" s="33"/>
      <c r="JX323" s="33"/>
      <c r="JY323" s="33"/>
      <c r="JZ323" s="33"/>
      <c r="KA323" s="33"/>
      <c r="KB323" s="33"/>
      <c r="KC323" s="33"/>
      <c r="KD323" s="33"/>
      <c r="KE323" s="33"/>
      <c r="KF323" s="33"/>
      <c r="KG323" s="33"/>
      <c r="KH323" s="33"/>
      <c r="KI323" s="33"/>
      <c r="KJ323" s="33"/>
      <c r="KK323" s="33"/>
      <c r="KL323" s="33"/>
      <c r="KM323" s="33"/>
      <c r="KN323" s="33"/>
      <c r="KO323" s="33"/>
      <c r="KP323" s="33"/>
      <c r="KQ323" s="33"/>
      <c r="KR323" s="33"/>
      <c r="KS323" s="33"/>
      <c r="KT323" s="33"/>
      <c r="KU323" s="33"/>
      <c r="KV323" s="33"/>
      <c r="KW323" s="33"/>
      <c r="KX323" s="33"/>
      <c r="KY323" s="33"/>
      <c r="KZ323" s="33"/>
      <c r="LA323" s="33"/>
      <c r="LB323" s="33"/>
      <c r="LC323" s="33"/>
    </row>
    <row r="324" spans="1:3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  <c r="IY324" s="33"/>
      <c r="IZ324" s="33"/>
      <c r="JA324" s="33"/>
      <c r="JB324" s="33"/>
      <c r="JC324" s="33"/>
      <c r="JD324" s="33"/>
      <c r="JE324" s="33"/>
      <c r="JF324" s="33"/>
      <c r="JG324" s="33"/>
      <c r="JH324" s="33"/>
      <c r="JI324" s="33"/>
      <c r="JJ324" s="33"/>
      <c r="JK324" s="33"/>
      <c r="JL324" s="33"/>
      <c r="JM324" s="33"/>
      <c r="JN324" s="33"/>
      <c r="JO324" s="33"/>
      <c r="JP324" s="33"/>
      <c r="JQ324" s="33"/>
      <c r="JR324" s="33"/>
      <c r="JS324" s="33"/>
      <c r="JT324" s="33"/>
      <c r="JU324" s="33"/>
      <c r="JV324" s="33"/>
      <c r="JW324" s="33"/>
      <c r="JX324" s="33"/>
      <c r="JY324" s="33"/>
      <c r="JZ324" s="33"/>
      <c r="KA324" s="33"/>
      <c r="KB324" s="33"/>
      <c r="KC324" s="33"/>
      <c r="KD324" s="33"/>
      <c r="KE324" s="33"/>
      <c r="KF324" s="33"/>
      <c r="KG324" s="33"/>
      <c r="KH324" s="33"/>
      <c r="KI324" s="33"/>
      <c r="KJ324" s="33"/>
      <c r="KK324" s="33"/>
      <c r="KL324" s="33"/>
      <c r="KM324" s="33"/>
      <c r="KN324" s="33"/>
      <c r="KO324" s="33"/>
      <c r="KP324" s="33"/>
      <c r="KQ324" s="33"/>
      <c r="KR324" s="33"/>
      <c r="KS324" s="33"/>
      <c r="KT324" s="33"/>
      <c r="KU324" s="33"/>
      <c r="KV324" s="33"/>
      <c r="KW324" s="33"/>
      <c r="KX324" s="33"/>
      <c r="KY324" s="33"/>
      <c r="KZ324" s="33"/>
      <c r="LA324" s="33"/>
      <c r="LB324" s="33"/>
      <c r="LC324" s="33"/>
    </row>
    <row r="325" spans="1:3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HN325" s="33"/>
      <c r="HO325" s="33"/>
      <c r="HP325" s="33"/>
      <c r="HQ325" s="33"/>
      <c r="HR325" s="33"/>
      <c r="HS325" s="33"/>
      <c r="HT325" s="33"/>
      <c r="HU325" s="33"/>
      <c r="HV325" s="33"/>
      <c r="HW325" s="33"/>
      <c r="HX325" s="33"/>
      <c r="HY325" s="33"/>
      <c r="HZ325" s="33"/>
      <c r="IA325" s="33"/>
      <c r="IB325" s="33"/>
      <c r="IC325" s="33"/>
      <c r="ID325" s="33"/>
      <c r="IE325" s="33"/>
      <c r="IF325" s="33"/>
      <c r="IG325" s="33"/>
      <c r="IH325" s="33"/>
      <c r="II325" s="33"/>
      <c r="IJ325" s="33"/>
      <c r="IK325" s="33"/>
      <c r="IL325" s="33"/>
      <c r="IM325" s="33"/>
      <c r="IN325" s="33"/>
      <c r="IO325" s="33"/>
      <c r="IP325" s="33"/>
      <c r="IQ325" s="33"/>
      <c r="IR325" s="33"/>
      <c r="IS325" s="33"/>
      <c r="IT325" s="33"/>
      <c r="IU325" s="33"/>
      <c r="IV325" s="33"/>
      <c r="IW325" s="33"/>
      <c r="IX325" s="33"/>
      <c r="IY325" s="33"/>
      <c r="IZ325" s="33"/>
      <c r="JA325" s="33"/>
      <c r="JB325" s="33"/>
      <c r="JC325" s="33"/>
      <c r="JD325" s="33"/>
      <c r="JE325" s="33"/>
      <c r="JF325" s="33"/>
      <c r="JG325" s="33"/>
      <c r="JH325" s="33"/>
      <c r="JI325" s="33"/>
      <c r="JJ325" s="33"/>
      <c r="JK325" s="33"/>
      <c r="JL325" s="33"/>
      <c r="JM325" s="33"/>
      <c r="JN325" s="33"/>
      <c r="JO325" s="33"/>
      <c r="JP325" s="33"/>
      <c r="JQ325" s="33"/>
      <c r="JR325" s="33"/>
      <c r="JS325" s="33"/>
      <c r="JT325" s="33"/>
      <c r="JU325" s="33"/>
      <c r="JV325" s="33"/>
      <c r="JW325" s="33"/>
      <c r="JX325" s="33"/>
      <c r="JY325" s="33"/>
      <c r="JZ325" s="33"/>
      <c r="KA325" s="33"/>
      <c r="KB325" s="33"/>
      <c r="KC325" s="33"/>
      <c r="KD325" s="33"/>
      <c r="KE325" s="33"/>
      <c r="KF325" s="33"/>
      <c r="KG325" s="33"/>
      <c r="KH325" s="33"/>
      <c r="KI325" s="33"/>
      <c r="KJ325" s="33"/>
      <c r="KK325" s="33"/>
      <c r="KL325" s="33"/>
      <c r="KM325" s="33"/>
      <c r="KN325" s="33"/>
      <c r="KO325" s="33"/>
      <c r="KP325" s="33"/>
      <c r="KQ325" s="33"/>
      <c r="KR325" s="33"/>
      <c r="KS325" s="33"/>
      <c r="KT325" s="33"/>
      <c r="KU325" s="33"/>
      <c r="KV325" s="33"/>
      <c r="KW325" s="33"/>
      <c r="KX325" s="33"/>
      <c r="KY325" s="33"/>
      <c r="KZ325" s="33"/>
      <c r="LA325" s="33"/>
      <c r="LB325" s="33"/>
      <c r="LC325" s="33"/>
    </row>
    <row r="326" spans="1:3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  <c r="IY326" s="33"/>
      <c r="IZ326" s="33"/>
      <c r="JA326" s="33"/>
      <c r="JB326" s="33"/>
      <c r="JC326" s="33"/>
      <c r="JD326" s="33"/>
      <c r="JE326" s="33"/>
      <c r="JF326" s="33"/>
      <c r="JG326" s="33"/>
      <c r="JH326" s="33"/>
      <c r="JI326" s="33"/>
      <c r="JJ326" s="33"/>
      <c r="JK326" s="33"/>
      <c r="JL326" s="33"/>
      <c r="JM326" s="33"/>
      <c r="JN326" s="33"/>
      <c r="JO326" s="33"/>
      <c r="JP326" s="33"/>
      <c r="JQ326" s="33"/>
      <c r="JR326" s="33"/>
      <c r="JS326" s="33"/>
      <c r="JT326" s="33"/>
      <c r="JU326" s="33"/>
      <c r="JV326" s="33"/>
      <c r="JW326" s="33"/>
      <c r="JX326" s="33"/>
      <c r="JY326" s="33"/>
      <c r="JZ326" s="33"/>
      <c r="KA326" s="33"/>
      <c r="KB326" s="33"/>
      <c r="KC326" s="33"/>
      <c r="KD326" s="33"/>
      <c r="KE326" s="33"/>
      <c r="KF326" s="33"/>
      <c r="KG326" s="33"/>
      <c r="KH326" s="33"/>
      <c r="KI326" s="33"/>
      <c r="KJ326" s="33"/>
      <c r="KK326" s="33"/>
      <c r="KL326" s="33"/>
      <c r="KM326" s="33"/>
      <c r="KN326" s="33"/>
      <c r="KO326" s="33"/>
      <c r="KP326" s="33"/>
      <c r="KQ326" s="33"/>
      <c r="KR326" s="33"/>
      <c r="KS326" s="33"/>
      <c r="KT326" s="33"/>
      <c r="KU326" s="33"/>
      <c r="KV326" s="33"/>
      <c r="KW326" s="33"/>
      <c r="KX326" s="33"/>
      <c r="KY326" s="33"/>
      <c r="KZ326" s="33"/>
      <c r="LA326" s="33"/>
      <c r="LB326" s="33"/>
      <c r="LC326" s="33"/>
    </row>
    <row r="327" spans="1:3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HN327" s="33"/>
      <c r="HO327" s="33"/>
      <c r="HP327" s="33"/>
      <c r="HQ327" s="33"/>
      <c r="HR327" s="33"/>
      <c r="HS327" s="33"/>
      <c r="HT327" s="33"/>
      <c r="HU327" s="33"/>
      <c r="HV327" s="33"/>
      <c r="HW327" s="33"/>
      <c r="HX327" s="33"/>
      <c r="HY327" s="33"/>
      <c r="HZ327" s="33"/>
      <c r="IA327" s="33"/>
      <c r="IB327" s="33"/>
      <c r="IC327" s="33"/>
      <c r="ID327" s="33"/>
      <c r="IE327" s="33"/>
      <c r="IF327" s="33"/>
      <c r="IG327" s="33"/>
      <c r="IH327" s="33"/>
      <c r="II327" s="33"/>
      <c r="IJ327" s="33"/>
      <c r="IK327" s="33"/>
      <c r="IL327" s="33"/>
      <c r="IM327" s="33"/>
      <c r="IN327" s="33"/>
      <c r="IO327" s="33"/>
      <c r="IP327" s="33"/>
      <c r="IQ327" s="33"/>
      <c r="IR327" s="33"/>
      <c r="IS327" s="33"/>
      <c r="IT327" s="33"/>
      <c r="IU327" s="33"/>
      <c r="IV327" s="33"/>
      <c r="IW327" s="33"/>
      <c r="IX327" s="33"/>
      <c r="IY327" s="33"/>
      <c r="IZ327" s="33"/>
      <c r="JA327" s="33"/>
      <c r="JB327" s="33"/>
      <c r="JC327" s="33"/>
      <c r="JD327" s="33"/>
      <c r="JE327" s="33"/>
      <c r="JF327" s="33"/>
      <c r="JG327" s="33"/>
      <c r="JH327" s="33"/>
      <c r="JI327" s="33"/>
      <c r="JJ327" s="33"/>
      <c r="JK327" s="33"/>
      <c r="JL327" s="33"/>
      <c r="JM327" s="33"/>
      <c r="JN327" s="33"/>
      <c r="JO327" s="33"/>
      <c r="JP327" s="33"/>
      <c r="JQ327" s="33"/>
      <c r="JR327" s="33"/>
      <c r="JS327" s="33"/>
      <c r="JT327" s="33"/>
      <c r="JU327" s="33"/>
      <c r="JV327" s="33"/>
      <c r="JW327" s="33"/>
      <c r="JX327" s="33"/>
      <c r="JY327" s="33"/>
      <c r="JZ327" s="33"/>
      <c r="KA327" s="33"/>
      <c r="KB327" s="33"/>
      <c r="KC327" s="33"/>
      <c r="KD327" s="33"/>
      <c r="KE327" s="33"/>
      <c r="KF327" s="33"/>
      <c r="KG327" s="33"/>
      <c r="KH327" s="33"/>
      <c r="KI327" s="33"/>
      <c r="KJ327" s="33"/>
      <c r="KK327" s="33"/>
      <c r="KL327" s="33"/>
      <c r="KM327" s="33"/>
      <c r="KN327" s="33"/>
      <c r="KO327" s="33"/>
      <c r="KP327" s="33"/>
      <c r="KQ327" s="33"/>
      <c r="KR327" s="33"/>
      <c r="KS327" s="33"/>
      <c r="KT327" s="33"/>
      <c r="KU327" s="33"/>
      <c r="KV327" s="33"/>
      <c r="KW327" s="33"/>
      <c r="KX327" s="33"/>
      <c r="KY327" s="33"/>
      <c r="KZ327" s="33"/>
      <c r="LA327" s="33"/>
      <c r="LB327" s="33"/>
      <c r="LC327" s="33"/>
    </row>
    <row r="328" spans="1:3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  <c r="IY328" s="33"/>
      <c r="IZ328" s="33"/>
      <c r="JA328" s="33"/>
      <c r="JB328" s="33"/>
      <c r="JC328" s="33"/>
      <c r="JD328" s="33"/>
      <c r="JE328" s="33"/>
      <c r="JF328" s="33"/>
      <c r="JG328" s="33"/>
      <c r="JH328" s="33"/>
      <c r="JI328" s="33"/>
      <c r="JJ328" s="33"/>
      <c r="JK328" s="33"/>
      <c r="JL328" s="33"/>
      <c r="JM328" s="33"/>
      <c r="JN328" s="33"/>
      <c r="JO328" s="33"/>
      <c r="JP328" s="33"/>
      <c r="JQ328" s="33"/>
      <c r="JR328" s="33"/>
      <c r="JS328" s="33"/>
      <c r="JT328" s="33"/>
      <c r="JU328" s="33"/>
      <c r="JV328" s="33"/>
      <c r="JW328" s="33"/>
      <c r="JX328" s="33"/>
      <c r="JY328" s="33"/>
      <c r="JZ328" s="33"/>
      <c r="KA328" s="33"/>
      <c r="KB328" s="33"/>
      <c r="KC328" s="33"/>
      <c r="KD328" s="33"/>
      <c r="KE328" s="33"/>
      <c r="KF328" s="33"/>
      <c r="KG328" s="33"/>
      <c r="KH328" s="33"/>
      <c r="KI328" s="33"/>
      <c r="KJ328" s="33"/>
      <c r="KK328" s="33"/>
      <c r="KL328" s="33"/>
      <c r="KM328" s="33"/>
      <c r="KN328" s="33"/>
      <c r="KO328" s="33"/>
      <c r="KP328" s="33"/>
      <c r="KQ328" s="33"/>
      <c r="KR328" s="33"/>
      <c r="KS328" s="33"/>
      <c r="KT328" s="33"/>
      <c r="KU328" s="33"/>
      <c r="KV328" s="33"/>
      <c r="KW328" s="33"/>
      <c r="KX328" s="33"/>
      <c r="KY328" s="33"/>
      <c r="KZ328" s="33"/>
      <c r="LA328" s="33"/>
      <c r="LB328" s="33"/>
      <c r="LC328" s="33"/>
    </row>
    <row r="329" spans="1:3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HN329" s="33"/>
      <c r="HO329" s="33"/>
      <c r="HP329" s="33"/>
      <c r="HQ329" s="33"/>
      <c r="HR329" s="33"/>
      <c r="HS329" s="33"/>
      <c r="HT329" s="33"/>
      <c r="HU329" s="33"/>
      <c r="HV329" s="33"/>
      <c r="HW329" s="33"/>
      <c r="HX329" s="33"/>
      <c r="HY329" s="33"/>
      <c r="HZ329" s="33"/>
      <c r="IA329" s="33"/>
      <c r="IB329" s="33"/>
      <c r="IC329" s="33"/>
      <c r="ID329" s="33"/>
      <c r="IE329" s="33"/>
      <c r="IF329" s="33"/>
      <c r="IG329" s="33"/>
      <c r="IH329" s="33"/>
      <c r="II329" s="33"/>
      <c r="IJ329" s="33"/>
      <c r="IK329" s="33"/>
      <c r="IL329" s="33"/>
      <c r="IM329" s="33"/>
      <c r="IN329" s="33"/>
      <c r="IO329" s="33"/>
      <c r="IP329" s="33"/>
      <c r="IQ329" s="33"/>
      <c r="IR329" s="33"/>
      <c r="IS329" s="33"/>
      <c r="IT329" s="33"/>
      <c r="IU329" s="33"/>
      <c r="IV329" s="33"/>
      <c r="IW329" s="33"/>
      <c r="IX329" s="33"/>
      <c r="IY329" s="33"/>
      <c r="IZ329" s="33"/>
      <c r="JA329" s="33"/>
      <c r="JB329" s="33"/>
      <c r="JC329" s="33"/>
      <c r="JD329" s="33"/>
      <c r="JE329" s="33"/>
      <c r="JF329" s="33"/>
      <c r="JG329" s="33"/>
      <c r="JH329" s="33"/>
      <c r="JI329" s="33"/>
      <c r="JJ329" s="33"/>
      <c r="JK329" s="33"/>
      <c r="JL329" s="33"/>
      <c r="JM329" s="33"/>
      <c r="JN329" s="33"/>
      <c r="JO329" s="33"/>
      <c r="JP329" s="33"/>
      <c r="JQ329" s="33"/>
      <c r="JR329" s="33"/>
      <c r="JS329" s="33"/>
      <c r="JT329" s="33"/>
      <c r="JU329" s="33"/>
      <c r="JV329" s="33"/>
      <c r="JW329" s="33"/>
      <c r="JX329" s="33"/>
      <c r="JY329" s="33"/>
      <c r="JZ329" s="33"/>
      <c r="KA329" s="33"/>
      <c r="KB329" s="33"/>
      <c r="KC329" s="33"/>
      <c r="KD329" s="33"/>
      <c r="KE329" s="33"/>
      <c r="KF329" s="33"/>
      <c r="KG329" s="33"/>
      <c r="KH329" s="33"/>
      <c r="KI329" s="33"/>
      <c r="KJ329" s="33"/>
      <c r="KK329" s="33"/>
      <c r="KL329" s="33"/>
      <c r="KM329" s="33"/>
      <c r="KN329" s="33"/>
      <c r="KO329" s="33"/>
      <c r="KP329" s="33"/>
      <c r="KQ329" s="33"/>
      <c r="KR329" s="33"/>
      <c r="KS329" s="33"/>
      <c r="KT329" s="33"/>
      <c r="KU329" s="33"/>
      <c r="KV329" s="33"/>
      <c r="KW329" s="33"/>
      <c r="KX329" s="33"/>
      <c r="KY329" s="33"/>
      <c r="KZ329" s="33"/>
      <c r="LA329" s="33"/>
      <c r="LB329" s="33"/>
      <c r="LC329" s="33"/>
    </row>
    <row r="330" spans="1:3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  <c r="IY330" s="33"/>
      <c r="IZ330" s="33"/>
      <c r="JA330" s="33"/>
      <c r="JB330" s="33"/>
      <c r="JC330" s="33"/>
      <c r="JD330" s="33"/>
      <c r="JE330" s="33"/>
      <c r="JF330" s="33"/>
      <c r="JG330" s="33"/>
      <c r="JH330" s="33"/>
      <c r="JI330" s="33"/>
      <c r="JJ330" s="33"/>
      <c r="JK330" s="33"/>
      <c r="JL330" s="33"/>
      <c r="JM330" s="33"/>
      <c r="JN330" s="33"/>
      <c r="JO330" s="33"/>
      <c r="JP330" s="33"/>
      <c r="JQ330" s="33"/>
      <c r="JR330" s="33"/>
      <c r="JS330" s="33"/>
      <c r="JT330" s="33"/>
      <c r="JU330" s="33"/>
      <c r="JV330" s="33"/>
      <c r="JW330" s="33"/>
      <c r="JX330" s="33"/>
      <c r="JY330" s="33"/>
      <c r="JZ330" s="33"/>
      <c r="KA330" s="33"/>
      <c r="KB330" s="33"/>
      <c r="KC330" s="33"/>
      <c r="KD330" s="33"/>
      <c r="KE330" s="33"/>
      <c r="KF330" s="33"/>
      <c r="KG330" s="33"/>
      <c r="KH330" s="33"/>
      <c r="KI330" s="33"/>
      <c r="KJ330" s="33"/>
      <c r="KK330" s="33"/>
      <c r="KL330" s="33"/>
      <c r="KM330" s="33"/>
      <c r="KN330" s="33"/>
      <c r="KO330" s="33"/>
      <c r="KP330" s="33"/>
      <c r="KQ330" s="33"/>
      <c r="KR330" s="33"/>
      <c r="KS330" s="33"/>
      <c r="KT330" s="33"/>
      <c r="KU330" s="33"/>
      <c r="KV330" s="33"/>
      <c r="KW330" s="33"/>
      <c r="KX330" s="33"/>
      <c r="KY330" s="33"/>
      <c r="KZ330" s="33"/>
      <c r="LA330" s="33"/>
      <c r="LB330" s="33"/>
      <c r="LC330" s="33"/>
    </row>
    <row r="331" spans="1:3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HN331" s="33"/>
      <c r="HO331" s="33"/>
      <c r="HP331" s="33"/>
      <c r="HQ331" s="33"/>
      <c r="HR331" s="33"/>
      <c r="HS331" s="33"/>
      <c r="HT331" s="33"/>
      <c r="HU331" s="33"/>
      <c r="HV331" s="33"/>
      <c r="HW331" s="33"/>
      <c r="HX331" s="33"/>
      <c r="HY331" s="33"/>
      <c r="HZ331" s="33"/>
      <c r="IA331" s="33"/>
      <c r="IB331" s="33"/>
      <c r="IC331" s="33"/>
      <c r="ID331" s="33"/>
      <c r="IE331" s="33"/>
      <c r="IF331" s="33"/>
      <c r="IG331" s="33"/>
      <c r="IH331" s="33"/>
      <c r="II331" s="33"/>
      <c r="IJ331" s="33"/>
      <c r="IK331" s="33"/>
      <c r="IL331" s="33"/>
      <c r="IM331" s="33"/>
      <c r="IN331" s="33"/>
      <c r="IO331" s="33"/>
      <c r="IP331" s="33"/>
      <c r="IQ331" s="33"/>
      <c r="IR331" s="33"/>
      <c r="IS331" s="33"/>
      <c r="IT331" s="33"/>
      <c r="IU331" s="33"/>
      <c r="IV331" s="33"/>
      <c r="IW331" s="33"/>
      <c r="IX331" s="33"/>
      <c r="IY331" s="33"/>
      <c r="IZ331" s="33"/>
      <c r="JA331" s="33"/>
      <c r="JB331" s="33"/>
      <c r="JC331" s="33"/>
      <c r="JD331" s="33"/>
      <c r="JE331" s="33"/>
      <c r="JF331" s="33"/>
      <c r="JG331" s="33"/>
      <c r="JH331" s="33"/>
      <c r="JI331" s="33"/>
      <c r="JJ331" s="33"/>
      <c r="JK331" s="33"/>
      <c r="JL331" s="33"/>
      <c r="JM331" s="33"/>
      <c r="JN331" s="33"/>
      <c r="JO331" s="33"/>
      <c r="JP331" s="33"/>
      <c r="JQ331" s="33"/>
      <c r="JR331" s="33"/>
      <c r="JS331" s="33"/>
      <c r="JT331" s="33"/>
      <c r="JU331" s="33"/>
      <c r="JV331" s="33"/>
      <c r="JW331" s="33"/>
      <c r="JX331" s="33"/>
      <c r="JY331" s="33"/>
      <c r="JZ331" s="33"/>
      <c r="KA331" s="33"/>
      <c r="KB331" s="33"/>
      <c r="KC331" s="33"/>
      <c r="KD331" s="33"/>
      <c r="KE331" s="33"/>
      <c r="KF331" s="33"/>
      <c r="KG331" s="33"/>
      <c r="KH331" s="33"/>
      <c r="KI331" s="33"/>
      <c r="KJ331" s="33"/>
      <c r="KK331" s="33"/>
      <c r="KL331" s="33"/>
      <c r="KM331" s="33"/>
      <c r="KN331" s="33"/>
      <c r="KO331" s="33"/>
      <c r="KP331" s="33"/>
      <c r="KQ331" s="33"/>
      <c r="KR331" s="33"/>
      <c r="KS331" s="33"/>
      <c r="KT331" s="33"/>
      <c r="KU331" s="33"/>
      <c r="KV331" s="33"/>
      <c r="KW331" s="33"/>
      <c r="KX331" s="33"/>
      <c r="KY331" s="33"/>
      <c r="KZ331" s="33"/>
      <c r="LA331" s="33"/>
      <c r="LB331" s="33"/>
      <c r="LC331" s="33"/>
    </row>
    <row r="332" spans="1:3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  <c r="IY332" s="33"/>
      <c r="IZ332" s="33"/>
      <c r="JA332" s="33"/>
      <c r="JB332" s="33"/>
      <c r="JC332" s="33"/>
      <c r="JD332" s="33"/>
      <c r="JE332" s="33"/>
      <c r="JF332" s="33"/>
      <c r="JG332" s="33"/>
      <c r="JH332" s="33"/>
      <c r="JI332" s="33"/>
      <c r="JJ332" s="33"/>
      <c r="JK332" s="33"/>
      <c r="JL332" s="33"/>
      <c r="JM332" s="33"/>
      <c r="JN332" s="33"/>
      <c r="JO332" s="33"/>
      <c r="JP332" s="33"/>
      <c r="JQ332" s="33"/>
      <c r="JR332" s="33"/>
      <c r="JS332" s="33"/>
      <c r="JT332" s="33"/>
      <c r="JU332" s="33"/>
      <c r="JV332" s="33"/>
      <c r="JW332" s="33"/>
      <c r="JX332" s="33"/>
      <c r="JY332" s="33"/>
      <c r="JZ332" s="33"/>
      <c r="KA332" s="33"/>
      <c r="KB332" s="33"/>
      <c r="KC332" s="33"/>
      <c r="KD332" s="33"/>
      <c r="KE332" s="33"/>
      <c r="KF332" s="33"/>
      <c r="KG332" s="33"/>
      <c r="KH332" s="33"/>
      <c r="KI332" s="33"/>
      <c r="KJ332" s="33"/>
      <c r="KK332" s="33"/>
      <c r="KL332" s="33"/>
      <c r="KM332" s="33"/>
      <c r="KN332" s="33"/>
      <c r="KO332" s="33"/>
      <c r="KP332" s="33"/>
      <c r="KQ332" s="33"/>
      <c r="KR332" s="33"/>
      <c r="KS332" s="33"/>
      <c r="KT332" s="33"/>
      <c r="KU332" s="33"/>
      <c r="KV332" s="33"/>
      <c r="KW332" s="33"/>
      <c r="KX332" s="33"/>
      <c r="KY332" s="33"/>
      <c r="KZ332" s="33"/>
      <c r="LA332" s="33"/>
      <c r="LB332" s="33"/>
      <c r="LC332" s="33"/>
    </row>
    <row r="333" spans="1:3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33"/>
      <c r="HN333" s="33"/>
      <c r="HO333" s="33"/>
      <c r="HP333" s="33"/>
      <c r="HQ333" s="33"/>
      <c r="HR333" s="33"/>
      <c r="HS333" s="33"/>
      <c r="HT333" s="33"/>
      <c r="HU333" s="33"/>
      <c r="HV333" s="33"/>
      <c r="HW333" s="33"/>
      <c r="HX333" s="33"/>
      <c r="HY333" s="33"/>
      <c r="HZ333" s="33"/>
      <c r="IA333" s="33"/>
      <c r="IB333" s="33"/>
      <c r="IC333" s="33"/>
      <c r="ID333" s="33"/>
      <c r="IE333" s="33"/>
      <c r="IF333" s="33"/>
      <c r="IG333" s="33"/>
      <c r="IH333" s="33"/>
      <c r="II333" s="33"/>
      <c r="IJ333" s="33"/>
      <c r="IK333" s="33"/>
      <c r="IL333" s="33"/>
      <c r="IM333" s="33"/>
      <c r="IN333" s="33"/>
      <c r="IO333" s="33"/>
      <c r="IP333" s="33"/>
      <c r="IQ333" s="33"/>
      <c r="IR333" s="33"/>
      <c r="IS333" s="33"/>
      <c r="IT333" s="33"/>
      <c r="IU333" s="33"/>
      <c r="IV333" s="33"/>
      <c r="IW333" s="33"/>
      <c r="IX333" s="33"/>
      <c r="IY333" s="33"/>
      <c r="IZ333" s="33"/>
      <c r="JA333" s="33"/>
      <c r="JB333" s="33"/>
      <c r="JC333" s="33"/>
      <c r="JD333" s="33"/>
      <c r="JE333" s="33"/>
      <c r="JF333" s="33"/>
      <c r="JG333" s="33"/>
      <c r="JH333" s="33"/>
      <c r="JI333" s="33"/>
      <c r="JJ333" s="33"/>
      <c r="JK333" s="33"/>
      <c r="JL333" s="33"/>
      <c r="JM333" s="33"/>
      <c r="JN333" s="33"/>
      <c r="JO333" s="33"/>
      <c r="JP333" s="33"/>
      <c r="JQ333" s="33"/>
      <c r="JR333" s="33"/>
      <c r="JS333" s="33"/>
      <c r="JT333" s="33"/>
      <c r="JU333" s="33"/>
      <c r="JV333" s="33"/>
      <c r="JW333" s="33"/>
      <c r="JX333" s="33"/>
      <c r="JY333" s="33"/>
      <c r="JZ333" s="33"/>
      <c r="KA333" s="33"/>
      <c r="KB333" s="33"/>
      <c r="KC333" s="33"/>
      <c r="KD333" s="33"/>
      <c r="KE333" s="33"/>
      <c r="KF333" s="33"/>
      <c r="KG333" s="33"/>
      <c r="KH333" s="33"/>
      <c r="KI333" s="33"/>
      <c r="KJ333" s="33"/>
      <c r="KK333" s="33"/>
      <c r="KL333" s="33"/>
      <c r="KM333" s="33"/>
      <c r="KN333" s="33"/>
      <c r="KO333" s="33"/>
      <c r="KP333" s="33"/>
      <c r="KQ333" s="33"/>
      <c r="KR333" s="33"/>
      <c r="KS333" s="33"/>
      <c r="KT333" s="33"/>
      <c r="KU333" s="33"/>
      <c r="KV333" s="33"/>
      <c r="KW333" s="33"/>
      <c r="KX333" s="33"/>
      <c r="KY333" s="33"/>
      <c r="KZ333" s="33"/>
      <c r="LA333" s="33"/>
      <c r="LB333" s="33"/>
      <c r="LC333" s="33"/>
    </row>
    <row r="334" spans="1:3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  <c r="IY334" s="33"/>
      <c r="IZ334" s="33"/>
      <c r="JA334" s="33"/>
      <c r="JB334" s="33"/>
      <c r="JC334" s="33"/>
      <c r="JD334" s="33"/>
      <c r="JE334" s="33"/>
      <c r="JF334" s="33"/>
      <c r="JG334" s="33"/>
      <c r="JH334" s="33"/>
      <c r="JI334" s="33"/>
      <c r="JJ334" s="33"/>
      <c r="JK334" s="33"/>
      <c r="JL334" s="33"/>
      <c r="JM334" s="33"/>
      <c r="JN334" s="33"/>
      <c r="JO334" s="33"/>
      <c r="JP334" s="33"/>
      <c r="JQ334" s="33"/>
      <c r="JR334" s="33"/>
      <c r="JS334" s="33"/>
      <c r="JT334" s="33"/>
      <c r="JU334" s="33"/>
      <c r="JV334" s="33"/>
      <c r="JW334" s="33"/>
      <c r="JX334" s="33"/>
      <c r="JY334" s="33"/>
      <c r="JZ334" s="33"/>
      <c r="KA334" s="33"/>
      <c r="KB334" s="33"/>
      <c r="KC334" s="33"/>
      <c r="KD334" s="33"/>
      <c r="KE334" s="33"/>
      <c r="KF334" s="33"/>
      <c r="KG334" s="33"/>
      <c r="KH334" s="33"/>
      <c r="KI334" s="33"/>
      <c r="KJ334" s="33"/>
      <c r="KK334" s="33"/>
      <c r="KL334" s="33"/>
      <c r="KM334" s="33"/>
      <c r="KN334" s="33"/>
      <c r="KO334" s="33"/>
      <c r="KP334" s="33"/>
      <c r="KQ334" s="33"/>
      <c r="KR334" s="33"/>
      <c r="KS334" s="33"/>
      <c r="KT334" s="33"/>
      <c r="KU334" s="33"/>
      <c r="KV334" s="33"/>
      <c r="KW334" s="33"/>
      <c r="KX334" s="33"/>
      <c r="KY334" s="33"/>
      <c r="KZ334" s="33"/>
      <c r="LA334" s="33"/>
      <c r="LB334" s="33"/>
      <c r="LC334" s="33"/>
    </row>
    <row r="335" spans="1:3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33"/>
      <c r="HN335" s="33"/>
      <c r="HO335" s="33"/>
      <c r="HP335" s="33"/>
      <c r="HQ335" s="33"/>
      <c r="HR335" s="33"/>
      <c r="HS335" s="33"/>
      <c r="HT335" s="33"/>
      <c r="HU335" s="33"/>
      <c r="HV335" s="33"/>
      <c r="HW335" s="33"/>
      <c r="HX335" s="33"/>
      <c r="HY335" s="33"/>
      <c r="HZ335" s="33"/>
      <c r="IA335" s="33"/>
      <c r="IB335" s="33"/>
      <c r="IC335" s="33"/>
      <c r="ID335" s="33"/>
      <c r="IE335" s="33"/>
      <c r="IF335" s="33"/>
      <c r="IG335" s="33"/>
      <c r="IH335" s="33"/>
      <c r="II335" s="33"/>
      <c r="IJ335" s="33"/>
      <c r="IK335" s="33"/>
      <c r="IL335" s="33"/>
      <c r="IM335" s="33"/>
      <c r="IN335" s="33"/>
      <c r="IO335" s="33"/>
      <c r="IP335" s="33"/>
      <c r="IQ335" s="33"/>
      <c r="IR335" s="33"/>
      <c r="IS335" s="33"/>
      <c r="IT335" s="33"/>
      <c r="IU335" s="33"/>
      <c r="IV335" s="33"/>
      <c r="IW335" s="33"/>
      <c r="IX335" s="33"/>
      <c r="IY335" s="33"/>
      <c r="IZ335" s="33"/>
      <c r="JA335" s="33"/>
      <c r="JB335" s="33"/>
      <c r="JC335" s="33"/>
      <c r="JD335" s="33"/>
      <c r="JE335" s="33"/>
      <c r="JF335" s="33"/>
      <c r="JG335" s="33"/>
      <c r="JH335" s="33"/>
      <c r="JI335" s="33"/>
      <c r="JJ335" s="33"/>
      <c r="JK335" s="33"/>
      <c r="JL335" s="33"/>
      <c r="JM335" s="33"/>
      <c r="JN335" s="33"/>
      <c r="JO335" s="33"/>
      <c r="JP335" s="33"/>
      <c r="JQ335" s="33"/>
      <c r="JR335" s="33"/>
      <c r="JS335" s="33"/>
      <c r="JT335" s="33"/>
      <c r="JU335" s="33"/>
      <c r="JV335" s="33"/>
      <c r="JW335" s="33"/>
      <c r="JX335" s="33"/>
      <c r="JY335" s="33"/>
      <c r="JZ335" s="33"/>
      <c r="KA335" s="33"/>
      <c r="KB335" s="33"/>
      <c r="KC335" s="33"/>
      <c r="KD335" s="33"/>
      <c r="KE335" s="33"/>
      <c r="KF335" s="33"/>
      <c r="KG335" s="33"/>
      <c r="KH335" s="33"/>
      <c r="KI335" s="33"/>
      <c r="KJ335" s="33"/>
      <c r="KK335" s="33"/>
      <c r="KL335" s="33"/>
      <c r="KM335" s="33"/>
      <c r="KN335" s="33"/>
      <c r="KO335" s="33"/>
      <c r="KP335" s="33"/>
      <c r="KQ335" s="33"/>
      <c r="KR335" s="33"/>
      <c r="KS335" s="33"/>
      <c r="KT335" s="33"/>
      <c r="KU335" s="33"/>
      <c r="KV335" s="33"/>
      <c r="KW335" s="33"/>
      <c r="KX335" s="33"/>
      <c r="KY335" s="33"/>
      <c r="KZ335" s="33"/>
      <c r="LA335" s="33"/>
      <c r="LB335" s="33"/>
      <c r="LC335" s="33"/>
    </row>
    <row r="336" spans="1:3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  <c r="IY336" s="33"/>
      <c r="IZ336" s="33"/>
      <c r="JA336" s="33"/>
      <c r="JB336" s="33"/>
      <c r="JC336" s="33"/>
      <c r="JD336" s="33"/>
      <c r="JE336" s="33"/>
      <c r="JF336" s="33"/>
      <c r="JG336" s="33"/>
      <c r="JH336" s="33"/>
      <c r="JI336" s="33"/>
      <c r="JJ336" s="33"/>
      <c r="JK336" s="33"/>
      <c r="JL336" s="33"/>
      <c r="JM336" s="33"/>
      <c r="JN336" s="33"/>
      <c r="JO336" s="33"/>
      <c r="JP336" s="33"/>
      <c r="JQ336" s="33"/>
      <c r="JR336" s="33"/>
      <c r="JS336" s="33"/>
      <c r="JT336" s="33"/>
      <c r="JU336" s="33"/>
      <c r="JV336" s="33"/>
      <c r="JW336" s="33"/>
      <c r="JX336" s="33"/>
      <c r="JY336" s="33"/>
      <c r="JZ336" s="33"/>
      <c r="KA336" s="33"/>
      <c r="KB336" s="33"/>
      <c r="KC336" s="33"/>
      <c r="KD336" s="33"/>
      <c r="KE336" s="33"/>
      <c r="KF336" s="33"/>
      <c r="KG336" s="33"/>
      <c r="KH336" s="33"/>
      <c r="KI336" s="33"/>
      <c r="KJ336" s="33"/>
      <c r="KK336" s="33"/>
      <c r="KL336" s="33"/>
      <c r="KM336" s="33"/>
      <c r="KN336" s="33"/>
      <c r="KO336" s="33"/>
      <c r="KP336" s="33"/>
      <c r="KQ336" s="33"/>
      <c r="KR336" s="33"/>
      <c r="KS336" s="33"/>
      <c r="KT336" s="33"/>
      <c r="KU336" s="33"/>
      <c r="KV336" s="33"/>
      <c r="KW336" s="33"/>
      <c r="KX336" s="33"/>
      <c r="KY336" s="33"/>
      <c r="KZ336" s="33"/>
      <c r="LA336" s="33"/>
      <c r="LB336" s="33"/>
      <c r="LC336" s="33"/>
    </row>
    <row r="337" spans="1:3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 s="33"/>
      <c r="FV337" s="33"/>
      <c r="FW337" s="33"/>
      <c r="FX337" s="33"/>
      <c r="FY337" s="33"/>
      <c r="FZ337" s="33"/>
      <c r="GA337" s="33"/>
      <c r="GB337" s="33"/>
      <c r="GC337" s="33"/>
      <c r="GD337" s="33"/>
      <c r="GE337" s="33"/>
      <c r="GF337" s="33"/>
      <c r="GG337" s="33"/>
      <c r="GH337" s="33"/>
      <c r="GI337" s="33"/>
      <c r="GJ337" s="33"/>
      <c r="GK337" s="33"/>
      <c r="GL337" s="33"/>
      <c r="GM337" s="33"/>
      <c r="GN337" s="33"/>
      <c r="GO337" s="33"/>
      <c r="GP337" s="33"/>
      <c r="GQ337" s="33"/>
      <c r="GR337" s="33"/>
      <c r="GS337" s="33"/>
      <c r="GT337" s="33"/>
      <c r="GU337" s="33"/>
      <c r="GV337" s="33"/>
      <c r="GW337" s="33"/>
      <c r="GX337" s="33"/>
      <c r="GY337" s="33"/>
      <c r="GZ337" s="33"/>
      <c r="HA337" s="33"/>
      <c r="HB337" s="33"/>
      <c r="HC337" s="33"/>
      <c r="HD337" s="33"/>
      <c r="HE337" s="33"/>
      <c r="HF337" s="33"/>
      <c r="HG337" s="33"/>
      <c r="HH337" s="33"/>
      <c r="HI337" s="33"/>
      <c r="HJ337" s="33"/>
      <c r="HK337" s="33"/>
      <c r="HL337" s="33"/>
      <c r="HM337" s="33"/>
      <c r="HN337" s="33"/>
      <c r="HO337" s="33"/>
      <c r="HP337" s="33"/>
      <c r="HQ337" s="33"/>
      <c r="HR337" s="33"/>
      <c r="HS337" s="33"/>
      <c r="HT337" s="33"/>
      <c r="HU337" s="33"/>
      <c r="HV337" s="33"/>
      <c r="HW337" s="33"/>
      <c r="HX337" s="33"/>
      <c r="HY337" s="33"/>
      <c r="HZ337" s="33"/>
      <c r="IA337" s="33"/>
      <c r="IB337" s="33"/>
      <c r="IC337" s="33"/>
      <c r="ID337" s="33"/>
      <c r="IE337" s="33"/>
      <c r="IF337" s="33"/>
      <c r="IG337" s="33"/>
      <c r="IH337" s="33"/>
      <c r="II337" s="33"/>
      <c r="IJ337" s="33"/>
      <c r="IK337" s="33"/>
      <c r="IL337" s="33"/>
      <c r="IM337" s="33"/>
      <c r="IN337" s="33"/>
      <c r="IO337" s="33"/>
      <c r="IP337" s="33"/>
      <c r="IQ337" s="33"/>
      <c r="IR337" s="33"/>
      <c r="IS337" s="33"/>
      <c r="IT337" s="33"/>
      <c r="IU337" s="33"/>
      <c r="IV337" s="33"/>
      <c r="IW337" s="33"/>
      <c r="IX337" s="33"/>
      <c r="IY337" s="33"/>
      <c r="IZ337" s="33"/>
      <c r="JA337" s="33"/>
      <c r="JB337" s="33"/>
      <c r="JC337" s="33"/>
      <c r="JD337" s="33"/>
      <c r="JE337" s="33"/>
      <c r="JF337" s="33"/>
      <c r="JG337" s="33"/>
      <c r="JH337" s="33"/>
      <c r="JI337" s="33"/>
      <c r="JJ337" s="33"/>
      <c r="JK337" s="33"/>
      <c r="JL337" s="33"/>
      <c r="JM337" s="33"/>
      <c r="JN337" s="33"/>
      <c r="JO337" s="33"/>
      <c r="JP337" s="33"/>
      <c r="JQ337" s="33"/>
      <c r="JR337" s="33"/>
      <c r="JS337" s="33"/>
      <c r="JT337" s="33"/>
      <c r="JU337" s="33"/>
      <c r="JV337" s="33"/>
      <c r="JW337" s="33"/>
      <c r="JX337" s="33"/>
      <c r="JY337" s="33"/>
      <c r="JZ337" s="33"/>
      <c r="KA337" s="33"/>
      <c r="KB337" s="33"/>
      <c r="KC337" s="33"/>
      <c r="KD337" s="33"/>
      <c r="KE337" s="33"/>
      <c r="KF337" s="33"/>
      <c r="KG337" s="33"/>
      <c r="KH337" s="33"/>
      <c r="KI337" s="33"/>
      <c r="KJ337" s="33"/>
      <c r="KK337" s="33"/>
      <c r="KL337" s="33"/>
      <c r="KM337" s="33"/>
      <c r="KN337" s="33"/>
      <c r="KO337" s="33"/>
      <c r="KP337" s="33"/>
      <c r="KQ337" s="33"/>
      <c r="KR337" s="33"/>
      <c r="KS337" s="33"/>
      <c r="KT337" s="33"/>
      <c r="KU337" s="33"/>
      <c r="KV337" s="33"/>
      <c r="KW337" s="33"/>
      <c r="KX337" s="33"/>
      <c r="KY337" s="33"/>
      <c r="KZ337" s="33"/>
      <c r="LA337" s="33"/>
      <c r="LB337" s="33"/>
      <c r="LC337" s="33"/>
    </row>
    <row r="338" spans="1:3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  <c r="IY338" s="33"/>
      <c r="IZ338" s="33"/>
      <c r="JA338" s="33"/>
      <c r="JB338" s="33"/>
      <c r="JC338" s="33"/>
      <c r="JD338" s="33"/>
      <c r="JE338" s="33"/>
      <c r="JF338" s="33"/>
      <c r="JG338" s="33"/>
      <c r="JH338" s="33"/>
      <c r="JI338" s="33"/>
      <c r="JJ338" s="33"/>
      <c r="JK338" s="33"/>
      <c r="JL338" s="33"/>
      <c r="JM338" s="33"/>
      <c r="JN338" s="33"/>
      <c r="JO338" s="33"/>
      <c r="JP338" s="33"/>
      <c r="JQ338" s="33"/>
      <c r="JR338" s="33"/>
      <c r="JS338" s="33"/>
      <c r="JT338" s="33"/>
      <c r="JU338" s="33"/>
      <c r="JV338" s="33"/>
      <c r="JW338" s="33"/>
      <c r="JX338" s="33"/>
      <c r="JY338" s="33"/>
      <c r="JZ338" s="33"/>
      <c r="KA338" s="33"/>
      <c r="KB338" s="33"/>
      <c r="KC338" s="33"/>
      <c r="KD338" s="33"/>
      <c r="KE338" s="33"/>
      <c r="KF338" s="33"/>
      <c r="KG338" s="33"/>
      <c r="KH338" s="33"/>
      <c r="KI338" s="33"/>
      <c r="KJ338" s="33"/>
      <c r="KK338" s="33"/>
      <c r="KL338" s="33"/>
      <c r="KM338" s="33"/>
      <c r="KN338" s="33"/>
      <c r="KO338" s="33"/>
      <c r="KP338" s="33"/>
      <c r="KQ338" s="33"/>
      <c r="KR338" s="33"/>
      <c r="KS338" s="33"/>
      <c r="KT338" s="33"/>
      <c r="KU338" s="33"/>
      <c r="KV338" s="33"/>
      <c r="KW338" s="33"/>
      <c r="KX338" s="33"/>
      <c r="KY338" s="33"/>
      <c r="KZ338" s="33"/>
      <c r="LA338" s="33"/>
      <c r="LB338" s="33"/>
      <c r="LC338" s="33"/>
    </row>
    <row r="339" spans="1:3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 s="33"/>
      <c r="FV339" s="33"/>
      <c r="FW339" s="33"/>
      <c r="FX339" s="33"/>
      <c r="FY339" s="33"/>
      <c r="FZ339" s="33"/>
      <c r="GA339" s="33"/>
      <c r="GB339" s="33"/>
      <c r="GC339" s="33"/>
      <c r="GD339" s="33"/>
      <c r="GE339" s="33"/>
      <c r="GF339" s="33"/>
      <c r="GG339" s="33"/>
      <c r="GH339" s="33"/>
      <c r="GI339" s="33"/>
      <c r="GJ339" s="33"/>
      <c r="GK339" s="33"/>
      <c r="GL339" s="33"/>
      <c r="GM339" s="33"/>
      <c r="GN339" s="33"/>
      <c r="GO339" s="33"/>
      <c r="GP339" s="33"/>
      <c r="GQ339" s="33"/>
      <c r="GR339" s="33"/>
      <c r="GS339" s="33"/>
      <c r="GT339" s="33"/>
      <c r="GU339" s="33"/>
      <c r="GV339" s="33"/>
      <c r="GW339" s="33"/>
      <c r="GX339" s="33"/>
      <c r="GY339" s="33"/>
      <c r="GZ339" s="33"/>
      <c r="HA339" s="33"/>
      <c r="HB339" s="33"/>
      <c r="HC339" s="33"/>
      <c r="HD339" s="33"/>
      <c r="HE339" s="33"/>
      <c r="HF339" s="33"/>
      <c r="HG339" s="33"/>
      <c r="HH339" s="33"/>
      <c r="HI339" s="33"/>
      <c r="HJ339" s="33"/>
      <c r="HK339" s="33"/>
      <c r="HL339" s="33"/>
      <c r="HM339" s="33"/>
      <c r="HN339" s="33"/>
      <c r="HO339" s="33"/>
      <c r="HP339" s="33"/>
      <c r="HQ339" s="33"/>
      <c r="HR339" s="33"/>
      <c r="HS339" s="33"/>
      <c r="HT339" s="33"/>
      <c r="HU339" s="33"/>
      <c r="HV339" s="33"/>
      <c r="HW339" s="33"/>
      <c r="HX339" s="33"/>
      <c r="HY339" s="33"/>
      <c r="HZ339" s="33"/>
      <c r="IA339" s="33"/>
      <c r="IB339" s="33"/>
      <c r="IC339" s="33"/>
      <c r="ID339" s="33"/>
      <c r="IE339" s="33"/>
      <c r="IF339" s="33"/>
      <c r="IG339" s="33"/>
      <c r="IH339" s="33"/>
      <c r="II339" s="33"/>
      <c r="IJ339" s="33"/>
      <c r="IK339" s="33"/>
      <c r="IL339" s="33"/>
      <c r="IM339" s="33"/>
      <c r="IN339" s="33"/>
      <c r="IO339" s="33"/>
      <c r="IP339" s="33"/>
      <c r="IQ339" s="33"/>
      <c r="IR339" s="33"/>
      <c r="IS339" s="33"/>
      <c r="IT339" s="33"/>
      <c r="IU339" s="33"/>
      <c r="IV339" s="33"/>
      <c r="IW339" s="33"/>
      <c r="IX339" s="33"/>
      <c r="IY339" s="33"/>
      <c r="IZ339" s="33"/>
      <c r="JA339" s="33"/>
      <c r="JB339" s="33"/>
      <c r="JC339" s="33"/>
      <c r="JD339" s="33"/>
      <c r="JE339" s="33"/>
      <c r="JF339" s="33"/>
      <c r="JG339" s="33"/>
      <c r="JH339" s="33"/>
      <c r="JI339" s="33"/>
      <c r="JJ339" s="33"/>
      <c r="JK339" s="33"/>
      <c r="JL339" s="33"/>
      <c r="JM339" s="33"/>
      <c r="JN339" s="33"/>
      <c r="JO339" s="33"/>
      <c r="JP339" s="33"/>
      <c r="JQ339" s="33"/>
      <c r="JR339" s="33"/>
      <c r="JS339" s="33"/>
      <c r="JT339" s="33"/>
      <c r="JU339" s="33"/>
      <c r="JV339" s="33"/>
      <c r="JW339" s="33"/>
      <c r="JX339" s="33"/>
      <c r="JY339" s="33"/>
      <c r="JZ339" s="33"/>
      <c r="KA339" s="33"/>
      <c r="KB339" s="33"/>
      <c r="KC339" s="33"/>
      <c r="KD339" s="33"/>
      <c r="KE339" s="33"/>
      <c r="KF339" s="33"/>
      <c r="KG339" s="33"/>
      <c r="KH339" s="33"/>
      <c r="KI339" s="33"/>
      <c r="KJ339" s="33"/>
      <c r="KK339" s="33"/>
      <c r="KL339" s="33"/>
      <c r="KM339" s="33"/>
      <c r="KN339" s="33"/>
      <c r="KO339" s="33"/>
      <c r="KP339" s="33"/>
      <c r="KQ339" s="33"/>
      <c r="KR339" s="33"/>
      <c r="KS339" s="33"/>
      <c r="KT339" s="33"/>
      <c r="KU339" s="33"/>
      <c r="KV339" s="33"/>
      <c r="KW339" s="33"/>
      <c r="KX339" s="33"/>
      <c r="KY339" s="33"/>
      <c r="KZ339" s="33"/>
      <c r="LA339" s="33"/>
      <c r="LB339" s="33"/>
      <c r="LC339" s="33"/>
    </row>
    <row r="340" spans="1:3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  <c r="IY340" s="33"/>
      <c r="IZ340" s="33"/>
      <c r="JA340" s="33"/>
      <c r="JB340" s="33"/>
      <c r="JC340" s="33"/>
      <c r="JD340" s="33"/>
      <c r="JE340" s="33"/>
      <c r="JF340" s="33"/>
      <c r="JG340" s="33"/>
      <c r="JH340" s="33"/>
      <c r="JI340" s="33"/>
      <c r="JJ340" s="33"/>
      <c r="JK340" s="33"/>
      <c r="JL340" s="33"/>
      <c r="JM340" s="33"/>
      <c r="JN340" s="33"/>
      <c r="JO340" s="33"/>
      <c r="JP340" s="33"/>
      <c r="JQ340" s="33"/>
      <c r="JR340" s="33"/>
      <c r="JS340" s="33"/>
      <c r="JT340" s="33"/>
      <c r="JU340" s="33"/>
      <c r="JV340" s="33"/>
      <c r="JW340" s="33"/>
      <c r="JX340" s="33"/>
      <c r="JY340" s="33"/>
      <c r="JZ340" s="33"/>
      <c r="KA340" s="33"/>
      <c r="KB340" s="33"/>
      <c r="KC340" s="33"/>
      <c r="KD340" s="33"/>
      <c r="KE340" s="33"/>
      <c r="KF340" s="33"/>
      <c r="KG340" s="33"/>
      <c r="KH340" s="33"/>
      <c r="KI340" s="33"/>
      <c r="KJ340" s="33"/>
      <c r="KK340" s="33"/>
      <c r="KL340" s="33"/>
      <c r="KM340" s="33"/>
      <c r="KN340" s="33"/>
      <c r="KO340" s="33"/>
      <c r="KP340" s="33"/>
      <c r="KQ340" s="33"/>
      <c r="KR340" s="33"/>
      <c r="KS340" s="33"/>
      <c r="KT340" s="33"/>
      <c r="KU340" s="33"/>
      <c r="KV340" s="33"/>
      <c r="KW340" s="33"/>
      <c r="KX340" s="33"/>
      <c r="KY340" s="33"/>
      <c r="KZ340" s="33"/>
      <c r="LA340" s="33"/>
      <c r="LB340" s="33"/>
      <c r="LC340" s="33"/>
    </row>
    <row r="341" spans="1:3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 s="33"/>
      <c r="FV341" s="33"/>
      <c r="FW341" s="33"/>
      <c r="FX341" s="33"/>
      <c r="FY341" s="33"/>
      <c r="FZ341" s="33"/>
      <c r="GA341" s="33"/>
      <c r="GB341" s="33"/>
      <c r="GC341" s="33"/>
      <c r="GD341" s="33"/>
      <c r="GE341" s="33"/>
      <c r="GF341" s="33"/>
      <c r="GG341" s="33"/>
      <c r="GH341" s="33"/>
      <c r="GI341" s="33"/>
      <c r="GJ341" s="33"/>
      <c r="GK341" s="33"/>
      <c r="GL341" s="33"/>
      <c r="GM341" s="33"/>
      <c r="GN341" s="33"/>
      <c r="GO341" s="33"/>
      <c r="GP341" s="33"/>
      <c r="GQ341" s="33"/>
      <c r="GR341" s="33"/>
      <c r="GS341" s="33"/>
      <c r="GT341" s="33"/>
      <c r="GU341" s="33"/>
      <c r="GV341" s="33"/>
      <c r="GW341" s="33"/>
      <c r="GX341" s="33"/>
      <c r="GY341" s="33"/>
      <c r="GZ341" s="33"/>
      <c r="HA341" s="33"/>
      <c r="HB341" s="33"/>
      <c r="HC341" s="33"/>
      <c r="HD341" s="33"/>
      <c r="HE341" s="33"/>
      <c r="HF341" s="33"/>
      <c r="HG341" s="33"/>
      <c r="HH341" s="33"/>
      <c r="HI341" s="33"/>
      <c r="HJ341" s="33"/>
      <c r="HK341" s="33"/>
      <c r="HL341" s="33"/>
      <c r="HM341" s="33"/>
      <c r="HN341" s="33"/>
      <c r="HO341" s="33"/>
      <c r="HP341" s="33"/>
      <c r="HQ341" s="33"/>
      <c r="HR341" s="33"/>
      <c r="HS341" s="33"/>
      <c r="HT341" s="33"/>
      <c r="HU341" s="33"/>
      <c r="HV341" s="33"/>
      <c r="HW341" s="33"/>
      <c r="HX341" s="33"/>
      <c r="HY341" s="33"/>
      <c r="HZ341" s="33"/>
      <c r="IA341" s="33"/>
      <c r="IB341" s="33"/>
      <c r="IC341" s="33"/>
      <c r="ID341" s="33"/>
      <c r="IE341" s="33"/>
      <c r="IF341" s="33"/>
      <c r="IG341" s="33"/>
      <c r="IH341" s="33"/>
      <c r="II341" s="33"/>
      <c r="IJ341" s="33"/>
      <c r="IK341" s="33"/>
      <c r="IL341" s="33"/>
      <c r="IM341" s="33"/>
      <c r="IN341" s="33"/>
      <c r="IO341" s="33"/>
      <c r="IP341" s="33"/>
      <c r="IQ341" s="33"/>
      <c r="IR341" s="33"/>
      <c r="IS341" s="33"/>
      <c r="IT341" s="33"/>
      <c r="IU341" s="33"/>
      <c r="IV341" s="33"/>
      <c r="IW341" s="33"/>
      <c r="IX341" s="33"/>
      <c r="IY341" s="33"/>
      <c r="IZ341" s="33"/>
      <c r="JA341" s="33"/>
      <c r="JB341" s="33"/>
      <c r="JC341" s="33"/>
      <c r="JD341" s="33"/>
      <c r="JE341" s="33"/>
      <c r="JF341" s="33"/>
      <c r="JG341" s="33"/>
      <c r="JH341" s="33"/>
      <c r="JI341" s="33"/>
      <c r="JJ341" s="33"/>
      <c r="JK341" s="33"/>
      <c r="JL341" s="33"/>
      <c r="JM341" s="33"/>
      <c r="JN341" s="33"/>
      <c r="JO341" s="33"/>
      <c r="JP341" s="33"/>
      <c r="JQ341" s="33"/>
      <c r="JR341" s="33"/>
      <c r="JS341" s="33"/>
      <c r="JT341" s="33"/>
      <c r="JU341" s="33"/>
      <c r="JV341" s="33"/>
      <c r="JW341" s="33"/>
      <c r="JX341" s="33"/>
      <c r="JY341" s="33"/>
      <c r="JZ341" s="33"/>
      <c r="KA341" s="33"/>
      <c r="KB341" s="33"/>
      <c r="KC341" s="33"/>
      <c r="KD341" s="33"/>
      <c r="KE341" s="33"/>
      <c r="KF341" s="33"/>
      <c r="KG341" s="33"/>
      <c r="KH341" s="33"/>
      <c r="KI341" s="33"/>
      <c r="KJ341" s="33"/>
      <c r="KK341" s="33"/>
      <c r="KL341" s="33"/>
      <c r="KM341" s="33"/>
      <c r="KN341" s="33"/>
      <c r="KO341" s="33"/>
      <c r="KP341" s="33"/>
      <c r="KQ341" s="33"/>
      <c r="KR341" s="33"/>
      <c r="KS341" s="33"/>
      <c r="KT341" s="33"/>
      <c r="KU341" s="33"/>
      <c r="KV341" s="33"/>
      <c r="KW341" s="33"/>
      <c r="KX341" s="33"/>
      <c r="KY341" s="33"/>
      <c r="KZ341" s="33"/>
      <c r="LA341" s="33"/>
      <c r="LB341" s="33"/>
      <c r="LC341" s="33"/>
    </row>
    <row r="342" spans="1:3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  <c r="IY342" s="33"/>
      <c r="IZ342" s="33"/>
      <c r="JA342" s="33"/>
      <c r="JB342" s="33"/>
      <c r="JC342" s="33"/>
      <c r="JD342" s="33"/>
      <c r="JE342" s="33"/>
      <c r="JF342" s="33"/>
      <c r="JG342" s="33"/>
      <c r="JH342" s="33"/>
      <c r="JI342" s="33"/>
      <c r="JJ342" s="33"/>
      <c r="JK342" s="33"/>
      <c r="JL342" s="33"/>
      <c r="JM342" s="33"/>
      <c r="JN342" s="33"/>
      <c r="JO342" s="33"/>
      <c r="JP342" s="33"/>
      <c r="JQ342" s="33"/>
      <c r="JR342" s="33"/>
      <c r="JS342" s="33"/>
      <c r="JT342" s="33"/>
      <c r="JU342" s="33"/>
      <c r="JV342" s="33"/>
      <c r="JW342" s="33"/>
      <c r="JX342" s="33"/>
      <c r="JY342" s="33"/>
      <c r="JZ342" s="33"/>
      <c r="KA342" s="33"/>
      <c r="KB342" s="33"/>
      <c r="KC342" s="33"/>
      <c r="KD342" s="33"/>
      <c r="KE342" s="33"/>
      <c r="KF342" s="33"/>
      <c r="KG342" s="33"/>
      <c r="KH342" s="33"/>
      <c r="KI342" s="33"/>
      <c r="KJ342" s="33"/>
      <c r="KK342" s="33"/>
      <c r="KL342" s="33"/>
      <c r="KM342" s="33"/>
      <c r="KN342" s="33"/>
      <c r="KO342" s="33"/>
      <c r="KP342" s="33"/>
      <c r="KQ342" s="33"/>
      <c r="KR342" s="33"/>
      <c r="KS342" s="33"/>
      <c r="KT342" s="33"/>
      <c r="KU342" s="33"/>
      <c r="KV342" s="33"/>
      <c r="KW342" s="33"/>
      <c r="KX342" s="33"/>
      <c r="KY342" s="33"/>
      <c r="KZ342" s="33"/>
      <c r="LA342" s="33"/>
      <c r="LB342" s="33"/>
      <c r="LC342" s="33"/>
    </row>
    <row r="343" spans="1:3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 s="33"/>
      <c r="FV343" s="33"/>
      <c r="FW343" s="33"/>
      <c r="FX343" s="33"/>
      <c r="FY343" s="33"/>
      <c r="FZ343" s="33"/>
      <c r="GA343" s="33"/>
      <c r="GB343" s="33"/>
      <c r="GC343" s="33"/>
      <c r="GD343" s="33"/>
      <c r="GE343" s="33"/>
      <c r="GF343" s="33"/>
      <c r="GG343" s="33"/>
      <c r="GH343" s="33"/>
      <c r="GI343" s="33"/>
      <c r="GJ343" s="33"/>
      <c r="GK343" s="33"/>
      <c r="GL343" s="33"/>
      <c r="GM343" s="33"/>
      <c r="GN343" s="33"/>
      <c r="GO343" s="33"/>
      <c r="GP343" s="33"/>
      <c r="GQ343" s="33"/>
      <c r="GR343" s="33"/>
      <c r="GS343" s="33"/>
      <c r="GT343" s="33"/>
      <c r="GU343" s="33"/>
      <c r="GV343" s="33"/>
      <c r="GW343" s="33"/>
      <c r="GX343" s="33"/>
      <c r="GY343" s="33"/>
      <c r="GZ343" s="33"/>
      <c r="HA343" s="33"/>
      <c r="HB343" s="33"/>
      <c r="HC343" s="33"/>
      <c r="HD343" s="33"/>
      <c r="HE343" s="33"/>
      <c r="HF343" s="33"/>
      <c r="HG343" s="33"/>
      <c r="HH343" s="33"/>
      <c r="HI343" s="33"/>
      <c r="HJ343" s="33"/>
      <c r="HK343" s="33"/>
      <c r="HL343" s="33"/>
      <c r="HM343" s="33"/>
      <c r="HN343" s="33"/>
      <c r="HO343" s="33"/>
      <c r="HP343" s="33"/>
      <c r="HQ343" s="33"/>
      <c r="HR343" s="33"/>
      <c r="HS343" s="33"/>
      <c r="HT343" s="33"/>
      <c r="HU343" s="33"/>
      <c r="HV343" s="33"/>
      <c r="HW343" s="33"/>
      <c r="HX343" s="33"/>
      <c r="HY343" s="33"/>
      <c r="HZ343" s="33"/>
      <c r="IA343" s="33"/>
      <c r="IB343" s="33"/>
      <c r="IC343" s="33"/>
      <c r="ID343" s="33"/>
      <c r="IE343" s="33"/>
      <c r="IF343" s="33"/>
      <c r="IG343" s="33"/>
      <c r="IH343" s="33"/>
      <c r="II343" s="33"/>
      <c r="IJ343" s="33"/>
      <c r="IK343" s="33"/>
      <c r="IL343" s="33"/>
      <c r="IM343" s="33"/>
      <c r="IN343" s="33"/>
      <c r="IO343" s="33"/>
      <c r="IP343" s="33"/>
      <c r="IQ343" s="33"/>
      <c r="IR343" s="33"/>
      <c r="IS343" s="33"/>
      <c r="IT343" s="33"/>
      <c r="IU343" s="33"/>
      <c r="IV343" s="33"/>
      <c r="IW343" s="33"/>
      <c r="IX343" s="33"/>
      <c r="IY343" s="33"/>
      <c r="IZ343" s="33"/>
      <c r="JA343" s="33"/>
      <c r="JB343" s="33"/>
      <c r="JC343" s="33"/>
      <c r="JD343" s="33"/>
      <c r="JE343" s="33"/>
      <c r="JF343" s="33"/>
      <c r="JG343" s="33"/>
      <c r="JH343" s="33"/>
      <c r="JI343" s="33"/>
      <c r="JJ343" s="33"/>
      <c r="JK343" s="33"/>
      <c r="JL343" s="33"/>
      <c r="JM343" s="33"/>
      <c r="JN343" s="33"/>
      <c r="JO343" s="33"/>
      <c r="JP343" s="33"/>
      <c r="JQ343" s="33"/>
      <c r="JR343" s="33"/>
      <c r="JS343" s="33"/>
      <c r="JT343" s="33"/>
      <c r="JU343" s="33"/>
      <c r="JV343" s="33"/>
      <c r="JW343" s="33"/>
      <c r="JX343" s="33"/>
      <c r="JY343" s="33"/>
      <c r="JZ343" s="33"/>
      <c r="KA343" s="33"/>
      <c r="KB343" s="33"/>
      <c r="KC343" s="33"/>
      <c r="KD343" s="33"/>
      <c r="KE343" s="33"/>
      <c r="KF343" s="33"/>
      <c r="KG343" s="33"/>
      <c r="KH343" s="33"/>
      <c r="KI343" s="33"/>
      <c r="KJ343" s="33"/>
      <c r="KK343" s="33"/>
      <c r="KL343" s="33"/>
      <c r="KM343" s="33"/>
      <c r="KN343" s="33"/>
      <c r="KO343" s="33"/>
      <c r="KP343" s="33"/>
      <c r="KQ343" s="33"/>
      <c r="KR343" s="33"/>
      <c r="KS343" s="33"/>
      <c r="KT343" s="33"/>
      <c r="KU343" s="33"/>
      <c r="KV343" s="33"/>
      <c r="KW343" s="33"/>
      <c r="KX343" s="33"/>
      <c r="KY343" s="33"/>
      <c r="KZ343" s="33"/>
      <c r="LA343" s="33"/>
      <c r="LB343" s="33"/>
      <c r="LC343" s="33"/>
    </row>
    <row r="344" spans="1:3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  <c r="IY344" s="33"/>
      <c r="IZ344" s="33"/>
      <c r="JA344" s="33"/>
      <c r="JB344" s="33"/>
      <c r="JC344" s="33"/>
      <c r="JD344" s="33"/>
      <c r="JE344" s="33"/>
      <c r="JF344" s="33"/>
      <c r="JG344" s="33"/>
      <c r="JH344" s="33"/>
      <c r="JI344" s="33"/>
      <c r="JJ344" s="33"/>
      <c r="JK344" s="33"/>
      <c r="JL344" s="33"/>
      <c r="JM344" s="33"/>
      <c r="JN344" s="33"/>
      <c r="JO344" s="33"/>
      <c r="JP344" s="33"/>
      <c r="JQ344" s="33"/>
      <c r="JR344" s="33"/>
      <c r="JS344" s="33"/>
      <c r="JT344" s="33"/>
      <c r="JU344" s="33"/>
      <c r="JV344" s="33"/>
      <c r="JW344" s="33"/>
      <c r="JX344" s="33"/>
      <c r="JY344" s="33"/>
      <c r="JZ344" s="33"/>
      <c r="KA344" s="33"/>
      <c r="KB344" s="33"/>
      <c r="KC344" s="33"/>
      <c r="KD344" s="33"/>
      <c r="KE344" s="33"/>
      <c r="KF344" s="33"/>
      <c r="KG344" s="33"/>
      <c r="KH344" s="33"/>
      <c r="KI344" s="33"/>
      <c r="KJ344" s="33"/>
      <c r="KK344" s="33"/>
      <c r="KL344" s="33"/>
      <c r="KM344" s="33"/>
      <c r="KN344" s="33"/>
      <c r="KO344" s="33"/>
      <c r="KP344" s="33"/>
      <c r="KQ344" s="33"/>
      <c r="KR344" s="33"/>
      <c r="KS344" s="33"/>
      <c r="KT344" s="33"/>
      <c r="KU344" s="33"/>
      <c r="KV344" s="33"/>
      <c r="KW344" s="33"/>
      <c r="KX344" s="33"/>
      <c r="KY344" s="33"/>
      <c r="KZ344" s="33"/>
      <c r="LA344" s="33"/>
      <c r="LB344" s="33"/>
      <c r="LC344" s="33"/>
    </row>
    <row r="345" spans="1:3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 s="33"/>
      <c r="FV345" s="33"/>
      <c r="FW345" s="33"/>
      <c r="FX345" s="33"/>
      <c r="FY345" s="33"/>
      <c r="FZ345" s="33"/>
      <c r="GA345" s="33"/>
      <c r="GB345" s="33"/>
      <c r="GC345" s="33"/>
      <c r="GD345" s="33"/>
      <c r="GE345" s="33"/>
      <c r="GF345" s="33"/>
      <c r="GG345" s="33"/>
      <c r="GH345" s="33"/>
      <c r="GI345" s="33"/>
      <c r="GJ345" s="33"/>
      <c r="GK345" s="33"/>
      <c r="GL345" s="33"/>
      <c r="GM345" s="33"/>
      <c r="GN345" s="33"/>
      <c r="GO345" s="33"/>
      <c r="GP345" s="33"/>
      <c r="GQ345" s="33"/>
      <c r="GR345" s="33"/>
      <c r="GS345" s="33"/>
      <c r="GT345" s="33"/>
      <c r="GU345" s="33"/>
      <c r="GV345" s="33"/>
      <c r="GW345" s="33"/>
      <c r="GX345" s="33"/>
      <c r="GY345" s="33"/>
      <c r="GZ345" s="33"/>
      <c r="HA345" s="33"/>
      <c r="HB345" s="33"/>
      <c r="HC345" s="33"/>
      <c r="HD345" s="33"/>
      <c r="HE345" s="33"/>
      <c r="HF345" s="33"/>
      <c r="HG345" s="33"/>
      <c r="HH345" s="33"/>
      <c r="HI345" s="33"/>
      <c r="HJ345" s="33"/>
      <c r="HK345" s="33"/>
      <c r="HL345" s="33"/>
      <c r="HM345" s="33"/>
      <c r="HN345" s="33"/>
      <c r="HO345" s="33"/>
      <c r="HP345" s="33"/>
      <c r="HQ345" s="33"/>
      <c r="HR345" s="33"/>
      <c r="HS345" s="33"/>
      <c r="HT345" s="33"/>
      <c r="HU345" s="33"/>
      <c r="HV345" s="33"/>
      <c r="HW345" s="33"/>
      <c r="HX345" s="33"/>
      <c r="HY345" s="33"/>
      <c r="HZ345" s="33"/>
      <c r="IA345" s="33"/>
      <c r="IB345" s="33"/>
      <c r="IC345" s="33"/>
      <c r="ID345" s="33"/>
      <c r="IE345" s="33"/>
      <c r="IF345" s="33"/>
      <c r="IG345" s="33"/>
      <c r="IH345" s="33"/>
      <c r="II345" s="33"/>
      <c r="IJ345" s="33"/>
      <c r="IK345" s="33"/>
      <c r="IL345" s="33"/>
      <c r="IM345" s="33"/>
      <c r="IN345" s="33"/>
      <c r="IO345" s="33"/>
      <c r="IP345" s="33"/>
      <c r="IQ345" s="33"/>
      <c r="IR345" s="33"/>
      <c r="IS345" s="33"/>
      <c r="IT345" s="33"/>
      <c r="IU345" s="33"/>
      <c r="IV345" s="33"/>
      <c r="IW345" s="33"/>
      <c r="IX345" s="33"/>
      <c r="IY345" s="33"/>
      <c r="IZ345" s="33"/>
      <c r="JA345" s="33"/>
      <c r="JB345" s="33"/>
      <c r="JC345" s="33"/>
      <c r="JD345" s="33"/>
      <c r="JE345" s="33"/>
      <c r="JF345" s="33"/>
      <c r="JG345" s="33"/>
      <c r="JH345" s="33"/>
      <c r="JI345" s="33"/>
      <c r="JJ345" s="33"/>
      <c r="JK345" s="33"/>
      <c r="JL345" s="33"/>
      <c r="JM345" s="33"/>
      <c r="JN345" s="33"/>
      <c r="JO345" s="33"/>
      <c r="JP345" s="33"/>
      <c r="JQ345" s="33"/>
      <c r="JR345" s="33"/>
      <c r="JS345" s="33"/>
      <c r="JT345" s="33"/>
      <c r="JU345" s="33"/>
      <c r="JV345" s="33"/>
      <c r="JW345" s="33"/>
      <c r="JX345" s="33"/>
      <c r="JY345" s="33"/>
      <c r="JZ345" s="33"/>
      <c r="KA345" s="33"/>
      <c r="KB345" s="33"/>
      <c r="KC345" s="33"/>
      <c r="KD345" s="33"/>
      <c r="KE345" s="33"/>
      <c r="KF345" s="33"/>
      <c r="KG345" s="33"/>
      <c r="KH345" s="33"/>
      <c r="KI345" s="33"/>
      <c r="KJ345" s="33"/>
      <c r="KK345" s="33"/>
      <c r="KL345" s="33"/>
      <c r="KM345" s="33"/>
      <c r="KN345" s="33"/>
      <c r="KO345" s="33"/>
      <c r="KP345" s="33"/>
      <c r="KQ345" s="33"/>
      <c r="KR345" s="33"/>
      <c r="KS345" s="33"/>
      <c r="KT345" s="33"/>
      <c r="KU345" s="33"/>
      <c r="KV345" s="33"/>
      <c r="KW345" s="33"/>
      <c r="KX345" s="33"/>
      <c r="KY345" s="33"/>
      <c r="KZ345" s="33"/>
      <c r="LA345" s="33"/>
      <c r="LB345" s="33"/>
      <c r="LC345" s="33"/>
    </row>
    <row r="346" spans="1:3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  <c r="IY346" s="33"/>
      <c r="IZ346" s="33"/>
      <c r="JA346" s="33"/>
      <c r="JB346" s="33"/>
      <c r="JC346" s="33"/>
      <c r="JD346" s="33"/>
      <c r="JE346" s="33"/>
      <c r="JF346" s="33"/>
      <c r="JG346" s="33"/>
      <c r="JH346" s="33"/>
      <c r="JI346" s="33"/>
      <c r="JJ346" s="33"/>
      <c r="JK346" s="33"/>
      <c r="JL346" s="33"/>
      <c r="JM346" s="33"/>
      <c r="JN346" s="33"/>
      <c r="JO346" s="33"/>
      <c r="JP346" s="33"/>
      <c r="JQ346" s="33"/>
      <c r="JR346" s="33"/>
      <c r="JS346" s="33"/>
      <c r="JT346" s="33"/>
      <c r="JU346" s="33"/>
      <c r="JV346" s="33"/>
      <c r="JW346" s="33"/>
      <c r="JX346" s="33"/>
      <c r="JY346" s="33"/>
      <c r="JZ346" s="33"/>
      <c r="KA346" s="33"/>
      <c r="KB346" s="33"/>
      <c r="KC346" s="33"/>
      <c r="KD346" s="33"/>
      <c r="KE346" s="33"/>
      <c r="KF346" s="33"/>
      <c r="KG346" s="33"/>
      <c r="KH346" s="33"/>
      <c r="KI346" s="33"/>
      <c r="KJ346" s="33"/>
      <c r="KK346" s="33"/>
      <c r="KL346" s="33"/>
      <c r="KM346" s="33"/>
      <c r="KN346" s="33"/>
      <c r="KO346" s="33"/>
      <c r="KP346" s="33"/>
      <c r="KQ346" s="33"/>
      <c r="KR346" s="33"/>
      <c r="KS346" s="33"/>
      <c r="KT346" s="33"/>
      <c r="KU346" s="33"/>
      <c r="KV346" s="33"/>
      <c r="KW346" s="33"/>
      <c r="KX346" s="33"/>
      <c r="KY346" s="33"/>
      <c r="KZ346" s="33"/>
      <c r="LA346" s="33"/>
      <c r="LB346" s="33"/>
      <c r="LC346" s="33"/>
    </row>
    <row r="347" spans="1:3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 s="33"/>
      <c r="FV347" s="33"/>
      <c r="FW347" s="33"/>
      <c r="FX347" s="33"/>
      <c r="FY347" s="33"/>
      <c r="FZ347" s="33"/>
      <c r="GA347" s="33"/>
      <c r="GB347" s="33"/>
      <c r="GC347" s="33"/>
      <c r="GD347" s="33"/>
      <c r="GE347" s="33"/>
      <c r="GF347" s="33"/>
      <c r="GG347" s="33"/>
      <c r="GH347" s="33"/>
      <c r="GI347" s="33"/>
      <c r="GJ347" s="33"/>
      <c r="GK347" s="33"/>
      <c r="GL347" s="33"/>
      <c r="GM347" s="33"/>
      <c r="GN347" s="33"/>
      <c r="GO347" s="33"/>
      <c r="GP347" s="33"/>
      <c r="GQ347" s="33"/>
      <c r="GR347" s="33"/>
      <c r="GS347" s="33"/>
      <c r="GT347" s="33"/>
      <c r="GU347" s="33"/>
      <c r="GV347" s="33"/>
      <c r="GW347" s="33"/>
      <c r="GX347" s="33"/>
      <c r="GY347" s="33"/>
      <c r="GZ347" s="33"/>
      <c r="HA347" s="33"/>
      <c r="HB347" s="33"/>
      <c r="HC347" s="33"/>
      <c r="HD347" s="33"/>
      <c r="HE347" s="33"/>
      <c r="HF347" s="33"/>
      <c r="HG347" s="33"/>
      <c r="HH347" s="33"/>
      <c r="HI347" s="33"/>
      <c r="HJ347" s="33"/>
      <c r="HK347" s="33"/>
      <c r="HL347" s="33"/>
      <c r="HM347" s="33"/>
      <c r="HN347" s="33"/>
      <c r="HO347" s="33"/>
      <c r="HP347" s="33"/>
      <c r="HQ347" s="33"/>
      <c r="HR347" s="33"/>
      <c r="HS347" s="33"/>
      <c r="HT347" s="33"/>
      <c r="HU347" s="33"/>
      <c r="HV347" s="33"/>
      <c r="HW347" s="33"/>
      <c r="HX347" s="33"/>
      <c r="HY347" s="33"/>
      <c r="HZ347" s="33"/>
      <c r="IA347" s="33"/>
      <c r="IB347" s="33"/>
      <c r="IC347" s="33"/>
      <c r="ID347" s="33"/>
      <c r="IE347" s="33"/>
      <c r="IF347" s="33"/>
      <c r="IG347" s="33"/>
      <c r="IH347" s="33"/>
      <c r="II347" s="33"/>
      <c r="IJ347" s="33"/>
      <c r="IK347" s="33"/>
      <c r="IL347" s="33"/>
      <c r="IM347" s="33"/>
      <c r="IN347" s="33"/>
      <c r="IO347" s="33"/>
      <c r="IP347" s="33"/>
      <c r="IQ347" s="33"/>
      <c r="IR347" s="33"/>
      <c r="IS347" s="33"/>
      <c r="IT347" s="33"/>
      <c r="IU347" s="33"/>
      <c r="IV347" s="33"/>
      <c r="IW347" s="33"/>
      <c r="IX347" s="33"/>
      <c r="IY347" s="33"/>
      <c r="IZ347" s="33"/>
      <c r="JA347" s="33"/>
      <c r="JB347" s="33"/>
      <c r="JC347" s="33"/>
      <c r="JD347" s="33"/>
      <c r="JE347" s="33"/>
      <c r="JF347" s="33"/>
      <c r="JG347" s="33"/>
      <c r="JH347" s="33"/>
      <c r="JI347" s="33"/>
      <c r="JJ347" s="33"/>
      <c r="JK347" s="33"/>
      <c r="JL347" s="33"/>
      <c r="JM347" s="33"/>
      <c r="JN347" s="33"/>
      <c r="JO347" s="33"/>
      <c r="JP347" s="33"/>
      <c r="JQ347" s="33"/>
      <c r="JR347" s="33"/>
      <c r="JS347" s="33"/>
      <c r="JT347" s="33"/>
      <c r="JU347" s="33"/>
      <c r="JV347" s="33"/>
      <c r="JW347" s="33"/>
      <c r="JX347" s="33"/>
      <c r="JY347" s="33"/>
      <c r="JZ347" s="33"/>
      <c r="KA347" s="33"/>
      <c r="KB347" s="33"/>
      <c r="KC347" s="33"/>
      <c r="KD347" s="33"/>
      <c r="KE347" s="33"/>
      <c r="KF347" s="33"/>
      <c r="KG347" s="33"/>
      <c r="KH347" s="33"/>
      <c r="KI347" s="33"/>
      <c r="KJ347" s="33"/>
      <c r="KK347" s="33"/>
      <c r="KL347" s="33"/>
      <c r="KM347" s="33"/>
      <c r="KN347" s="33"/>
      <c r="KO347" s="33"/>
      <c r="KP347" s="33"/>
      <c r="KQ347" s="33"/>
      <c r="KR347" s="33"/>
      <c r="KS347" s="33"/>
      <c r="KT347" s="33"/>
      <c r="KU347" s="33"/>
      <c r="KV347" s="33"/>
      <c r="KW347" s="33"/>
      <c r="KX347" s="33"/>
      <c r="KY347" s="33"/>
      <c r="KZ347" s="33"/>
      <c r="LA347" s="33"/>
      <c r="LB347" s="33"/>
      <c r="LC347" s="33"/>
    </row>
    <row r="348" spans="1:3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  <c r="IY348" s="33"/>
      <c r="IZ348" s="33"/>
      <c r="JA348" s="33"/>
      <c r="JB348" s="33"/>
      <c r="JC348" s="33"/>
      <c r="JD348" s="33"/>
      <c r="JE348" s="33"/>
      <c r="JF348" s="33"/>
      <c r="JG348" s="33"/>
      <c r="JH348" s="33"/>
      <c r="JI348" s="33"/>
      <c r="JJ348" s="33"/>
      <c r="JK348" s="33"/>
      <c r="JL348" s="33"/>
      <c r="JM348" s="33"/>
      <c r="JN348" s="33"/>
      <c r="JO348" s="33"/>
      <c r="JP348" s="33"/>
      <c r="JQ348" s="33"/>
      <c r="JR348" s="33"/>
      <c r="JS348" s="33"/>
      <c r="JT348" s="33"/>
      <c r="JU348" s="33"/>
      <c r="JV348" s="33"/>
      <c r="JW348" s="33"/>
      <c r="JX348" s="33"/>
      <c r="JY348" s="33"/>
      <c r="JZ348" s="33"/>
      <c r="KA348" s="33"/>
      <c r="KB348" s="33"/>
      <c r="KC348" s="33"/>
      <c r="KD348" s="33"/>
      <c r="KE348" s="33"/>
      <c r="KF348" s="33"/>
      <c r="KG348" s="33"/>
      <c r="KH348" s="33"/>
      <c r="KI348" s="33"/>
      <c r="KJ348" s="33"/>
      <c r="KK348" s="33"/>
      <c r="KL348" s="33"/>
      <c r="KM348" s="33"/>
      <c r="KN348" s="33"/>
      <c r="KO348" s="33"/>
      <c r="KP348" s="33"/>
      <c r="KQ348" s="33"/>
      <c r="KR348" s="33"/>
      <c r="KS348" s="33"/>
      <c r="KT348" s="33"/>
      <c r="KU348" s="33"/>
      <c r="KV348" s="33"/>
      <c r="KW348" s="33"/>
      <c r="KX348" s="33"/>
      <c r="KY348" s="33"/>
      <c r="KZ348" s="33"/>
      <c r="LA348" s="33"/>
      <c r="LB348" s="33"/>
      <c r="LC348" s="33"/>
    </row>
    <row r="349" spans="1:3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 s="33"/>
      <c r="FV349" s="33"/>
      <c r="FW349" s="33"/>
      <c r="FX349" s="33"/>
      <c r="FY349" s="33"/>
      <c r="FZ349" s="33"/>
      <c r="GA349" s="33"/>
      <c r="GB349" s="33"/>
      <c r="GC349" s="33"/>
      <c r="GD349" s="33"/>
      <c r="GE349" s="33"/>
      <c r="GF349" s="33"/>
      <c r="GG349" s="33"/>
      <c r="GH349" s="33"/>
      <c r="GI349" s="33"/>
      <c r="GJ349" s="33"/>
      <c r="GK349" s="33"/>
      <c r="GL349" s="33"/>
      <c r="GM349" s="33"/>
      <c r="GN349" s="33"/>
      <c r="GO349" s="33"/>
      <c r="GP349" s="33"/>
      <c r="GQ349" s="33"/>
      <c r="GR349" s="33"/>
      <c r="GS349" s="33"/>
      <c r="GT349" s="33"/>
      <c r="GU349" s="33"/>
      <c r="GV349" s="33"/>
      <c r="GW349" s="33"/>
      <c r="GX349" s="33"/>
      <c r="GY349" s="33"/>
      <c r="GZ349" s="33"/>
      <c r="HA349" s="33"/>
      <c r="HB349" s="33"/>
      <c r="HC349" s="33"/>
      <c r="HD349" s="33"/>
      <c r="HE349" s="33"/>
      <c r="HF349" s="33"/>
      <c r="HG349" s="33"/>
      <c r="HH349" s="33"/>
      <c r="HI349" s="33"/>
      <c r="HJ349" s="33"/>
      <c r="HK349" s="33"/>
      <c r="HL349" s="33"/>
      <c r="HM349" s="33"/>
      <c r="HN349" s="33"/>
      <c r="HO349" s="33"/>
      <c r="HP349" s="33"/>
      <c r="HQ349" s="33"/>
      <c r="HR349" s="33"/>
      <c r="HS349" s="33"/>
      <c r="HT349" s="33"/>
      <c r="HU349" s="33"/>
      <c r="HV349" s="33"/>
      <c r="HW349" s="33"/>
      <c r="HX349" s="33"/>
      <c r="HY349" s="33"/>
      <c r="HZ349" s="33"/>
      <c r="IA349" s="33"/>
      <c r="IB349" s="33"/>
      <c r="IC349" s="33"/>
      <c r="ID349" s="33"/>
      <c r="IE349" s="33"/>
      <c r="IF349" s="33"/>
      <c r="IG349" s="33"/>
      <c r="IH349" s="33"/>
      <c r="II349" s="33"/>
      <c r="IJ349" s="33"/>
      <c r="IK349" s="33"/>
      <c r="IL349" s="33"/>
      <c r="IM349" s="33"/>
      <c r="IN349" s="33"/>
      <c r="IO349" s="33"/>
      <c r="IP349" s="33"/>
      <c r="IQ349" s="33"/>
      <c r="IR349" s="33"/>
      <c r="IS349" s="33"/>
      <c r="IT349" s="33"/>
      <c r="IU349" s="33"/>
      <c r="IV349" s="33"/>
      <c r="IW349" s="33"/>
      <c r="IX349" s="33"/>
      <c r="IY349" s="33"/>
      <c r="IZ349" s="33"/>
      <c r="JA349" s="33"/>
      <c r="JB349" s="33"/>
      <c r="JC349" s="33"/>
      <c r="JD349" s="33"/>
      <c r="JE349" s="33"/>
      <c r="JF349" s="33"/>
      <c r="JG349" s="33"/>
      <c r="JH349" s="33"/>
      <c r="JI349" s="33"/>
      <c r="JJ349" s="33"/>
      <c r="JK349" s="33"/>
      <c r="JL349" s="33"/>
      <c r="JM349" s="33"/>
      <c r="JN349" s="33"/>
      <c r="JO349" s="33"/>
      <c r="JP349" s="33"/>
      <c r="JQ349" s="33"/>
      <c r="JR349" s="33"/>
      <c r="JS349" s="33"/>
      <c r="JT349" s="33"/>
      <c r="JU349" s="33"/>
      <c r="JV349" s="33"/>
      <c r="JW349" s="33"/>
      <c r="JX349" s="33"/>
      <c r="JY349" s="33"/>
      <c r="JZ349" s="33"/>
      <c r="KA349" s="33"/>
      <c r="KB349" s="33"/>
      <c r="KC349" s="33"/>
      <c r="KD349" s="33"/>
      <c r="KE349" s="33"/>
      <c r="KF349" s="33"/>
      <c r="KG349" s="33"/>
      <c r="KH349" s="33"/>
      <c r="KI349" s="33"/>
      <c r="KJ349" s="33"/>
      <c r="KK349" s="33"/>
      <c r="KL349" s="33"/>
      <c r="KM349" s="33"/>
      <c r="KN349" s="33"/>
      <c r="KO349" s="33"/>
      <c r="KP349" s="33"/>
      <c r="KQ349" s="33"/>
      <c r="KR349" s="33"/>
      <c r="KS349" s="33"/>
      <c r="KT349" s="33"/>
      <c r="KU349" s="33"/>
      <c r="KV349" s="33"/>
      <c r="KW349" s="33"/>
      <c r="KX349" s="33"/>
      <c r="KY349" s="33"/>
      <c r="KZ349" s="33"/>
      <c r="LA349" s="33"/>
      <c r="LB349" s="33"/>
      <c r="LC349" s="33"/>
    </row>
    <row r="350" spans="1:3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  <c r="IY350" s="33"/>
      <c r="IZ350" s="33"/>
      <c r="JA350" s="33"/>
      <c r="JB350" s="33"/>
      <c r="JC350" s="33"/>
      <c r="JD350" s="33"/>
      <c r="JE350" s="33"/>
      <c r="JF350" s="33"/>
      <c r="JG350" s="33"/>
      <c r="JH350" s="33"/>
      <c r="JI350" s="33"/>
      <c r="JJ350" s="33"/>
      <c r="JK350" s="33"/>
      <c r="JL350" s="33"/>
      <c r="JM350" s="33"/>
      <c r="JN350" s="33"/>
      <c r="JO350" s="33"/>
      <c r="JP350" s="33"/>
      <c r="JQ350" s="33"/>
      <c r="JR350" s="33"/>
      <c r="JS350" s="33"/>
      <c r="JT350" s="33"/>
      <c r="JU350" s="33"/>
      <c r="JV350" s="33"/>
      <c r="JW350" s="33"/>
      <c r="JX350" s="33"/>
      <c r="JY350" s="33"/>
      <c r="JZ350" s="33"/>
      <c r="KA350" s="33"/>
      <c r="KB350" s="33"/>
      <c r="KC350" s="33"/>
      <c r="KD350" s="33"/>
      <c r="KE350" s="33"/>
      <c r="KF350" s="33"/>
      <c r="KG350" s="33"/>
      <c r="KH350" s="33"/>
      <c r="KI350" s="33"/>
      <c r="KJ350" s="33"/>
      <c r="KK350" s="33"/>
      <c r="KL350" s="33"/>
      <c r="KM350" s="33"/>
      <c r="KN350" s="33"/>
      <c r="KO350" s="33"/>
      <c r="KP350" s="33"/>
      <c r="KQ350" s="33"/>
      <c r="KR350" s="33"/>
      <c r="KS350" s="33"/>
      <c r="KT350" s="33"/>
      <c r="KU350" s="33"/>
      <c r="KV350" s="33"/>
      <c r="KW350" s="33"/>
      <c r="KX350" s="33"/>
      <c r="KY350" s="33"/>
      <c r="KZ350" s="33"/>
      <c r="LA350" s="33"/>
      <c r="LB350" s="33"/>
      <c r="LC350" s="33"/>
    </row>
    <row r="351" spans="1:3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 s="33"/>
      <c r="FV351" s="33"/>
      <c r="FW351" s="33"/>
      <c r="FX351" s="33"/>
      <c r="FY351" s="33"/>
      <c r="FZ351" s="33"/>
      <c r="GA351" s="33"/>
      <c r="GB351" s="33"/>
      <c r="GC351" s="33"/>
      <c r="GD351" s="33"/>
      <c r="GE351" s="33"/>
      <c r="GF351" s="33"/>
      <c r="GG351" s="33"/>
      <c r="GH351" s="33"/>
      <c r="GI351" s="33"/>
      <c r="GJ351" s="33"/>
      <c r="GK351" s="33"/>
      <c r="GL351" s="33"/>
      <c r="GM351" s="33"/>
      <c r="GN351" s="33"/>
      <c r="GO351" s="33"/>
      <c r="GP351" s="33"/>
      <c r="GQ351" s="33"/>
      <c r="GR351" s="33"/>
      <c r="GS351" s="33"/>
      <c r="GT351" s="33"/>
      <c r="GU351" s="33"/>
      <c r="GV351" s="33"/>
      <c r="GW351" s="33"/>
      <c r="GX351" s="33"/>
      <c r="GY351" s="33"/>
      <c r="GZ351" s="33"/>
      <c r="HA351" s="33"/>
      <c r="HB351" s="33"/>
      <c r="HC351" s="33"/>
      <c r="HD351" s="33"/>
      <c r="HE351" s="33"/>
      <c r="HF351" s="33"/>
      <c r="HG351" s="33"/>
      <c r="HH351" s="33"/>
      <c r="HI351" s="33"/>
      <c r="HJ351" s="33"/>
      <c r="HK351" s="33"/>
      <c r="HL351" s="33"/>
      <c r="HM351" s="33"/>
      <c r="HN351" s="33"/>
      <c r="HO351" s="33"/>
      <c r="HP351" s="33"/>
      <c r="HQ351" s="33"/>
      <c r="HR351" s="33"/>
      <c r="HS351" s="33"/>
      <c r="HT351" s="33"/>
      <c r="HU351" s="33"/>
      <c r="HV351" s="33"/>
      <c r="HW351" s="33"/>
      <c r="HX351" s="33"/>
      <c r="HY351" s="33"/>
      <c r="HZ351" s="33"/>
      <c r="IA351" s="33"/>
      <c r="IB351" s="33"/>
      <c r="IC351" s="33"/>
      <c r="ID351" s="33"/>
      <c r="IE351" s="33"/>
      <c r="IF351" s="33"/>
      <c r="IG351" s="33"/>
      <c r="IH351" s="33"/>
      <c r="II351" s="33"/>
      <c r="IJ351" s="33"/>
      <c r="IK351" s="33"/>
      <c r="IL351" s="33"/>
      <c r="IM351" s="33"/>
      <c r="IN351" s="33"/>
      <c r="IO351" s="33"/>
      <c r="IP351" s="33"/>
      <c r="IQ351" s="33"/>
      <c r="IR351" s="33"/>
      <c r="IS351" s="33"/>
      <c r="IT351" s="33"/>
      <c r="IU351" s="33"/>
      <c r="IV351" s="33"/>
      <c r="IW351" s="33"/>
      <c r="IX351" s="33"/>
      <c r="IY351" s="33"/>
      <c r="IZ351" s="33"/>
      <c r="JA351" s="33"/>
      <c r="JB351" s="33"/>
      <c r="JC351" s="33"/>
      <c r="JD351" s="33"/>
      <c r="JE351" s="33"/>
      <c r="JF351" s="33"/>
      <c r="JG351" s="33"/>
      <c r="JH351" s="33"/>
      <c r="JI351" s="33"/>
      <c r="JJ351" s="33"/>
      <c r="JK351" s="33"/>
      <c r="JL351" s="33"/>
      <c r="JM351" s="33"/>
      <c r="JN351" s="33"/>
      <c r="JO351" s="33"/>
      <c r="JP351" s="33"/>
      <c r="JQ351" s="33"/>
      <c r="JR351" s="33"/>
      <c r="JS351" s="33"/>
      <c r="JT351" s="33"/>
      <c r="JU351" s="33"/>
      <c r="JV351" s="33"/>
      <c r="JW351" s="33"/>
      <c r="JX351" s="33"/>
      <c r="JY351" s="33"/>
      <c r="JZ351" s="33"/>
      <c r="KA351" s="33"/>
      <c r="KB351" s="33"/>
      <c r="KC351" s="33"/>
      <c r="KD351" s="33"/>
      <c r="KE351" s="33"/>
      <c r="KF351" s="33"/>
      <c r="KG351" s="33"/>
      <c r="KH351" s="33"/>
      <c r="KI351" s="33"/>
      <c r="KJ351" s="33"/>
      <c r="KK351" s="33"/>
      <c r="KL351" s="33"/>
      <c r="KM351" s="33"/>
      <c r="KN351" s="33"/>
      <c r="KO351" s="33"/>
      <c r="KP351" s="33"/>
      <c r="KQ351" s="33"/>
      <c r="KR351" s="33"/>
      <c r="KS351" s="33"/>
      <c r="KT351" s="33"/>
      <c r="KU351" s="33"/>
      <c r="KV351" s="33"/>
      <c r="KW351" s="33"/>
      <c r="KX351" s="33"/>
      <c r="KY351" s="33"/>
      <c r="KZ351" s="33"/>
      <c r="LA351" s="33"/>
      <c r="LB351" s="33"/>
      <c r="LC351" s="33"/>
    </row>
    <row r="352" spans="1:3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  <c r="IY352" s="33"/>
      <c r="IZ352" s="33"/>
      <c r="JA352" s="33"/>
      <c r="JB352" s="33"/>
      <c r="JC352" s="33"/>
      <c r="JD352" s="33"/>
      <c r="JE352" s="33"/>
      <c r="JF352" s="33"/>
      <c r="JG352" s="33"/>
      <c r="JH352" s="33"/>
      <c r="JI352" s="33"/>
      <c r="JJ352" s="33"/>
      <c r="JK352" s="33"/>
      <c r="JL352" s="33"/>
      <c r="JM352" s="33"/>
      <c r="JN352" s="33"/>
      <c r="JO352" s="33"/>
      <c r="JP352" s="33"/>
      <c r="JQ352" s="33"/>
      <c r="JR352" s="33"/>
      <c r="JS352" s="33"/>
      <c r="JT352" s="33"/>
      <c r="JU352" s="33"/>
      <c r="JV352" s="33"/>
      <c r="JW352" s="33"/>
      <c r="JX352" s="33"/>
      <c r="JY352" s="33"/>
      <c r="JZ352" s="33"/>
      <c r="KA352" s="33"/>
      <c r="KB352" s="33"/>
      <c r="KC352" s="33"/>
      <c r="KD352" s="33"/>
      <c r="KE352" s="33"/>
      <c r="KF352" s="33"/>
      <c r="KG352" s="33"/>
      <c r="KH352" s="33"/>
      <c r="KI352" s="33"/>
      <c r="KJ352" s="33"/>
      <c r="KK352" s="33"/>
      <c r="KL352" s="33"/>
      <c r="KM352" s="33"/>
      <c r="KN352" s="33"/>
      <c r="KO352" s="33"/>
      <c r="KP352" s="33"/>
      <c r="KQ352" s="33"/>
      <c r="KR352" s="33"/>
      <c r="KS352" s="33"/>
      <c r="KT352" s="33"/>
      <c r="KU352" s="33"/>
      <c r="KV352" s="33"/>
      <c r="KW352" s="33"/>
      <c r="KX352" s="33"/>
      <c r="KY352" s="33"/>
      <c r="KZ352" s="33"/>
      <c r="LA352" s="33"/>
      <c r="LB352" s="33"/>
      <c r="LC352" s="33"/>
    </row>
    <row r="353" spans="1:3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 s="33"/>
      <c r="FV353" s="33"/>
      <c r="FW353" s="33"/>
      <c r="FX353" s="33"/>
      <c r="FY353" s="33"/>
      <c r="FZ353" s="33"/>
      <c r="GA353" s="33"/>
      <c r="GB353" s="33"/>
      <c r="GC353" s="33"/>
      <c r="GD353" s="33"/>
      <c r="GE353" s="33"/>
      <c r="GF353" s="33"/>
      <c r="GG353" s="33"/>
      <c r="GH353" s="33"/>
      <c r="GI353" s="33"/>
      <c r="GJ353" s="33"/>
      <c r="GK353" s="33"/>
      <c r="GL353" s="33"/>
      <c r="GM353" s="33"/>
      <c r="GN353" s="33"/>
      <c r="GO353" s="33"/>
      <c r="GP353" s="33"/>
      <c r="GQ353" s="33"/>
      <c r="GR353" s="33"/>
      <c r="GS353" s="33"/>
      <c r="GT353" s="33"/>
      <c r="GU353" s="33"/>
      <c r="GV353" s="33"/>
      <c r="GW353" s="33"/>
      <c r="GX353" s="33"/>
      <c r="GY353" s="33"/>
      <c r="GZ353" s="33"/>
      <c r="HA353" s="33"/>
      <c r="HB353" s="33"/>
      <c r="HC353" s="33"/>
      <c r="HD353" s="33"/>
      <c r="HE353" s="33"/>
      <c r="HF353" s="33"/>
      <c r="HG353" s="33"/>
      <c r="HH353" s="33"/>
      <c r="HI353" s="33"/>
      <c r="HJ353" s="33"/>
      <c r="HK353" s="33"/>
      <c r="HL353" s="33"/>
      <c r="HM353" s="33"/>
      <c r="HN353" s="33"/>
      <c r="HO353" s="33"/>
      <c r="HP353" s="33"/>
      <c r="HQ353" s="33"/>
      <c r="HR353" s="33"/>
      <c r="HS353" s="33"/>
      <c r="HT353" s="33"/>
      <c r="HU353" s="33"/>
      <c r="HV353" s="33"/>
      <c r="HW353" s="33"/>
      <c r="HX353" s="33"/>
      <c r="HY353" s="33"/>
      <c r="HZ353" s="33"/>
      <c r="IA353" s="33"/>
      <c r="IB353" s="33"/>
      <c r="IC353" s="33"/>
      <c r="ID353" s="33"/>
      <c r="IE353" s="33"/>
      <c r="IF353" s="33"/>
      <c r="IG353" s="33"/>
      <c r="IH353" s="33"/>
      <c r="II353" s="33"/>
      <c r="IJ353" s="33"/>
      <c r="IK353" s="33"/>
      <c r="IL353" s="33"/>
      <c r="IM353" s="33"/>
      <c r="IN353" s="33"/>
      <c r="IO353" s="33"/>
      <c r="IP353" s="33"/>
      <c r="IQ353" s="33"/>
      <c r="IR353" s="33"/>
      <c r="IS353" s="33"/>
      <c r="IT353" s="33"/>
      <c r="IU353" s="33"/>
      <c r="IV353" s="33"/>
      <c r="IW353" s="33"/>
      <c r="IX353" s="33"/>
      <c r="IY353" s="33"/>
      <c r="IZ353" s="33"/>
      <c r="JA353" s="33"/>
      <c r="JB353" s="33"/>
      <c r="JC353" s="33"/>
      <c r="JD353" s="33"/>
      <c r="JE353" s="33"/>
      <c r="JF353" s="33"/>
      <c r="JG353" s="33"/>
      <c r="JH353" s="33"/>
      <c r="JI353" s="33"/>
      <c r="JJ353" s="33"/>
      <c r="JK353" s="33"/>
      <c r="JL353" s="33"/>
      <c r="JM353" s="33"/>
      <c r="JN353" s="33"/>
      <c r="JO353" s="33"/>
      <c r="JP353" s="33"/>
      <c r="JQ353" s="33"/>
      <c r="JR353" s="33"/>
      <c r="JS353" s="33"/>
      <c r="JT353" s="33"/>
      <c r="JU353" s="33"/>
      <c r="JV353" s="33"/>
      <c r="JW353" s="33"/>
      <c r="JX353" s="33"/>
      <c r="JY353" s="33"/>
      <c r="JZ353" s="33"/>
      <c r="KA353" s="33"/>
      <c r="KB353" s="33"/>
      <c r="KC353" s="33"/>
      <c r="KD353" s="33"/>
      <c r="KE353" s="33"/>
      <c r="KF353" s="33"/>
      <c r="KG353" s="33"/>
      <c r="KH353" s="33"/>
      <c r="KI353" s="33"/>
      <c r="KJ353" s="33"/>
      <c r="KK353" s="33"/>
      <c r="KL353" s="33"/>
      <c r="KM353" s="33"/>
      <c r="KN353" s="33"/>
      <c r="KO353" s="33"/>
      <c r="KP353" s="33"/>
      <c r="KQ353" s="33"/>
      <c r="KR353" s="33"/>
      <c r="KS353" s="33"/>
      <c r="KT353" s="33"/>
      <c r="KU353" s="33"/>
      <c r="KV353" s="33"/>
      <c r="KW353" s="33"/>
      <c r="KX353" s="33"/>
      <c r="KY353" s="33"/>
      <c r="KZ353" s="33"/>
      <c r="LA353" s="33"/>
      <c r="LB353" s="33"/>
      <c r="LC353" s="33"/>
    </row>
    <row r="354" spans="1:3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  <c r="IY354" s="33"/>
      <c r="IZ354" s="33"/>
      <c r="JA354" s="33"/>
      <c r="JB354" s="33"/>
      <c r="JC354" s="33"/>
      <c r="JD354" s="33"/>
      <c r="JE354" s="33"/>
      <c r="JF354" s="33"/>
      <c r="JG354" s="33"/>
      <c r="JH354" s="33"/>
      <c r="JI354" s="33"/>
      <c r="JJ354" s="33"/>
      <c r="JK354" s="33"/>
      <c r="JL354" s="33"/>
      <c r="JM354" s="33"/>
      <c r="JN354" s="33"/>
      <c r="JO354" s="33"/>
      <c r="JP354" s="33"/>
      <c r="JQ354" s="33"/>
      <c r="JR354" s="33"/>
      <c r="JS354" s="33"/>
      <c r="JT354" s="33"/>
      <c r="JU354" s="33"/>
      <c r="JV354" s="33"/>
      <c r="JW354" s="33"/>
      <c r="JX354" s="33"/>
      <c r="JY354" s="33"/>
      <c r="JZ354" s="33"/>
      <c r="KA354" s="33"/>
      <c r="KB354" s="33"/>
      <c r="KC354" s="33"/>
      <c r="KD354" s="33"/>
      <c r="KE354" s="33"/>
      <c r="KF354" s="33"/>
      <c r="KG354" s="33"/>
      <c r="KH354" s="33"/>
      <c r="KI354" s="33"/>
      <c r="KJ354" s="33"/>
      <c r="KK354" s="33"/>
      <c r="KL354" s="33"/>
      <c r="KM354" s="33"/>
      <c r="KN354" s="33"/>
      <c r="KO354" s="33"/>
      <c r="KP354" s="33"/>
      <c r="KQ354" s="33"/>
      <c r="KR354" s="33"/>
      <c r="KS354" s="33"/>
      <c r="KT354" s="33"/>
      <c r="KU354" s="33"/>
      <c r="KV354" s="33"/>
      <c r="KW354" s="33"/>
      <c r="KX354" s="33"/>
      <c r="KY354" s="33"/>
      <c r="KZ354" s="33"/>
      <c r="LA354" s="33"/>
      <c r="LB354" s="33"/>
      <c r="LC354" s="33"/>
    </row>
    <row r="355" spans="1:3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 s="33"/>
      <c r="FV355" s="33"/>
      <c r="FW355" s="33"/>
      <c r="FX355" s="33"/>
      <c r="FY355" s="33"/>
      <c r="FZ355" s="33"/>
      <c r="GA355" s="33"/>
      <c r="GB355" s="33"/>
      <c r="GC355" s="33"/>
      <c r="GD355" s="33"/>
      <c r="GE355" s="33"/>
      <c r="GF355" s="33"/>
      <c r="GG355" s="33"/>
      <c r="GH355" s="33"/>
      <c r="GI355" s="33"/>
      <c r="GJ355" s="33"/>
      <c r="GK355" s="33"/>
      <c r="GL355" s="33"/>
      <c r="GM355" s="33"/>
      <c r="GN355" s="33"/>
      <c r="GO355" s="33"/>
      <c r="GP355" s="33"/>
      <c r="GQ355" s="33"/>
      <c r="GR355" s="33"/>
      <c r="GS355" s="33"/>
      <c r="GT355" s="33"/>
      <c r="GU355" s="33"/>
      <c r="GV355" s="33"/>
      <c r="GW355" s="33"/>
      <c r="GX355" s="33"/>
      <c r="GY355" s="33"/>
      <c r="GZ355" s="33"/>
      <c r="HA355" s="33"/>
      <c r="HB355" s="33"/>
      <c r="HC355" s="33"/>
      <c r="HD355" s="33"/>
      <c r="HE355" s="33"/>
      <c r="HF355" s="33"/>
      <c r="HG355" s="33"/>
      <c r="HH355" s="33"/>
      <c r="HI355" s="33"/>
      <c r="HJ355" s="33"/>
      <c r="HK355" s="33"/>
      <c r="HL355" s="33"/>
      <c r="HM355" s="33"/>
      <c r="HN355" s="33"/>
      <c r="HO355" s="33"/>
      <c r="HP355" s="33"/>
      <c r="HQ355" s="33"/>
      <c r="HR355" s="33"/>
      <c r="HS355" s="33"/>
      <c r="HT355" s="33"/>
      <c r="HU355" s="33"/>
      <c r="HV355" s="33"/>
      <c r="HW355" s="33"/>
      <c r="HX355" s="33"/>
      <c r="HY355" s="33"/>
      <c r="HZ355" s="33"/>
      <c r="IA355" s="33"/>
      <c r="IB355" s="33"/>
      <c r="IC355" s="33"/>
      <c r="ID355" s="33"/>
      <c r="IE355" s="33"/>
      <c r="IF355" s="33"/>
      <c r="IG355" s="33"/>
      <c r="IH355" s="33"/>
      <c r="II355" s="33"/>
      <c r="IJ355" s="33"/>
      <c r="IK355" s="33"/>
      <c r="IL355" s="33"/>
      <c r="IM355" s="33"/>
      <c r="IN355" s="33"/>
      <c r="IO355" s="33"/>
      <c r="IP355" s="33"/>
      <c r="IQ355" s="33"/>
      <c r="IR355" s="33"/>
      <c r="IS355" s="33"/>
      <c r="IT355" s="33"/>
      <c r="IU355" s="33"/>
      <c r="IV355" s="33"/>
      <c r="IW355" s="33"/>
      <c r="IX355" s="33"/>
      <c r="IY355" s="33"/>
      <c r="IZ355" s="33"/>
      <c r="JA355" s="33"/>
      <c r="JB355" s="33"/>
      <c r="JC355" s="33"/>
      <c r="JD355" s="33"/>
      <c r="JE355" s="33"/>
      <c r="JF355" s="33"/>
      <c r="JG355" s="33"/>
      <c r="JH355" s="33"/>
      <c r="JI355" s="33"/>
      <c r="JJ355" s="33"/>
      <c r="JK355" s="33"/>
      <c r="JL355" s="33"/>
      <c r="JM355" s="33"/>
      <c r="JN355" s="33"/>
      <c r="JO355" s="33"/>
      <c r="JP355" s="33"/>
      <c r="JQ355" s="33"/>
      <c r="JR355" s="33"/>
      <c r="JS355" s="33"/>
      <c r="JT355" s="33"/>
      <c r="JU355" s="33"/>
      <c r="JV355" s="33"/>
      <c r="JW355" s="33"/>
      <c r="JX355" s="33"/>
      <c r="JY355" s="33"/>
      <c r="JZ355" s="33"/>
      <c r="KA355" s="33"/>
      <c r="KB355" s="33"/>
      <c r="KC355" s="33"/>
      <c r="KD355" s="33"/>
      <c r="KE355" s="33"/>
      <c r="KF355" s="33"/>
      <c r="KG355" s="33"/>
      <c r="KH355" s="33"/>
      <c r="KI355" s="33"/>
      <c r="KJ355" s="33"/>
      <c r="KK355" s="33"/>
      <c r="KL355" s="33"/>
      <c r="KM355" s="33"/>
      <c r="KN355" s="33"/>
      <c r="KO355" s="33"/>
      <c r="KP355" s="33"/>
      <c r="KQ355" s="33"/>
      <c r="KR355" s="33"/>
      <c r="KS355" s="33"/>
      <c r="KT355" s="33"/>
      <c r="KU355" s="33"/>
      <c r="KV355" s="33"/>
      <c r="KW355" s="33"/>
      <c r="KX355" s="33"/>
      <c r="KY355" s="33"/>
      <c r="KZ355" s="33"/>
      <c r="LA355" s="33"/>
      <c r="LB355" s="33"/>
      <c r="LC355" s="33"/>
    </row>
    <row r="356" spans="1:3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  <c r="IY356" s="33"/>
      <c r="IZ356" s="33"/>
      <c r="JA356" s="33"/>
      <c r="JB356" s="33"/>
      <c r="JC356" s="33"/>
      <c r="JD356" s="33"/>
      <c r="JE356" s="33"/>
      <c r="JF356" s="33"/>
      <c r="JG356" s="33"/>
      <c r="JH356" s="33"/>
      <c r="JI356" s="33"/>
      <c r="JJ356" s="33"/>
      <c r="JK356" s="33"/>
      <c r="JL356" s="33"/>
      <c r="JM356" s="33"/>
      <c r="JN356" s="33"/>
      <c r="JO356" s="33"/>
      <c r="JP356" s="33"/>
      <c r="JQ356" s="33"/>
      <c r="JR356" s="33"/>
      <c r="JS356" s="33"/>
      <c r="JT356" s="33"/>
      <c r="JU356" s="33"/>
      <c r="JV356" s="33"/>
      <c r="JW356" s="33"/>
      <c r="JX356" s="33"/>
      <c r="JY356" s="33"/>
      <c r="JZ356" s="33"/>
      <c r="KA356" s="33"/>
      <c r="KB356" s="33"/>
      <c r="KC356" s="33"/>
      <c r="KD356" s="33"/>
      <c r="KE356" s="33"/>
      <c r="KF356" s="33"/>
      <c r="KG356" s="33"/>
      <c r="KH356" s="33"/>
      <c r="KI356" s="33"/>
      <c r="KJ356" s="33"/>
      <c r="KK356" s="33"/>
      <c r="KL356" s="33"/>
      <c r="KM356" s="33"/>
      <c r="KN356" s="33"/>
      <c r="KO356" s="33"/>
      <c r="KP356" s="33"/>
      <c r="KQ356" s="33"/>
      <c r="KR356" s="33"/>
      <c r="KS356" s="33"/>
      <c r="KT356" s="33"/>
      <c r="KU356" s="33"/>
      <c r="KV356" s="33"/>
      <c r="KW356" s="33"/>
      <c r="KX356" s="33"/>
      <c r="KY356" s="33"/>
      <c r="KZ356" s="33"/>
      <c r="LA356" s="33"/>
      <c r="LB356" s="33"/>
      <c r="LC356" s="33"/>
    </row>
    <row r="357" spans="1:3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 s="33"/>
      <c r="FV357" s="33"/>
      <c r="FW357" s="33"/>
      <c r="FX357" s="33"/>
      <c r="FY357" s="33"/>
      <c r="FZ357" s="33"/>
      <c r="GA357" s="33"/>
      <c r="GB357" s="33"/>
      <c r="GC357" s="33"/>
      <c r="GD357" s="33"/>
      <c r="GE357" s="33"/>
      <c r="GF357" s="33"/>
      <c r="GG357" s="33"/>
      <c r="GH357" s="33"/>
      <c r="GI357" s="33"/>
      <c r="GJ357" s="33"/>
      <c r="GK357" s="33"/>
      <c r="GL357" s="33"/>
      <c r="GM357" s="33"/>
      <c r="GN357" s="33"/>
      <c r="GO357" s="33"/>
      <c r="GP357" s="33"/>
      <c r="GQ357" s="33"/>
      <c r="GR357" s="33"/>
      <c r="GS357" s="33"/>
      <c r="GT357" s="33"/>
      <c r="GU357" s="33"/>
      <c r="GV357" s="33"/>
      <c r="GW357" s="33"/>
      <c r="GX357" s="33"/>
      <c r="GY357" s="33"/>
      <c r="GZ357" s="33"/>
      <c r="HA357" s="33"/>
      <c r="HB357" s="33"/>
      <c r="HC357" s="33"/>
      <c r="HD357" s="33"/>
      <c r="HE357" s="33"/>
      <c r="HF357" s="33"/>
      <c r="HG357" s="33"/>
      <c r="HH357" s="33"/>
      <c r="HI357" s="33"/>
      <c r="HJ357" s="33"/>
      <c r="HK357" s="33"/>
      <c r="HL357" s="33"/>
      <c r="HM357" s="33"/>
      <c r="HN357" s="33"/>
      <c r="HO357" s="33"/>
      <c r="HP357" s="33"/>
      <c r="HQ357" s="33"/>
      <c r="HR357" s="33"/>
      <c r="HS357" s="33"/>
      <c r="HT357" s="33"/>
      <c r="HU357" s="33"/>
      <c r="HV357" s="33"/>
      <c r="HW357" s="33"/>
      <c r="HX357" s="33"/>
      <c r="HY357" s="33"/>
      <c r="HZ357" s="33"/>
      <c r="IA357" s="33"/>
      <c r="IB357" s="33"/>
      <c r="IC357" s="33"/>
      <c r="ID357" s="33"/>
      <c r="IE357" s="33"/>
      <c r="IF357" s="33"/>
      <c r="IG357" s="33"/>
      <c r="IH357" s="33"/>
      <c r="II357" s="33"/>
      <c r="IJ357" s="33"/>
      <c r="IK357" s="33"/>
      <c r="IL357" s="33"/>
      <c r="IM357" s="33"/>
      <c r="IN357" s="33"/>
      <c r="IO357" s="33"/>
      <c r="IP357" s="33"/>
      <c r="IQ357" s="33"/>
      <c r="IR357" s="33"/>
      <c r="IS357" s="33"/>
      <c r="IT357" s="33"/>
      <c r="IU357" s="33"/>
      <c r="IV357" s="33"/>
      <c r="IW357" s="33"/>
      <c r="IX357" s="33"/>
      <c r="IY357" s="33"/>
      <c r="IZ357" s="33"/>
      <c r="JA357" s="33"/>
      <c r="JB357" s="33"/>
      <c r="JC357" s="33"/>
      <c r="JD357" s="33"/>
      <c r="JE357" s="33"/>
      <c r="JF357" s="33"/>
      <c r="JG357" s="33"/>
      <c r="JH357" s="33"/>
      <c r="JI357" s="33"/>
      <c r="JJ357" s="33"/>
      <c r="JK357" s="33"/>
      <c r="JL357" s="33"/>
      <c r="JM357" s="33"/>
      <c r="JN357" s="33"/>
      <c r="JO357" s="33"/>
      <c r="JP357" s="33"/>
      <c r="JQ357" s="33"/>
      <c r="JR357" s="33"/>
      <c r="JS357" s="33"/>
      <c r="JT357" s="33"/>
      <c r="JU357" s="33"/>
      <c r="JV357" s="33"/>
      <c r="JW357" s="33"/>
      <c r="JX357" s="33"/>
      <c r="JY357" s="33"/>
      <c r="JZ357" s="33"/>
      <c r="KA357" s="33"/>
      <c r="KB357" s="33"/>
      <c r="KC357" s="33"/>
      <c r="KD357" s="33"/>
      <c r="KE357" s="33"/>
      <c r="KF357" s="33"/>
      <c r="KG357" s="33"/>
      <c r="KH357" s="33"/>
      <c r="KI357" s="33"/>
      <c r="KJ357" s="33"/>
      <c r="KK357" s="33"/>
      <c r="KL357" s="33"/>
      <c r="KM357" s="33"/>
      <c r="KN357" s="33"/>
      <c r="KO357" s="33"/>
      <c r="KP357" s="33"/>
      <c r="KQ357" s="33"/>
      <c r="KR357" s="33"/>
      <c r="KS357" s="33"/>
      <c r="KT357" s="33"/>
      <c r="KU357" s="33"/>
      <c r="KV357" s="33"/>
      <c r="KW357" s="33"/>
      <c r="KX357" s="33"/>
      <c r="KY357" s="33"/>
      <c r="KZ357" s="33"/>
      <c r="LA357" s="33"/>
      <c r="LB357" s="33"/>
      <c r="LC357" s="33"/>
    </row>
    <row r="358" spans="1:3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  <c r="IY358" s="33"/>
      <c r="IZ358" s="33"/>
      <c r="JA358" s="33"/>
      <c r="JB358" s="33"/>
      <c r="JC358" s="33"/>
      <c r="JD358" s="33"/>
      <c r="JE358" s="33"/>
      <c r="JF358" s="33"/>
      <c r="JG358" s="33"/>
      <c r="JH358" s="33"/>
      <c r="JI358" s="33"/>
      <c r="JJ358" s="33"/>
      <c r="JK358" s="33"/>
      <c r="JL358" s="33"/>
      <c r="JM358" s="33"/>
      <c r="JN358" s="33"/>
      <c r="JO358" s="33"/>
      <c r="JP358" s="33"/>
      <c r="JQ358" s="33"/>
      <c r="JR358" s="33"/>
      <c r="JS358" s="33"/>
      <c r="JT358" s="33"/>
      <c r="JU358" s="33"/>
      <c r="JV358" s="33"/>
      <c r="JW358" s="33"/>
      <c r="JX358" s="33"/>
      <c r="JY358" s="33"/>
      <c r="JZ358" s="33"/>
      <c r="KA358" s="33"/>
      <c r="KB358" s="33"/>
      <c r="KC358" s="33"/>
      <c r="KD358" s="33"/>
      <c r="KE358" s="33"/>
      <c r="KF358" s="33"/>
      <c r="KG358" s="33"/>
      <c r="KH358" s="33"/>
      <c r="KI358" s="33"/>
      <c r="KJ358" s="33"/>
      <c r="KK358" s="33"/>
      <c r="KL358" s="33"/>
      <c r="KM358" s="33"/>
      <c r="KN358" s="33"/>
      <c r="KO358" s="33"/>
      <c r="KP358" s="33"/>
      <c r="KQ358" s="33"/>
      <c r="KR358" s="33"/>
      <c r="KS358" s="33"/>
      <c r="KT358" s="33"/>
      <c r="KU358" s="33"/>
      <c r="KV358" s="33"/>
      <c r="KW358" s="33"/>
      <c r="KX358" s="33"/>
      <c r="KY358" s="33"/>
      <c r="KZ358" s="33"/>
      <c r="LA358" s="33"/>
      <c r="LB358" s="33"/>
      <c r="LC358" s="33"/>
    </row>
    <row r="359" spans="1:3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 s="33"/>
      <c r="FV359" s="33"/>
      <c r="FW359" s="33"/>
      <c r="FX359" s="33"/>
      <c r="FY359" s="33"/>
      <c r="FZ359" s="33"/>
      <c r="GA359" s="33"/>
      <c r="GB359" s="33"/>
      <c r="GC359" s="33"/>
      <c r="GD359" s="33"/>
      <c r="GE359" s="33"/>
      <c r="GF359" s="33"/>
      <c r="GG359" s="33"/>
      <c r="GH359" s="33"/>
      <c r="GI359" s="33"/>
      <c r="GJ359" s="33"/>
      <c r="GK359" s="33"/>
      <c r="GL359" s="33"/>
      <c r="GM359" s="33"/>
      <c r="GN359" s="33"/>
      <c r="GO359" s="33"/>
      <c r="GP359" s="33"/>
      <c r="GQ359" s="33"/>
      <c r="GR359" s="33"/>
      <c r="GS359" s="33"/>
      <c r="GT359" s="33"/>
      <c r="GU359" s="33"/>
      <c r="GV359" s="33"/>
      <c r="GW359" s="33"/>
      <c r="GX359" s="33"/>
      <c r="GY359" s="33"/>
      <c r="GZ359" s="33"/>
      <c r="HA359" s="33"/>
      <c r="HB359" s="33"/>
      <c r="HC359" s="33"/>
      <c r="HD359" s="33"/>
      <c r="HE359" s="33"/>
      <c r="HF359" s="33"/>
      <c r="HG359" s="33"/>
      <c r="HH359" s="33"/>
      <c r="HI359" s="33"/>
      <c r="HJ359" s="33"/>
      <c r="HK359" s="33"/>
      <c r="HL359" s="33"/>
      <c r="HM359" s="33"/>
      <c r="HN359" s="33"/>
      <c r="HO359" s="33"/>
      <c r="HP359" s="33"/>
      <c r="HQ359" s="33"/>
      <c r="HR359" s="33"/>
      <c r="HS359" s="33"/>
      <c r="HT359" s="33"/>
      <c r="HU359" s="33"/>
      <c r="HV359" s="33"/>
      <c r="HW359" s="33"/>
      <c r="HX359" s="33"/>
      <c r="HY359" s="33"/>
      <c r="HZ359" s="33"/>
      <c r="IA359" s="33"/>
      <c r="IB359" s="33"/>
      <c r="IC359" s="33"/>
      <c r="ID359" s="33"/>
      <c r="IE359" s="33"/>
      <c r="IF359" s="33"/>
      <c r="IG359" s="33"/>
      <c r="IH359" s="33"/>
      <c r="II359" s="33"/>
      <c r="IJ359" s="33"/>
      <c r="IK359" s="33"/>
      <c r="IL359" s="33"/>
      <c r="IM359" s="33"/>
      <c r="IN359" s="33"/>
      <c r="IO359" s="33"/>
      <c r="IP359" s="33"/>
      <c r="IQ359" s="33"/>
      <c r="IR359" s="33"/>
      <c r="IS359" s="33"/>
      <c r="IT359" s="33"/>
      <c r="IU359" s="33"/>
      <c r="IV359" s="33"/>
      <c r="IW359" s="33"/>
      <c r="IX359" s="33"/>
      <c r="IY359" s="33"/>
      <c r="IZ359" s="33"/>
      <c r="JA359" s="33"/>
      <c r="JB359" s="33"/>
      <c r="JC359" s="33"/>
      <c r="JD359" s="33"/>
      <c r="JE359" s="33"/>
      <c r="JF359" s="33"/>
      <c r="JG359" s="33"/>
      <c r="JH359" s="33"/>
      <c r="JI359" s="33"/>
      <c r="JJ359" s="33"/>
      <c r="JK359" s="33"/>
      <c r="JL359" s="33"/>
      <c r="JM359" s="33"/>
      <c r="JN359" s="33"/>
      <c r="JO359" s="33"/>
      <c r="JP359" s="33"/>
      <c r="JQ359" s="33"/>
      <c r="JR359" s="33"/>
      <c r="JS359" s="33"/>
      <c r="JT359" s="33"/>
      <c r="JU359" s="33"/>
      <c r="JV359" s="33"/>
      <c r="JW359" s="33"/>
      <c r="JX359" s="33"/>
      <c r="JY359" s="33"/>
      <c r="JZ359" s="33"/>
      <c r="KA359" s="33"/>
      <c r="KB359" s="33"/>
      <c r="KC359" s="33"/>
      <c r="KD359" s="33"/>
      <c r="KE359" s="33"/>
      <c r="KF359" s="33"/>
      <c r="KG359" s="33"/>
      <c r="KH359" s="33"/>
      <c r="KI359" s="33"/>
      <c r="KJ359" s="33"/>
      <c r="KK359" s="33"/>
      <c r="KL359" s="33"/>
      <c r="KM359" s="33"/>
      <c r="KN359" s="33"/>
      <c r="KO359" s="33"/>
      <c r="KP359" s="33"/>
      <c r="KQ359" s="33"/>
      <c r="KR359" s="33"/>
      <c r="KS359" s="33"/>
      <c r="KT359" s="33"/>
      <c r="KU359" s="33"/>
      <c r="KV359" s="33"/>
      <c r="KW359" s="33"/>
      <c r="KX359" s="33"/>
      <c r="KY359" s="33"/>
      <c r="KZ359" s="33"/>
      <c r="LA359" s="33"/>
      <c r="LB359" s="33"/>
      <c r="LC359" s="33"/>
    </row>
    <row r="360" spans="1:3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  <c r="IY360" s="33"/>
      <c r="IZ360" s="33"/>
      <c r="JA360" s="33"/>
      <c r="JB360" s="33"/>
      <c r="JC360" s="33"/>
      <c r="JD360" s="33"/>
      <c r="JE360" s="33"/>
      <c r="JF360" s="33"/>
      <c r="JG360" s="33"/>
      <c r="JH360" s="33"/>
      <c r="JI360" s="33"/>
      <c r="JJ360" s="33"/>
      <c r="JK360" s="33"/>
      <c r="JL360" s="33"/>
      <c r="JM360" s="33"/>
      <c r="JN360" s="33"/>
      <c r="JO360" s="33"/>
      <c r="JP360" s="33"/>
      <c r="JQ360" s="33"/>
      <c r="JR360" s="33"/>
      <c r="JS360" s="33"/>
      <c r="JT360" s="33"/>
      <c r="JU360" s="33"/>
      <c r="JV360" s="33"/>
      <c r="JW360" s="33"/>
      <c r="JX360" s="33"/>
      <c r="JY360" s="33"/>
      <c r="JZ360" s="33"/>
      <c r="KA360" s="33"/>
      <c r="KB360" s="33"/>
      <c r="KC360" s="33"/>
      <c r="KD360" s="33"/>
      <c r="KE360" s="33"/>
      <c r="KF360" s="33"/>
      <c r="KG360" s="33"/>
      <c r="KH360" s="33"/>
      <c r="KI360" s="33"/>
      <c r="KJ360" s="33"/>
      <c r="KK360" s="33"/>
      <c r="KL360" s="33"/>
      <c r="KM360" s="33"/>
      <c r="KN360" s="33"/>
      <c r="KO360" s="33"/>
      <c r="KP360" s="33"/>
      <c r="KQ360" s="33"/>
      <c r="KR360" s="33"/>
      <c r="KS360" s="33"/>
      <c r="KT360" s="33"/>
      <c r="KU360" s="33"/>
      <c r="KV360" s="33"/>
      <c r="KW360" s="33"/>
      <c r="KX360" s="33"/>
      <c r="KY360" s="33"/>
      <c r="KZ360" s="33"/>
      <c r="LA360" s="33"/>
      <c r="LB360" s="33"/>
      <c r="LC360" s="33"/>
    </row>
    <row r="361" spans="1:3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 s="33"/>
      <c r="FV361" s="33"/>
      <c r="FW361" s="33"/>
      <c r="FX361" s="33"/>
      <c r="FY361" s="33"/>
      <c r="FZ361" s="33"/>
      <c r="GA361" s="33"/>
      <c r="GB361" s="33"/>
      <c r="GC361" s="33"/>
      <c r="GD361" s="33"/>
      <c r="GE361" s="33"/>
      <c r="GF361" s="33"/>
      <c r="GG361" s="33"/>
      <c r="GH361" s="33"/>
      <c r="GI361" s="33"/>
      <c r="GJ361" s="33"/>
      <c r="GK361" s="33"/>
      <c r="GL361" s="33"/>
      <c r="GM361" s="33"/>
      <c r="GN361" s="33"/>
      <c r="GO361" s="33"/>
      <c r="GP361" s="33"/>
      <c r="GQ361" s="33"/>
      <c r="GR361" s="33"/>
      <c r="GS361" s="33"/>
      <c r="GT361" s="33"/>
      <c r="GU361" s="33"/>
      <c r="GV361" s="33"/>
      <c r="GW361" s="33"/>
      <c r="GX361" s="33"/>
      <c r="GY361" s="33"/>
      <c r="GZ361" s="33"/>
      <c r="HA361" s="33"/>
      <c r="HB361" s="33"/>
      <c r="HC361" s="33"/>
      <c r="HD361" s="33"/>
      <c r="HE361" s="33"/>
      <c r="HF361" s="33"/>
      <c r="HG361" s="33"/>
      <c r="HH361" s="33"/>
      <c r="HI361" s="33"/>
      <c r="HJ361" s="33"/>
      <c r="HK361" s="33"/>
      <c r="HL361" s="33"/>
      <c r="HM361" s="33"/>
      <c r="HN361" s="33"/>
      <c r="HO361" s="33"/>
      <c r="HP361" s="33"/>
      <c r="HQ361" s="33"/>
      <c r="HR361" s="33"/>
      <c r="HS361" s="33"/>
      <c r="HT361" s="33"/>
      <c r="HU361" s="33"/>
      <c r="HV361" s="33"/>
      <c r="HW361" s="33"/>
      <c r="HX361" s="33"/>
      <c r="HY361" s="33"/>
      <c r="HZ361" s="33"/>
      <c r="IA361" s="33"/>
      <c r="IB361" s="33"/>
      <c r="IC361" s="33"/>
      <c r="ID361" s="33"/>
      <c r="IE361" s="33"/>
      <c r="IF361" s="33"/>
      <c r="IG361" s="33"/>
      <c r="IH361" s="33"/>
      <c r="II361" s="33"/>
      <c r="IJ361" s="33"/>
      <c r="IK361" s="33"/>
      <c r="IL361" s="33"/>
      <c r="IM361" s="33"/>
      <c r="IN361" s="33"/>
      <c r="IO361" s="33"/>
      <c r="IP361" s="33"/>
      <c r="IQ361" s="33"/>
      <c r="IR361" s="33"/>
      <c r="IS361" s="33"/>
      <c r="IT361" s="33"/>
      <c r="IU361" s="33"/>
      <c r="IV361" s="33"/>
      <c r="IW361" s="33"/>
      <c r="IX361" s="33"/>
      <c r="IY361" s="33"/>
      <c r="IZ361" s="33"/>
      <c r="JA361" s="33"/>
      <c r="JB361" s="33"/>
      <c r="JC361" s="33"/>
      <c r="JD361" s="33"/>
      <c r="JE361" s="33"/>
      <c r="JF361" s="33"/>
      <c r="JG361" s="33"/>
      <c r="JH361" s="33"/>
      <c r="JI361" s="33"/>
      <c r="JJ361" s="33"/>
      <c r="JK361" s="33"/>
      <c r="JL361" s="33"/>
      <c r="JM361" s="33"/>
      <c r="JN361" s="33"/>
      <c r="JO361" s="33"/>
      <c r="JP361" s="33"/>
      <c r="JQ361" s="33"/>
      <c r="JR361" s="33"/>
      <c r="JS361" s="33"/>
      <c r="JT361" s="33"/>
      <c r="JU361" s="33"/>
      <c r="JV361" s="33"/>
      <c r="JW361" s="33"/>
      <c r="JX361" s="33"/>
      <c r="JY361" s="33"/>
      <c r="JZ361" s="33"/>
      <c r="KA361" s="33"/>
      <c r="KB361" s="33"/>
      <c r="KC361" s="33"/>
      <c r="KD361" s="33"/>
      <c r="KE361" s="33"/>
      <c r="KF361" s="33"/>
      <c r="KG361" s="33"/>
      <c r="KH361" s="33"/>
      <c r="KI361" s="33"/>
      <c r="KJ361" s="33"/>
      <c r="KK361" s="33"/>
      <c r="KL361" s="33"/>
      <c r="KM361" s="33"/>
      <c r="KN361" s="33"/>
      <c r="KO361" s="33"/>
      <c r="KP361" s="33"/>
      <c r="KQ361" s="33"/>
      <c r="KR361" s="33"/>
      <c r="KS361" s="33"/>
      <c r="KT361" s="33"/>
      <c r="KU361" s="33"/>
      <c r="KV361" s="33"/>
      <c r="KW361" s="33"/>
      <c r="KX361" s="33"/>
      <c r="KY361" s="33"/>
      <c r="KZ361" s="33"/>
      <c r="LA361" s="33"/>
      <c r="LB361" s="33"/>
      <c r="LC361" s="33"/>
    </row>
    <row r="362" spans="1:3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  <c r="IY362" s="33"/>
      <c r="IZ362" s="33"/>
      <c r="JA362" s="33"/>
      <c r="JB362" s="33"/>
      <c r="JC362" s="33"/>
      <c r="JD362" s="33"/>
      <c r="JE362" s="33"/>
      <c r="JF362" s="33"/>
      <c r="JG362" s="33"/>
      <c r="JH362" s="33"/>
      <c r="JI362" s="33"/>
      <c r="JJ362" s="33"/>
      <c r="JK362" s="33"/>
      <c r="JL362" s="33"/>
      <c r="JM362" s="33"/>
      <c r="JN362" s="33"/>
      <c r="JO362" s="33"/>
      <c r="JP362" s="33"/>
      <c r="JQ362" s="33"/>
      <c r="JR362" s="33"/>
      <c r="JS362" s="33"/>
      <c r="JT362" s="33"/>
      <c r="JU362" s="33"/>
      <c r="JV362" s="33"/>
      <c r="JW362" s="33"/>
      <c r="JX362" s="33"/>
      <c r="JY362" s="33"/>
      <c r="JZ362" s="33"/>
      <c r="KA362" s="33"/>
      <c r="KB362" s="33"/>
      <c r="KC362" s="33"/>
      <c r="KD362" s="33"/>
      <c r="KE362" s="33"/>
      <c r="KF362" s="33"/>
      <c r="KG362" s="33"/>
      <c r="KH362" s="33"/>
      <c r="KI362" s="33"/>
      <c r="KJ362" s="33"/>
      <c r="KK362" s="33"/>
      <c r="KL362" s="33"/>
      <c r="KM362" s="33"/>
      <c r="KN362" s="33"/>
      <c r="KO362" s="33"/>
      <c r="KP362" s="33"/>
      <c r="KQ362" s="33"/>
      <c r="KR362" s="33"/>
      <c r="KS362" s="33"/>
      <c r="KT362" s="33"/>
      <c r="KU362" s="33"/>
      <c r="KV362" s="33"/>
      <c r="KW362" s="33"/>
      <c r="KX362" s="33"/>
      <c r="KY362" s="33"/>
      <c r="KZ362" s="33"/>
      <c r="LA362" s="33"/>
      <c r="LB362" s="33"/>
      <c r="LC362" s="33"/>
    </row>
    <row r="363" spans="1:3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 s="33"/>
      <c r="FV363" s="33"/>
      <c r="FW363" s="33"/>
      <c r="FX363" s="33"/>
      <c r="FY363" s="33"/>
      <c r="FZ363" s="33"/>
      <c r="GA363" s="33"/>
      <c r="GB363" s="33"/>
      <c r="GC363" s="33"/>
      <c r="GD363" s="33"/>
      <c r="GE363" s="33"/>
      <c r="GF363" s="33"/>
      <c r="GG363" s="33"/>
      <c r="GH363" s="33"/>
      <c r="GI363" s="33"/>
      <c r="GJ363" s="33"/>
      <c r="GK363" s="33"/>
      <c r="GL363" s="33"/>
      <c r="GM363" s="33"/>
      <c r="GN363" s="33"/>
      <c r="GO363" s="33"/>
      <c r="GP363" s="33"/>
      <c r="GQ363" s="33"/>
      <c r="GR363" s="33"/>
      <c r="GS363" s="33"/>
      <c r="GT363" s="33"/>
      <c r="GU363" s="33"/>
      <c r="GV363" s="33"/>
      <c r="GW363" s="33"/>
      <c r="GX363" s="33"/>
      <c r="GY363" s="33"/>
      <c r="GZ363" s="33"/>
      <c r="HA363" s="33"/>
      <c r="HB363" s="33"/>
      <c r="HC363" s="33"/>
      <c r="HD363" s="33"/>
      <c r="HE363" s="33"/>
      <c r="HF363" s="33"/>
      <c r="HG363" s="33"/>
      <c r="HH363" s="33"/>
      <c r="HI363" s="33"/>
      <c r="HJ363" s="33"/>
      <c r="HK363" s="33"/>
      <c r="HL363" s="33"/>
      <c r="HM363" s="33"/>
      <c r="HN363" s="33"/>
      <c r="HO363" s="33"/>
      <c r="HP363" s="33"/>
      <c r="HQ363" s="33"/>
      <c r="HR363" s="33"/>
      <c r="HS363" s="33"/>
      <c r="HT363" s="33"/>
      <c r="HU363" s="33"/>
      <c r="HV363" s="33"/>
      <c r="HW363" s="33"/>
      <c r="HX363" s="33"/>
      <c r="HY363" s="33"/>
      <c r="HZ363" s="33"/>
      <c r="IA363" s="33"/>
      <c r="IB363" s="33"/>
      <c r="IC363" s="33"/>
      <c r="ID363" s="33"/>
      <c r="IE363" s="33"/>
      <c r="IF363" s="33"/>
      <c r="IG363" s="33"/>
      <c r="IH363" s="33"/>
      <c r="II363" s="33"/>
      <c r="IJ363" s="33"/>
      <c r="IK363" s="33"/>
      <c r="IL363" s="33"/>
      <c r="IM363" s="33"/>
      <c r="IN363" s="33"/>
      <c r="IO363" s="33"/>
      <c r="IP363" s="33"/>
      <c r="IQ363" s="33"/>
      <c r="IR363" s="33"/>
      <c r="IS363" s="33"/>
      <c r="IT363" s="33"/>
      <c r="IU363" s="33"/>
      <c r="IV363" s="33"/>
      <c r="IW363" s="33"/>
      <c r="IX363" s="33"/>
      <c r="IY363" s="33"/>
      <c r="IZ363" s="33"/>
      <c r="JA363" s="33"/>
      <c r="JB363" s="33"/>
      <c r="JC363" s="33"/>
      <c r="JD363" s="33"/>
      <c r="JE363" s="33"/>
      <c r="JF363" s="33"/>
      <c r="JG363" s="33"/>
      <c r="JH363" s="33"/>
      <c r="JI363" s="33"/>
      <c r="JJ363" s="33"/>
      <c r="JK363" s="33"/>
      <c r="JL363" s="33"/>
      <c r="JM363" s="33"/>
      <c r="JN363" s="33"/>
      <c r="JO363" s="33"/>
      <c r="JP363" s="33"/>
      <c r="JQ363" s="33"/>
      <c r="JR363" s="33"/>
      <c r="JS363" s="33"/>
      <c r="JT363" s="33"/>
      <c r="JU363" s="33"/>
      <c r="JV363" s="33"/>
      <c r="JW363" s="33"/>
      <c r="JX363" s="33"/>
      <c r="JY363" s="33"/>
      <c r="JZ363" s="33"/>
      <c r="KA363" s="33"/>
      <c r="KB363" s="33"/>
      <c r="KC363" s="33"/>
      <c r="KD363" s="33"/>
      <c r="KE363" s="33"/>
      <c r="KF363" s="33"/>
      <c r="KG363" s="33"/>
      <c r="KH363" s="33"/>
      <c r="KI363" s="33"/>
      <c r="KJ363" s="33"/>
      <c r="KK363" s="33"/>
      <c r="KL363" s="33"/>
      <c r="KM363" s="33"/>
      <c r="KN363" s="33"/>
      <c r="KO363" s="33"/>
      <c r="KP363" s="33"/>
      <c r="KQ363" s="33"/>
      <c r="KR363" s="33"/>
      <c r="KS363" s="33"/>
      <c r="KT363" s="33"/>
      <c r="KU363" s="33"/>
      <c r="KV363" s="33"/>
      <c r="KW363" s="33"/>
      <c r="KX363" s="33"/>
      <c r="KY363" s="33"/>
      <c r="KZ363" s="33"/>
      <c r="LA363" s="33"/>
      <c r="LB363" s="33"/>
      <c r="LC363" s="33"/>
    </row>
    <row r="364" spans="1:3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  <c r="IY364" s="33"/>
      <c r="IZ364" s="33"/>
      <c r="JA364" s="33"/>
      <c r="JB364" s="33"/>
      <c r="JC364" s="33"/>
      <c r="JD364" s="33"/>
      <c r="JE364" s="33"/>
      <c r="JF364" s="33"/>
      <c r="JG364" s="33"/>
      <c r="JH364" s="33"/>
      <c r="JI364" s="33"/>
      <c r="JJ364" s="33"/>
      <c r="JK364" s="33"/>
      <c r="JL364" s="33"/>
      <c r="JM364" s="33"/>
      <c r="JN364" s="33"/>
      <c r="JO364" s="33"/>
      <c r="JP364" s="33"/>
      <c r="JQ364" s="33"/>
      <c r="JR364" s="33"/>
      <c r="JS364" s="33"/>
      <c r="JT364" s="33"/>
      <c r="JU364" s="33"/>
      <c r="JV364" s="33"/>
      <c r="JW364" s="33"/>
      <c r="JX364" s="33"/>
      <c r="JY364" s="33"/>
      <c r="JZ364" s="33"/>
      <c r="KA364" s="33"/>
      <c r="KB364" s="33"/>
      <c r="KC364" s="33"/>
      <c r="KD364" s="33"/>
      <c r="KE364" s="33"/>
      <c r="KF364" s="33"/>
      <c r="KG364" s="33"/>
      <c r="KH364" s="33"/>
      <c r="KI364" s="33"/>
      <c r="KJ364" s="33"/>
      <c r="KK364" s="33"/>
      <c r="KL364" s="33"/>
      <c r="KM364" s="33"/>
      <c r="KN364" s="33"/>
      <c r="KO364" s="33"/>
      <c r="KP364" s="33"/>
      <c r="KQ364" s="33"/>
      <c r="KR364" s="33"/>
      <c r="KS364" s="33"/>
      <c r="KT364" s="33"/>
      <c r="KU364" s="33"/>
      <c r="KV364" s="33"/>
      <c r="KW364" s="33"/>
      <c r="KX364" s="33"/>
      <c r="KY364" s="33"/>
      <c r="KZ364" s="33"/>
      <c r="LA364" s="33"/>
      <c r="LB364" s="33"/>
      <c r="LC364" s="33"/>
    </row>
    <row r="365" spans="1:3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 s="33"/>
      <c r="FV365" s="33"/>
      <c r="FW365" s="33"/>
      <c r="FX365" s="33"/>
      <c r="FY365" s="33"/>
      <c r="FZ365" s="33"/>
      <c r="GA365" s="33"/>
      <c r="GB365" s="33"/>
      <c r="GC365" s="33"/>
      <c r="GD365" s="33"/>
      <c r="GE365" s="33"/>
      <c r="GF365" s="33"/>
      <c r="GG365" s="33"/>
      <c r="GH365" s="33"/>
      <c r="GI365" s="33"/>
      <c r="GJ365" s="33"/>
      <c r="GK365" s="33"/>
      <c r="GL365" s="33"/>
      <c r="GM365" s="33"/>
      <c r="GN365" s="33"/>
      <c r="GO365" s="33"/>
      <c r="GP365" s="33"/>
      <c r="GQ365" s="33"/>
      <c r="GR365" s="33"/>
      <c r="GS365" s="33"/>
      <c r="GT365" s="33"/>
      <c r="GU365" s="33"/>
      <c r="GV365" s="33"/>
      <c r="GW365" s="33"/>
      <c r="GX365" s="33"/>
      <c r="GY365" s="33"/>
      <c r="GZ365" s="33"/>
      <c r="HA365" s="33"/>
      <c r="HB365" s="33"/>
      <c r="HC365" s="33"/>
      <c r="HD365" s="33"/>
      <c r="HE365" s="33"/>
      <c r="HF365" s="33"/>
      <c r="HG365" s="33"/>
      <c r="HH365" s="33"/>
      <c r="HI365" s="33"/>
      <c r="HJ365" s="33"/>
      <c r="HK365" s="33"/>
      <c r="HL365" s="33"/>
      <c r="HM365" s="33"/>
      <c r="HN365" s="33"/>
      <c r="HO365" s="33"/>
      <c r="HP365" s="33"/>
      <c r="HQ365" s="33"/>
      <c r="HR365" s="33"/>
      <c r="HS365" s="33"/>
      <c r="HT365" s="33"/>
      <c r="HU365" s="33"/>
      <c r="HV365" s="33"/>
      <c r="HW365" s="33"/>
      <c r="HX365" s="33"/>
      <c r="HY365" s="33"/>
      <c r="HZ365" s="33"/>
      <c r="IA365" s="33"/>
      <c r="IB365" s="33"/>
      <c r="IC365" s="33"/>
      <c r="ID365" s="33"/>
      <c r="IE365" s="33"/>
      <c r="IF365" s="33"/>
      <c r="IG365" s="33"/>
      <c r="IH365" s="33"/>
      <c r="II365" s="33"/>
      <c r="IJ365" s="33"/>
      <c r="IK365" s="33"/>
      <c r="IL365" s="33"/>
      <c r="IM365" s="33"/>
      <c r="IN365" s="33"/>
      <c r="IO365" s="33"/>
      <c r="IP365" s="33"/>
      <c r="IQ365" s="33"/>
      <c r="IR365" s="33"/>
      <c r="IS365" s="33"/>
      <c r="IT365" s="33"/>
      <c r="IU365" s="33"/>
      <c r="IV365" s="33"/>
      <c r="IW365" s="33"/>
      <c r="IX365" s="33"/>
      <c r="IY365" s="33"/>
      <c r="IZ365" s="33"/>
      <c r="JA365" s="33"/>
      <c r="JB365" s="33"/>
      <c r="JC365" s="33"/>
      <c r="JD365" s="33"/>
      <c r="JE365" s="33"/>
      <c r="JF365" s="33"/>
      <c r="JG365" s="33"/>
      <c r="JH365" s="33"/>
      <c r="JI365" s="33"/>
      <c r="JJ365" s="33"/>
      <c r="JK365" s="33"/>
      <c r="JL365" s="33"/>
      <c r="JM365" s="33"/>
      <c r="JN365" s="33"/>
      <c r="JO365" s="33"/>
      <c r="JP365" s="33"/>
      <c r="JQ365" s="33"/>
      <c r="JR365" s="33"/>
      <c r="JS365" s="33"/>
      <c r="JT365" s="33"/>
      <c r="JU365" s="33"/>
      <c r="JV365" s="33"/>
      <c r="JW365" s="33"/>
      <c r="JX365" s="33"/>
      <c r="JY365" s="33"/>
      <c r="JZ365" s="33"/>
      <c r="KA365" s="33"/>
      <c r="KB365" s="33"/>
      <c r="KC365" s="33"/>
      <c r="KD365" s="33"/>
      <c r="KE365" s="33"/>
      <c r="KF365" s="33"/>
      <c r="KG365" s="33"/>
      <c r="KH365" s="33"/>
      <c r="KI365" s="33"/>
      <c r="KJ365" s="33"/>
      <c r="KK365" s="33"/>
      <c r="KL365" s="33"/>
      <c r="KM365" s="33"/>
      <c r="KN365" s="33"/>
      <c r="KO365" s="33"/>
      <c r="KP365" s="33"/>
      <c r="KQ365" s="33"/>
      <c r="KR365" s="33"/>
      <c r="KS365" s="33"/>
      <c r="KT365" s="33"/>
      <c r="KU365" s="33"/>
      <c r="KV365" s="33"/>
      <c r="KW365" s="33"/>
      <c r="KX365" s="33"/>
      <c r="KY365" s="33"/>
      <c r="KZ365" s="33"/>
      <c r="LA365" s="33"/>
      <c r="LB365" s="33"/>
      <c r="LC365" s="33"/>
    </row>
    <row r="366" spans="1:3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  <c r="IY366" s="33"/>
      <c r="IZ366" s="33"/>
      <c r="JA366" s="33"/>
      <c r="JB366" s="33"/>
      <c r="JC366" s="33"/>
      <c r="JD366" s="33"/>
      <c r="JE366" s="33"/>
      <c r="JF366" s="33"/>
      <c r="JG366" s="33"/>
      <c r="JH366" s="33"/>
      <c r="JI366" s="33"/>
      <c r="JJ366" s="33"/>
      <c r="JK366" s="33"/>
      <c r="JL366" s="33"/>
      <c r="JM366" s="33"/>
      <c r="JN366" s="33"/>
      <c r="JO366" s="33"/>
      <c r="JP366" s="33"/>
      <c r="JQ366" s="33"/>
      <c r="JR366" s="33"/>
      <c r="JS366" s="33"/>
      <c r="JT366" s="33"/>
      <c r="JU366" s="33"/>
      <c r="JV366" s="33"/>
      <c r="JW366" s="33"/>
      <c r="JX366" s="33"/>
      <c r="JY366" s="33"/>
      <c r="JZ366" s="33"/>
      <c r="KA366" s="33"/>
      <c r="KB366" s="33"/>
      <c r="KC366" s="33"/>
      <c r="KD366" s="33"/>
      <c r="KE366" s="33"/>
      <c r="KF366" s="33"/>
      <c r="KG366" s="33"/>
      <c r="KH366" s="33"/>
      <c r="KI366" s="33"/>
      <c r="KJ366" s="33"/>
      <c r="KK366" s="33"/>
      <c r="KL366" s="33"/>
      <c r="KM366" s="33"/>
      <c r="KN366" s="33"/>
      <c r="KO366" s="33"/>
      <c r="KP366" s="33"/>
      <c r="KQ366" s="33"/>
      <c r="KR366" s="33"/>
      <c r="KS366" s="33"/>
      <c r="KT366" s="33"/>
      <c r="KU366" s="33"/>
      <c r="KV366" s="33"/>
      <c r="KW366" s="33"/>
      <c r="KX366" s="33"/>
      <c r="KY366" s="33"/>
      <c r="KZ366" s="33"/>
      <c r="LA366" s="33"/>
      <c r="LB366" s="33"/>
      <c r="LC366" s="33"/>
    </row>
    <row r="367" spans="1:3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 s="33"/>
      <c r="FV367" s="33"/>
      <c r="FW367" s="33"/>
      <c r="FX367" s="33"/>
      <c r="FY367" s="33"/>
      <c r="FZ367" s="33"/>
      <c r="GA367" s="33"/>
      <c r="GB367" s="33"/>
      <c r="GC367" s="33"/>
      <c r="GD367" s="33"/>
      <c r="GE367" s="33"/>
      <c r="GF367" s="33"/>
      <c r="GG367" s="33"/>
      <c r="GH367" s="33"/>
      <c r="GI367" s="33"/>
      <c r="GJ367" s="33"/>
      <c r="GK367" s="33"/>
      <c r="GL367" s="33"/>
      <c r="GM367" s="33"/>
      <c r="GN367" s="33"/>
      <c r="GO367" s="33"/>
      <c r="GP367" s="33"/>
      <c r="GQ367" s="33"/>
      <c r="GR367" s="33"/>
      <c r="GS367" s="33"/>
      <c r="GT367" s="33"/>
      <c r="GU367" s="33"/>
      <c r="GV367" s="33"/>
      <c r="GW367" s="33"/>
      <c r="GX367" s="33"/>
      <c r="GY367" s="33"/>
      <c r="GZ367" s="33"/>
      <c r="HA367" s="33"/>
      <c r="HB367" s="33"/>
      <c r="HC367" s="33"/>
      <c r="HD367" s="33"/>
      <c r="HE367" s="33"/>
      <c r="HF367" s="33"/>
      <c r="HG367" s="33"/>
      <c r="HH367" s="33"/>
      <c r="HI367" s="33"/>
      <c r="HJ367" s="33"/>
      <c r="HK367" s="33"/>
      <c r="HL367" s="33"/>
      <c r="HM367" s="33"/>
      <c r="HN367" s="33"/>
      <c r="HO367" s="33"/>
      <c r="HP367" s="33"/>
      <c r="HQ367" s="33"/>
      <c r="HR367" s="33"/>
      <c r="HS367" s="33"/>
      <c r="HT367" s="33"/>
      <c r="HU367" s="33"/>
      <c r="HV367" s="33"/>
      <c r="HW367" s="33"/>
      <c r="HX367" s="33"/>
      <c r="HY367" s="33"/>
      <c r="HZ367" s="33"/>
      <c r="IA367" s="33"/>
      <c r="IB367" s="33"/>
      <c r="IC367" s="33"/>
      <c r="ID367" s="33"/>
      <c r="IE367" s="33"/>
      <c r="IF367" s="33"/>
      <c r="IG367" s="33"/>
      <c r="IH367" s="33"/>
      <c r="II367" s="33"/>
      <c r="IJ367" s="33"/>
      <c r="IK367" s="33"/>
      <c r="IL367" s="33"/>
      <c r="IM367" s="33"/>
      <c r="IN367" s="33"/>
      <c r="IO367" s="33"/>
      <c r="IP367" s="33"/>
      <c r="IQ367" s="33"/>
      <c r="IR367" s="33"/>
      <c r="IS367" s="33"/>
      <c r="IT367" s="33"/>
      <c r="IU367" s="33"/>
      <c r="IV367" s="33"/>
      <c r="IW367" s="33"/>
      <c r="IX367" s="33"/>
      <c r="IY367" s="33"/>
      <c r="IZ367" s="33"/>
      <c r="JA367" s="33"/>
      <c r="JB367" s="33"/>
      <c r="JC367" s="33"/>
      <c r="JD367" s="33"/>
      <c r="JE367" s="33"/>
      <c r="JF367" s="33"/>
      <c r="JG367" s="33"/>
      <c r="JH367" s="33"/>
      <c r="JI367" s="33"/>
      <c r="JJ367" s="33"/>
      <c r="JK367" s="33"/>
      <c r="JL367" s="33"/>
      <c r="JM367" s="33"/>
      <c r="JN367" s="33"/>
      <c r="JO367" s="33"/>
      <c r="JP367" s="33"/>
      <c r="JQ367" s="33"/>
      <c r="JR367" s="33"/>
      <c r="JS367" s="33"/>
      <c r="JT367" s="33"/>
      <c r="JU367" s="33"/>
      <c r="JV367" s="33"/>
      <c r="JW367" s="33"/>
      <c r="JX367" s="33"/>
      <c r="JY367" s="33"/>
      <c r="JZ367" s="33"/>
      <c r="KA367" s="33"/>
      <c r="KB367" s="33"/>
      <c r="KC367" s="33"/>
      <c r="KD367" s="33"/>
      <c r="KE367" s="33"/>
      <c r="KF367" s="33"/>
      <c r="KG367" s="33"/>
      <c r="KH367" s="33"/>
      <c r="KI367" s="33"/>
      <c r="KJ367" s="33"/>
      <c r="KK367" s="33"/>
      <c r="KL367" s="33"/>
      <c r="KM367" s="33"/>
      <c r="KN367" s="33"/>
      <c r="KO367" s="33"/>
      <c r="KP367" s="33"/>
      <c r="KQ367" s="33"/>
      <c r="KR367" s="33"/>
      <c r="KS367" s="33"/>
      <c r="KT367" s="33"/>
      <c r="KU367" s="33"/>
      <c r="KV367" s="33"/>
      <c r="KW367" s="33"/>
      <c r="KX367" s="33"/>
      <c r="KY367" s="33"/>
      <c r="KZ367" s="33"/>
      <c r="LA367" s="33"/>
      <c r="LB367" s="33"/>
      <c r="LC367" s="33"/>
    </row>
    <row r="368" spans="1:3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  <c r="IY368" s="33"/>
      <c r="IZ368" s="33"/>
      <c r="JA368" s="33"/>
      <c r="JB368" s="33"/>
      <c r="JC368" s="33"/>
      <c r="JD368" s="33"/>
      <c r="JE368" s="33"/>
      <c r="JF368" s="33"/>
      <c r="JG368" s="33"/>
      <c r="JH368" s="33"/>
      <c r="JI368" s="33"/>
      <c r="JJ368" s="33"/>
      <c r="JK368" s="33"/>
      <c r="JL368" s="33"/>
      <c r="JM368" s="33"/>
      <c r="JN368" s="33"/>
      <c r="JO368" s="33"/>
      <c r="JP368" s="33"/>
      <c r="JQ368" s="33"/>
      <c r="JR368" s="33"/>
      <c r="JS368" s="33"/>
      <c r="JT368" s="33"/>
      <c r="JU368" s="33"/>
      <c r="JV368" s="33"/>
      <c r="JW368" s="33"/>
      <c r="JX368" s="33"/>
      <c r="JY368" s="33"/>
      <c r="JZ368" s="33"/>
      <c r="KA368" s="33"/>
      <c r="KB368" s="33"/>
      <c r="KC368" s="33"/>
      <c r="KD368" s="33"/>
      <c r="KE368" s="33"/>
      <c r="KF368" s="33"/>
      <c r="KG368" s="33"/>
      <c r="KH368" s="33"/>
      <c r="KI368" s="33"/>
      <c r="KJ368" s="33"/>
      <c r="KK368" s="33"/>
      <c r="KL368" s="33"/>
      <c r="KM368" s="33"/>
      <c r="KN368" s="33"/>
      <c r="KO368" s="33"/>
      <c r="KP368" s="33"/>
      <c r="KQ368" s="33"/>
      <c r="KR368" s="33"/>
      <c r="KS368" s="33"/>
      <c r="KT368" s="33"/>
      <c r="KU368" s="33"/>
      <c r="KV368" s="33"/>
      <c r="KW368" s="33"/>
      <c r="KX368" s="33"/>
      <c r="KY368" s="33"/>
      <c r="KZ368" s="33"/>
      <c r="LA368" s="33"/>
      <c r="LB368" s="33"/>
      <c r="LC368" s="33"/>
    </row>
    <row r="369" spans="1:3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 s="33"/>
      <c r="FV369" s="33"/>
      <c r="FW369" s="33"/>
      <c r="FX369" s="33"/>
      <c r="FY369" s="33"/>
      <c r="FZ369" s="33"/>
      <c r="GA369" s="33"/>
      <c r="GB369" s="33"/>
      <c r="GC369" s="33"/>
      <c r="GD369" s="33"/>
      <c r="GE369" s="33"/>
      <c r="GF369" s="33"/>
      <c r="GG369" s="33"/>
      <c r="GH369" s="33"/>
      <c r="GI369" s="33"/>
      <c r="GJ369" s="33"/>
      <c r="GK369" s="33"/>
      <c r="GL369" s="33"/>
      <c r="GM369" s="33"/>
      <c r="GN369" s="33"/>
      <c r="GO369" s="33"/>
      <c r="GP369" s="33"/>
      <c r="GQ369" s="33"/>
      <c r="GR369" s="33"/>
      <c r="GS369" s="33"/>
      <c r="GT369" s="33"/>
      <c r="GU369" s="33"/>
      <c r="GV369" s="33"/>
      <c r="GW369" s="33"/>
      <c r="GX369" s="33"/>
      <c r="GY369" s="33"/>
      <c r="GZ369" s="33"/>
      <c r="HA369" s="33"/>
      <c r="HB369" s="33"/>
      <c r="HC369" s="33"/>
      <c r="HD369" s="33"/>
      <c r="HE369" s="33"/>
      <c r="HF369" s="33"/>
      <c r="HG369" s="33"/>
      <c r="HH369" s="33"/>
      <c r="HI369" s="33"/>
      <c r="HJ369" s="33"/>
      <c r="HK369" s="33"/>
      <c r="HL369" s="33"/>
      <c r="HM369" s="33"/>
      <c r="HN369" s="33"/>
      <c r="HO369" s="33"/>
      <c r="HP369" s="33"/>
      <c r="HQ369" s="33"/>
      <c r="HR369" s="33"/>
      <c r="HS369" s="33"/>
      <c r="HT369" s="33"/>
      <c r="HU369" s="33"/>
      <c r="HV369" s="33"/>
      <c r="HW369" s="33"/>
      <c r="HX369" s="33"/>
      <c r="HY369" s="33"/>
      <c r="HZ369" s="33"/>
      <c r="IA369" s="33"/>
      <c r="IB369" s="33"/>
      <c r="IC369" s="33"/>
      <c r="ID369" s="33"/>
      <c r="IE369" s="33"/>
      <c r="IF369" s="33"/>
      <c r="IG369" s="33"/>
      <c r="IH369" s="33"/>
      <c r="II369" s="33"/>
      <c r="IJ369" s="33"/>
      <c r="IK369" s="33"/>
      <c r="IL369" s="33"/>
      <c r="IM369" s="33"/>
      <c r="IN369" s="33"/>
      <c r="IO369" s="33"/>
      <c r="IP369" s="33"/>
      <c r="IQ369" s="33"/>
      <c r="IR369" s="33"/>
      <c r="IS369" s="33"/>
      <c r="IT369" s="33"/>
      <c r="IU369" s="33"/>
      <c r="IV369" s="33"/>
      <c r="IW369" s="33"/>
      <c r="IX369" s="33"/>
      <c r="IY369" s="33"/>
      <c r="IZ369" s="33"/>
      <c r="JA369" s="33"/>
      <c r="JB369" s="33"/>
      <c r="JC369" s="33"/>
      <c r="JD369" s="33"/>
      <c r="JE369" s="33"/>
      <c r="JF369" s="33"/>
      <c r="JG369" s="33"/>
      <c r="JH369" s="33"/>
      <c r="JI369" s="33"/>
      <c r="JJ369" s="33"/>
      <c r="JK369" s="33"/>
      <c r="JL369" s="33"/>
      <c r="JM369" s="33"/>
      <c r="JN369" s="33"/>
      <c r="JO369" s="33"/>
      <c r="JP369" s="33"/>
      <c r="JQ369" s="33"/>
      <c r="JR369" s="33"/>
      <c r="JS369" s="33"/>
      <c r="JT369" s="33"/>
      <c r="JU369" s="33"/>
      <c r="JV369" s="33"/>
      <c r="JW369" s="33"/>
      <c r="JX369" s="33"/>
      <c r="JY369" s="33"/>
      <c r="JZ369" s="33"/>
      <c r="KA369" s="33"/>
      <c r="KB369" s="33"/>
      <c r="KC369" s="33"/>
      <c r="KD369" s="33"/>
      <c r="KE369" s="33"/>
      <c r="KF369" s="33"/>
      <c r="KG369" s="33"/>
      <c r="KH369" s="33"/>
      <c r="KI369" s="33"/>
      <c r="KJ369" s="33"/>
      <c r="KK369" s="33"/>
      <c r="KL369" s="33"/>
      <c r="KM369" s="33"/>
      <c r="KN369" s="33"/>
      <c r="KO369" s="33"/>
      <c r="KP369" s="33"/>
      <c r="KQ369" s="33"/>
      <c r="KR369" s="33"/>
      <c r="KS369" s="33"/>
      <c r="KT369" s="33"/>
      <c r="KU369" s="33"/>
      <c r="KV369" s="33"/>
      <c r="KW369" s="33"/>
      <c r="KX369" s="33"/>
      <c r="KY369" s="33"/>
      <c r="KZ369" s="33"/>
      <c r="LA369" s="33"/>
      <c r="LB369" s="33"/>
      <c r="LC369" s="33"/>
    </row>
    <row r="370" spans="1:3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  <c r="IY370" s="33"/>
      <c r="IZ370" s="33"/>
      <c r="JA370" s="33"/>
      <c r="JB370" s="33"/>
      <c r="JC370" s="33"/>
      <c r="JD370" s="33"/>
      <c r="JE370" s="33"/>
      <c r="JF370" s="33"/>
      <c r="JG370" s="33"/>
      <c r="JH370" s="33"/>
      <c r="JI370" s="33"/>
      <c r="JJ370" s="33"/>
      <c r="JK370" s="33"/>
      <c r="JL370" s="33"/>
      <c r="JM370" s="33"/>
      <c r="JN370" s="33"/>
      <c r="JO370" s="33"/>
      <c r="JP370" s="33"/>
      <c r="JQ370" s="33"/>
      <c r="JR370" s="33"/>
      <c r="JS370" s="33"/>
      <c r="JT370" s="33"/>
      <c r="JU370" s="33"/>
      <c r="JV370" s="33"/>
      <c r="JW370" s="33"/>
      <c r="JX370" s="33"/>
      <c r="JY370" s="33"/>
      <c r="JZ370" s="33"/>
      <c r="KA370" s="33"/>
      <c r="KB370" s="33"/>
      <c r="KC370" s="33"/>
      <c r="KD370" s="33"/>
      <c r="KE370" s="33"/>
      <c r="KF370" s="33"/>
      <c r="KG370" s="33"/>
      <c r="KH370" s="33"/>
      <c r="KI370" s="33"/>
      <c r="KJ370" s="33"/>
      <c r="KK370" s="33"/>
      <c r="KL370" s="33"/>
      <c r="KM370" s="33"/>
      <c r="KN370" s="33"/>
      <c r="KO370" s="33"/>
      <c r="KP370" s="33"/>
      <c r="KQ370" s="33"/>
      <c r="KR370" s="33"/>
      <c r="KS370" s="33"/>
      <c r="KT370" s="33"/>
      <c r="KU370" s="33"/>
      <c r="KV370" s="33"/>
      <c r="KW370" s="33"/>
      <c r="KX370" s="33"/>
      <c r="KY370" s="33"/>
      <c r="KZ370" s="33"/>
      <c r="LA370" s="33"/>
      <c r="LB370" s="33"/>
      <c r="LC370" s="33"/>
    </row>
    <row r="371" spans="1:3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 s="33"/>
      <c r="FV371" s="33"/>
      <c r="FW371" s="33"/>
      <c r="FX371" s="33"/>
      <c r="FY371" s="33"/>
      <c r="FZ371" s="33"/>
      <c r="GA371" s="33"/>
      <c r="GB371" s="33"/>
      <c r="GC371" s="33"/>
      <c r="GD371" s="33"/>
      <c r="GE371" s="33"/>
      <c r="GF371" s="33"/>
      <c r="GG371" s="33"/>
      <c r="GH371" s="33"/>
      <c r="GI371" s="33"/>
      <c r="GJ371" s="33"/>
      <c r="GK371" s="33"/>
      <c r="GL371" s="33"/>
      <c r="GM371" s="33"/>
      <c r="GN371" s="33"/>
      <c r="GO371" s="33"/>
      <c r="GP371" s="33"/>
      <c r="GQ371" s="33"/>
      <c r="GR371" s="33"/>
      <c r="GS371" s="33"/>
      <c r="GT371" s="33"/>
      <c r="GU371" s="33"/>
      <c r="GV371" s="33"/>
      <c r="GW371" s="33"/>
      <c r="GX371" s="33"/>
      <c r="GY371" s="33"/>
      <c r="GZ371" s="33"/>
      <c r="HA371" s="33"/>
      <c r="HB371" s="33"/>
      <c r="HC371" s="33"/>
      <c r="HD371" s="33"/>
      <c r="HE371" s="33"/>
      <c r="HF371" s="33"/>
      <c r="HG371" s="33"/>
      <c r="HH371" s="33"/>
      <c r="HI371" s="33"/>
      <c r="HJ371" s="33"/>
      <c r="HK371" s="33"/>
      <c r="HL371" s="33"/>
      <c r="HM371" s="33"/>
      <c r="HN371" s="33"/>
      <c r="HO371" s="33"/>
      <c r="HP371" s="33"/>
      <c r="HQ371" s="33"/>
      <c r="HR371" s="33"/>
      <c r="HS371" s="33"/>
      <c r="HT371" s="33"/>
      <c r="HU371" s="33"/>
      <c r="HV371" s="33"/>
      <c r="HW371" s="33"/>
      <c r="HX371" s="33"/>
      <c r="HY371" s="33"/>
      <c r="HZ371" s="33"/>
      <c r="IA371" s="33"/>
      <c r="IB371" s="33"/>
      <c r="IC371" s="33"/>
      <c r="ID371" s="33"/>
      <c r="IE371" s="33"/>
      <c r="IF371" s="33"/>
      <c r="IG371" s="33"/>
      <c r="IH371" s="33"/>
      <c r="II371" s="33"/>
      <c r="IJ371" s="33"/>
      <c r="IK371" s="33"/>
      <c r="IL371" s="33"/>
      <c r="IM371" s="33"/>
      <c r="IN371" s="33"/>
      <c r="IO371" s="33"/>
      <c r="IP371" s="33"/>
      <c r="IQ371" s="33"/>
      <c r="IR371" s="33"/>
      <c r="IS371" s="33"/>
      <c r="IT371" s="33"/>
      <c r="IU371" s="33"/>
      <c r="IV371" s="33"/>
      <c r="IW371" s="33"/>
      <c r="IX371" s="33"/>
      <c r="IY371" s="33"/>
      <c r="IZ371" s="33"/>
      <c r="JA371" s="33"/>
      <c r="JB371" s="33"/>
      <c r="JC371" s="33"/>
      <c r="JD371" s="33"/>
      <c r="JE371" s="33"/>
      <c r="JF371" s="33"/>
      <c r="JG371" s="33"/>
      <c r="JH371" s="33"/>
      <c r="JI371" s="33"/>
      <c r="JJ371" s="33"/>
      <c r="JK371" s="33"/>
      <c r="JL371" s="33"/>
      <c r="JM371" s="33"/>
      <c r="JN371" s="33"/>
      <c r="JO371" s="33"/>
      <c r="JP371" s="33"/>
      <c r="JQ371" s="33"/>
      <c r="JR371" s="33"/>
      <c r="JS371" s="33"/>
      <c r="JT371" s="33"/>
      <c r="JU371" s="33"/>
      <c r="JV371" s="33"/>
      <c r="JW371" s="33"/>
      <c r="JX371" s="33"/>
      <c r="JY371" s="33"/>
      <c r="JZ371" s="33"/>
      <c r="KA371" s="33"/>
      <c r="KB371" s="33"/>
      <c r="KC371" s="33"/>
      <c r="KD371" s="33"/>
      <c r="KE371" s="33"/>
      <c r="KF371" s="33"/>
      <c r="KG371" s="33"/>
      <c r="KH371" s="33"/>
      <c r="KI371" s="33"/>
      <c r="KJ371" s="33"/>
      <c r="KK371" s="33"/>
      <c r="KL371" s="33"/>
      <c r="KM371" s="33"/>
      <c r="KN371" s="33"/>
      <c r="KO371" s="33"/>
      <c r="KP371" s="33"/>
      <c r="KQ371" s="33"/>
      <c r="KR371" s="33"/>
      <c r="KS371" s="33"/>
      <c r="KT371" s="33"/>
      <c r="KU371" s="33"/>
      <c r="KV371" s="33"/>
      <c r="KW371" s="33"/>
      <c r="KX371" s="33"/>
      <c r="KY371" s="33"/>
      <c r="KZ371" s="33"/>
      <c r="LA371" s="33"/>
      <c r="LB371" s="33"/>
      <c r="LC371" s="33"/>
    </row>
    <row r="372" spans="1:3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  <c r="IY372" s="33"/>
      <c r="IZ372" s="33"/>
      <c r="JA372" s="33"/>
      <c r="JB372" s="33"/>
      <c r="JC372" s="33"/>
      <c r="JD372" s="33"/>
      <c r="JE372" s="33"/>
      <c r="JF372" s="33"/>
      <c r="JG372" s="33"/>
      <c r="JH372" s="33"/>
      <c r="JI372" s="33"/>
      <c r="JJ372" s="33"/>
      <c r="JK372" s="33"/>
      <c r="JL372" s="33"/>
      <c r="JM372" s="33"/>
      <c r="JN372" s="33"/>
      <c r="JO372" s="33"/>
      <c r="JP372" s="33"/>
      <c r="JQ372" s="33"/>
      <c r="JR372" s="33"/>
      <c r="JS372" s="33"/>
      <c r="JT372" s="33"/>
      <c r="JU372" s="33"/>
      <c r="JV372" s="33"/>
      <c r="JW372" s="33"/>
      <c r="JX372" s="33"/>
      <c r="JY372" s="33"/>
      <c r="JZ372" s="33"/>
      <c r="KA372" s="33"/>
      <c r="KB372" s="33"/>
      <c r="KC372" s="33"/>
      <c r="KD372" s="33"/>
      <c r="KE372" s="33"/>
      <c r="KF372" s="33"/>
      <c r="KG372" s="33"/>
      <c r="KH372" s="33"/>
      <c r="KI372" s="33"/>
      <c r="KJ372" s="33"/>
      <c r="KK372" s="33"/>
      <c r="KL372" s="33"/>
      <c r="KM372" s="33"/>
      <c r="KN372" s="33"/>
      <c r="KO372" s="33"/>
      <c r="KP372" s="33"/>
      <c r="KQ372" s="33"/>
      <c r="KR372" s="33"/>
      <c r="KS372" s="33"/>
      <c r="KT372" s="33"/>
      <c r="KU372" s="33"/>
      <c r="KV372" s="33"/>
      <c r="KW372" s="33"/>
      <c r="KX372" s="33"/>
      <c r="KY372" s="33"/>
      <c r="KZ372" s="33"/>
      <c r="LA372" s="33"/>
      <c r="LB372" s="33"/>
      <c r="LC372" s="33"/>
    </row>
    <row r="373" spans="1:3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 s="33"/>
      <c r="FV373" s="33"/>
      <c r="FW373" s="33"/>
      <c r="FX373" s="33"/>
      <c r="FY373" s="33"/>
      <c r="FZ373" s="33"/>
      <c r="GA373" s="33"/>
      <c r="GB373" s="33"/>
      <c r="GC373" s="33"/>
      <c r="GD373" s="33"/>
      <c r="GE373" s="33"/>
      <c r="GF373" s="33"/>
      <c r="GG373" s="33"/>
      <c r="GH373" s="33"/>
      <c r="GI373" s="33"/>
      <c r="GJ373" s="33"/>
      <c r="GK373" s="33"/>
      <c r="GL373" s="33"/>
      <c r="GM373" s="33"/>
      <c r="GN373" s="33"/>
      <c r="GO373" s="33"/>
      <c r="GP373" s="33"/>
      <c r="GQ373" s="33"/>
      <c r="GR373" s="33"/>
      <c r="GS373" s="33"/>
      <c r="GT373" s="33"/>
      <c r="GU373" s="33"/>
      <c r="GV373" s="33"/>
      <c r="GW373" s="33"/>
      <c r="GX373" s="33"/>
      <c r="GY373" s="33"/>
      <c r="GZ373" s="33"/>
      <c r="HA373" s="33"/>
      <c r="HB373" s="33"/>
      <c r="HC373" s="33"/>
      <c r="HD373" s="33"/>
      <c r="HE373" s="33"/>
      <c r="HF373" s="33"/>
      <c r="HG373" s="33"/>
      <c r="HH373" s="33"/>
      <c r="HI373" s="33"/>
      <c r="HJ373" s="33"/>
      <c r="HK373" s="33"/>
      <c r="HL373" s="33"/>
      <c r="HM373" s="33"/>
      <c r="HN373" s="33"/>
      <c r="HO373" s="33"/>
      <c r="HP373" s="33"/>
      <c r="HQ373" s="33"/>
      <c r="HR373" s="33"/>
      <c r="HS373" s="33"/>
      <c r="HT373" s="33"/>
      <c r="HU373" s="33"/>
      <c r="HV373" s="33"/>
      <c r="HW373" s="33"/>
      <c r="HX373" s="33"/>
      <c r="HY373" s="33"/>
      <c r="HZ373" s="33"/>
      <c r="IA373" s="33"/>
      <c r="IB373" s="33"/>
      <c r="IC373" s="33"/>
      <c r="ID373" s="33"/>
      <c r="IE373" s="33"/>
      <c r="IF373" s="33"/>
      <c r="IG373" s="33"/>
      <c r="IH373" s="33"/>
      <c r="II373" s="33"/>
      <c r="IJ373" s="33"/>
      <c r="IK373" s="33"/>
      <c r="IL373" s="33"/>
      <c r="IM373" s="33"/>
      <c r="IN373" s="33"/>
      <c r="IO373" s="33"/>
      <c r="IP373" s="33"/>
      <c r="IQ373" s="33"/>
      <c r="IR373" s="33"/>
      <c r="IS373" s="33"/>
      <c r="IT373" s="33"/>
      <c r="IU373" s="33"/>
      <c r="IV373" s="33"/>
      <c r="IW373" s="33"/>
      <c r="IX373" s="33"/>
      <c r="IY373" s="33"/>
      <c r="IZ373" s="33"/>
      <c r="JA373" s="33"/>
      <c r="JB373" s="33"/>
      <c r="JC373" s="33"/>
      <c r="JD373" s="33"/>
      <c r="JE373" s="33"/>
      <c r="JF373" s="33"/>
      <c r="JG373" s="33"/>
      <c r="JH373" s="33"/>
      <c r="JI373" s="33"/>
      <c r="JJ373" s="33"/>
      <c r="JK373" s="33"/>
      <c r="JL373" s="33"/>
      <c r="JM373" s="33"/>
      <c r="JN373" s="33"/>
      <c r="JO373" s="33"/>
      <c r="JP373" s="33"/>
      <c r="JQ373" s="33"/>
      <c r="JR373" s="33"/>
      <c r="JS373" s="33"/>
      <c r="JT373" s="33"/>
      <c r="JU373" s="33"/>
      <c r="JV373" s="33"/>
      <c r="JW373" s="33"/>
      <c r="JX373" s="33"/>
      <c r="JY373" s="33"/>
      <c r="JZ373" s="33"/>
      <c r="KA373" s="33"/>
      <c r="KB373" s="33"/>
      <c r="KC373" s="33"/>
      <c r="KD373" s="33"/>
      <c r="KE373" s="33"/>
      <c r="KF373" s="33"/>
      <c r="KG373" s="33"/>
      <c r="KH373" s="33"/>
      <c r="KI373" s="33"/>
      <c r="KJ373" s="33"/>
      <c r="KK373" s="33"/>
      <c r="KL373" s="33"/>
      <c r="KM373" s="33"/>
      <c r="KN373" s="33"/>
      <c r="KO373" s="33"/>
      <c r="KP373" s="33"/>
      <c r="KQ373" s="33"/>
      <c r="KR373" s="33"/>
      <c r="KS373" s="33"/>
      <c r="KT373" s="33"/>
      <c r="KU373" s="33"/>
      <c r="KV373" s="33"/>
      <c r="KW373" s="33"/>
      <c r="KX373" s="33"/>
      <c r="KY373" s="33"/>
      <c r="KZ373" s="33"/>
      <c r="LA373" s="33"/>
      <c r="LB373" s="33"/>
      <c r="LC373" s="33"/>
    </row>
    <row r="374" spans="1:3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  <c r="IY374" s="33"/>
      <c r="IZ374" s="33"/>
      <c r="JA374" s="33"/>
      <c r="JB374" s="33"/>
      <c r="JC374" s="33"/>
      <c r="JD374" s="33"/>
      <c r="JE374" s="33"/>
      <c r="JF374" s="33"/>
      <c r="JG374" s="33"/>
      <c r="JH374" s="33"/>
      <c r="JI374" s="33"/>
      <c r="JJ374" s="33"/>
      <c r="JK374" s="33"/>
      <c r="JL374" s="33"/>
      <c r="JM374" s="33"/>
      <c r="JN374" s="33"/>
      <c r="JO374" s="33"/>
      <c r="JP374" s="33"/>
      <c r="JQ374" s="33"/>
      <c r="JR374" s="33"/>
      <c r="JS374" s="33"/>
      <c r="JT374" s="33"/>
      <c r="JU374" s="33"/>
      <c r="JV374" s="33"/>
      <c r="JW374" s="33"/>
      <c r="JX374" s="33"/>
      <c r="JY374" s="33"/>
      <c r="JZ374" s="33"/>
      <c r="KA374" s="33"/>
      <c r="KB374" s="33"/>
      <c r="KC374" s="33"/>
      <c r="KD374" s="33"/>
      <c r="KE374" s="33"/>
      <c r="KF374" s="33"/>
      <c r="KG374" s="33"/>
      <c r="KH374" s="33"/>
      <c r="KI374" s="33"/>
      <c r="KJ374" s="33"/>
      <c r="KK374" s="33"/>
      <c r="KL374" s="33"/>
      <c r="KM374" s="33"/>
      <c r="KN374" s="33"/>
      <c r="KO374" s="33"/>
      <c r="KP374" s="33"/>
      <c r="KQ374" s="33"/>
      <c r="KR374" s="33"/>
      <c r="KS374" s="33"/>
      <c r="KT374" s="33"/>
      <c r="KU374" s="33"/>
      <c r="KV374" s="33"/>
      <c r="KW374" s="33"/>
      <c r="KX374" s="33"/>
      <c r="KY374" s="33"/>
      <c r="KZ374" s="33"/>
      <c r="LA374" s="33"/>
      <c r="LB374" s="33"/>
      <c r="LC374" s="33"/>
    </row>
    <row r="375" spans="1:3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 s="33"/>
      <c r="FV375" s="33"/>
      <c r="FW375" s="33"/>
      <c r="FX375" s="33"/>
      <c r="FY375" s="33"/>
      <c r="FZ375" s="33"/>
      <c r="GA375" s="33"/>
      <c r="GB375" s="33"/>
      <c r="GC375" s="33"/>
      <c r="GD375" s="33"/>
      <c r="GE375" s="33"/>
      <c r="GF375" s="33"/>
      <c r="GG375" s="33"/>
      <c r="GH375" s="33"/>
      <c r="GI375" s="33"/>
      <c r="GJ375" s="33"/>
      <c r="GK375" s="33"/>
      <c r="GL375" s="33"/>
      <c r="GM375" s="33"/>
      <c r="GN375" s="33"/>
      <c r="GO375" s="33"/>
      <c r="GP375" s="33"/>
      <c r="GQ375" s="33"/>
      <c r="GR375" s="33"/>
      <c r="GS375" s="33"/>
      <c r="GT375" s="33"/>
      <c r="GU375" s="33"/>
      <c r="GV375" s="33"/>
      <c r="GW375" s="33"/>
      <c r="GX375" s="33"/>
      <c r="GY375" s="33"/>
      <c r="GZ375" s="33"/>
      <c r="HA375" s="33"/>
      <c r="HB375" s="33"/>
      <c r="HC375" s="33"/>
      <c r="HD375" s="33"/>
      <c r="HE375" s="33"/>
      <c r="HF375" s="33"/>
      <c r="HG375" s="33"/>
      <c r="HH375" s="33"/>
      <c r="HI375" s="33"/>
      <c r="HJ375" s="33"/>
      <c r="HK375" s="33"/>
      <c r="HL375" s="33"/>
      <c r="HM375" s="33"/>
      <c r="HN375" s="33"/>
      <c r="HO375" s="33"/>
      <c r="HP375" s="33"/>
      <c r="HQ375" s="33"/>
      <c r="HR375" s="33"/>
      <c r="HS375" s="33"/>
      <c r="HT375" s="33"/>
      <c r="HU375" s="33"/>
      <c r="HV375" s="33"/>
      <c r="HW375" s="33"/>
      <c r="HX375" s="33"/>
      <c r="HY375" s="33"/>
      <c r="HZ375" s="33"/>
      <c r="IA375" s="33"/>
      <c r="IB375" s="33"/>
      <c r="IC375" s="33"/>
      <c r="ID375" s="33"/>
      <c r="IE375" s="33"/>
      <c r="IF375" s="33"/>
      <c r="IG375" s="33"/>
      <c r="IH375" s="33"/>
      <c r="II375" s="33"/>
      <c r="IJ375" s="33"/>
      <c r="IK375" s="33"/>
      <c r="IL375" s="33"/>
      <c r="IM375" s="33"/>
      <c r="IN375" s="33"/>
      <c r="IO375" s="33"/>
      <c r="IP375" s="33"/>
      <c r="IQ375" s="33"/>
      <c r="IR375" s="33"/>
      <c r="IS375" s="33"/>
      <c r="IT375" s="33"/>
      <c r="IU375" s="33"/>
      <c r="IV375" s="33"/>
      <c r="IW375" s="33"/>
      <c r="IX375" s="33"/>
      <c r="IY375" s="33"/>
      <c r="IZ375" s="33"/>
      <c r="JA375" s="33"/>
      <c r="JB375" s="33"/>
      <c r="JC375" s="33"/>
      <c r="JD375" s="33"/>
      <c r="JE375" s="33"/>
      <c r="JF375" s="33"/>
      <c r="JG375" s="33"/>
      <c r="JH375" s="33"/>
      <c r="JI375" s="33"/>
      <c r="JJ375" s="33"/>
      <c r="JK375" s="33"/>
      <c r="JL375" s="33"/>
      <c r="JM375" s="33"/>
      <c r="JN375" s="33"/>
      <c r="JO375" s="33"/>
      <c r="JP375" s="33"/>
      <c r="JQ375" s="33"/>
      <c r="JR375" s="33"/>
      <c r="JS375" s="33"/>
      <c r="JT375" s="33"/>
      <c r="JU375" s="33"/>
      <c r="JV375" s="33"/>
      <c r="JW375" s="33"/>
      <c r="JX375" s="33"/>
      <c r="JY375" s="33"/>
      <c r="JZ375" s="33"/>
      <c r="KA375" s="33"/>
      <c r="KB375" s="33"/>
      <c r="KC375" s="33"/>
      <c r="KD375" s="33"/>
      <c r="KE375" s="33"/>
      <c r="KF375" s="33"/>
      <c r="KG375" s="33"/>
      <c r="KH375" s="33"/>
      <c r="KI375" s="33"/>
      <c r="KJ375" s="33"/>
      <c r="KK375" s="33"/>
      <c r="KL375" s="33"/>
      <c r="KM375" s="33"/>
      <c r="KN375" s="33"/>
      <c r="KO375" s="33"/>
      <c r="KP375" s="33"/>
      <c r="KQ375" s="33"/>
      <c r="KR375" s="33"/>
      <c r="KS375" s="33"/>
      <c r="KT375" s="33"/>
      <c r="KU375" s="33"/>
      <c r="KV375" s="33"/>
      <c r="KW375" s="33"/>
      <c r="KX375" s="33"/>
      <c r="KY375" s="33"/>
      <c r="KZ375" s="33"/>
      <c r="LA375" s="33"/>
      <c r="LB375" s="33"/>
      <c r="LC375" s="33"/>
    </row>
    <row r="376" spans="1:3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  <c r="IY376" s="33"/>
      <c r="IZ376" s="33"/>
      <c r="JA376" s="33"/>
      <c r="JB376" s="33"/>
      <c r="JC376" s="33"/>
      <c r="JD376" s="33"/>
      <c r="JE376" s="33"/>
      <c r="JF376" s="33"/>
      <c r="JG376" s="33"/>
      <c r="JH376" s="33"/>
      <c r="JI376" s="33"/>
      <c r="JJ376" s="33"/>
      <c r="JK376" s="33"/>
      <c r="JL376" s="33"/>
      <c r="JM376" s="33"/>
      <c r="JN376" s="33"/>
      <c r="JO376" s="33"/>
      <c r="JP376" s="33"/>
      <c r="JQ376" s="33"/>
      <c r="JR376" s="33"/>
      <c r="JS376" s="33"/>
      <c r="JT376" s="33"/>
      <c r="JU376" s="33"/>
      <c r="JV376" s="33"/>
      <c r="JW376" s="33"/>
      <c r="JX376" s="33"/>
      <c r="JY376" s="33"/>
      <c r="JZ376" s="33"/>
      <c r="KA376" s="33"/>
      <c r="KB376" s="33"/>
      <c r="KC376" s="33"/>
      <c r="KD376" s="33"/>
      <c r="KE376" s="33"/>
      <c r="KF376" s="33"/>
      <c r="KG376" s="33"/>
      <c r="KH376" s="33"/>
      <c r="KI376" s="33"/>
      <c r="KJ376" s="33"/>
      <c r="KK376" s="33"/>
      <c r="KL376" s="33"/>
      <c r="KM376" s="33"/>
      <c r="KN376" s="33"/>
      <c r="KO376" s="33"/>
      <c r="KP376" s="33"/>
      <c r="KQ376" s="33"/>
      <c r="KR376" s="33"/>
      <c r="KS376" s="33"/>
      <c r="KT376" s="33"/>
      <c r="KU376" s="33"/>
      <c r="KV376" s="33"/>
      <c r="KW376" s="33"/>
      <c r="KX376" s="33"/>
      <c r="KY376" s="33"/>
      <c r="KZ376" s="33"/>
      <c r="LA376" s="33"/>
      <c r="LB376" s="33"/>
      <c r="LC376" s="33"/>
    </row>
    <row r="377" spans="1:3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 s="33"/>
      <c r="FV377" s="33"/>
      <c r="FW377" s="33"/>
      <c r="FX377" s="33"/>
      <c r="FY377" s="33"/>
      <c r="FZ377" s="33"/>
      <c r="GA377" s="33"/>
      <c r="GB377" s="33"/>
      <c r="GC377" s="33"/>
      <c r="GD377" s="33"/>
      <c r="GE377" s="33"/>
      <c r="GF377" s="33"/>
      <c r="GG377" s="33"/>
      <c r="GH377" s="33"/>
      <c r="GI377" s="33"/>
      <c r="GJ377" s="33"/>
      <c r="GK377" s="33"/>
      <c r="GL377" s="33"/>
      <c r="GM377" s="33"/>
      <c r="GN377" s="33"/>
      <c r="GO377" s="33"/>
      <c r="GP377" s="33"/>
      <c r="GQ377" s="33"/>
      <c r="GR377" s="33"/>
      <c r="GS377" s="33"/>
      <c r="GT377" s="33"/>
      <c r="GU377" s="33"/>
      <c r="GV377" s="33"/>
      <c r="GW377" s="33"/>
      <c r="GX377" s="33"/>
      <c r="GY377" s="33"/>
      <c r="GZ377" s="33"/>
      <c r="HA377" s="33"/>
      <c r="HB377" s="33"/>
      <c r="HC377" s="33"/>
      <c r="HD377" s="33"/>
      <c r="HE377" s="33"/>
      <c r="HF377" s="33"/>
      <c r="HG377" s="33"/>
      <c r="HH377" s="33"/>
      <c r="HI377" s="33"/>
      <c r="HJ377" s="33"/>
      <c r="HK377" s="33"/>
      <c r="HL377" s="33"/>
      <c r="HM377" s="33"/>
      <c r="HN377" s="33"/>
      <c r="HO377" s="33"/>
      <c r="HP377" s="33"/>
      <c r="HQ377" s="33"/>
      <c r="HR377" s="33"/>
      <c r="HS377" s="33"/>
      <c r="HT377" s="33"/>
      <c r="HU377" s="33"/>
      <c r="HV377" s="33"/>
      <c r="HW377" s="33"/>
      <c r="HX377" s="33"/>
      <c r="HY377" s="33"/>
      <c r="HZ377" s="33"/>
      <c r="IA377" s="33"/>
      <c r="IB377" s="33"/>
      <c r="IC377" s="33"/>
      <c r="ID377" s="33"/>
      <c r="IE377" s="33"/>
      <c r="IF377" s="33"/>
      <c r="IG377" s="33"/>
      <c r="IH377" s="33"/>
      <c r="II377" s="33"/>
      <c r="IJ377" s="33"/>
      <c r="IK377" s="33"/>
      <c r="IL377" s="33"/>
      <c r="IM377" s="33"/>
      <c r="IN377" s="33"/>
      <c r="IO377" s="33"/>
      <c r="IP377" s="33"/>
      <c r="IQ377" s="33"/>
      <c r="IR377" s="33"/>
      <c r="IS377" s="33"/>
      <c r="IT377" s="33"/>
      <c r="IU377" s="33"/>
      <c r="IV377" s="33"/>
      <c r="IW377" s="33"/>
      <c r="IX377" s="33"/>
      <c r="IY377" s="33"/>
      <c r="IZ377" s="33"/>
      <c r="JA377" s="33"/>
      <c r="JB377" s="33"/>
      <c r="JC377" s="33"/>
      <c r="JD377" s="33"/>
      <c r="JE377" s="33"/>
      <c r="JF377" s="33"/>
      <c r="JG377" s="33"/>
      <c r="JH377" s="33"/>
      <c r="JI377" s="33"/>
      <c r="JJ377" s="33"/>
      <c r="JK377" s="33"/>
      <c r="JL377" s="33"/>
      <c r="JM377" s="33"/>
      <c r="JN377" s="33"/>
      <c r="JO377" s="33"/>
      <c r="JP377" s="33"/>
      <c r="JQ377" s="33"/>
      <c r="JR377" s="33"/>
      <c r="JS377" s="33"/>
      <c r="JT377" s="33"/>
      <c r="JU377" s="33"/>
      <c r="JV377" s="33"/>
      <c r="JW377" s="33"/>
      <c r="JX377" s="33"/>
      <c r="JY377" s="33"/>
      <c r="JZ377" s="33"/>
      <c r="KA377" s="33"/>
      <c r="KB377" s="33"/>
      <c r="KC377" s="33"/>
      <c r="KD377" s="33"/>
      <c r="KE377" s="33"/>
      <c r="KF377" s="33"/>
      <c r="KG377" s="33"/>
      <c r="KH377" s="33"/>
      <c r="KI377" s="33"/>
      <c r="KJ377" s="33"/>
      <c r="KK377" s="33"/>
      <c r="KL377" s="33"/>
      <c r="KM377" s="33"/>
      <c r="KN377" s="33"/>
      <c r="KO377" s="33"/>
      <c r="KP377" s="33"/>
      <c r="KQ377" s="33"/>
      <c r="KR377" s="33"/>
      <c r="KS377" s="33"/>
      <c r="KT377" s="33"/>
      <c r="KU377" s="33"/>
      <c r="KV377" s="33"/>
      <c r="KW377" s="33"/>
      <c r="KX377" s="33"/>
      <c r="KY377" s="33"/>
      <c r="KZ377" s="33"/>
      <c r="LA377" s="33"/>
      <c r="LB377" s="33"/>
      <c r="LC377" s="33"/>
    </row>
    <row r="378" spans="1:3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  <c r="IY378" s="33"/>
      <c r="IZ378" s="33"/>
      <c r="JA378" s="33"/>
      <c r="JB378" s="33"/>
      <c r="JC378" s="33"/>
      <c r="JD378" s="33"/>
      <c r="JE378" s="33"/>
      <c r="JF378" s="33"/>
      <c r="JG378" s="33"/>
      <c r="JH378" s="33"/>
      <c r="JI378" s="33"/>
      <c r="JJ378" s="33"/>
      <c r="JK378" s="33"/>
      <c r="JL378" s="33"/>
      <c r="JM378" s="33"/>
      <c r="JN378" s="33"/>
      <c r="JO378" s="33"/>
      <c r="JP378" s="33"/>
      <c r="JQ378" s="33"/>
      <c r="JR378" s="33"/>
      <c r="JS378" s="33"/>
      <c r="JT378" s="33"/>
      <c r="JU378" s="33"/>
      <c r="JV378" s="33"/>
      <c r="JW378" s="33"/>
      <c r="JX378" s="33"/>
      <c r="JY378" s="33"/>
      <c r="JZ378" s="33"/>
      <c r="KA378" s="33"/>
      <c r="KB378" s="33"/>
      <c r="KC378" s="33"/>
      <c r="KD378" s="33"/>
      <c r="KE378" s="33"/>
      <c r="KF378" s="33"/>
      <c r="KG378" s="33"/>
      <c r="KH378" s="33"/>
      <c r="KI378" s="33"/>
      <c r="KJ378" s="33"/>
      <c r="KK378" s="33"/>
      <c r="KL378" s="33"/>
      <c r="KM378" s="33"/>
      <c r="KN378" s="33"/>
      <c r="KO378" s="33"/>
      <c r="KP378" s="33"/>
      <c r="KQ378" s="33"/>
      <c r="KR378" s="33"/>
      <c r="KS378" s="33"/>
      <c r="KT378" s="33"/>
      <c r="KU378" s="33"/>
      <c r="KV378" s="33"/>
      <c r="KW378" s="33"/>
      <c r="KX378" s="33"/>
      <c r="KY378" s="33"/>
      <c r="KZ378" s="33"/>
      <c r="LA378" s="33"/>
      <c r="LB378" s="33"/>
      <c r="LC378" s="33"/>
    </row>
    <row r="379" spans="1:3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 s="33"/>
      <c r="FV379" s="33"/>
      <c r="FW379" s="33"/>
      <c r="FX379" s="33"/>
      <c r="FY379" s="33"/>
      <c r="FZ379" s="33"/>
      <c r="GA379" s="33"/>
      <c r="GB379" s="33"/>
      <c r="GC379" s="33"/>
      <c r="GD379" s="33"/>
      <c r="GE379" s="33"/>
      <c r="GF379" s="33"/>
      <c r="GG379" s="33"/>
      <c r="GH379" s="33"/>
      <c r="GI379" s="33"/>
      <c r="GJ379" s="33"/>
      <c r="GK379" s="33"/>
      <c r="GL379" s="33"/>
      <c r="GM379" s="33"/>
      <c r="GN379" s="33"/>
      <c r="GO379" s="33"/>
      <c r="GP379" s="33"/>
      <c r="GQ379" s="33"/>
      <c r="GR379" s="33"/>
      <c r="GS379" s="33"/>
      <c r="GT379" s="33"/>
      <c r="GU379" s="33"/>
      <c r="GV379" s="33"/>
      <c r="GW379" s="33"/>
      <c r="GX379" s="33"/>
      <c r="GY379" s="33"/>
      <c r="GZ379" s="33"/>
      <c r="HA379" s="33"/>
      <c r="HB379" s="33"/>
      <c r="HC379" s="33"/>
      <c r="HD379" s="33"/>
      <c r="HE379" s="33"/>
      <c r="HF379" s="33"/>
      <c r="HG379" s="33"/>
      <c r="HH379" s="33"/>
      <c r="HI379" s="33"/>
      <c r="HJ379" s="33"/>
      <c r="HK379" s="33"/>
      <c r="HL379" s="33"/>
      <c r="HM379" s="33"/>
      <c r="HN379" s="33"/>
      <c r="HO379" s="33"/>
      <c r="HP379" s="33"/>
      <c r="HQ379" s="33"/>
      <c r="HR379" s="33"/>
      <c r="HS379" s="33"/>
      <c r="HT379" s="33"/>
      <c r="HU379" s="33"/>
      <c r="HV379" s="33"/>
      <c r="HW379" s="33"/>
      <c r="HX379" s="33"/>
      <c r="HY379" s="33"/>
      <c r="HZ379" s="33"/>
      <c r="IA379" s="33"/>
      <c r="IB379" s="33"/>
      <c r="IC379" s="33"/>
      <c r="ID379" s="33"/>
      <c r="IE379" s="33"/>
      <c r="IF379" s="33"/>
      <c r="IG379" s="33"/>
      <c r="IH379" s="33"/>
      <c r="II379" s="33"/>
      <c r="IJ379" s="33"/>
      <c r="IK379" s="33"/>
      <c r="IL379" s="33"/>
      <c r="IM379" s="33"/>
      <c r="IN379" s="33"/>
      <c r="IO379" s="33"/>
      <c r="IP379" s="33"/>
      <c r="IQ379" s="33"/>
      <c r="IR379" s="33"/>
      <c r="IS379" s="33"/>
      <c r="IT379" s="33"/>
      <c r="IU379" s="33"/>
      <c r="IV379" s="33"/>
      <c r="IW379" s="33"/>
      <c r="IX379" s="33"/>
      <c r="IY379" s="33"/>
      <c r="IZ379" s="33"/>
      <c r="JA379" s="33"/>
      <c r="JB379" s="33"/>
      <c r="JC379" s="33"/>
      <c r="JD379" s="33"/>
      <c r="JE379" s="33"/>
      <c r="JF379" s="33"/>
      <c r="JG379" s="33"/>
      <c r="JH379" s="33"/>
      <c r="JI379" s="33"/>
      <c r="JJ379" s="33"/>
      <c r="JK379" s="33"/>
      <c r="JL379" s="33"/>
      <c r="JM379" s="33"/>
      <c r="JN379" s="33"/>
      <c r="JO379" s="33"/>
      <c r="JP379" s="33"/>
      <c r="JQ379" s="33"/>
      <c r="JR379" s="33"/>
      <c r="JS379" s="33"/>
      <c r="JT379" s="33"/>
      <c r="JU379" s="33"/>
      <c r="JV379" s="33"/>
      <c r="JW379" s="33"/>
      <c r="JX379" s="33"/>
      <c r="JY379" s="33"/>
      <c r="JZ379" s="33"/>
      <c r="KA379" s="33"/>
      <c r="KB379" s="33"/>
      <c r="KC379" s="33"/>
      <c r="KD379" s="33"/>
      <c r="KE379" s="33"/>
      <c r="KF379" s="33"/>
      <c r="KG379" s="33"/>
      <c r="KH379" s="33"/>
      <c r="KI379" s="33"/>
      <c r="KJ379" s="33"/>
      <c r="KK379" s="33"/>
      <c r="KL379" s="33"/>
      <c r="KM379" s="33"/>
      <c r="KN379" s="33"/>
      <c r="KO379" s="33"/>
      <c r="KP379" s="33"/>
      <c r="KQ379" s="33"/>
      <c r="KR379" s="33"/>
      <c r="KS379" s="33"/>
      <c r="KT379" s="33"/>
      <c r="KU379" s="33"/>
      <c r="KV379" s="33"/>
      <c r="KW379" s="33"/>
      <c r="KX379" s="33"/>
      <c r="KY379" s="33"/>
      <c r="KZ379" s="33"/>
      <c r="LA379" s="33"/>
      <c r="LB379" s="33"/>
      <c r="LC379" s="33"/>
    </row>
    <row r="380" spans="1:3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  <c r="IY380" s="33"/>
      <c r="IZ380" s="33"/>
      <c r="JA380" s="33"/>
      <c r="JB380" s="33"/>
      <c r="JC380" s="33"/>
      <c r="JD380" s="33"/>
      <c r="JE380" s="33"/>
      <c r="JF380" s="33"/>
      <c r="JG380" s="33"/>
      <c r="JH380" s="33"/>
      <c r="JI380" s="33"/>
      <c r="JJ380" s="33"/>
      <c r="JK380" s="33"/>
      <c r="JL380" s="33"/>
      <c r="JM380" s="33"/>
      <c r="JN380" s="33"/>
      <c r="JO380" s="33"/>
      <c r="JP380" s="33"/>
      <c r="JQ380" s="33"/>
      <c r="JR380" s="33"/>
      <c r="JS380" s="33"/>
      <c r="JT380" s="33"/>
      <c r="JU380" s="33"/>
      <c r="JV380" s="33"/>
      <c r="JW380" s="33"/>
      <c r="JX380" s="33"/>
      <c r="JY380" s="33"/>
      <c r="JZ380" s="33"/>
      <c r="KA380" s="33"/>
      <c r="KB380" s="33"/>
      <c r="KC380" s="33"/>
      <c r="KD380" s="33"/>
      <c r="KE380" s="33"/>
      <c r="KF380" s="33"/>
      <c r="KG380" s="33"/>
      <c r="KH380" s="33"/>
      <c r="KI380" s="33"/>
      <c r="KJ380" s="33"/>
      <c r="KK380" s="33"/>
      <c r="KL380" s="33"/>
      <c r="KM380" s="33"/>
      <c r="KN380" s="33"/>
      <c r="KO380" s="33"/>
      <c r="KP380" s="33"/>
      <c r="KQ380" s="33"/>
      <c r="KR380" s="33"/>
      <c r="KS380" s="33"/>
      <c r="KT380" s="33"/>
      <c r="KU380" s="33"/>
      <c r="KV380" s="33"/>
      <c r="KW380" s="33"/>
      <c r="KX380" s="33"/>
      <c r="KY380" s="33"/>
      <c r="KZ380" s="33"/>
      <c r="LA380" s="33"/>
      <c r="LB380" s="33"/>
      <c r="LC380" s="33"/>
    </row>
    <row r="381" spans="1:3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 s="33"/>
      <c r="FV381" s="33"/>
      <c r="FW381" s="33"/>
      <c r="FX381" s="33"/>
      <c r="FY381" s="33"/>
      <c r="FZ381" s="33"/>
      <c r="GA381" s="33"/>
      <c r="GB381" s="33"/>
      <c r="GC381" s="33"/>
      <c r="GD381" s="33"/>
      <c r="GE381" s="33"/>
      <c r="GF381" s="33"/>
      <c r="GG381" s="33"/>
      <c r="GH381" s="33"/>
      <c r="GI381" s="33"/>
      <c r="GJ381" s="33"/>
      <c r="GK381" s="33"/>
      <c r="GL381" s="33"/>
      <c r="GM381" s="33"/>
      <c r="GN381" s="33"/>
      <c r="GO381" s="33"/>
      <c r="GP381" s="33"/>
      <c r="GQ381" s="33"/>
      <c r="GR381" s="33"/>
      <c r="GS381" s="33"/>
      <c r="GT381" s="33"/>
      <c r="GU381" s="33"/>
      <c r="GV381" s="33"/>
      <c r="GW381" s="33"/>
      <c r="GX381" s="33"/>
      <c r="GY381" s="33"/>
      <c r="GZ381" s="33"/>
      <c r="HA381" s="33"/>
      <c r="HB381" s="33"/>
      <c r="HC381" s="33"/>
      <c r="HD381" s="33"/>
      <c r="HE381" s="33"/>
      <c r="HF381" s="33"/>
      <c r="HG381" s="33"/>
      <c r="HH381" s="33"/>
      <c r="HI381" s="33"/>
      <c r="HJ381" s="33"/>
      <c r="HK381" s="33"/>
      <c r="HL381" s="33"/>
      <c r="HM381" s="33"/>
      <c r="HN381" s="33"/>
      <c r="HO381" s="33"/>
      <c r="HP381" s="33"/>
      <c r="HQ381" s="33"/>
      <c r="HR381" s="33"/>
      <c r="HS381" s="33"/>
      <c r="HT381" s="33"/>
      <c r="HU381" s="33"/>
      <c r="HV381" s="33"/>
      <c r="HW381" s="33"/>
      <c r="HX381" s="33"/>
      <c r="HY381" s="33"/>
      <c r="HZ381" s="33"/>
      <c r="IA381" s="33"/>
      <c r="IB381" s="33"/>
      <c r="IC381" s="33"/>
      <c r="ID381" s="33"/>
      <c r="IE381" s="33"/>
      <c r="IF381" s="33"/>
      <c r="IG381" s="33"/>
      <c r="IH381" s="33"/>
      <c r="II381" s="33"/>
      <c r="IJ381" s="33"/>
      <c r="IK381" s="33"/>
      <c r="IL381" s="33"/>
      <c r="IM381" s="33"/>
      <c r="IN381" s="33"/>
      <c r="IO381" s="33"/>
      <c r="IP381" s="33"/>
      <c r="IQ381" s="33"/>
      <c r="IR381" s="33"/>
      <c r="IS381" s="33"/>
      <c r="IT381" s="33"/>
      <c r="IU381" s="33"/>
      <c r="IV381" s="33"/>
      <c r="IW381" s="33"/>
      <c r="IX381" s="33"/>
      <c r="IY381" s="33"/>
      <c r="IZ381" s="33"/>
      <c r="JA381" s="33"/>
      <c r="JB381" s="33"/>
      <c r="JC381" s="33"/>
      <c r="JD381" s="33"/>
      <c r="JE381" s="33"/>
      <c r="JF381" s="33"/>
      <c r="JG381" s="33"/>
      <c r="JH381" s="33"/>
      <c r="JI381" s="33"/>
      <c r="JJ381" s="33"/>
      <c r="JK381" s="33"/>
      <c r="JL381" s="33"/>
      <c r="JM381" s="33"/>
      <c r="JN381" s="33"/>
      <c r="JO381" s="33"/>
      <c r="JP381" s="33"/>
      <c r="JQ381" s="33"/>
      <c r="JR381" s="33"/>
      <c r="JS381" s="33"/>
      <c r="JT381" s="33"/>
      <c r="JU381" s="33"/>
      <c r="JV381" s="33"/>
      <c r="JW381" s="33"/>
      <c r="JX381" s="33"/>
      <c r="JY381" s="33"/>
      <c r="JZ381" s="33"/>
      <c r="KA381" s="33"/>
      <c r="KB381" s="33"/>
      <c r="KC381" s="33"/>
      <c r="KD381" s="33"/>
      <c r="KE381" s="33"/>
      <c r="KF381" s="33"/>
      <c r="KG381" s="33"/>
      <c r="KH381" s="33"/>
      <c r="KI381" s="33"/>
      <c r="KJ381" s="33"/>
      <c r="KK381" s="33"/>
      <c r="KL381" s="33"/>
      <c r="KM381" s="33"/>
      <c r="KN381" s="33"/>
      <c r="KO381" s="33"/>
      <c r="KP381" s="33"/>
      <c r="KQ381" s="33"/>
      <c r="KR381" s="33"/>
      <c r="KS381" s="33"/>
      <c r="KT381" s="33"/>
      <c r="KU381" s="33"/>
      <c r="KV381" s="33"/>
      <c r="KW381" s="33"/>
      <c r="KX381" s="33"/>
      <c r="KY381" s="33"/>
      <c r="KZ381" s="33"/>
      <c r="LA381" s="33"/>
      <c r="LB381" s="33"/>
      <c r="LC381" s="33"/>
    </row>
    <row r="382" spans="1:3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  <c r="IY382" s="33"/>
      <c r="IZ382" s="33"/>
      <c r="JA382" s="33"/>
      <c r="JB382" s="33"/>
      <c r="JC382" s="33"/>
      <c r="JD382" s="33"/>
      <c r="JE382" s="33"/>
      <c r="JF382" s="33"/>
      <c r="JG382" s="33"/>
      <c r="JH382" s="33"/>
      <c r="JI382" s="33"/>
      <c r="JJ382" s="33"/>
      <c r="JK382" s="33"/>
      <c r="JL382" s="33"/>
      <c r="JM382" s="33"/>
      <c r="JN382" s="33"/>
      <c r="JO382" s="33"/>
      <c r="JP382" s="33"/>
      <c r="JQ382" s="33"/>
      <c r="JR382" s="33"/>
      <c r="JS382" s="33"/>
      <c r="JT382" s="33"/>
      <c r="JU382" s="33"/>
      <c r="JV382" s="33"/>
      <c r="JW382" s="33"/>
      <c r="JX382" s="33"/>
      <c r="JY382" s="33"/>
      <c r="JZ382" s="33"/>
      <c r="KA382" s="33"/>
      <c r="KB382" s="33"/>
      <c r="KC382" s="33"/>
      <c r="KD382" s="33"/>
      <c r="KE382" s="33"/>
      <c r="KF382" s="33"/>
      <c r="KG382" s="33"/>
      <c r="KH382" s="33"/>
      <c r="KI382" s="33"/>
      <c r="KJ382" s="33"/>
      <c r="KK382" s="33"/>
      <c r="KL382" s="33"/>
      <c r="KM382" s="33"/>
      <c r="KN382" s="33"/>
      <c r="KO382" s="33"/>
      <c r="KP382" s="33"/>
      <c r="KQ382" s="33"/>
      <c r="KR382" s="33"/>
      <c r="KS382" s="33"/>
      <c r="KT382" s="33"/>
      <c r="KU382" s="33"/>
      <c r="KV382" s="33"/>
      <c r="KW382" s="33"/>
      <c r="KX382" s="33"/>
      <c r="KY382" s="33"/>
      <c r="KZ382" s="33"/>
      <c r="LA382" s="33"/>
      <c r="LB382" s="33"/>
      <c r="LC382" s="33"/>
    </row>
    <row r="383" spans="1:3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 s="33"/>
      <c r="FV383" s="33"/>
      <c r="FW383" s="33"/>
      <c r="FX383" s="33"/>
      <c r="FY383" s="33"/>
      <c r="FZ383" s="33"/>
      <c r="GA383" s="33"/>
      <c r="GB383" s="33"/>
      <c r="GC383" s="33"/>
      <c r="GD383" s="33"/>
      <c r="GE383" s="33"/>
      <c r="GF383" s="33"/>
      <c r="GG383" s="33"/>
      <c r="GH383" s="33"/>
      <c r="GI383" s="33"/>
      <c r="GJ383" s="33"/>
      <c r="GK383" s="33"/>
      <c r="GL383" s="33"/>
      <c r="GM383" s="33"/>
      <c r="GN383" s="33"/>
      <c r="GO383" s="33"/>
      <c r="GP383" s="33"/>
      <c r="GQ383" s="33"/>
      <c r="GR383" s="33"/>
      <c r="GS383" s="33"/>
      <c r="GT383" s="33"/>
      <c r="GU383" s="33"/>
      <c r="GV383" s="33"/>
      <c r="GW383" s="33"/>
      <c r="GX383" s="33"/>
      <c r="GY383" s="33"/>
      <c r="GZ383" s="33"/>
      <c r="HA383" s="33"/>
      <c r="HB383" s="33"/>
      <c r="HC383" s="33"/>
      <c r="HD383" s="33"/>
      <c r="HE383" s="33"/>
      <c r="HF383" s="33"/>
      <c r="HG383" s="33"/>
      <c r="HH383" s="33"/>
      <c r="HI383" s="33"/>
      <c r="HJ383" s="33"/>
      <c r="HK383" s="33"/>
      <c r="HL383" s="33"/>
      <c r="HM383" s="33"/>
      <c r="HN383" s="33"/>
      <c r="HO383" s="33"/>
      <c r="HP383" s="33"/>
      <c r="HQ383" s="33"/>
      <c r="HR383" s="33"/>
      <c r="HS383" s="33"/>
      <c r="HT383" s="33"/>
      <c r="HU383" s="33"/>
      <c r="HV383" s="33"/>
      <c r="HW383" s="33"/>
      <c r="HX383" s="33"/>
      <c r="HY383" s="33"/>
      <c r="HZ383" s="33"/>
      <c r="IA383" s="33"/>
      <c r="IB383" s="33"/>
      <c r="IC383" s="33"/>
      <c r="ID383" s="33"/>
      <c r="IE383" s="33"/>
      <c r="IF383" s="33"/>
      <c r="IG383" s="33"/>
      <c r="IH383" s="33"/>
      <c r="II383" s="33"/>
      <c r="IJ383" s="33"/>
      <c r="IK383" s="33"/>
      <c r="IL383" s="33"/>
      <c r="IM383" s="33"/>
      <c r="IN383" s="33"/>
      <c r="IO383" s="33"/>
      <c r="IP383" s="33"/>
      <c r="IQ383" s="33"/>
      <c r="IR383" s="33"/>
      <c r="IS383" s="33"/>
      <c r="IT383" s="33"/>
      <c r="IU383" s="33"/>
      <c r="IV383" s="33"/>
      <c r="IW383" s="33"/>
      <c r="IX383" s="33"/>
      <c r="IY383" s="33"/>
      <c r="IZ383" s="33"/>
      <c r="JA383" s="33"/>
      <c r="JB383" s="33"/>
      <c r="JC383" s="33"/>
      <c r="JD383" s="33"/>
      <c r="JE383" s="33"/>
      <c r="JF383" s="33"/>
      <c r="JG383" s="33"/>
      <c r="JH383" s="33"/>
      <c r="JI383" s="33"/>
      <c r="JJ383" s="33"/>
      <c r="JK383" s="33"/>
      <c r="JL383" s="33"/>
      <c r="JM383" s="33"/>
      <c r="JN383" s="33"/>
      <c r="JO383" s="33"/>
      <c r="JP383" s="33"/>
      <c r="JQ383" s="33"/>
      <c r="JR383" s="33"/>
      <c r="JS383" s="33"/>
      <c r="JT383" s="33"/>
      <c r="JU383" s="33"/>
      <c r="JV383" s="33"/>
      <c r="JW383" s="33"/>
      <c r="JX383" s="33"/>
      <c r="JY383" s="33"/>
      <c r="JZ383" s="33"/>
      <c r="KA383" s="33"/>
      <c r="KB383" s="33"/>
      <c r="KC383" s="33"/>
      <c r="KD383" s="33"/>
      <c r="KE383" s="33"/>
      <c r="KF383" s="33"/>
      <c r="KG383" s="33"/>
      <c r="KH383" s="33"/>
      <c r="KI383" s="33"/>
      <c r="KJ383" s="33"/>
      <c r="KK383" s="33"/>
      <c r="KL383" s="33"/>
      <c r="KM383" s="33"/>
      <c r="KN383" s="33"/>
      <c r="KO383" s="33"/>
      <c r="KP383" s="33"/>
      <c r="KQ383" s="33"/>
      <c r="KR383" s="33"/>
      <c r="KS383" s="33"/>
      <c r="KT383" s="33"/>
      <c r="KU383" s="33"/>
      <c r="KV383" s="33"/>
      <c r="KW383" s="33"/>
      <c r="KX383" s="33"/>
      <c r="KY383" s="33"/>
      <c r="KZ383" s="33"/>
      <c r="LA383" s="33"/>
      <c r="LB383" s="33"/>
      <c r="LC383" s="33"/>
    </row>
    <row r="384" spans="1:3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  <c r="IY384" s="33"/>
      <c r="IZ384" s="33"/>
      <c r="JA384" s="33"/>
      <c r="JB384" s="33"/>
      <c r="JC384" s="33"/>
      <c r="JD384" s="33"/>
      <c r="JE384" s="33"/>
      <c r="JF384" s="33"/>
      <c r="JG384" s="33"/>
      <c r="JH384" s="33"/>
      <c r="JI384" s="33"/>
      <c r="JJ384" s="33"/>
      <c r="JK384" s="33"/>
      <c r="JL384" s="33"/>
      <c r="JM384" s="33"/>
      <c r="JN384" s="33"/>
      <c r="JO384" s="33"/>
      <c r="JP384" s="33"/>
      <c r="JQ384" s="33"/>
      <c r="JR384" s="33"/>
      <c r="JS384" s="33"/>
      <c r="JT384" s="33"/>
      <c r="JU384" s="33"/>
      <c r="JV384" s="33"/>
      <c r="JW384" s="33"/>
      <c r="JX384" s="33"/>
      <c r="JY384" s="33"/>
      <c r="JZ384" s="33"/>
      <c r="KA384" s="33"/>
      <c r="KB384" s="33"/>
      <c r="KC384" s="33"/>
      <c r="KD384" s="33"/>
      <c r="KE384" s="33"/>
      <c r="KF384" s="33"/>
      <c r="KG384" s="33"/>
      <c r="KH384" s="33"/>
      <c r="KI384" s="33"/>
      <c r="KJ384" s="33"/>
      <c r="KK384" s="33"/>
      <c r="KL384" s="33"/>
      <c r="KM384" s="33"/>
      <c r="KN384" s="33"/>
      <c r="KO384" s="33"/>
      <c r="KP384" s="33"/>
      <c r="KQ384" s="33"/>
      <c r="KR384" s="33"/>
      <c r="KS384" s="33"/>
      <c r="KT384" s="33"/>
      <c r="KU384" s="33"/>
      <c r="KV384" s="33"/>
      <c r="KW384" s="33"/>
      <c r="KX384" s="33"/>
      <c r="KY384" s="33"/>
      <c r="KZ384" s="33"/>
      <c r="LA384" s="33"/>
      <c r="LB384" s="33"/>
      <c r="LC384" s="33"/>
    </row>
    <row r="385" spans="1:3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 s="33"/>
      <c r="FV385" s="33"/>
      <c r="FW385" s="33"/>
      <c r="FX385" s="33"/>
      <c r="FY385" s="33"/>
      <c r="FZ385" s="33"/>
      <c r="GA385" s="33"/>
      <c r="GB385" s="33"/>
      <c r="GC385" s="33"/>
      <c r="GD385" s="33"/>
      <c r="GE385" s="33"/>
      <c r="GF385" s="33"/>
      <c r="GG385" s="33"/>
      <c r="GH385" s="33"/>
      <c r="GI385" s="33"/>
      <c r="GJ385" s="33"/>
      <c r="GK385" s="33"/>
      <c r="GL385" s="33"/>
      <c r="GM385" s="33"/>
      <c r="GN385" s="33"/>
      <c r="GO385" s="33"/>
      <c r="GP385" s="33"/>
      <c r="GQ385" s="33"/>
      <c r="GR385" s="33"/>
      <c r="GS385" s="33"/>
      <c r="GT385" s="33"/>
      <c r="GU385" s="33"/>
      <c r="GV385" s="33"/>
      <c r="GW385" s="33"/>
      <c r="GX385" s="33"/>
      <c r="GY385" s="33"/>
      <c r="GZ385" s="33"/>
      <c r="HA385" s="33"/>
      <c r="HB385" s="33"/>
      <c r="HC385" s="33"/>
      <c r="HD385" s="33"/>
      <c r="HE385" s="33"/>
      <c r="HF385" s="33"/>
      <c r="HG385" s="33"/>
      <c r="HH385" s="33"/>
      <c r="HI385" s="33"/>
      <c r="HJ385" s="33"/>
      <c r="HK385" s="33"/>
      <c r="HL385" s="33"/>
      <c r="HM385" s="33"/>
      <c r="HN385" s="33"/>
      <c r="HO385" s="33"/>
      <c r="HP385" s="33"/>
      <c r="HQ385" s="33"/>
      <c r="HR385" s="33"/>
      <c r="HS385" s="33"/>
      <c r="HT385" s="33"/>
      <c r="HU385" s="33"/>
      <c r="HV385" s="33"/>
      <c r="HW385" s="33"/>
      <c r="HX385" s="33"/>
      <c r="HY385" s="33"/>
      <c r="HZ385" s="33"/>
      <c r="IA385" s="33"/>
      <c r="IB385" s="33"/>
      <c r="IC385" s="33"/>
      <c r="ID385" s="33"/>
      <c r="IE385" s="33"/>
      <c r="IF385" s="33"/>
      <c r="IG385" s="33"/>
      <c r="IH385" s="33"/>
      <c r="II385" s="33"/>
      <c r="IJ385" s="33"/>
      <c r="IK385" s="33"/>
      <c r="IL385" s="33"/>
      <c r="IM385" s="33"/>
      <c r="IN385" s="33"/>
      <c r="IO385" s="33"/>
      <c r="IP385" s="33"/>
      <c r="IQ385" s="33"/>
      <c r="IR385" s="33"/>
      <c r="IS385" s="33"/>
      <c r="IT385" s="33"/>
      <c r="IU385" s="33"/>
      <c r="IV385" s="33"/>
      <c r="IW385" s="33"/>
      <c r="IX385" s="33"/>
      <c r="IY385" s="33"/>
      <c r="IZ385" s="33"/>
      <c r="JA385" s="33"/>
      <c r="JB385" s="33"/>
      <c r="JC385" s="33"/>
      <c r="JD385" s="33"/>
      <c r="JE385" s="33"/>
      <c r="JF385" s="33"/>
      <c r="JG385" s="33"/>
      <c r="JH385" s="33"/>
      <c r="JI385" s="33"/>
      <c r="JJ385" s="33"/>
      <c r="JK385" s="33"/>
      <c r="JL385" s="33"/>
      <c r="JM385" s="33"/>
      <c r="JN385" s="33"/>
      <c r="JO385" s="33"/>
      <c r="JP385" s="33"/>
      <c r="JQ385" s="33"/>
      <c r="JR385" s="33"/>
      <c r="JS385" s="33"/>
      <c r="JT385" s="33"/>
      <c r="JU385" s="33"/>
      <c r="JV385" s="33"/>
      <c r="JW385" s="33"/>
      <c r="JX385" s="33"/>
      <c r="JY385" s="33"/>
      <c r="JZ385" s="33"/>
      <c r="KA385" s="33"/>
      <c r="KB385" s="33"/>
      <c r="KC385" s="33"/>
      <c r="KD385" s="33"/>
      <c r="KE385" s="33"/>
      <c r="KF385" s="33"/>
      <c r="KG385" s="33"/>
      <c r="KH385" s="33"/>
      <c r="KI385" s="33"/>
      <c r="KJ385" s="33"/>
      <c r="KK385" s="33"/>
      <c r="KL385" s="33"/>
      <c r="KM385" s="33"/>
      <c r="KN385" s="33"/>
      <c r="KO385" s="33"/>
      <c r="KP385" s="33"/>
      <c r="KQ385" s="33"/>
      <c r="KR385" s="33"/>
      <c r="KS385" s="33"/>
      <c r="KT385" s="33"/>
      <c r="KU385" s="33"/>
      <c r="KV385" s="33"/>
      <c r="KW385" s="33"/>
      <c r="KX385" s="33"/>
      <c r="KY385" s="33"/>
      <c r="KZ385" s="33"/>
      <c r="LA385" s="33"/>
      <c r="LB385" s="33"/>
      <c r="LC385" s="33"/>
    </row>
    <row r="386" spans="1:3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  <c r="IY386" s="33"/>
      <c r="IZ386" s="33"/>
      <c r="JA386" s="33"/>
      <c r="JB386" s="33"/>
      <c r="JC386" s="33"/>
      <c r="JD386" s="33"/>
      <c r="JE386" s="33"/>
      <c r="JF386" s="33"/>
      <c r="JG386" s="33"/>
      <c r="JH386" s="33"/>
      <c r="JI386" s="33"/>
      <c r="JJ386" s="33"/>
      <c r="JK386" s="33"/>
      <c r="JL386" s="33"/>
      <c r="JM386" s="33"/>
      <c r="JN386" s="33"/>
      <c r="JO386" s="33"/>
      <c r="JP386" s="33"/>
      <c r="JQ386" s="33"/>
      <c r="JR386" s="33"/>
      <c r="JS386" s="33"/>
      <c r="JT386" s="33"/>
      <c r="JU386" s="33"/>
      <c r="JV386" s="33"/>
      <c r="JW386" s="33"/>
      <c r="JX386" s="33"/>
      <c r="JY386" s="33"/>
      <c r="JZ386" s="33"/>
      <c r="KA386" s="33"/>
      <c r="KB386" s="33"/>
      <c r="KC386" s="33"/>
      <c r="KD386" s="33"/>
      <c r="KE386" s="33"/>
      <c r="KF386" s="33"/>
      <c r="KG386" s="33"/>
      <c r="KH386" s="33"/>
      <c r="KI386" s="33"/>
      <c r="KJ386" s="33"/>
      <c r="KK386" s="33"/>
      <c r="KL386" s="33"/>
      <c r="KM386" s="33"/>
      <c r="KN386" s="33"/>
      <c r="KO386" s="33"/>
      <c r="KP386" s="33"/>
      <c r="KQ386" s="33"/>
      <c r="KR386" s="33"/>
      <c r="KS386" s="33"/>
      <c r="KT386" s="33"/>
      <c r="KU386" s="33"/>
      <c r="KV386" s="33"/>
      <c r="KW386" s="33"/>
      <c r="KX386" s="33"/>
      <c r="KY386" s="33"/>
      <c r="KZ386" s="33"/>
      <c r="LA386" s="33"/>
      <c r="LB386" s="33"/>
      <c r="LC386" s="33"/>
    </row>
    <row r="387" spans="1:3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 s="33"/>
      <c r="FV387" s="33"/>
      <c r="FW387" s="33"/>
      <c r="FX387" s="33"/>
      <c r="FY387" s="33"/>
      <c r="FZ387" s="33"/>
      <c r="GA387" s="33"/>
      <c r="GB387" s="33"/>
      <c r="GC387" s="33"/>
      <c r="GD387" s="33"/>
      <c r="GE387" s="33"/>
      <c r="GF387" s="33"/>
      <c r="GG387" s="33"/>
      <c r="GH387" s="33"/>
      <c r="GI387" s="33"/>
      <c r="GJ387" s="33"/>
      <c r="GK387" s="33"/>
      <c r="GL387" s="33"/>
      <c r="GM387" s="33"/>
      <c r="GN387" s="33"/>
      <c r="GO387" s="33"/>
      <c r="GP387" s="33"/>
      <c r="GQ387" s="33"/>
      <c r="GR387" s="33"/>
      <c r="GS387" s="33"/>
      <c r="GT387" s="33"/>
      <c r="GU387" s="33"/>
      <c r="GV387" s="33"/>
      <c r="GW387" s="33"/>
      <c r="GX387" s="33"/>
      <c r="GY387" s="33"/>
      <c r="GZ387" s="33"/>
      <c r="HA387" s="33"/>
      <c r="HB387" s="33"/>
      <c r="HC387" s="33"/>
      <c r="HD387" s="33"/>
      <c r="HE387" s="33"/>
      <c r="HF387" s="33"/>
      <c r="HG387" s="33"/>
      <c r="HH387" s="33"/>
      <c r="HI387" s="33"/>
      <c r="HJ387" s="33"/>
      <c r="HK387" s="33"/>
      <c r="HL387" s="33"/>
      <c r="HM387" s="33"/>
      <c r="HN387" s="33"/>
      <c r="HO387" s="33"/>
      <c r="HP387" s="33"/>
      <c r="HQ387" s="33"/>
      <c r="HR387" s="33"/>
      <c r="HS387" s="33"/>
      <c r="HT387" s="33"/>
      <c r="HU387" s="33"/>
      <c r="HV387" s="33"/>
      <c r="HW387" s="33"/>
      <c r="HX387" s="33"/>
      <c r="HY387" s="33"/>
      <c r="HZ387" s="33"/>
      <c r="IA387" s="33"/>
      <c r="IB387" s="33"/>
      <c r="IC387" s="33"/>
      <c r="ID387" s="33"/>
      <c r="IE387" s="33"/>
      <c r="IF387" s="33"/>
      <c r="IG387" s="33"/>
      <c r="IH387" s="33"/>
      <c r="II387" s="33"/>
      <c r="IJ387" s="33"/>
      <c r="IK387" s="33"/>
      <c r="IL387" s="33"/>
      <c r="IM387" s="33"/>
      <c r="IN387" s="33"/>
      <c r="IO387" s="33"/>
      <c r="IP387" s="33"/>
      <c r="IQ387" s="33"/>
      <c r="IR387" s="33"/>
      <c r="IS387" s="33"/>
      <c r="IT387" s="33"/>
      <c r="IU387" s="33"/>
      <c r="IV387" s="33"/>
      <c r="IW387" s="33"/>
      <c r="IX387" s="33"/>
      <c r="IY387" s="33"/>
      <c r="IZ387" s="33"/>
      <c r="JA387" s="33"/>
      <c r="JB387" s="33"/>
      <c r="JC387" s="33"/>
      <c r="JD387" s="33"/>
      <c r="JE387" s="33"/>
      <c r="JF387" s="33"/>
      <c r="JG387" s="33"/>
      <c r="JH387" s="33"/>
      <c r="JI387" s="33"/>
      <c r="JJ387" s="33"/>
      <c r="JK387" s="33"/>
      <c r="JL387" s="33"/>
      <c r="JM387" s="33"/>
      <c r="JN387" s="33"/>
      <c r="JO387" s="33"/>
      <c r="JP387" s="33"/>
      <c r="JQ387" s="33"/>
      <c r="JR387" s="33"/>
      <c r="JS387" s="33"/>
      <c r="JT387" s="33"/>
      <c r="JU387" s="33"/>
      <c r="JV387" s="33"/>
      <c r="JW387" s="33"/>
      <c r="JX387" s="33"/>
      <c r="JY387" s="33"/>
      <c r="JZ387" s="33"/>
      <c r="KA387" s="33"/>
      <c r="KB387" s="33"/>
      <c r="KC387" s="33"/>
      <c r="KD387" s="33"/>
      <c r="KE387" s="33"/>
      <c r="KF387" s="33"/>
      <c r="KG387" s="33"/>
      <c r="KH387" s="33"/>
      <c r="KI387" s="33"/>
      <c r="KJ387" s="33"/>
      <c r="KK387" s="33"/>
      <c r="KL387" s="33"/>
      <c r="KM387" s="33"/>
      <c r="KN387" s="33"/>
      <c r="KO387" s="33"/>
      <c r="KP387" s="33"/>
      <c r="KQ387" s="33"/>
      <c r="KR387" s="33"/>
      <c r="KS387" s="33"/>
      <c r="KT387" s="33"/>
      <c r="KU387" s="33"/>
      <c r="KV387" s="33"/>
      <c r="KW387" s="33"/>
      <c r="KX387" s="33"/>
      <c r="KY387" s="33"/>
      <c r="KZ387" s="33"/>
      <c r="LA387" s="33"/>
      <c r="LB387" s="33"/>
      <c r="LC387" s="33"/>
    </row>
    <row r="388" spans="1:3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  <c r="IY388" s="33"/>
      <c r="IZ388" s="33"/>
      <c r="JA388" s="33"/>
      <c r="JB388" s="33"/>
      <c r="JC388" s="33"/>
      <c r="JD388" s="33"/>
      <c r="JE388" s="33"/>
      <c r="JF388" s="33"/>
      <c r="JG388" s="33"/>
      <c r="JH388" s="33"/>
      <c r="JI388" s="33"/>
      <c r="JJ388" s="33"/>
      <c r="JK388" s="33"/>
      <c r="JL388" s="33"/>
      <c r="JM388" s="33"/>
      <c r="JN388" s="33"/>
      <c r="JO388" s="33"/>
      <c r="JP388" s="33"/>
      <c r="JQ388" s="33"/>
      <c r="JR388" s="33"/>
      <c r="JS388" s="33"/>
      <c r="JT388" s="33"/>
      <c r="JU388" s="33"/>
      <c r="JV388" s="33"/>
      <c r="JW388" s="33"/>
      <c r="JX388" s="33"/>
      <c r="JY388" s="33"/>
      <c r="JZ388" s="33"/>
      <c r="KA388" s="33"/>
      <c r="KB388" s="33"/>
      <c r="KC388" s="33"/>
      <c r="KD388" s="33"/>
      <c r="KE388" s="33"/>
      <c r="KF388" s="33"/>
      <c r="KG388" s="33"/>
      <c r="KH388" s="33"/>
      <c r="KI388" s="33"/>
      <c r="KJ388" s="33"/>
      <c r="KK388" s="33"/>
      <c r="KL388" s="33"/>
      <c r="KM388" s="33"/>
      <c r="KN388" s="33"/>
      <c r="KO388" s="33"/>
      <c r="KP388" s="33"/>
      <c r="KQ388" s="33"/>
      <c r="KR388" s="33"/>
      <c r="KS388" s="33"/>
      <c r="KT388" s="33"/>
      <c r="KU388" s="33"/>
      <c r="KV388" s="33"/>
      <c r="KW388" s="33"/>
      <c r="KX388" s="33"/>
      <c r="KY388" s="33"/>
      <c r="KZ388" s="33"/>
      <c r="LA388" s="33"/>
      <c r="LB388" s="33"/>
      <c r="LC388" s="33"/>
    </row>
    <row r="389" spans="1:3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 s="33"/>
      <c r="FV389" s="33"/>
      <c r="FW389" s="33"/>
      <c r="FX389" s="33"/>
      <c r="FY389" s="33"/>
      <c r="FZ389" s="33"/>
      <c r="GA389" s="33"/>
      <c r="GB389" s="33"/>
      <c r="GC389" s="33"/>
      <c r="GD389" s="33"/>
      <c r="GE389" s="33"/>
      <c r="GF389" s="33"/>
      <c r="GG389" s="33"/>
      <c r="GH389" s="33"/>
      <c r="GI389" s="33"/>
      <c r="GJ389" s="33"/>
      <c r="GK389" s="33"/>
      <c r="GL389" s="33"/>
      <c r="GM389" s="33"/>
      <c r="GN389" s="33"/>
      <c r="GO389" s="33"/>
      <c r="GP389" s="33"/>
      <c r="GQ389" s="33"/>
      <c r="GR389" s="33"/>
      <c r="GS389" s="33"/>
      <c r="GT389" s="33"/>
      <c r="GU389" s="33"/>
      <c r="GV389" s="33"/>
      <c r="GW389" s="33"/>
      <c r="GX389" s="33"/>
      <c r="GY389" s="33"/>
      <c r="GZ389" s="33"/>
      <c r="HA389" s="33"/>
      <c r="HB389" s="33"/>
      <c r="HC389" s="33"/>
      <c r="HD389" s="33"/>
      <c r="HE389" s="33"/>
      <c r="HF389" s="33"/>
      <c r="HG389" s="33"/>
      <c r="HH389" s="33"/>
      <c r="HI389" s="33"/>
      <c r="HJ389" s="33"/>
      <c r="HK389" s="33"/>
      <c r="HL389" s="33"/>
      <c r="HM389" s="33"/>
      <c r="HN389" s="33"/>
      <c r="HO389" s="33"/>
      <c r="HP389" s="33"/>
      <c r="HQ389" s="33"/>
      <c r="HR389" s="33"/>
      <c r="HS389" s="33"/>
      <c r="HT389" s="33"/>
      <c r="HU389" s="33"/>
      <c r="HV389" s="33"/>
      <c r="HW389" s="33"/>
      <c r="HX389" s="33"/>
      <c r="HY389" s="33"/>
      <c r="HZ389" s="33"/>
      <c r="IA389" s="33"/>
      <c r="IB389" s="33"/>
      <c r="IC389" s="33"/>
      <c r="ID389" s="33"/>
      <c r="IE389" s="33"/>
      <c r="IF389" s="33"/>
      <c r="IG389" s="33"/>
      <c r="IH389" s="33"/>
      <c r="II389" s="33"/>
      <c r="IJ389" s="33"/>
      <c r="IK389" s="33"/>
      <c r="IL389" s="33"/>
      <c r="IM389" s="33"/>
      <c r="IN389" s="33"/>
      <c r="IO389" s="33"/>
      <c r="IP389" s="33"/>
      <c r="IQ389" s="33"/>
      <c r="IR389" s="33"/>
      <c r="IS389" s="33"/>
      <c r="IT389" s="33"/>
      <c r="IU389" s="33"/>
      <c r="IV389" s="33"/>
      <c r="IW389" s="33"/>
      <c r="IX389" s="33"/>
      <c r="IY389" s="33"/>
      <c r="IZ389" s="33"/>
      <c r="JA389" s="33"/>
      <c r="JB389" s="33"/>
      <c r="JC389" s="33"/>
      <c r="JD389" s="33"/>
      <c r="JE389" s="33"/>
      <c r="JF389" s="33"/>
      <c r="JG389" s="33"/>
      <c r="JH389" s="33"/>
      <c r="JI389" s="33"/>
      <c r="JJ389" s="33"/>
      <c r="JK389" s="33"/>
      <c r="JL389" s="33"/>
      <c r="JM389" s="33"/>
      <c r="JN389" s="33"/>
      <c r="JO389" s="33"/>
      <c r="JP389" s="33"/>
      <c r="JQ389" s="33"/>
      <c r="JR389" s="33"/>
      <c r="JS389" s="33"/>
      <c r="JT389" s="33"/>
      <c r="JU389" s="33"/>
      <c r="JV389" s="33"/>
      <c r="JW389" s="33"/>
      <c r="JX389" s="33"/>
      <c r="JY389" s="33"/>
      <c r="JZ389" s="33"/>
      <c r="KA389" s="33"/>
      <c r="KB389" s="33"/>
      <c r="KC389" s="33"/>
      <c r="KD389" s="33"/>
      <c r="KE389" s="33"/>
      <c r="KF389" s="33"/>
      <c r="KG389" s="33"/>
      <c r="KH389" s="33"/>
      <c r="KI389" s="33"/>
      <c r="KJ389" s="33"/>
      <c r="KK389" s="33"/>
      <c r="KL389" s="33"/>
      <c r="KM389" s="33"/>
      <c r="KN389" s="33"/>
      <c r="KO389" s="33"/>
      <c r="KP389" s="33"/>
      <c r="KQ389" s="33"/>
      <c r="KR389" s="33"/>
      <c r="KS389" s="33"/>
      <c r="KT389" s="33"/>
      <c r="KU389" s="33"/>
      <c r="KV389" s="33"/>
      <c r="KW389" s="33"/>
      <c r="KX389" s="33"/>
      <c r="KY389" s="33"/>
      <c r="KZ389" s="33"/>
      <c r="LA389" s="33"/>
      <c r="LB389" s="33"/>
      <c r="LC389" s="33"/>
    </row>
    <row r="390" spans="1:3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  <c r="IY390" s="33"/>
      <c r="IZ390" s="33"/>
      <c r="JA390" s="33"/>
      <c r="JB390" s="33"/>
      <c r="JC390" s="33"/>
      <c r="JD390" s="33"/>
      <c r="JE390" s="33"/>
      <c r="JF390" s="33"/>
      <c r="JG390" s="33"/>
      <c r="JH390" s="33"/>
      <c r="JI390" s="33"/>
      <c r="JJ390" s="33"/>
      <c r="JK390" s="33"/>
      <c r="JL390" s="33"/>
      <c r="JM390" s="33"/>
      <c r="JN390" s="33"/>
      <c r="JO390" s="33"/>
      <c r="JP390" s="33"/>
      <c r="JQ390" s="33"/>
      <c r="JR390" s="33"/>
      <c r="JS390" s="33"/>
      <c r="JT390" s="33"/>
      <c r="JU390" s="33"/>
      <c r="JV390" s="33"/>
      <c r="JW390" s="33"/>
      <c r="JX390" s="33"/>
      <c r="JY390" s="33"/>
      <c r="JZ390" s="33"/>
      <c r="KA390" s="33"/>
      <c r="KB390" s="33"/>
      <c r="KC390" s="33"/>
      <c r="KD390" s="33"/>
      <c r="KE390" s="33"/>
      <c r="KF390" s="33"/>
      <c r="KG390" s="33"/>
      <c r="KH390" s="33"/>
      <c r="KI390" s="33"/>
      <c r="KJ390" s="33"/>
      <c r="KK390" s="33"/>
      <c r="KL390" s="33"/>
      <c r="KM390" s="33"/>
      <c r="KN390" s="33"/>
      <c r="KO390" s="33"/>
      <c r="KP390" s="33"/>
      <c r="KQ390" s="33"/>
      <c r="KR390" s="33"/>
      <c r="KS390" s="33"/>
      <c r="KT390" s="33"/>
      <c r="KU390" s="33"/>
      <c r="KV390" s="33"/>
      <c r="KW390" s="33"/>
      <c r="KX390" s="33"/>
      <c r="KY390" s="33"/>
      <c r="KZ390" s="33"/>
      <c r="LA390" s="33"/>
      <c r="LB390" s="33"/>
      <c r="LC390" s="33"/>
    </row>
    <row r="391" spans="1:3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 s="33"/>
      <c r="FV391" s="33"/>
      <c r="FW391" s="33"/>
      <c r="FX391" s="33"/>
      <c r="FY391" s="33"/>
      <c r="FZ391" s="33"/>
      <c r="GA391" s="33"/>
      <c r="GB391" s="33"/>
      <c r="GC391" s="33"/>
      <c r="GD391" s="33"/>
      <c r="GE391" s="33"/>
      <c r="GF391" s="33"/>
      <c r="GG391" s="33"/>
      <c r="GH391" s="33"/>
      <c r="GI391" s="33"/>
      <c r="GJ391" s="33"/>
      <c r="GK391" s="33"/>
      <c r="GL391" s="33"/>
      <c r="GM391" s="33"/>
      <c r="GN391" s="33"/>
      <c r="GO391" s="33"/>
      <c r="GP391" s="33"/>
      <c r="GQ391" s="33"/>
      <c r="GR391" s="33"/>
      <c r="GS391" s="33"/>
      <c r="GT391" s="33"/>
      <c r="GU391" s="33"/>
      <c r="GV391" s="33"/>
      <c r="GW391" s="33"/>
      <c r="GX391" s="33"/>
      <c r="GY391" s="33"/>
      <c r="GZ391" s="33"/>
      <c r="HA391" s="33"/>
      <c r="HB391" s="33"/>
      <c r="HC391" s="33"/>
      <c r="HD391" s="33"/>
      <c r="HE391" s="33"/>
      <c r="HF391" s="33"/>
      <c r="HG391" s="33"/>
      <c r="HH391" s="33"/>
      <c r="HI391" s="33"/>
      <c r="HJ391" s="33"/>
      <c r="HK391" s="33"/>
      <c r="HL391" s="33"/>
      <c r="HM391" s="33"/>
      <c r="HN391" s="33"/>
      <c r="HO391" s="33"/>
      <c r="HP391" s="33"/>
      <c r="HQ391" s="33"/>
      <c r="HR391" s="33"/>
      <c r="HS391" s="33"/>
      <c r="HT391" s="33"/>
      <c r="HU391" s="33"/>
      <c r="HV391" s="33"/>
      <c r="HW391" s="33"/>
      <c r="HX391" s="33"/>
      <c r="HY391" s="33"/>
      <c r="HZ391" s="33"/>
      <c r="IA391" s="33"/>
      <c r="IB391" s="33"/>
      <c r="IC391" s="33"/>
      <c r="ID391" s="33"/>
      <c r="IE391" s="33"/>
      <c r="IF391" s="33"/>
      <c r="IG391" s="33"/>
      <c r="IH391" s="33"/>
      <c r="II391" s="33"/>
      <c r="IJ391" s="33"/>
      <c r="IK391" s="33"/>
      <c r="IL391" s="33"/>
      <c r="IM391" s="33"/>
      <c r="IN391" s="33"/>
      <c r="IO391" s="33"/>
      <c r="IP391" s="33"/>
      <c r="IQ391" s="33"/>
      <c r="IR391" s="33"/>
      <c r="IS391" s="33"/>
      <c r="IT391" s="33"/>
      <c r="IU391" s="33"/>
      <c r="IV391" s="33"/>
      <c r="IW391" s="33"/>
      <c r="IX391" s="33"/>
      <c r="IY391" s="33"/>
      <c r="IZ391" s="33"/>
      <c r="JA391" s="33"/>
      <c r="JB391" s="33"/>
      <c r="JC391" s="33"/>
      <c r="JD391" s="33"/>
      <c r="JE391" s="33"/>
      <c r="JF391" s="33"/>
      <c r="JG391" s="33"/>
      <c r="JH391" s="33"/>
      <c r="JI391" s="33"/>
      <c r="JJ391" s="33"/>
      <c r="JK391" s="33"/>
      <c r="JL391" s="33"/>
      <c r="JM391" s="33"/>
      <c r="JN391" s="33"/>
      <c r="JO391" s="33"/>
      <c r="JP391" s="33"/>
      <c r="JQ391" s="33"/>
      <c r="JR391" s="33"/>
      <c r="JS391" s="33"/>
      <c r="JT391" s="33"/>
      <c r="JU391" s="33"/>
      <c r="JV391" s="33"/>
      <c r="JW391" s="33"/>
      <c r="JX391" s="33"/>
      <c r="JY391" s="33"/>
      <c r="JZ391" s="33"/>
      <c r="KA391" s="33"/>
      <c r="KB391" s="33"/>
      <c r="KC391" s="33"/>
      <c r="KD391" s="33"/>
      <c r="KE391" s="33"/>
      <c r="KF391" s="33"/>
      <c r="KG391" s="33"/>
      <c r="KH391" s="33"/>
      <c r="KI391" s="33"/>
      <c r="KJ391" s="33"/>
      <c r="KK391" s="33"/>
      <c r="KL391" s="33"/>
      <c r="KM391" s="33"/>
      <c r="KN391" s="33"/>
      <c r="KO391" s="33"/>
      <c r="KP391" s="33"/>
      <c r="KQ391" s="33"/>
      <c r="KR391" s="33"/>
      <c r="KS391" s="33"/>
      <c r="KT391" s="33"/>
      <c r="KU391" s="33"/>
      <c r="KV391" s="33"/>
      <c r="KW391" s="33"/>
      <c r="KX391" s="33"/>
      <c r="KY391" s="33"/>
      <c r="KZ391" s="33"/>
      <c r="LA391" s="33"/>
      <c r="LB391" s="33"/>
      <c r="LC391" s="33"/>
    </row>
    <row r="392" spans="1:3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  <c r="IY392" s="33"/>
      <c r="IZ392" s="33"/>
      <c r="JA392" s="33"/>
      <c r="JB392" s="33"/>
      <c r="JC392" s="33"/>
      <c r="JD392" s="33"/>
      <c r="JE392" s="33"/>
      <c r="JF392" s="33"/>
      <c r="JG392" s="33"/>
      <c r="JH392" s="33"/>
      <c r="JI392" s="33"/>
      <c r="JJ392" s="33"/>
      <c r="JK392" s="33"/>
      <c r="JL392" s="33"/>
      <c r="JM392" s="33"/>
      <c r="JN392" s="33"/>
      <c r="JO392" s="33"/>
      <c r="JP392" s="33"/>
      <c r="JQ392" s="33"/>
      <c r="JR392" s="33"/>
      <c r="JS392" s="33"/>
      <c r="JT392" s="33"/>
      <c r="JU392" s="33"/>
      <c r="JV392" s="33"/>
      <c r="JW392" s="33"/>
      <c r="JX392" s="33"/>
      <c r="JY392" s="33"/>
      <c r="JZ392" s="33"/>
      <c r="KA392" s="33"/>
      <c r="KB392" s="33"/>
      <c r="KC392" s="33"/>
      <c r="KD392" s="33"/>
      <c r="KE392" s="33"/>
      <c r="KF392" s="33"/>
      <c r="KG392" s="33"/>
      <c r="KH392" s="33"/>
      <c r="KI392" s="33"/>
      <c r="KJ392" s="33"/>
      <c r="KK392" s="33"/>
      <c r="KL392" s="33"/>
      <c r="KM392" s="33"/>
      <c r="KN392" s="33"/>
      <c r="KO392" s="33"/>
      <c r="KP392" s="33"/>
      <c r="KQ392" s="33"/>
      <c r="KR392" s="33"/>
      <c r="KS392" s="33"/>
      <c r="KT392" s="33"/>
      <c r="KU392" s="33"/>
      <c r="KV392" s="33"/>
      <c r="KW392" s="33"/>
      <c r="KX392" s="33"/>
      <c r="KY392" s="33"/>
      <c r="KZ392" s="33"/>
      <c r="LA392" s="33"/>
      <c r="LB392" s="33"/>
      <c r="LC392" s="33"/>
    </row>
    <row r="393" spans="1:3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 s="33"/>
      <c r="FV393" s="33"/>
      <c r="FW393" s="33"/>
      <c r="FX393" s="33"/>
      <c r="FY393" s="33"/>
      <c r="FZ393" s="33"/>
      <c r="GA393" s="33"/>
      <c r="GB393" s="33"/>
      <c r="GC393" s="33"/>
      <c r="GD393" s="33"/>
      <c r="GE393" s="33"/>
      <c r="GF393" s="33"/>
      <c r="GG393" s="33"/>
      <c r="GH393" s="33"/>
      <c r="GI393" s="33"/>
      <c r="GJ393" s="33"/>
      <c r="GK393" s="33"/>
      <c r="GL393" s="33"/>
      <c r="GM393" s="33"/>
      <c r="GN393" s="33"/>
      <c r="GO393" s="33"/>
      <c r="GP393" s="33"/>
      <c r="GQ393" s="33"/>
      <c r="GR393" s="33"/>
      <c r="GS393" s="33"/>
      <c r="GT393" s="33"/>
      <c r="GU393" s="33"/>
      <c r="GV393" s="33"/>
      <c r="GW393" s="33"/>
      <c r="GX393" s="33"/>
      <c r="GY393" s="33"/>
      <c r="GZ393" s="33"/>
      <c r="HA393" s="33"/>
      <c r="HB393" s="33"/>
      <c r="HC393" s="33"/>
      <c r="HD393" s="33"/>
      <c r="HE393" s="33"/>
      <c r="HF393" s="33"/>
      <c r="HG393" s="33"/>
      <c r="HH393" s="33"/>
      <c r="HI393" s="33"/>
      <c r="HJ393" s="33"/>
      <c r="HK393" s="33"/>
      <c r="HL393" s="33"/>
      <c r="HM393" s="33"/>
      <c r="HN393" s="33"/>
      <c r="HO393" s="33"/>
      <c r="HP393" s="33"/>
      <c r="HQ393" s="33"/>
      <c r="HR393" s="33"/>
      <c r="HS393" s="33"/>
      <c r="HT393" s="33"/>
      <c r="HU393" s="33"/>
      <c r="HV393" s="33"/>
      <c r="HW393" s="33"/>
      <c r="HX393" s="33"/>
      <c r="HY393" s="33"/>
      <c r="HZ393" s="33"/>
      <c r="IA393" s="33"/>
      <c r="IB393" s="33"/>
      <c r="IC393" s="33"/>
      <c r="ID393" s="33"/>
      <c r="IE393" s="33"/>
      <c r="IF393" s="33"/>
      <c r="IG393" s="33"/>
      <c r="IH393" s="33"/>
      <c r="II393" s="33"/>
      <c r="IJ393" s="33"/>
      <c r="IK393" s="33"/>
      <c r="IL393" s="33"/>
      <c r="IM393" s="33"/>
      <c r="IN393" s="33"/>
      <c r="IO393" s="33"/>
      <c r="IP393" s="33"/>
      <c r="IQ393" s="33"/>
      <c r="IR393" s="33"/>
      <c r="IS393" s="33"/>
      <c r="IT393" s="33"/>
      <c r="IU393" s="33"/>
      <c r="IV393" s="33"/>
      <c r="IW393" s="33"/>
      <c r="IX393" s="33"/>
      <c r="IY393" s="33"/>
      <c r="IZ393" s="33"/>
      <c r="JA393" s="33"/>
      <c r="JB393" s="33"/>
      <c r="JC393" s="33"/>
      <c r="JD393" s="33"/>
      <c r="JE393" s="33"/>
      <c r="JF393" s="33"/>
      <c r="JG393" s="33"/>
      <c r="JH393" s="33"/>
      <c r="JI393" s="33"/>
      <c r="JJ393" s="33"/>
      <c r="JK393" s="33"/>
      <c r="JL393" s="33"/>
      <c r="JM393" s="33"/>
      <c r="JN393" s="33"/>
      <c r="JO393" s="33"/>
      <c r="JP393" s="33"/>
      <c r="JQ393" s="33"/>
      <c r="JR393" s="33"/>
      <c r="JS393" s="33"/>
      <c r="JT393" s="33"/>
      <c r="JU393" s="33"/>
      <c r="JV393" s="33"/>
      <c r="JW393" s="33"/>
      <c r="JX393" s="33"/>
      <c r="JY393" s="33"/>
      <c r="JZ393" s="33"/>
      <c r="KA393" s="33"/>
      <c r="KB393" s="33"/>
      <c r="KC393" s="33"/>
      <c r="KD393" s="33"/>
      <c r="KE393" s="33"/>
      <c r="KF393" s="33"/>
      <c r="KG393" s="33"/>
      <c r="KH393" s="33"/>
      <c r="KI393" s="33"/>
      <c r="KJ393" s="33"/>
      <c r="KK393" s="33"/>
      <c r="KL393" s="33"/>
      <c r="KM393" s="33"/>
      <c r="KN393" s="33"/>
      <c r="KO393" s="33"/>
      <c r="KP393" s="33"/>
      <c r="KQ393" s="33"/>
      <c r="KR393" s="33"/>
      <c r="KS393" s="33"/>
      <c r="KT393" s="33"/>
      <c r="KU393" s="33"/>
      <c r="KV393" s="33"/>
      <c r="KW393" s="33"/>
      <c r="KX393" s="33"/>
      <c r="KY393" s="33"/>
      <c r="KZ393" s="33"/>
      <c r="LA393" s="33"/>
      <c r="LB393" s="33"/>
      <c r="LC393" s="33"/>
    </row>
    <row r="394" spans="1:3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  <c r="IY394" s="33"/>
      <c r="IZ394" s="33"/>
      <c r="JA394" s="33"/>
      <c r="JB394" s="33"/>
      <c r="JC394" s="33"/>
      <c r="JD394" s="33"/>
      <c r="JE394" s="33"/>
      <c r="JF394" s="33"/>
      <c r="JG394" s="33"/>
      <c r="JH394" s="33"/>
      <c r="JI394" s="33"/>
      <c r="JJ394" s="33"/>
      <c r="JK394" s="33"/>
      <c r="JL394" s="33"/>
      <c r="JM394" s="33"/>
      <c r="JN394" s="33"/>
      <c r="JO394" s="33"/>
      <c r="JP394" s="33"/>
      <c r="JQ394" s="33"/>
      <c r="JR394" s="33"/>
      <c r="JS394" s="33"/>
      <c r="JT394" s="33"/>
      <c r="JU394" s="33"/>
      <c r="JV394" s="33"/>
      <c r="JW394" s="33"/>
      <c r="JX394" s="33"/>
      <c r="JY394" s="33"/>
      <c r="JZ394" s="33"/>
      <c r="KA394" s="33"/>
      <c r="KB394" s="33"/>
      <c r="KC394" s="33"/>
      <c r="KD394" s="33"/>
      <c r="KE394" s="33"/>
      <c r="KF394" s="33"/>
      <c r="KG394" s="33"/>
      <c r="KH394" s="33"/>
      <c r="KI394" s="33"/>
      <c r="KJ394" s="33"/>
      <c r="KK394" s="33"/>
      <c r="KL394" s="33"/>
      <c r="KM394" s="33"/>
      <c r="KN394" s="33"/>
      <c r="KO394" s="33"/>
      <c r="KP394" s="33"/>
      <c r="KQ394" s="33"/>
      <c r="KR394" s="33"/>
      <c r="KS394" s="33"/>
      <c r="KT394" s="33"/>
      <c r="KU394" s="33"/>
      <c r="KV394" s="33"/>
      <c r="KW394" s="33"/>
      <c r="KX394" s="33"/>
      <c r="KY394" s="33"/>
      <c r="KZ394" s="33"/>
      <c r="LA394" s="33"/>
      <c r="LB394" s="33"/>
      <c r="LC394" s="33"/>
    </row>
    <row r="395" spans="1:3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 s="33"/>
      <c r="FV395" s="33"/>
      <c r="FW395" s="33"/>
      <c r="FX395" s="33"/>
      <c r="FY395" s="33"/>
      <c r="FZ395" s="33"/>
      <c r="GA395" s="33"/>
      <c r="GB395" s="33"/>
      <c r="GC395" s="33"/>
      <c r="GD395" s="33"/>
      <c r="GE395" s="33"/>
      <c r="GF395" s="33"/>
      <c r="GG395" s="33"/>
      <c r="GH395" s="33"/>
      <c r="GI395" s="33"/>
      <c r="GJ395" s="33"/>
      <c r="GK395" s="33"/>
      <c r="GL395" s="33"/>
      <c r="GM395" s="33"/>
      <c r="GN395" s="33"/>
      <c r="GO395" s="33"/>
      <c r="GP395" s="33"/>
      <c r="GQ395" s="33"/>
      <c r="GR395" s="33"/>
      <c r="GS395" s="33"/>
      <c r="GT395" s="33"/>
      <c r="GU395" s="33"/>
      <c r="GV395" s="33"/>
      <c r="GW395" s="33"/>
      <c r="GX395" s="33"/>
      <c r="GY395" s="33"/>
      <c r="GZ395" s="33"/>
      <c r="HA395" s="33"/>
      <c r="HB395" s="33"/>
      <c r="HC395" s="33"/>
      <c r="HD395" s="33"/>
      <c r="HE395" s="33"/>
      <c r="HF395" s="33"/>
      <c r="HG395" s="33"/>
      <c r="HH395" s="33"/>
      <c r="HI395" s="33"/>
      <c r="HJ395" s="33"/>
      <c r="HK395" s="33"/>
      <c r="HL395" s="33"/>
      <c r="HM395" s="33"/>
      <c r="HN395" s="33"/>
      <c r="HO395" s="33"/>
      <c r="HP395" s="33"/>
      <c r="HQ395" s="33"/>
      <c r="HR395" s="33"/>
      <c r="HS395" s="33"/>
      <c r="HT395" s="33"/>
      <c r="HU395" s="33"/>
      <c r="HV395" s="33"/>
      <c r="HW395" s="33"/>
      <c r="HX395" s="33"/>
      <c r="HY395" s="33"/>
      <c r="HZ395" s="33"/>
      <c r="IA395" s="33"/>
      <c r="IB395" s="33"/>
      <c r="IC395" s="33"/>
      <c r="ID395" s="33"/>
      <c r="IE395" s="33"/>
      <c r="IF395" s="33"/>
      <c r="IG395" s="33"/>
      <c r="IH395" s="33"/>
      <c r="II395" s="33"/>
      <c r="IJ395" s="33"/>
      <c r="IK395" s="33"/>
      <c r="IL395" s="33"/>
      <c r="IM395" s="33"/>
      <c r="IN395" s="33"/>
      <c r="IO395" s="33"/>
      <c r="IP395" s="33"/>
      <c r="IQ395" s="33"/>
      <c r="IR395" s="33"/>
      <c r="IS395" s="33"/>
      <c r="IT395" s="33"/>
      <c r="IU395" s="33"/>
      <c r="IV395" s="33"/>
      <c r="IW395" s="33"/>
      <c r="IX395" s="33"/>
      <c r="IY395" s="33"/>
      <c r="IZ395" s="33"/>
      <c r="JA395" s="33"/>
      <c r="JB395" s="33"/>
      <c r="JC395" s="33"/>
      <c r="JD395" s="33"/>
      <c r="JE395" s="33"/>
      <c r="JF395" s="33"/>
      <c r="JG395" s="33"/>
      <c r="JH395" s="33"/>
      <c r="JI395" s="33"/>
      <c r="JJ395" s="33"/>
      <c r="JK395" s="33"/>
      <c r="JL395" s="33"/>
      <c r="JM395" s="33"/>
      <c r="JN395" s="33"/>
      <c r="JO395" s="33"/>
      <c r="JP395" s="33"/>
      <c r="JQ395" s="33"/>
      <c r="JR395" s="33"/>
      <c r="JS395" s="33"/>
      <c r="JT395" s="33"/>
      <c r="JU395" s="33"/>
      <c r="JV395" s="33"/>
      <c r="JW395" s="33"/>
      <c r="JX395" s="33"/>
      <c r="JY395" s="33"/>
      <c r="JZ395" s="33"/>
      <c r="KA395" s="33"/>
      <c r="KB395" s="33"/>
      <c r="KC395" s="33"/>
      <c r="KD395" s="33"/>
      <c r="KE395" s="33"/>
      <c r="KF395" s="33"/>
      <c r="KG395" s="33"/>
      <c r="KH395" s="33"/>
      <c r="KI395" s="33"/>
      <c r="KJ395" s="33"/>
      <c r="KK395" s="33"/>
      <c r="KL395" s="33"/>
      <c r="KM395" s="33"/>
      <c r="KN395" s="33"/>
      <c r="KO395" s="33"/>
      <c r="KP395" s="33"/>
      <c r="KQ395" s="33"/>
      <c r="KR395" s="33"/>
      <c r="KS395" s="33"/>
      <c r="KT395" s="33"/>
      <c r="KU395" s="33"/>
      <c r="KV395" s="33"/>
      <c r="KW395" s="33"/>
      <c r="KX395" s="33"/>
      <c r="KY395" s="33"/>
      <c r="KZ395" s="33"/>
      <c r="LA395" s="33"/>
      <c r="LB395" s="33"/>
      <c r="LC395" s="33"/>
    </row>
    <row r="396" spans="1:3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  <c r="IY396" s="33"/>
      <c r="IZ396" s="33"/>
      <c r="JA396" s="33"/>
      <c r="JB396" s="33"/>
      <c r="JC396" s="33"/>
      <c r="JD396" s="33"/>
      <c r="JE396" s="33"/>
      <c r="JF396" s="33"/>
      <c r="JG396" s="33"/>
      <c r="JH396" s="33"/>
      <c r="JI396" s="33"/>
      <c r="JJ396" s="33"/>
      <c r="JK396" s="33"/>
      <c r="JL396" s="33"/>
      <c r="JM396" s="33"/>
      <c r="JN396" s="33"/>
      <c r="JO396" s="33"/>
      <c r="JP396" s="33"/>
      <c r="JQ396" s="33"/>
      <c r="JR396" s="33"/>
      <c r="JS396" s="33"/>
      <c r="JT396" s="33"/>
      <c r="JU396" s="33"/>
      <c r="JV396" s="33"/>
      <c r="JW396" s="33"/>
      <c r="JX396" s="33"/>
      <c r="JY396" s="33"/>
      <c r="JZ396" s="33"/>
      <c r="KA396" s="33"/>
      <c r="KB396" s="33"/>
      <c r="KC396" s="33"/>
      <c r="KD396" s="33"/>
      <c r="KE396" s="33"/>
      <c r="KF396" s="33"/>
      <c r="KG396" s="33"/>
      <c r="KH396" s="33"/>
      <c r="KI396" s="33"/>
      <c r="KJ396" s="33"/>
      <c r="KK396" s="33"/>
      <c r="KL396" s="33"/>
      <c r="KM396" s="33"/>
      <c r="KN396" s="33"/>
      <c r="KO396" s="33"/>
      <c r="KP396" s="33"/>
      <c r="KQ396" s="33"/>
      <c r="KR396" s="33"/>
      <c r="KS396" s="33"/>
      <c r="KT396" s="33"/>
      <c r="KU396" s="33"/>
      <c r="KV396" s="33"/>
      <c r="KW396" s="33"/>
      <c r="KX396" s="33"/>
      <c r="KY396" s="33"/>
      <c r="KZ396" s="33"/>
      <c r="LA396" s="33"/>
      <c r="LB396" s="33"/>
      <c r="LC396" s="33"/>
    </row>
    <row r="397" spans="1:3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 s="33"/>
      <c r="FV397" s="33"/>
      <c r="FW397" s="33"/>
      <c r="FX397" s="33"/>
      <c r="FY397" s="33"/>
      <c r="FZ397" s="33"/>
      <c r="GA397" s="33"/>
      <c r="GB397" s="33"/>
      <c r="GC397" s="33"/>
      <c r="GD397" s="33"/>
      <c r="GE397" s="33"/>
      <c r="GF397" s="33"/>
      <c r="GG397" s="33"/>
      <c r="GH397" s="33"/>
      <c r="GI397" s="33"/>
      <c r="GJ397" s="33"/>
      <c r="GK397" s="33"/>
      <c r="GL397" s="33"/>
      <c r="GM397" s="33"/>
      <c r="GN397" s="33"/>
      <c r="GO397" s="33"/>
      <c r="GP397" s="33"/>
      <c r="GQ397" s="33"/>
      <c r="GR397" s="33"/>
      <c r="GS397" s="33"/>
      <c r="GT397" s="33"/>
      <c r="GU397" s="33"/>
      <c r="GV397" s="33"/>
      <c r="GW397" s="33"/>
      <c r="GX397" s="33"/>
      <c r="GY397" s="33"/>
      <c r="GZ397" s="33"/>
      <c r="HA397" s="33"/>
      <c r="HB397" s="33"/>
      <c r="HC397" s="33"/>
      <c r="HD397" s="33"/>
      <c r="HE397" s="33"/>
      <c r="HF397" s="33"/>
      <c r="HG397" s="33"/>
      <c r="HH397" s="33"/>
      <c r="HI397" s="33"/>
      <c r="HJ397" s="33"/>
      <c r="HK397" s="33"/>
      <c r="HL397" s="33"/>
      <c r="HM397" s="33"/>
      <c r="HN397" s="33"/>
      <c r="HO397" s="33"/>
      <c r="HP397" s="33"/>
      <c r="HQ397" s="33"/>
      <c r="HR397" s="33"/>
      <c r="HS397" s="33"/>
      <c r="HT397" s="33"/>
      <c r="HU397" s="33"/>
      <c r="HV397" s="33"/>
      <c r="HW397" s="33"/>
      <c r="HX397" s="33"/>
      <c r="HY397" s="33"/>
      <c r="HZ397" s="33"/>
      <c r="IA397" s="33"/>
      <c r="IB397" s="33"/>
      <c r="IC397" s="33"/>
      <c r="ID397" s="33"/>
      <c r="IE397" s="33"/>
      <c r="IF397" s="33"/>
      <c r="IG397" s="33"/>
      <c r="IH397" s="33"/>
      <c r="II397" s="33"/>
      <c r="IJ397" s="33"/>
      <c r="IK397" s="33"/>
      <c r="IL397" s="33"/>
      <c r="IM397" s="33"/>
      <c r="IN397" s="33"/>
      <c r="IO397" s="33"/>
      <c r="IP397" s="33"/>
      <c r="IQ397" s="33"/>
      <c r="IR397" s="33"/>
      <c r="IS397" s="33"/>
      <c r="IT397" s="33"/>
      <c r="IU397" s="33"/>
      <c r="IV397" s="33"/>
      <c r="IW397" s="33"/>
      <c r="IX397" s="33"/>
      <c r="IY397" s="33"/>
      <c r="IZ397" s="33"/>
      <c r="JA397" s="33"/>
      <c r="JB397" s="33"/>
      <c r="JC397" s="33"/>
      <c r="JD397" s="33"/>
      <c r="JE397" s="33"/>
      <c r="JF397" s="33"/>
      <c r="JG397" s="33"/>
      <c r="JH397" s="33"/>
      <c r="JI397" s="33"/>
      <c r="JJ397" s="33"/>
      <c r="JK397" s="33"/>
      <c r="JL397" s="33"/>
      <c r="JM397" s="33"/>
      <c r="JN397" s="33"/>
      <c r="JO397" s="33"/>
      <c r="JP397" s="33"/>
      <c r="JQ397" s="33"/>
      <c r="JR397" s="33"/>
      <c r="JS397" s="33"/>
      <c r="JT397" s="33"/>
      <c r="JU397" s="33"/>
      <c r="JV397" s="33"/>
      <c r="JW397" s="33"/>
      <c r="JX397" s="33"/>
      <c r="JY397" s="33"/>
      <c r="JZ397" s="33"/>
      <c r="KA397" s="33"/>
      <c r="KB397" s="33"/>
      <c r="KC397" s="33"/>
      <c r="KD397" s="33"/>
      <c r="KE397" s="33"/>
      <c r="KF397" s="33"/>
      <c r="KG397" s="33"/>
      <c r="KH397" s="33"/>
      <c r="KI397" s="33"/>
      <c r="KJ397" s="33"/>
      <c r="KK397" s="33"/>
      <c r="KL397" s="33"/>
      <c r="KM397" s="33"/>
      <c r="KN397" s="33"/>
      <c r="KO397" s="33"/>
      <c r="KP397" s="33"/>
      <c r="KQ397" s="33"/>
      <c r="KR397" s="33"/>
      <c r="KS397" s="33"/>
      <c r="KT397" s="33"/>
      <c r="KU397" s="33"/>
      <c r="KV397" s="33"/>
      <c r="KW397" s="33"/>
      <c r="KX397" s="33"/>
      <c r="KY397" s="33"/>
      <c r="KZ397" s="33"/>
      <c r="LA397" s="33"/>
      <c r="LB397" s="33"/>
      <c r="LC397" s="33"/>
    </row>
    <row r="398" spans="1:3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  <c r="IY398" s="33"/>
      <c r="IZ398" s="33"/>
      <c r="JA398" s="33"/>
      <c r="JB398" s="33"/>
      <c r="JC398" s="33"/>
      <c r="JD398" s="33"/>
      <c r="JE398" s="33"/>
      <c r="JF398" s="33"/>
      <c r="JG398" s="33"/>
      <c r="JH398" s="33"/>
      <c r="JI398" s="33"/>
      <c r="JJ398" s="33"/>
      <c r="JK398" s="33"/>
      <c r="JL398" s="33"/>
      <c r="JM398" s="33"/>
      <c r="JN398" s="33"/>
      <c r="JO398" s="33"/>
      <c r="JP398" s="33"/>
      <c r="JQ398" s="33"/>
      <c r="JR398" s="33"/>
      <c r="JS398" s="33"/>
      <c r="JT398" s="33"/>
      <c r="JU398" s="33"/>
      <c r="JV398" s="33"/>
      <c r="JW398" s="33"/>
      <c r="JX398" s="33"/>
      <c r="JY398" s="33"/>
      <c r="JZ398" s="33"/>
      <c r="KA398" s="33"/>
      <c r="KB398" s="33"/>
      <c r="KC398" s="33"/>
      <c r="KD398" s="33"/>
      <c r="KE398" s="33"/>
      <c r="KF398" s="33"/>
      <c r="KG398" s="33"/>
      <c r="KH398" s="33"/>
      <c r="KI398" s="33"/>
      <c r="KJ398" s="33"/>
      <c r="KK398" s="33"/>
      <c r="KL398" s="33"/>
      <c r="KM398" s="33"/>
      <c r="KN398" s="33"/>
      <c r="KO398" s="33"/>
      <c r="KP398" s="33"/>
      <c r="KQ398" s="33"/>
      <c r="KR398" s="33"/>
      <c r="KS398" s="33"/>
      <c r="KT398" s="33"/>
      <c r="KU398" s="33"/>
      <c r="KV398" s="33"/>
      <c r="KW398" s="33"/>
      <c r="KX398" s="33"/>
      <c r="KY398" s="33"/>
      <c r="KZ398" s="33"/>
      <c r="LA398" s="33"/>
      <c r="LB398" s="33"/>
      <c r="LC398" s="33"/>
    </row>
    <row r="399" spans="1:3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 s="33"/>
      <c r="FV399" s="33"/>
      <c r="FW399" s="33"/>
      <c r="FX399" s="33"/>
      <c r="FY399" s="33"/>
      <c r="FZ399" s="33"/>
      <c r="GA399" s="33"/>
      <c r="GB399" s="33"/>
      <c r="GC399" s="33"/>
      <c r="GD399" s="33"/>
      <c r="GE399" s="33"/>
      <c r="GF399" s="33"/>
      <c r="GG399" s="33"/>
      <c r="GH399" s="33"/>
      <c r="GI399" s="33"/>
      <c r="GJ399" s="33"/>
      <c r="GK399" s="33"/>
      <c r="GL399" s="33"/>
      <c r="GM399" s="33"/>
      <c r="GN399" s="33"/>
      <c r="GO399" s="33"/>
      <c r="GP399" s="33"/>
      <c r="GQ399" s="33"/>
      <c r="GR399" s="33"/>
      <c r="GS399" s="33"/>
      <c r="GT399" s="33"/>
      <c r="GU399" s="33"/>
      <c r="GV399" s="33"/>
      <c r="GW399" s="33"/>
      <c r="GX399" s="33"/>
      <c r="GY399" s="33"/>
      <c r="GZ399" s="33"/>
      <c r="HA399" s="33"/>
      <c r="HB399" s="33"/>
      <c r="HC399" s="33"/>
      <c r="HD399" s="33"/>
      <c r="HE399" s="33"/>
      <c r="HF399" s="33"/>
      <c r="HG399" s="33"/>
      <c r="HH399" s="33"/>
      <c r="HI399" s="33"/>
      <c r="HJ399" s="33"/>
      <c r="HK399" s="33"/>
      <c r="HL399" s="33"/>
      <c r="HM399" s="33"/>
      <c r="HN399" s="33"/>
      <c r="HO399" s="33"/>
      <c r="HP399" s="33"/>
      <c r="HQ399" s="33"/>
      <c r="HR399" s="33"/>
      <c r="HS399" s="33"/>
      <c r="HT399" s="33"/>
      <c r="HU399" s="33"/>
      <c r="HV399" s="33"/>
      <c r="HW399" s="33"/>
      <c r="HX399" s="33"/>
      <c r="HY399" s="33"/>
      <c r="HZ399" s="33"/>
      <c r="IA399" s="33"/>
      <c r="IB399" s="33"/>
      <c r="IC399" s="33"/>
      <c r="ID399" s="33"/>
      <c r="IE399" s="33"/>
      <c r="IF399" s="33"/>
      <c r="IG399" s="33"/>
      <c r="IH399" s="33"/>
      <c r="II399" s="33"/>
      <c r="IJ399" s="33"/>
      <c r="IK399" s="33"/>
      <c r="IL399" s="33"/>
      <c r="IM399" s="33"/>
      <c r="IN399" s="33"/>
      <c r="IO399" s="33"/>
      <c r="IP399" s="33"/>
      <c r="IQ399" s="33"/>
      <c r="IR399" s="33"/>
      <c r="IS399" s="33"/>
      <c r="IT399" s="33"/>
      <c r="IU399" s="33"/>
      <c r="IV399" s="33"/>
      <c r="IW399" s="33"/>
      <c r="IX399" s="33"/>
      <c r="IY399" s="33"/>
      <c r="IZ399" s="33"/>
      <c r="JA399" s="33"/>
      <c r="JB399" s="33"/>
      <c r="JC399" s="33"/>
      <c r="JD399" s="33"/>
      <c r="JE399" s="33"/>
      <c r="JF399" s="33"/>
      <c r="JG399" s="33"/>
      <c r="JH399" s="33"/>
      <c r="JI399" s="33"/>
      <c r="JJ399" s="33"/>
      <c r="JK399" s="33"/>
      <c r="JL399" s="33"/>
      <c r="JM399" s="33"/>
      <c r="JN399" s="33"/>
      <c r="JO399" s="33"/>
      <c r="JP399" s="33"/>
      <c r="JQ399" s="33"/>
      <c r="JR399" s="33"/>
      <c r="JS399" s="33"/>
      <c r="JT399" s="33"/>
      <c r="JU399" s="33"/>
      <c r="JV399" s="33"/>
      <c r="JW399" s="33"/>
      <c r="JX399" s="33"/>
      <c r="JY399" s="33"/>
      <c r="JZ399" s="33"/>
      <c r="KA399" s="33"/>
      <c r="KB399" s="33"/>
      <c r="KC399" s="33"/>
      <c r="KD399" s="33"/>
      <c r="KE399" s="33"/>
      <c r="KF399" s="33"/>
      <c r="KG399" s="33"/>
      <c r="KH399" s="33"/>
      <c r="KI399" s="33"/>
      <c r="KJ399" s="33"/>
      <c r="KK399" s="33"/>
      <c r="KL399" s="33"/>
      <c r="KM399" s="33"/>
      <c r="KN399" s="33"/>
      <c r="KO399" s="33"/>
      <c r="KP399" s="33"/>
      <c r="KQ399" s="33"/>
      <c r="KR399" s="33"/>
      <c r="KS399" s="33"/>
      <c r="KT399" s="33"/>
      <c r="KU399" s="33"/>
      <c r="KV399" s="33"/>
      <c r="KW399" s="33"/>
      <c r="KX399" s="33"/>
      <c r="KY399" s="33"/>
      <c r="KZ399" s="33"/>
      <c r="LA399" s="33"/>
      <c r="LB399" s="33"/>
      <c r="LC399" s="33"/>
    </row>
    <row r="400" spans="1:3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  <c r="IY400" s="33"/>
      <c r="IZ400" s="33"/>
      <c r="JA400" s="33"/>
      <c r="JB400" s="33"/>
      <c r="JC400" s="33"/>
      <c r="JD400" s="33"/>
      <c r="JE400" s="33"/>
      <c r="JF400" s="33"/>
      <c r="JG400" s="33"/>
      <c r="JH400" s="33"/>
      <c r="JI400" s="33"/>
      <c r="JJ400" s="33"/>
      <c r="JK400" s="33"/>
      <c r="JL400" s="33"/>
      <c r="JM400" s="33"/>
      <c r="JN400" s="33"/>
      <c r="JO400" s="33"/>
      <c r="JP400" s="33"/>
      <c r="JQ400" s="33"/>
      <c r="JR400" s="33"/>
      <c r="JS400" s="33"/>
      <c r="JT400" s="33"/>
      <c r="JU400" s="33"/>
      <c r="JV400" s="33"/>
      <c r="JW400" s="33"/>
      <c r="JX400" s="33"/>
      <c r="JY400" s="33"/>
      <c r="JZ400" s="33"/>
      <c r="KA400" s="33"/>
      <c r="KB400" s="33"/>
      <c r="KC400" s="33"/>
      <c r="KD400" s="33"/>
      <c r="KE400" s="33"/>
      <c r="KF400" s="33"/>
      <c r="KG400" s="33"/>
      <c r="KH400" s="33"/>
      <c r="KI400" s="33"/>
      <c r="KJ400" s="33"/>
      <c r="KK400" s="33"/>
      <c r="KL400" s="33"/>
      <c r="KM400" s="33"/>
      <c r="KN400" s="33"/>
      <c r="KO400" s="33"/>
      <c r="KP400" s="33"/>
      <c r="KQ400" s="33"/>
      <c r="KR400" s="33"/>
      <c r="KS400" s="33"/>
      <c r="KT400" s="33"/>
      <c r="KU400" s="33"/>
      <c r="KV400" s="33"/>
      <c r="KW400" s="33"/>
      <c r="KX400" s="33"/>
      <c r="KY400" s="33"/>
      <c r="KZ400" s="33"/>
      <c r="LA400" s="33"/>
      <c r="LB400" s="33"/>
      <c r="LC400" s="33"/>
    </row>
    <row r="401" spans="1:3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 s="33"/>
      <c r="FV401" s="33"/>
      <c r="FW401" s="33"/>
      <c r="FX401" s="33"/>
      <c r="FY401" s="33"/>
      <c r="FZ401" s="33"/>
      <c r="GA401" s="33"/>
      <c r="GB401" s="33"/>
      <c r="GC401" s="33"/>
      <c r="GD401" s="33"/>
      <c r="GE401" s="33"/>
      <c r="GF401" s="33"/>
      <c r="GG401" s="33"/>
      <c r="GH401" s="33"/>
      <c r="GI401" s="33"/>
      <c r="GJ401" s="33"/>
      <c r="GK401" s="33"/>
      <c r="GL401" s="33"/>
      <c r="GM401" s="33"/>
      <c r="GN401" s="33"/>
      <c r="GO401" s="33"/>
      <c r="GP401" s="33"/>
      <c r="GQ401" s="33"/>
      <c r="GR401" s="33"/>
      <c r="GS401" s="33"/>
      <c r="GT401" s="33"/>
      <c r="GU401" s="33"/>
      <c r="GV401" s="33"/>
      <c r="GW401" s="33"/>
      <c r="GX401" s="33"/>
      <c r="GY401" s="33"/>
      <c r="GZ401" s="33"/>
      <c r="HA401" s="33"/>
      <c r="HB401" s="33"/>
      <c r="HC401" s="33"/>
      <c r="HD401" s="33"/>
      <c r="HE401" s="33"/>
      <c r="HF401" s="33"/>
      <c r="HG401" s="33"/>
      <c r="HH401" s="33"/>
      <c r="HI401" s="33"/>
      <c r="HJ401" s="33"/>
      <c r="HK401" s="33"/>
      <c r="HL401" s="33"/>
      <c r="HM401" s="33"/>
      <c r="HN401" s="33"/>
      <c r="HO401" s="33"/>
      <c r="HP401" s="33"/>
      <c r="HQ401" s="33"/>
      <c r="HR401" s="33"/>
      <c r="HS401" s="33"/>
      <c r="HT401" s="33"/>
      <c r="HU401" s="33"/>
      <c r="HV401" s="33"/>
      <c r="HW401" s="33"/>
      <c r="HX401" s="33"/>
      <c r="HY401" s="33"/>
      <c r="HZ401" s="33"/>
      <c r="IA401" s="33"/>
      <c r="IB401" s="33"/>
      <c r="IC401" s="33"/>
      <c r="ID401" s="33"/>
      <c r="IE401" s="33"/>
      <c r="IF401" s="33"/>
      <c r="IG401" s="33"/>
      <c r="IH401" s="33"/>
      <c r="II401" s="33"/>
      <c r="IJ401" s="33"/>
      <c r="IK401" s="33"/>
      <c r="IL401" s="33"/>
      <c r="IM401" s="33"/>
      <c r="IN401" s="33"/>
      <c r="IO401" s="33"/>
      <c r="IP401" s="33"/>
      <c r="IQ401" s="33"/>
      <c r="IR401" s="33"/>
      <c r="IS401" s="33"/>
      <c r="IT401" s="33"/>
      <c r="IU401" s="33"/>
      <c r="IV401" s="33"/>
      <c r="IW401" s="33"/>
      <c r="IX401" s="33"/>
      <c r="IY401" s="33"/>
      <c r="IZ401" s="33"/>
      <c r="JA401" s="33"/>
      <c r="JB401" s="33"/>
      <c r="JC401" s="33"/>
      <c r="JD401" s="33"/>
      <c r="JE401" s="33"/>
      <c r="JF401" s="33"/>
      <c r="JG401" s="33"/>
      <c r="JH401" s="33"/>
      <c r="JI401" s="33"/>
      <c r="JJ401" s="33"/>
      <c r="JK401" s="33"/>
      <c r="JL401" s="33"/>
      <c r="JM401" s="33"/>
      <c r="JN401" s="33"/>
      <c r="JO401" s="33"/>
      <c r="JP401" s="33"/>
      <c r="JQ401" s="33"/>
      <c r="JR401" s="33"/>
      <c r="JS401" s="33"/>
      <c r="JT401" s="33"/>
      <c r="JU401" s="33"/>
      <c r="JV401" s="33"/>
      <c r="JW401" s="33"/>
      <c r="JX401" s="33"/>
      <c r="JY401" s="33"/>
      <c r="JZ401" s="33"/>
      <c r="KA401" s="33"/>
      <c r="KB401" s="33"/>
      <c r="KC401" s="33"/>
      <c r="KD401" s="33"/>
      <c r="KE401" s="33"/>
      <c r="KF401" s="33"/>
      <c r="KG401" s="33"/>
      <c r="KH401" s="33"/>
      <c r="KI401" s="33"/>
      <c r="KJ401" s="33"/>
      <c r="KK401" s="33"/>
      <c r="KL401" s="33"/>
      <c r="KM401" s="33"/>
      <c r="KN401" s="33"/>
      <c r="KO401" s="33"/>
      <c r="KP401" s="33"/>
      <c r="KQ401" s="33"/>
      <c r="KR401" s="33"/>
      <c r="KS401" s="33"/>
      <c r="KT401" s="33"/>
      <c r="KU401" s="33"/>
      <c r="KV401" s="33"/>
      <c r="KW401" s="33"/>
      <c r="KX401" s="33"/>
      <c r="KY401" s="33"/>
      <c r="KZ401" s="33"/>
      <c r="LA401" s="33"/>
      <c r="LB401" s="33"/>
      <c r="LC401" s="33"/>
    </row>
    <row r="402" spans="1:3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  <c r="IY402" s="33"/>
      <c r="IZ402" s="33"/>
      <c r="JA402" s="33"/>
      <c r="JB402" s="33"/>
      <c r="JC402" s="33"/>
      <c r="JD402" s="33"/>
      <c r="JE402" s="33"/>
      <c r="JF402" s="33"/>
      <c r="JG402" s="33"/>
      <c r="JH402" s="33"/>
      <c r="JI402" s="33"/>
      <c r="JJ402" s="33"/>
      <c r="JK402" s="33"/>
      <c r="JL402" s="33"/>
      <c r="JM402" s="33"/>
      <c r="JN402" s="33"/>
      <c r="JO402" s="33"/>
      <c r="JP402" s="33"/>
      <c r="JQ402" s="33"/>
      <c r="JR402" s="33"/>
      <c r="JS402" s="33"/>
      <c r="JT402" s="33"/>
      <c r="JU402" s="33"/>
      <c r="JV402" s="33"/>
      <c r="JW402" s="33"/>
      <c r="JX402" s="33"/>
      <c r="JY402" s="33"/>
      <c r="JZ402" s="33"/>
      <c r="KA402" s="33"/>
      <c r="KB402" s="33"/>
      <c r="KC402" s="33"/>
      <c r="KD402" s="33"/>
      <c r="KE402" s="33"/>
      <c r="KF402" s="33"/>
      <c r="KG402" s="33"/>
      <c r="KH402" s="33"/>
      <c r="KI402" s="33"/>
      <c r="KJ402" s="33"/>
      <c r="KK402" s="33"/>
      <c r="KL402" s="33"/>
      <c r="KM402" s="33"/>
      <c r="KN402" s="33"/>
      <c r="KO402" s="33"/>
      <c r="KP402" s="33"/>
      <c r="KQ402" s="33"/>
      <c r="KR402" s="33"/>
      <c r="KS402" s="33"/>
      <c r="KT402" s="33"/>
      <c r="KU402" s="33"/>
      <c r="KV402" s="33"/>
      <c r="KW402" s="33"/>
      <c r="KX402" s="33"/>
      <c r="KY402" s="33"/>
      <c r="KZ402" s="33"/>
      <c r="LA402" s="33"/>
      <c r="LB402" s="33"/>
      <c r="LC402" s="33"/>
    </row>
    <row r="403" spans="1:3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 s="33"/>
      <c r="FV403" s="33"/>
      <c r="FW403" s="33"/>
      <c r="FX403" s="33"/>
      <c r="FY403" s="33"/>
      <c r="FZ403" s="33"/>
      <c r="GA403" s="33"/>
      <c r="GB403" s="33"/>
      <c r="GC403" s="33"/>
      <c r="GD403" s="33"/>
      <c r="GE403" s="33"/>
      <c r="GF403" s="33"/>
      <c r="GG403" s="33"/>
      <c r="GH403" s="33"/>
      <c r="GI403" s="33"/>
      <c r="GJ403" s="33"/>
      <c r="GK403" s="33"/>
      <c r="GL403" s="33"/>
      <c r="GM403" s="33"/>
      <c r="GN403" s="33"/>
      <c r="GO403" s="33"/>
      <c r="GP403" s="33"/>
      <c r="GQ403" s="33"/>
      <c r="GR403" s="33"/>
      <c r="GS403" s="33"/>
      <c r="GT403" s="33"/>
      <c r="GU403" s="33"/>
      <c r="GV403" s="33"/>
      <c r="GW403" s="33"/>
      <c r="GX403" s="33"/>
      <c r="GY403" s="33"/>
      <c r="GZ403" s="33"/>
      <c r="HA403" s="33"/>
      <c r="HB403" s="33"/>
      <c r="HC403" s="33"/>
      <c r="HD403" s="33"/>
      <c r="HE403" s="33"/>
      <c r="HF403" s="33"/>
      <c r="HG403" s="33"/>
      <c r="HH403" s="33"/>
      <c r="HI403" s="33"/>
      <c r="HJ403" s="33"/>
      <c r="HK403" s="33"/>
      <c r="HL403" s="33"/>
      <c r="HM403" s="33"/>
      <c r="HN403" s="33"/>
      <c r="HO403" s="33"/>
      <c r="HP403" s="33"/>
      <c r="HQ403" s="33"/>
      <c r="HR403" s="33"/>
      <c r="HS403" s="33"/>
      <c r="HT403" s="33"/>
      <c r="HU403" s="33"/>
      <c r="HV403" s="33"/>
      <c r="HW403" s="33"/>
      <c r="HX403" s="33"/>
      <c r="HY403" s="33"/>
      <c r="HZ403" s="33"/>
      <c r="IA403" s="33"/>
      <c r="IB403" s="33"/>
      <c r="IC403" s="33"/>
      <c r="ID403" s="33"/>
      <c r="IE403" s="33"/>
      <c r="IF403" s="33"/>
      <c r="IG403" s="33"/>
      <c r="IH403" s="33"/>
      <c r="II403" s="33"/>
      <c r="IJ403" s="33"/>
      <c r="IK403" s="33"/>
      <c r="IL403" s="33"/>
      <c r="IM403" s="33"/>
      <c r="IN403" s="33"/>
      <c r="IO403" s="33"/>
      <c r="IP403" s="33"/>
      <c r="IQ403" s="33"/>
      <c r="IR403" s="33"/>
      <c r="IS403" s="33"/>
      <c r="IT403" s="33"/>
      <c r="IU403" s="33"/>
      <c r="IV403" s="33"/>
      <c r="IW403" s="33"/>
      <c r="IX403" s="33"/>
      <c r="IY403" s="33"/>
      <c r="IZ403" s="33"/>
      <c r="JA403" s="33"/>
      <c r="JB403" s="33"/>
      <c r="JC403" s="33"/>
      <c r="JD403" s="33"/>
      <c r="JE403" s="33"/>
      <c r="JF403" s="33"/>
      <c r="JG403" s="33"/>
      <c r="JH403" s="33"/>
      <c r="JI403" s="33"/>
      <c r="JJ403" s="33"/>
      <c r="JK403" s="33"/>
      <c r="JL403" s="33"/>
      <c r="JM403" s="33"/>
      <c r="JN403" s="33"/>
      <c r="JO403" s="33"/>
      <c r="JP403" s="33"/>
      <c r="JQ403" s="33"/>
      <c r="JR403" s="33"/>
      <c r="JS403" s="33"/>
      <c r="JT403" s="33"/>
      <c r="JU403" s="33"/>
      <c r="JV403" s="33"/>
      <c r="JW403" s="33"/>
      <c r="JX403" s="33"/>
      <c r="JY403" s="33"/>
      <c r="JZ403" s="33"/>
      <c r="KA403" s="33"/>
      <c r="KB403" s="33"/>
      <c r="KC403" s="33"/>
      <c r="KD403" s="33"/>
      <c r="KE403" s="33"/>
      <c r="KF403" s="33"/>
      <c r="KG403" s="33"/>
      <c r="KH403" s="33"/>
      <c r="KI403" s="33"/>
      <c r="KJ403" s="33"/>
      <c r="KK403" s="33"/>
      <c r="KL403" s="33"/>
      <c r="KM403" s="33"/>
      <c r="KN403" s="33"/>
      <c r="KO403" s="33"/>
      <c r="KP403" s="33"/>
      <c r="KQ403" s="33"/>
      <c r="KR403" s="33"/>
      <c r="KS403" s="33"/>
      <c r="KT403" s="33"/>
      <c r="KU403" s="33"/>
      <c r="KV403" s="33"/>
      <c r="KW403" s="33"/>
      <c r="KX403" s="33"/>
      <c r="KY403" s="33"/>
      <c r="KZ403" s="33"/>
      <c r="LA403" s="33"/>
      <c r="LB403" s="33"/>
      <c r="LC403" s="33"/>
    </row>
    <row r="404" spans="1:3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  <c r="IY404" s="33"/>
      <c r="IZ404" s="33"/>
      <c r="JA404" s="33"/>
      <c r="JB404" s="33"/>
      <c r="JC404" s="33"/>
      <c r="JD404" s="33"/>
      <c r="JE404" s="33"/>
      <c r="JF404" s="33"/>
      <c r="JG404" s="33"/>
      <c r="JH404" s="33"/>
      <c r="JI404" s="33"/>
      <c r="JJ404" s="33"/>
      <c r="JK404" s="33"/>
      <c r="JL404" s="33"/>
      <c r="JM404" s="33"/>
      <c r="JN404" s="33"/>
      <c r="JO404" s="33"/>
      <c r="JP404" s="33"/>
      <c r="JQ404" s="33"/>
      <c r="JR404" s="33"/>
      <c r="JS404" s="33"/>
      <c r="JT404" s="33"/>
      <c r="JU404" s="33"/>
      <c r="JV404" s="33"/>
      <c r="JW404" s="33"/>
      <c r="JX404" s="33"/>
      <c r="JY404" s="33"/>
      <c r="JZ404" s="33"/>
      <c r="KA404" s="33"/>
      <c r="KB404" s="33"/>
      <c r="KC404" s="33"/>
      <c r="KD404" s="33"/>
      <c r="KE404" s="33"/>
      <c r="KF404" s="33"/>
      <c r="KG404" s="33"/>
      <c r="KH404" s="33"/>
      <c r="KI404" s="33"/>
      <c r="KJ404" s="33"/>
      <c r="KK404" s="33"/>
      <c r="KL404" s="33"/>
      <c r="KM404" s="33"/>
      <c r="KN404" s="33"/>
      <c r="KO404" s="33"/>
      <c r="KP404" s="33"/>
      <c r="KQ404" s="33"/>
      <c r="KR404" s="33"/>
      <c r="KS404" s="33"/>
      <c r="KT404" s="33"/>
      <c r="KU404" s="33"/>
      <c r="KV404" s="33"/>
      <c r="KW404" s="33"/>
      <c r="KX404" s="33"/>
      <c r="KY404" s="33"/>
      <c r="KZ404" s="33"/>
      <c r="LA404" s="33"/>
      <c r="LB404" s="33"/>
      <c r="LC404" s="33"/>
    </row>
    <row r="405" spans="1:3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 s="33"/>
      <c r="FV405" s="33"/>
      <c r="FW405" s="33"/>
      <c r="FX405" s="33"/>
      <c r="FY405" s="33"/>
      <c r="FZ405" s="33"/>
      <c r="GA405" s="33"/>
      <c r="GB405" s="33"/>
      <c r="GC405" s="33"/>
      <c r="GD405" s="33"/>
      <c r="GE405" s="33"/>
      <c r="GF405" s="33"/>
      <c r="GG405" s="33"/>
      <c r="GH405" s="33"/>
      <c r="GI405" s="33"/>
      <c r="GJ405" s="33"/>
      <c r="GK405" s="33"/>
      <c r="GL405" s="33"/>
      <c r="GM405" s="33"/>
      <c r="GN405" s="33"/>
      <c r="GO405" s="33"/>
      <c r="GP405" s="33"/>
      <c r="GQ405" s="33"/>
      <c r="GR405" s="33"/>
      <c r="GS405" s="33"/>
      <c r="GT405" s="33"/>
      <c r="GU405" s="33"/>
      <c r="GV405" s="33"/>
      <c r="GW405" s="33"/>
      <c r="GX405" s="33"/>
      <c r="GY405" s="33"/>
      <c r="GZ405" s="33"/>
      <c r="HA405" s="33"/>
      <c r="HB405" s="33"/>
      <c r="HC405" s="33"/>
      <c r="HD405" s="33"/>
      <c r="HE405" s="33"/>
      <c r="HF405" s="33"/>
      <c r="HG405" s="33"/>
      <c r="HH405" s="33"/>
      <c r="HI405" s="33"/>
      <c r="HJ405" s="33"/>
      <c r="HK405" s="33"/>
      <c r="HL405" s="33"/>
      <c r="HM405" s="33"/>
      <c r="HN405" s="33"/>
      <c r="HO405" s="33"/>
      <c r="HP405" s="33"/>
      <c r="HQ405" s="33"/>
      <c r="HR405" s="33"/>
      <c r="HS405" s="33"/>
      <c r="HT405" s="33"/>
      <c r="HU405" s="33"/>
      <c r="HV405" s="33"/>
      <c r="HW405" s="33"/>
      <c r="HX405" s="33"/>
      <c r="HY405" s="33"/>
      <c r="HZ405" s="33"/>
      <c r="IA405" s="33"/>
      <c r="IB405" s="33"/>
      <c r="IC405" s="33"/>
      <c r="ID405" s="33"/>
      <c r="IE405" s="33"/>
      <c r="IF405" s="33"/>
      <c r="IG405" s="33"/>
      <c r="IH405" s="33"/>
      <c r="II405" s="33"/>
      <c r="IJ405" s="33"/>
      <c r="IK405" s="33"/>
      <c r="IL405" s="33"/>
      <c r="IM405" s="33"/>
      <c r="IN405" s="33"/>
      <c r="IO405" s="33"/>
      <c r="IP405" s="33"/>
      <c r="IQ405" s="33"/>
      <c r="IR405" s="33"/>
      <c r="IS405" s="33"/>
      <c r="IT405" s="33"/>
      <c r="IU405" s="33"/>
      <c r="IV405" s="33"/>
      <c r="IW405" s="33"/>
      <c r="IX405" s="33"/>
      <c r="IY405" s="33"/>
      <c r="IZ405" s="33"/>
      <c r="JA405" s="33"/>
      <c r="JB405" s="33"/>
      <c r="JC405" s="33"/>
      <c r="JD405" s="33"/>
      <c r="JE405" s="33"/>
      <c r="JF405" s="33"/>
      <c r="JG405" s="33"/>
      <c r="JH405" s="33"/>
      <c r="JI405" s="33"/>
      <c r="JJ405" s="33"/>
      <c r="JK405" s="33"/>
      <c r="JL405" s="33"/>
      <c r="JM405" s="33"/>
      <c r="JN405" s="33"/>
      <c r="JO405" s="33"/>
      <c r="JP405" s="33"/>
      <c r="JQ405" s="33"/>
      <c r="JR405" s="33"/>
      <c r="JS405" s="33"/>
      <c r="JT405" s="33"/>
      <c r="JU405" s="33"/>
      <c r="JV405" s="33"/>
      <c r="JW405" s="33"/>
      <c r="JX405" s="33"/>
      <c r="JY405" s="33"/>
      <c r="JZ405" s="33"/>
      <c r="KA405" s="33"/>
      <c r="KB405" s="33"/>
      <c r="KC405" s="33"/>
      <c r="KD405" s="33"/>
      <c r="KE405" s="33"/>
      <c r="KF405" s="33"/>
      <c r="KG405" s="33"/>
      <c r="KH405" s="33"/>
      <c r="KI405" s="33"/>
      <c r="KJ405" s="33"/>
      <c r="KK405" s="33"/>
      <c r="KL405" s="33"/>
      <c r="KM405" s="33"/>
      <c r="KN405" s="33"/>
      <c r="KO405" s="33"/>
      <c r="KP405" s="33"/>
      <c r="KQ405" s="33"/>
      <c r="KR405" s="33"/>
      <c r="KS405" s="33"/>
      <c r="KT405" s="33"/>
      <c r="KU405" s="33"/>
      <c r="KV405" s="33"/>
      <c r="KW405" s="33"/>
      <c r="KX405" s="33"/>
      <c r="KY405" s="33"/>
      <c r="KZ405" s="33"/>
      <c r="LA405" s="33"/>
      <c r="LB405" s="33"/>
      <c r="LC405" s="33"/>
    </row>
    <row r="406" spans="1:3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  <c r="IY406" s="33"/>
      <c r="IZ406" s="33"/>
      <c r="JA406" s="33"/>
      <c r="JB406" s="33"/>
      <c r="JC406" s="33"/>
      <c r="JD406" s="33"/>
      <c r="JE406" s="33"/>
      <c r="JF406" s="33"/>
      <c r="JG406" s="33"/>
      <c r="JH406" s="33"/>
      <c r="JI406" s="33"/>
      <c r="JJ406" s="33"/>
      <c r="JK406" s="33"/>
      <c r="JL406" s="33"/>
      <c r="JM406" s="33"/>
      <c r="JN406" s="33"/>
      <c r="JO406" s="33"/>
      <c r="JP406" s="33"/>
      <c r="JQ406" s="33"/>
      <c r="JR406" s="33"/>
      <c r="JS406" s="33"/>
      <c r="JT406" s="33"/>
      <c r="JU406" s="33"/>
      <c r="JV406" s="33"/>
      <c r="JW406" s="33"/>
      <c r="JX406" s="33"/>
      <c r="JY406" s="33"/>
      <c r="JZ406" s="33"/>
      <c r="KA406" s="33"/>
      <c r="KB406" s="33"/>
      <c r="KC406" s="33"/>
      <c r="KD406" s="33"/>
      <c r="KE406" s="33"/>
      <c r="KF406" s="33"/>
      <c r="KG406" s="33"/>
      <c r="KH406" s="33"/>
      <c r="KI406" s="33"/>
      <c r="KJ406" s="33"/>
      <c r="KK406" s="33"/>
      <c r="KL406" s="33"/>
      <c r="KM406" s="33"/>
      <c r="KN406" s="33"/>
      <c r="KO406" s="33"/>
      <c r="KP406" s="33"/>
      <c r="KQ406" s="33"/>
      <c r="KR406" s="33"/>
      <c r="KS406" s="33"/>
      <c r="KT406" s="33"/>
      <c r="KU406" s="33"/>
      <c r="KV406" s="33"/>
      <c r="KW406" s="33"/>
      <c r="KX406" s="33"/>
      <c r="KY406" s="33"/>
      <c r="KZ406" s="33"/>
      <c r="LA406" s="33"/>
      <c r="LB406" s="33"/>
      <c r="LC406" s="33"/>
    </row>
    <row r="407" spans="1:3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 s="33"/>
      <c r="FV407" s="33"/>
      <c r="FW407" s="33"/>
      <c r="FX407" s="33"/>
      <c r="FY407" s="33"/>
      <c r="FZ407" s="33"/>
      <c r="GA407" s="33"/>
      <c r="GB407" s="33"/>
      <c r="GC407" s="33"/>
      <c r="GD407" s="33"/>
      <c r="GE407" s="33"/>
      <c r="GF407" s="33"/>
      <c r="GG407" s="33"/>
      <c r="GH407" s="33"/>
      <c r="GI407" s="33"/>
      <c r="GJ407" s="33"/>
      <c r="GK407" s="33"/>
      <c r="GL407" s="33"/>
      <c r="GM407" s="33"/>
      <c r="GN407" s="33"/>
      <c r="GO407" s="33"/>
      <c r="GP407" s="33"/>
      <c r="GQ407" s="33"/>
      <c r="GR407" s="33"/>
      <c r="GS407" s="33"/>
      <c r="GT407" s="33"/>
      <c r="GU407" s="33"/>
      <c r="GV407" s="33"/>
      <c r="GW407" s="33"/>
      <c r="GX407" s="33"/>
      <c r="GY407" s="33"/>
      <c r="GZ407" s="33"/>
      <c r="HA407" s="33"/>
      <c r="HB407" s="33"/>
      <c r="HC407" s="33"/>
      <c r="HD407" s="33"/>
      <c r="HE407" s="33"/>
      <c r="HF407" s="33"/>
      <c r="HG407" s="33"/>
      <c r="HH407" s="33"/>
      <c r="HI407" s="33"/>
      <c r="HJ407" s="33"/>
      <c r="HK407" s="33"/>
      <c r="HL407" s="33"/>
      <c r="HM407" s="33"/>
      <c r="HN407" s="33"/>
      <c r="HO407" s="33"/>
      <c r="HP407" s="33"/>
      <c r="HQ407" s="33"/>
      <c r="HR407" s="33"/>
      <c r="HS407" s="33"/>
      <c r="HT407" s="33"/>
      <c r="HU407" s="33"/>
      <c r="HV407" s="33"/>
      <c r="HW407" s="33"/>
      <c r="HX407" s="33"/>
      <c r="HY407" s="33"/>
      <c r="HZ407" s="33"/>
      <c r="IA407" s="33"/>
      <c r="IB407" s="33"/>
      <c r="IC407" s="33"/>
      <c r="ID407" s="33"/>
      <c r="IE407" s="33"/>
      <c r="IF407" s="33"/>
      <c r="IG407" s="33"/>
      <c r="IH407" s="33"/>
      <c r="II407" s="33"/>
      <c r="IJ407" s="33"/>
      <c r="IK407" s="33"/>
      <c r="IL407" s="33"/>
      <c r="IM407" s="33"/>
      <c r="IN407" s="33"/>
      <c r="IO407" s="33"/>
      <c r="IP407" s="33"/>
      <c r="IQ407" s="33"/>
      <c r="IR407" s="33"/>
      <c r="IS407" s="33"/>
      <c r="IT407" s="33"/>
      <c r="IU407" s="33"/>
      <c r="IV407" s="33"/>
      <c r="IW407" s="33"/>
      <c r="IX407" s="33"/>
      <c r="IY407" s="33"/>
      <c r="IZ407" s="33"/>
      <c r="JA407" s="33"/>
      <c r="JB407" s="33"/>
      <c r="JC407" s="33"/>
      <c r="JD407" s="33"/>
      <c r="JE407" s="33"/>
      <c r="JF407" s="33"/>
      <c r="JG407" s="33"/>
      <c r="JH407" s="33"/>
      <c r="JI407" s="33"/>
      <c r="JJ407" s="33"/>
      <c r="JK407" s="33"/>
      <c r="JL407" s="33"/>
      <c r="JM407" s="33"/>
      <c r="JN407" s="33"/>
      <c r="JO407" s="33"/>
      <c r="JP407" s="33"/>
      <c r="JQ407" s="33"/>
      <c r="JR407" s="33"/>
      <c r="JS407" s="33"/>
      <c r="JT407" s="33"/>
      <c r="JU407" s="33"/>
      <c r="JV407" s="33"/>
      <c r="JW407" s="33"/>
      <c r="JX407" s="33"/>
      <c r="JY407" s="33"/>
      <c r="JZ407" s="33"/>
      <c r="KA407" s="33"/>
      <c r="KB407" s="33"/>
      <c r="KC407" s="33"/>
      <c r="KD407" s="33"/>
      <c r="KE407" s="33"/>
      <c r="KF407" s="33"/>
      <c r="KG407" s="33"/>
      <c r="KH407" s="33"/>
      <c r="KI407" s="33"/>
      <c r="KJ407" s="33"/>
      <c r="KK407" s="33"/>
      <c r="KL407" s="33"/>
      <c r="KM407" s="33"/>
      <c r="KN407" s="33"/>
      <c r="KO407" s="33"/>
      <c r="KP407" s="33"/>
      <c r="KQ407" s="33"/>
      <c r="KR407" s="33"/>
      <c r="KS407" s="33"/>
      <c r="KT407" s="33"/>
      <c r="KU407" s="33"/>
      <c r="KV407" s="33"/>
      <c r="KW407" s="33"/>
      <c r="KX407" s="33"/>
      <c r="KY407" s="33"/>
      <c r="KZ407" s="33"/>
      <c r="LA407" s="33"/>
      <c r="LB407" s="33"/>
      <c r="LC407" s="33"/>
    </row>
    <row r="408" spans="1:3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  <c r="IY408" s="33"/>
      <c r="IZ408" s="33"/>
      <c r="JA408" s="33"/>
      <c r="JB408" s="33"/>
      <c r="JC408" s="33"/>
      <c r="JD408" s="33"/>
      <c r="JE408" s="33"/>
      <c r="JF408" s="33"/>
      <c r="JG408" s="33"/>
      <c r="JH408" s="33"/>
      <c r="JI408" s="33"/>
      <c r="JJ408" s="33"/>
      <c r="JK408" s="33"/>
      <c r="JL408" s="33"/>
      <c r="JM408" s="33"/>
      <c r="JN408" s="33"/>
      <c r="JO408" s="33"/>
      <c r="JP408" s="33"/>
      <c r="JQ408" s="33"/>
      <c r="JR408" s="33"/>
      <c r="JS408" s="33"/>
      <c r="JT408" s="33"/>
      <c r="JU408" s="33"/>
      <c r="JV408" s="33"/>
      <c r="JW408" s="33"/>
      <c r="JX408" s="33"/>
      <c r="JY408" s="33"/>
      <c r="JZ408" s="33"/>
      <c r="KA408" s="33"/>
      <c r="KB408" s="33"/>
      <c r="KC408" s="33"/>
      <c r="KD408" s="33"/>
      <c r="KE408" s="33"/>
      <c r="KF408" s="33"/>
      <c r="KG408" s="33"/>
      <c r="KH408" s="33"/>
      <c r="KI408" s="33"/>
      <c r="KJ408" s="33"/>
      <c r="KK408" s="33"/>
      <c r="KL408" s="33"/>
      <c r="KM408" s="33"/>
      <c r="KN408" s="33"/>
      <c r="KO408" s="33"/>
      <c r="KP408" s="33"/>
      <c r="KQ408" s="33"/>
      <c r="KR408" s="33"/>
      <c r="KS408" s="33"/>
      <c r="KT408" s="33"/>
      <c r="KU408" s="33"/>
      <c r="KV408" s="33"/>
      <c r="KW408" s="33"/>
      <c r="KX408" s="33"/>
      <c r="KY408" s="33"/>
      <c r="KZ408" s="33"/>
      <c r="LA408" s="33"/>
      <c r="LB408" s="33"/>
      <c r="LC408" s="33"/>
    </row>
    <row r="409" spans="1:3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 s="33"/>
      <c r="FV409" s="33"/>
      <c r="FW409" s="33"/>
      <c r="FX409" s="33"/>
      <c r="FY409" s="33"/>
      <c r="FZ409" s="33"/>
      <c r="GA409" s="33"/>
      <c r="GB409" s="33"/>
      <c r="GC409" s="33"/>
      <c r="GD409" s="33"/>
      <c r="GE409" s="33"/>
      <c r="GF409" s="33"/>
      <c r="GG409" s="33"/>
      <c r="GH409" s="33"/>
      <c r="GI409" s="33"/>
      <c r="GJ409" s="33"/>
      <c r="GK409" s="33"/>
      <c r="GL409" s="33"/>
      <c r="GM409" s="33"/>
      <c r="GN409" s="33"/>
      <c r="GO409" s="33"/>
      <c r="GP409" s="33"/>
      <c r="GQ409" s="33"/>
      <c r="GR409" s="33"/>
      <c r="GS409" s="33"/>
      <c r="GT409" s="33"/>
      <c r="GU409" s="33"/>
      <c r="GV409" s="33"/>
      <c r="GW409" s="33"/>
      <c r="GX409" s="33"/>
      <c r="GY409" s="33"/>
      <c r="GZ409" s="33"/>
      <c r="HA409" s="33"/>
      <c r="HB409" s="33"/>
      <c r="HC409" s="33"/>
      <c r="HD409" s="33"/>
      <c r="HE409" s="33"/>
      <c r="HF409" s="33"/>
      <c r="HG409" s="33"/>
      <c r="HH409" s="33"/>
      <c r="HI409" s="33"/>
      <c r="HJ409" s="33"/>
      <c r="HK409" s="33"/>
      <c r="HL409" s="33"/>
      <c r="HM409" s="33"/>
      <c r="HN409" s="33"/>
      <c r="HO409" s="33"/>
      <c r="HP409" s="33"/>
      <c r="HQ409" s="33"/>
      <c r="HR409" s="33"/>
      <c r="HS409" s="33"/>
      <c r="HT409" s="33"/>
      <c r="HU409" s="33"/>
      <c r="HV409" s="33"/>
      <c r="HW409" s="33"/>
      <c r="HX409" s="33"/>
      <c r="HY409" s="33"/>
      <c r="HZ409" s="33"/>
      <c r="IA409" s="33"/>
      <c r="IB409" s="33"/>
      <c r="IC409" s="33"/>
      <c r="ID409" s="33"/>
      <c r="IE409" s="33"/>
      <c r="IF409" s="33"/>
      <c r="IG409" s="33"/>
      <c r="IH409" s="33"/>
      <c r="II409" s="33"/>
      <c r="IJ409" s="33"/>
      <c r="IK409" s="33"/>
      <c r="IL409" s="33"/>
      <c r="IM409" s="33"/>
      <c r="IN409" s="33"/>
      <c r="IO409" s="33"/>
      <c r="IP409" s="33"/>
      <c r="IQ409" s="33"/>
      <c r="IR409" s="33"/>
      <c r="IS409" s="33"/>
      <c r="IT409" s="33"/>
      <c r="IU409" s="33"/>
      <c r="IV409" s="33"/>
      <c r="IW409" s="33"/>
      <c r="IX409" s="33"/>
      <c r="IY409" s="33"/>
      <c r="IZ409" s="33"/>
      <c r="JA409" s="33"/>
      <c r="JB409" s="33"/>
      <c r="JC409" s="33"/>
      <c r="JD409" s="33"/>
      <c r="JE409" s="33"/>
      <c r="JF409" s="33"/>
      <c r="JG409" s="33"/>
      <c r="JH409" s="33"/>
      <c r="JI409" s="33"/>
      <c r="JJ409" s="33"/>
      <c r="JK409" s="33"/>
      <c r="JL409" s="33"/>
      <c r="JM409" s="33"/>
      <c r="JN409" s="33"/>
      <c r="JO409" s="33"/>
      <c r="JP409" s="33"/>
      <c r="JQ409" s="33"/>
      <c r="JR409" s="33"/>
      <c r="JS409" s="33"/>
      <c r="JT409" s="33"/>
      <c r="JU409" s="33"/>
      <c r="JV409" s="33"/>
      <c r="JW409" s="33"/>
      <c r="JX409" s="33"/>
      <c r="JY409" s="33"/>
      <c r="JZ409" s="33"/>
      <c r="KA409" s="33"/>
      <c r="KB409" s="33"/>
      <c r="KC409" s="33"/>
      <c r="KD409" s="33"/>
      <c r="KE409" s="33"/>
      <c r="KF409" s="33"/>
      <c r="KG409" s="33"/>
      <c r="KH409" s="33"/>
      <c r="KI409" s="33"/>
      <c r="KJ409" s="33"/>
      <c r="KK409" s="33"/>
      <c r="KL409" s="33"/>
      <c r="KM409" s="33"/>
      <c r="KN409" s="33"/>
      <c r="KO409" s="33"/>
      <c r="KP409" s="33"/>
      <c r="KQ409" s="33"/>
      <c r="KR409" s="33"/>
      <c r="KS409" s="33"/>
      <c r="KT409" s="33"/>
      <c r="KU409" s="33"/>
      <c r="KV409" s="33"/>
      <c r="KW409" s="33"/>
      <c r="KX409" s="33"/>
      <c r="KY409" s="33"/>
      <c r="KZ409" s="33"/>
      <c r="LA409" s="33"/>
      <c r="LB409" s="33"/>
      <c r="LC409" s="33"/>
    </row>
    <row r="410" spans="1:3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  <c r="IY410" s="33"/>
      <c r="IZ410" s="33"/>
      <c r="JA410" s="33"/>
      <c r="JB410" s="33"/>
      <c r="JC410" s="33"/>
      <c r="JD410" s="33"/>
      <c r="JE410" s="33"/>
      <c r="JF410" s="33"/>
      <c r="JG410" s="33"/>
      <c r="JH410" s="33"/>
      <c r="JI410" s="33"/>
      <c r="JJ410" s="33"/>
      <c r="JK410" s="33"/>
      <c r="JL410" s="33"/>
      <c r="JM410" s="33"/>
      <c r="JN410" s="33"/>
      <c r="JO410" s="33"/>
      <c r="JP410" s="33"/>
      <c r="JQ410" s="33"/>
      <c r="JR410" s="33"/>
      <c r="JS410" s="33"/>
      <c r="JT410" s="33"/>
      <c r="JU410" s="33"/>
      <c r="JV410" s="33"/>
      <c r="JW410" s="33"/>
      <c r="JX410" s="33"/>
      <c r="JY410" s="33"/>
      <c r="JZ410" s="33"/>
      <c r="KA410" s="33"/>
      <c r="KB410" s="33"/>
      <c r="KC410" s="33"/>
      <c r="KD410" s="33"/>
      <c r="KE410" s="33"/>
      <c r="KF410" s="33"/>
      <c r="KG410" s="33"/>
      <c r="KH410" s="33"/>
      <c r="KI410" s="33"/>
      <c r="KJ410" s="33"/>
      <c r="KK410" s="33"/>
      <c r="KL410" s="33"/>
      <c r="KM410" s="33"/>
      <c r="KN410" s="33"/>
      <c r="KO410" s="33"/>
      <c r="KP410" s="33"/>
      <c r="KQ410" s="33"/>
      <c r="KR410" s="33"/>
      <c r="KS410" s="33"/>
      <c r="KT410" s="33"/>
      <c r="KU410" s="33"/>
      <c r="KV410" s="33"/>
      <c r="KW410" s="33"/>
      <c r="KX410" s="33"/>
      <c r="KY410" s="33"/>
      <c r="KZ410" s="33"/>
      <c r="LA410" s="33"/>
      <c r="LB410" s="33"/>
      <c r="LC410" s="33"/>
    </row>
    <row r="411" spans="1:3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 s="33"/>
      <c r="FV411" s="33"/>
      <c r="FW411" s="33"/>
      <c r="FX411" s="33"/>
      <c r="FY411" s="33"/>
      <c r="FZ411" s="33"/>
      <c r="GA411" s="33"/>
      <c r="GB411" s="33"/>
      <c r="GC411" s="33"/>
      <c r="GD411" s="33"/>
      <c r="GE411" s="33"/>
      <c r="GF411" s="33"/>
      <c r="GG411" s="33"/>
      <c r="GH411" s="33"/>
      <c r="GI411" s="33"/>
      <c r="GJ411" s="33"/>
      <c r="GK411" s="33"/>
      <c r="GL411" s="33"/>
      <c r="GM411" s="33"/>
      <c r="GN411" s="33"/>
      <c r="GO411" s="33"/>
      <c r="GP411" s="33"/>
      <c r="GQ411" s="33"/>
      <c r="GR411" s="33"/>
      <c r="GS411" s="33"/>
      <c r="GT411" s="33"/>
      <c r="GU411" s="33"/>
      <c r="GV411" s="33"/>
      <c r="GW411" s="33"/>
      <c r="GX411" s="33"/>
      <c r="GY411" s="33"/>
      <c r="GZ411" s="33"/>
      <c r="HA411" s="33"/>
      <c r="HB411" s="33"/>
      <c r="HC411" s="33"/>
      <c r="HD411" s="33"/>
      <c r="HE411" s="33"/>
      <c r="HF411" s="33"/>
      <c r="HG411" s="33"/>
      <c r="HH411" s="33"/>
      <c r="HI411" s="33"/>
      <c r="HJ411" s="33"/>
      <c r="HK411" s="33"/>
      <c r="HL411" s="33"/>
      <c r="HM411" s="33"/>
      <c r="HN411" s="33"/>
      <c r="HO411" s="33"/>
      <c r="HP411" s="33"/>
      <c r="HQ411" s="33"/>
      <c r="HR411" s="33"/>
      <c r="HS411" s="33"/>
      <c r="HT411" s="33"/>
      <c r="HU411" s="33"/>
      <c r="HV411" s="33"/>
      <c r="HW411" s="33"/>
      <c r="HX411" s="33"/>
      <c r="HY411" s="33"/>
      <c r="HZ411" s="33"/>
      <c r="IA411" s="33"/>
      <c r="IB411" s="33"/>
      <c r="IC411" s="33"/>
      <c r="ID411" s="33"/>
      <c r="IE411" s="33"/>
      <c r="IF411" s="33"/>
      <c r="IG411" s="33"/>
      <c r="IH411" s="33"/>
      <c r="II411" s="33"/>
      <c r="IJ411" s="33"/>
      <c r="IK411" s="33"/>
      <c r="IL411" s="33"/>
      <c r="IM411" s="33"/>
      <c r="IN411" s="33"/>
      <c r="IO411" s="33"/>
      <c r="IP411" s="33"/>
      <c r="IQ411" s="33"/>
      <c r="IR411" s="33"/>
      <c r="IS411" s="33"/>
      <c r="IT411" s="33"/>
      <c r="IU411" s="33"/>
      <c r="IV411" s="33"/>
      <c r="IW411" s="33"/>
      <c r="IX411" s="33"/>
      <c r="IY411" s="33"/>
      <c r="IZ411" s="33"/>
      <c r="JA411" s="33"/>
      <c r="JB411" s="33"/>
      <c r="JC411" s="33"/>
      <c r="JD411" s="33"/>
      <c r="JE411" s="33"/>
      <c r="JF411" s="33"/>
      <c r="JG411" s="33"/>
      <c r="JH411" s="33"/>
      <c r="JI411" s="33"/>
      <c r="JJ411" s="33"/>
      <c r="JK411" s="33"/>
      <c r="JL411" s="33"/>
      <c r="JM411" s="33"/>
      <c r="JN411" s="33"/>
      <c r="JO411" s="33"/>
      <c r="JP411" s="33"/>
      <c r="JQ411" s="33"/>
      <c r="JR411" s="33"/>
      <c r="JS411" s="33"/>
      <c r="JT411" s="33"/>
      <c r="JU411" s="33"/>
      <c r="JV411" s="33"/>
      <c r="JW411" s="33"/>
      <c r="JX411" s="33"/>
      <c r="JY411" s="33"/>
      <c r="JZ411" s="33"/>
      <c r="KA411" s="33"/>
      <c r="KB411" s="33"/>
      <c r="KC411" s="33"/>
      <c r="KD411" s="33"/>
      <c r="KE411" s="33"/>
      <c r="KF411" s="33"/>
      <c r="KG411" s="33"/>
      <c r="KH411" s="33"/>
      <c r="KI411" s="33"/>
      <c r="KJ411" s="33"/>
      <c r="KK411" s="33"/>
      <c r="KL411" s="33"/>
      <c r="KM411" s="33"/>
      <c r="KN411" s="33"/>
      <c r="KO411" s="33"/>
      <c r="KP411" s="33"/>
      <c r="KQ411" s="33"/>
      <c r="KR411" s="33"/>
      <c r="KS411" s="33"/>
      <c r="KT411" s="33"/>
      <c r="KU411" s="33"/>
      <c r="KV411" s="33"/>
      <c r="KW411" s="33"/>
      <c r="KX411" s="33"/>
      <c r="KY411" s="33"/>
      <c r="KZ411" s="33"/>
      <c r="LA411" s="33"/>
      <c r="LB411" s="33"/>
      <c r="LC411" s="33"/>
    </row>
    <row r="412" spans="1:3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  <c r="IY412" s="33"/>
      <c r="IZ412" s="33"/>
      <c r="JA412" s="33"/>
      <c r="JB412" s="33"/>
      <c r="JC412" s="33"/>
      <c r="JD412" s="33"/>
      <c r="JE412" s="33"/>
      <c r="JF412" s="33"/>
      <c r="JG412" s="33"/>
      <c r="JH412" s="33"/>
      <c r="JI412" s="33"/>
      <c r="JJ412" s="33"/>
      <c r="JK412" s="33"/>
      <c r="JL412" s="33"/>
      <c r="JM412" s="33"/>
      <c r="JN412" s="33"/>
      <c r="JO412" s="33"/>
      <c r="JP412" s="33"/>
      <c r="JQ412" s="33"/>
      <c r="JR412" s="33"/>
      <c r="JS412" s="33"/>
      <c r="JT412" s="33"/>
      <c r="JU412" s="33"/>
      <c r="JV412" s="33"/>
      <c r="JW412" s="33"/>
      <c r="JX412" s="33"/>
      <c r="JY412" s="33"/>
      <c r="JZ412" s="33"/>
      <c r="KA412" s="33"/>
      <c r="KB412" s="33"/>
      <c r="KC412" s="33"/>
      <c r="KD412" s="33"/>
      <c r="KE412" s="33"/>
      <c r="KF412" s="33"/>
      <c r="KG412" s="33"/>
      <c r="KH412" s="33"/>
      <c r="KI412" s="33"/>
      <c r="KJ412" s="33"/>
      <c r="KK412" s="33"/>
      <c r="KL412" s="33"/>
      <c r="KM412" s="33"/>
      <c r="KN412" s="33"/>
      <c r="KO412" s="33"/>
      <c r="KP412" s="33"/>
      <c r="KQ412" s="33"/>
      <c r="KR412" s="33"/>
      <c r="KS412" s="33"/>
      <c r="KT412" s="33"/>
      <c r="KU412" s="33"/>
      <c r="KV412" s="33"/>
      <c r="KW412" s="33"/>
      <c r="KX412" s="33"/>
      <c r="KY412" s="33"/>
      <c r="KZ412" s="33"/>
      <c r="LA412" s="33"/>
      <c r="LB412" s="33"/>
      <c r="LC412" s="33"/>
    </row>
    <row r="413" spans="1:3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 s="33"/>
      <c r="FV413" s="33"/>
      <c r="FW413" s="33"/>
      <c r="FX413" s="33"/>
      <c r="FY413" s="33"/>
      <c r="FZ413" s="33"/>
      <c r="GA413" s="33"/>
      <c r="GB413" s="33"/>
      <c r="GC413" s="33"/>
      <c r="GD413" s="33"/>
      <c r="GE413" s="33"/>
      <c r="GF413" s="33"/>
      <c r="GG413" s="33"/>
      <c r="GH413" s="33"/>
      <c r="GI413" s="33"/>
      <c r="GJ413" s="33"/>
      <c r="GK413" s="33"/>
      <c r="GL413" s="33"/>
      <c r="GM413" s="33"/>
      <c r="GN413" s="33"/>
      <c r="GO413" s="33"/>
      <c r="GP413" s="33"/>
      <c r="GQ413" s="33"/>
      <c r="GR413" s="33"/>
      <c r="GS413" s="33"/>
      <c r="GT413" s="33"/>
      <c r="GU413" s="33"/>
      <c r="GV413" s="33"/>
      <c r="GW413" s="33"/>
      <c r="GX413" s="33"/>
      <c r="GY413" s="33"/>
      <c r="GZ413" s="33"/>
      <c r="HA413" s="33"/>
      <c r="HB413" s="33"/>
      <c r="HC413" s="33"/>
      <c r="HD413" s="33"/>
      <c r="HE413" s="33"/>
      <c r="HF413" s="33"/>
      <c r="HG413" s="33"/>
      <c r="HH413" s="33"/>
      <c r="HI413" s="33"/>
      <c r="HJ413" s="33"/>
      <c r="HK413" s="33"/>
      <c r="HL413" s="33"/>
      <c r="HM413" s="33"/>
      <c r="HN413" s="33"/>
      <c r="HO413" s="33"/>
      <c r="HP413" s="33"/>
      <c r="HQ413" s="33"/>
      <c r="HR413" s="33"/>
      <c r="HS413" s="33"/>
      <c r="HT413" s="33"/>
      <c r="HU413" s="33"/>
      <c r="HV413" s="33"/>
      <c r="HW413" s="33"/>
      <c r="HX413" s="33"/>
      <c r="HY413" s="33"/>
      <c r="HZ413" s="33"/>
      <c r="IA413" s="33"/>
      <c r="IB413" s="33"/>
      <c r="IC413" s="33"/>
      <c r="ID413" s="33"/>
      <c r="IE413" s="33"/>
      <c r="IF413" s="33"/>
      <c r="IG413" s="33"/>
      <c r="IH413" s="33"/>
      <c r="II413" s="33"/>
      <c r="IJ413" s="33"/>
      <c r="IK413" s="33"/>
      <c r="IL413" s="33"/>
      <c r="IM413" s="33"/>
      <c r="IN413" s="33"/>
      <c r="IO413" s="33"/>
      <c r="IP413" s="33"/>
      <c r="IQ413" s="33"/>
      <c r="IR413" s="33"/>
      <c r="IS413" s="33"/>
      <c r="IT413" s="33"/>
      <c r="IU413" s="33"/>
      <c r="IV413" s="33"/>
      <c r="IW413" s="33"/>
      <c r="IX413" s="33"/>
      <c r="IY413" s="33"/>
      <c r="IZ413" s="33"/>
      <c r="JA413" s="33"/>
      <c r="JB413" s="33"/>
      <c r="JC413" s="33"/>
      <c r="JD413" s="33"/>
      <c r="JE413" s="33"/>
      <c r="JF413" s="33"/>
      <c r="JG413" s="33"/>
      <c r="JH413" s="33"/>
      <c r="JI413" s="33"/>
      <c r="JJ413" s="33"/>
      <c r="JK413" s="33"/>
      <c r="JL413" s="33"/>
      <c r="JM413" s="33"/>
      <c r="JN413" s="33"/>
      <c r="JO413" s="33"/>
      <c r="JP413" s="33"/>
      <c r="JQ413" s="33"/>
      <c r="JR413" s="33"/>
      <c r="JS413" s="33"/>
      <c r="JT413" s="33"/>
      <c r="JU413" s="33"/>
      <c r="JV413" s="33"/>
      <c r="JW413" s="33"/>
      <c r="JX413" s="33"/>
      <c r="JY413" s="33"/>
      <c r="JZ413" s="33"/>
      <c r="KA413" s="33"/>
      <c r="KB413" s="33"/>
      <c r="KC413" s="33"/>
      <c r="KD413" s="33"/>
      <c r="KE413" s="33"/>
      <c r="KF413" s="33"/>
      <c r="KG413" s="33"/>
      <c r="KH413" s="33"/>
      <c r="KI413" s="33"/>
      <c r="KJ413" s="33"/>
      <c r="KK413" s="33"/>
      <c r="KL413" s="33"/>
      <c r="KM413" s="33"/>
      <c r="KN413" s="33"/>
      <c r="KO413" s="33"/>
      <c r="KP413" s="33"/>
      <c r="KQ413" s="33"/>
      <c r="KR413" s="33"/>
      <c r="KS413" s="33"/>
      <c r="KT413" s="33"/>
      <c r="KU413" s="33"/>
      <c r="KV413" s="33"/>
      <c r="KW413" s="33"/>
      <c r="KX413" s="33"/>
      <c r="KY413" s="33"/>
      <c r="KZ413" s="33"/>
      <c r="LA413" s="33"/>
      <c r="LB413" s="33"/>
      <c r="LC413" s="33"/>
    </row>
    <row r="414" spans="1:3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  <c r="IY414" s="33"/>
      <c r="IZ414" s="33"/>
      <c r="JA414" s="33"/>
      <c r="JB414" s="33"/>
      <c r="JC414" s="33"/>
      <c r="JD414" s="33"/>
      <c r="JE414" s="33"/>
      <c r="JF414" s="33"/>
      <c r="JG414" s="33"/>
      <c r="JH414" s="33"/>
      <c r="JI414" s="33"/>
      <c r="JJ414" s="33"/>
      <c r="JK414" s="33"/>
      <c r="JL414" s="33"/>
      <c r="JM414" s="33"/>
      <c r="JN414" s="33"/>
      <c r="JO414" s="33"/>
      <c r="JP414" s="33"/>
      <c r="JQ414" s="33"/>
      <c r="JR414" s="33"/>
      <c r="JS414" s="33"/>
      <c r="JT414" s="33"/>
      <c r="JU414" s="33"/>
      <c r="JV414" s="33"/>
      <c r="JW414" s="33"/>
      <c r="JX414" s="33"/>
      <c r="JY414" s="33"/>
      <c r="JZ414" s="33"/>
      <c r="KA414" s="33"/>
      <c r="KB414" s="33"/>
      <c r="KC414" s="33"/>
      <c r="KD414" s="33"/>
      <c r="KE414" s="33"/>
      <c r="KF414" s="33"/>
      <c r="KG414" s="33"/>
      <c r="KH414" s="33"/>
      <c r="KI414" s="33"/>
      <c r="KJ414" s="33"/>
      <c r="KK414" s="33"/>
      <c r="KL414" s="33"/>
      <c r="KM414" s="33"/>
      <c r="KN414" s="33"/>
      <c r="KO414" s="33"/>
      <c r="KP414" s="33"/>
      <c r="KQ414" s="33"/>
      <c r="KR414" s="33"/>
      <c r="KS414" s="33"/>
      <c r="KT414" s="33"/>
      <c r="KU414" s="33"/>
      <c r="KV414" s="33"/>
      <c r="KW414" s="33"/>
      <c r="KX414" s="33"/>
      <c r="KY414" s="33"/>
      <c r="KZ414" s="33"/>
      <c r="LA414" s="33"/>
      <c r="LB414" s="33"/>
      <c r="LC414" s="33"/>
    </row>
    <row r="415" spans="1:3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 s="33"/>
      <c r="FV415" s="33"/>
      <c r="FW415" s="33"/>
      <c r="FX415" s="33"/>
      <c r="FY415" s="33"/>
      <c r="FZ415" s="33"/>
      <c r="GA415" s="33"/>
      <c r="GB415" s="33"/>
      <c r="GC415" s="33"/>
      <c r="GD415" s="33"/>
      <c r="GE415" s="33"/>
      <c r="GF415" s="33"/>
      <c r="GG415" s="33"/>
      <c r="GH415" s="33"/>
      <c r="GI415" s="33"/>
      <c r="GJ415" s="33"/>
      <c r="GK415" s="33"/>
      <c r="GL415" s="33"/>
      <c r="GM415" s="33"/>
      <c r="GN415" s="33"/>
      <c r="GO415" s="33"/>
      <c r="GP415" s="33"/>
      <c r="GQ415" s="33"/>
      <c r="GR415" s="33"/>
      <c r="GS415" s="33"/>
      <c r="GT415" s="33"/>
      <c r="GU415" s="33"/>
      <c r="GV415" s="33"/>
      <c r="GW415" s="33"/>
      <c r="GX415" s="33"/>
      <c r="GY415" s="33"/>
      <c r="GZ415" s="33"/>
      <c r="HA415" s="33"/>
      <c r="HB415" s="33"/>
      <c r="HC415" s="33"/>
      <c r="HD415" s="33"/>
      <c r="HE415" s="33"/>
      <c r="HF415" s="33"/>
      <c r="HG415" s="33"/>
      <c r="HH415" s="33"/>
      <c r="HI415" s="33"/>
      <c r="HJ415" s="33"/>
      <c r="HK415" s="33"/>
      <c r="HL415" s="33"/>
      <c r="HM415" s="33"/>
      <c r="HN415" s="33"/>
      <c r="HO415" s="33"/>
      <c r="HP415" s="33"/>
      <c r="HQ415" s="33"/>
      <c r="HR415" s="33"/>
      <c r="HS415" s="33"/>
      <c r="HT415" s="33"/>
      <c r="HU415" s="33"/>
      <c r="HV415" s="33"/>
      <c r="HW415" s="33"/>
      <c r="HX415" s="33"/>
      <c r="HY415" s="33"/>
      <c r="HZ415" s="33"/>
      <c r="IA415" s="33"/>
      <c r="IB415" s="33"/>
      <c r="IC415" s="33"/>
      <c r="ID415" s="33"/>
      <c r="IE415" s="33"/>
      <c r="IF415" s="33"/>
      <c r="IG415" s="33"/>
      <c r="IH415" s="33"/>
      <c r="II415" s="33"/>
      <c r="IJ415" s="33"/>
      <c r="IK415" s="33"/>
      <c r="IL415" s="33"/>
      <c r="IM415" s="33"/>
      <c r="IN415" s="33"/>
      <c r="IO415" s="33"/>
      <c r="IP415" s="33"/>
      <c r="IQ415" s="33"/>
      <c r="IR415" s="33"/>
      <c r="IS415" s="33"/>
      <c r="IT415" s="33"/>
      <c r="IU415" s="33"/>
      <c r="IV415" s="33"/>
      <c r="IW415" s="33"/>
      <c r="IX415" s="33"/>
      <c r="IY415" s="33"/>
      <c r="IZ415" s="33"/>
      <c r="JA415" s="33"/>
      <c r="JB415" s="33"/>
      <c r="JC415" s="33"/>
      <c r="JD415" s="33"/>
      <c r="JE415" s="33"/>
      <c r="JF415" s="33"/>
      <c r="JG415" s="33"/>
      <c r="JH415" s="33"/>
      <c r="JI415" s="33"/>
      <c r="JJ415" s="33"/>
      <c r="JK415" s="33"/>
      <c r="JL415" s="33"/>
      <c r="JM415" s="33"/>
      <c r="JN415" s="33"/>
      <c r="JO415" s="33"/>
      <c r="JP415" s="33"/>
      <c r="JQ415" s="33"/>
      <c r="JR415" s="33"/>
      <c r="JS415" s="33"/>
      <c r="JT415" s="33"/>
      <c r="JU415" s="33"/>
      <c r="JV415" s="33"/>
      <c r="JW415" s="33"/>
      <c r="JX415" s="33"/>
      <c r="JY415" s="33"/>
      <c r="JZ415" s="33"/>
      <c r="KA415" s="33"/>
      <c r="KB415" s="33"/>
      <c r="KC415" s="33"/>
      <c r="KD415" s="33"/>
      <c r="KE415" s="33"/>
      <c r="KF415" s="33"/>
      <c r="KG415" s="33"/>
      <c r="KH415" s="33"/>
      <c r="KI415" s="33"/>
      <c r="KJ415" s="33"/>
      <c r="KK415" s="33"/>
      <c r="KL415" s="33"/>
      <c r="KM415" s="33"/>
      <c r="KN415" s="33"/>
      <c r="KO415" s="33"/>
      <c r="KP415" s="33"/>
      <c r="KQ415" s="33"/>
      <c r="KR415" s="33"/>
      <c r="KS415" s="33"/>
      <c r="KT415" s="33"/>
      <c r="KU415" s="33"/>
      <c r="KV415" s="33"/>
      <c r="KW415" s="33"/>
      <c r="KX415" s="33"/>
      <c r="KY415" s="33"/>
      <c r="KZ415" s="33"/>
      <c r="LA415" s="33"/>
      <c r="LB415" s="33"/>
      <c r="LC415" s="33"/>
    </row>
    <row r="416" spans="1:3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  <c r="IY416" s="33"/>
      <c r="IZ416" s="33"/>
      <c r="JA416" s="33"/>
      <c r="JB416" s="33"/>
      <c r="JC416" s="33"/>
      <c r="JD416" s="33"/>
      <c r="JE416" s="33"/>
      <c r="JF416" s="33"/>
      <c r="JG416" s="33"/>
      <c r="JH416" s="33"/>
      <c r="JI416" s="33"/>
      <c r="JJ416" s="33"/>
      <c r="JK416" s="33"/>
      <c r="JL416" s="33"/>
      <c r="JM416" s="33"/>
      <c r="JN416" s="33"/>
      <c r="JO416" s="33"/>
      <c r="JP416" s="33"/>
      <c r="JQ416" s="33"/>
      <c r="JR416" s="33"/>
      <c r="JS416" s="33"/>
      <c r="JT416" s="33"/>
      <c r="JU416" s="33"/>
      <c r="JV416" s="33"/>
      <c r="JW416" s="33"/>
      <c r="JX416" s="33"/>
      <c r="JY416" s="33"/>
      <c r="JZ416" s="33"/>
      <c r="KA416" s="33"/>
      <c r="KB416" s="33"/>
      <c r="KC416" s="33"/>
      <c r="KD416" s="33"/>
      <c r="KE416" s="33"/>
      <c r="KF416" s="33"/>
      <c r="KG416" s="33"/>
      <c r="KH416" s="33"/>
      <c r="KI416" s="33"/>
      <c r="KJ416" s="33"/>
      <c r="KK416" s="33"/>
      <c r="KL416" s="33"/>
      <c r="KM416" s="33"/>
      <c r="KN416" s="33"/>
      <c r="KO416" s="33"/>
      <c r="KP416" s="33"/>
      <c r="KQ416" s="33"/>
      <c r="KR416" s="33"/>
      <c r="KS416" s="33"/>
      <c r="KT416" s="33"/>
      <c r="KU416" s="33"/>
      <c r="KV416" s="33"/>
      <c r="KW416" s="33"/>
      <c r="KX416" s="33"/>
      <c r="KY416" s="33"/>
      <c r="KZ416" s="33"/>
      <c r="LA416" s="33"/>
      <c r="LB416" s="33"/>
      <c r="LC416" s="33"/>
    </row>
    <row r="417" spans="1:3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 s="33"/>
      <c r="FV417" s="33"/>
      <c r="FW417" s="33"/>
      <c r="FX417" s="33"/>
      <c r="FY417" s="33"/>
      <c r="FZ417" s="33"/>
      <c r="GA417" s="33"/>
      <c r="GB417" s="33"/>
      <c r="GC417" s="33"/>
      <c r="GD417" s="33"/>
      <c r="GE417" s="33"/>
      <c r="GF417" s="33"/>
      <c r="GG417" s="33"/>
      <c r="GH417" s="33"/>
      <c r="GI417" s="33"/>
      <c r="GJ417" s="33"/>
      <c r="GK417" s="33"/>
      <c r="GL417" s="33"/>
      <c r="GM417" s="33"/>
      <c r="GN417" s="33"/>
      <c r="GO417" s="33"/>
      <c r="GP417" s="33"/>
      <c r="GQ417" s="33"/>
      <c r="GR417" s="33"/>
      <c r="GS417" s="33"/>
      <c r="GT417" s="33"/>
      <c r="GU417" s="33"/>
      <c r="GV417" s="33"/>
      <c r="GW417" s="33"/>
      <c r="GX417" s="33"/>
      <c r="GY417" s="33"/>
      <c r="GZ417" s="33"/>
      <c r="HA417" s="33"/>
      <c r="HB417" s="33"/>
      <c r="HC417" s="33"/>
      <c r="HD417" s="33"/>
      <c r="HE417" s="33"/>
      <c r="HF417" s="33"/>
      <c r="HG417" s="33"/>
      <c r="HH417" s="33"/>
      <c r="HI417" s="33"/>
      <c r="HJ417" s="33"/>
      <c r="HK417" s="33"/>
      <c r="HL417" s="33"/>
      <c r="HM417" s="33"/>
      <c r="HN417" s="33"/>
      <c r="HO417" s="33"/>
      <c r="HP417" s="33"/>
      <c r="HQ417" s="33"/>
      <c r="HR417" s="33"/>
      <c r="HS417" s="33"/>
      <c r="HT417" s="33"/>
      <c r="HU417" s="33"/>
      <c r="HV417" s="33"/>
      <c r="HW417" s="33"/>
      <c r="HX417" s="33"/>
      <c r="HY417" s="33"/>
      <c r="HZ417" s="33"/>
      <c r="IA417" s="33"/>
      <c r="IB417" s="33"/>
      <c r="IC417" s="33"/>
      <c r="ID417" s="33"/>
      <c r="IE417" s="33"/>
      <c r="IF417" s="33"/>
      <c r="IG417" s="33"/>
      <c r="IH417" s="33"/>
      <c r="II417" s="33"/>
      <c r="IJ417" s="33"/>
      <c r="IK417" s="33"/>
      <c r="IL417" s="33"/>
      <c r="IM417" s="33"/>
      <c r="IN417" s="33"/>
      <c r="IO417" s="33"/>
      <c r="IP417" s="33"/>
      <c r="IQ417" s="33"/>
      <c r="IR417" s="33"/>
      <c r="IS417" s="33"/>
      <c r="IT417" s="33"/>
      <c r="IU417" s="33"/>
      <c r="IV417" s="33"/>
      <c r="IW417" s="33"/>
      <c r="IX417" s="33"/>
      <c r="IY417" s="33"/>
      <c r="IZ417" s="33"/>
      <c r="JA417" s="33"/>
      <c r="JB417" s="33"/>
      <c r="JC417" s="33"/>
      <c r="JD417" s="33"/>
      <c r="JE417" s="33"/>
      <c r="JF417" s="33"/>
      <c r="JG417" s="33"/>
      <c r="JH417" s="33"/>
      <c r="JI417" s="33"/>
      <c r="JJ417" s="33"/>
      <c r="JK417" s="33"/>
      <c r="JL417" s="33"/>
      <c r="JM417" s="33"/>
      <c r="JN417" s="33"/>
      <c r="JO417" s="33"/>
      <c r="JP417" s="33"/>
      <c r="JQ417" s="33"/>
      <c r="JR417" s="33"/>
      <c r="JS417" s="33"/>
      <c r="JT417" s="33"/>
      <c r="JU417" s="33"/>
      <c r="JV417" s="33"/>
      <c r="JW417" s="33"/>
      <c r="JX417" s="33"/>
      <c r="JY417" s="33"/>
      <c r="JZ417" s="33"/>
      <c r="KA417" s="33"/>
      <c r="KB417" s="33"/>
      <c r="KC417" s="33"/>
      <c r="KD417" s="33"/>
      <c r="KE417" s="33"/>
      <c r="KF417" s="33"/>
      <c r="KG417" s="33"/>
      <c r="KH417" s="33"/>
      <c r="KI417" s="33"/>
      <c r="KJ417" s="33"/>
      <c r="KK417" s="33"/>
      <c r="KL417" s="33"/>
      <c r="KM417" s="33"/>
      <c r="KN417" s="33"/>
      <c r="KO417" s="33"/>
      <c r="KP417" s="33"/>
      <c r="KQ417" s="33"/>
      <c r="KR417" s="33"/>
      <c r="KS417" s="33"/>
      <c r="KT417" s="33"/>
      <c r="KU417" s="33"/>
      <c r="KV417" s="33"/>
      <c r="KW417" s="33"/>
      <c r="KX417" s="33"/>
      <c r="KY417" s="33"/>
      <c r="KZ417" s="33"/>
      <c r="LA417" s="33"/>
      <c r="LB417" s="33"/>
      <c r="LC417" s="33"/>
    </row>
    <row r="418" spans="1:3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  <c r="IY418" s="33"/>
      <c r="IZ418" s="33"/>
      <c r="JA418" s="33"/>
      <c r="JB418" s="33"/>
      <c r="JC418" s="33"/>
      <c r="JD418" s="33"/>
      <c r="JE418" s="33"/>
      <c r="JF418" s="33"/>
      <c r="JG418" s="33"/>
      <c r="JH418" s="33"/>
      <c r="JI418" s="33"/>
      <c r="JJ418" s="33"/>
      <c r="JK418" s="33"/>
      <c r="JL418" s="33"/>
      <c r="JM418" s="33"/>
      <c r="JN418" s="33"/>
      <c r="JO418" s="33"/>
      <c r="JP418" s="33"/>
      <c r="JQ418" s="33"/>
      <c r="JR418" s="33"/>
      <c r="JS418" s="33"/>
      <c r="JT418" s="33"/>
      <c r="JU418" s="33"/>
      <c r="JV418" s="33"/>
      <c r="JW418" s="33"/>
      <c r="JX418" s="33"/>
      <c r="JY418" s="33"/>
      <c r="JZ418" s="33"/>
      <c r="KA418" s="33"/>
      <c r="KB418" s="33"/>
      <c r="KC418" s="33"/>
      <c r="KD418" s="33"/>
      <c r="KE418" s="33"/>
      <c r="KF418" s="33"/>
      <c r="KG418" s="33"/>
      <c r="KH418" s="33"/>
      <c r="KI418" s="33"/>
      <c r="KJ418" s="33"/>
      <c r="KK418" s="33"/>
      <c r="KL418" s="33"/>
      <c r="KM418" s="33"/>
      <c r="KN418" s="33"/>
      <c r="KO418" s="33"/>
      <c r="KP418" s="33"/>
      <c r="KQ418" s="33"/>
      <c r="KR418" s="33"/>
      <c r="KS418" s="33"/>
      <c r="KT418" s="33"/>
      <c r="KU418" s="33"/>
      <c r="KV418" s="33"/>
      <c r="KW418" s="33"/>
      <c r="KX418" s="33"/>
      <c r="KY418" s="33"/>
      <c r="KZ418" s="33"/>
      <c r="LA418" s="33"/>
      <c r="LB418" s="33"/>
      <c r="LC418" s="33"/>
    </row>
    <row r="419" spans="1:3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 s="33"/>
      <c r="FV419" s="33"/>
      <c r="FW419" s="33"/>
      <c r="FX419" s="33"/>
      <c r="FY419" s="33"/>
      <c r="FZ419" s="33"/>
      <c r="GA419" s="33"/>
      <c r="GB419" s="33"/>
      <c r="GC419" s="33"/>
      <c r="GD419" s="33"/>
      <c r="GE419" s="33"/>
      <c r="GF419" s="33"/>
      <c r="GG419" s="33"/>
      <c r="GH419" s="33"/>
      <c r="GI419" s="33"/>
      <c r="GJ419" s="33"/>
      <c r="GK419" s="33"/>
      <c r="GL419" s="33"/>
      <c r="GM419" s="33"/>
      <c r="GN419" s="33"/>
      <c r="GO419" s="33"/>
      <c r="GP419" s="33"/>
      <c r="GQ419" s="33"/>
      <c r="GR419" s="33"/>
      <c r="GS419" s="33"/>
      <c r="GT419" s="33"/>
      <c r="GU419" s="33"/>
      <c r="GV419" s="33"/>
      <c r="GW419" s="33"/>
      <c r="GX419" s="33"/>
      <c r="GY419" s="33"/>
      <c r="GZ419" s="33"/>
      <c r="HA419" s="33"/>
      <c r="HB419" s="33"/>
      <c r="HC419" s="33"/>
      <c r="HD419" s="33"/>
      <c r="HE419" s="33"/>
      <c r="HF419" s="33"/>
      <c r="HG419" s="33"/>
      <c r="HH419" s="33"/>
      <c r="HI419" s="33"/>
      <c r="HJ419" s="33"/>
      <c r="HK419" s="33"/>
      <c r="HL419" s="33"/>
      <c r="HM419" s="33"/>
      <c r="HN419" s="33"/>
      <c r="HO419" s="33"/>
      <c r="HP419" s="33"/>
      <c r="HQ419" s="33"/>
      <c r="HR419" s="33"/>
      <c r="HS419" s="33"/>
      <c r="HT419" s="33"/>
      <c r="HU419" s="33"/>
      <c r="HV419" s="33"/>
      <c r="HW419" s="33"/>
      <c r="HX419" s="33"/>
      <c r="HY419" s="33"/>
      <c r="HZ419" s="33"/>
      <c r="IA419" s="33"/>
      <c r="IB419" s="33"/>
      <c r="IC419" s="33"/>
      <c r="ID419" s="33"/>
      <c r="IE419" s="33"/>
      <c r="IF419" s="33"/>
      <c r="IG419" s="33"/>
      <c r="IH419" s="33"/>
      <c r="II419" s="33"/>
      <c r="IJ419" s="33"/>
      <c r="IK419" s="33"/>
      <c r="IL419" s="33"/>
      <c r="IM419" s="33"/>
      <c r="IN419" s="33"/>
      <c r="IO419" s="33"/>
      <c r="IP419" s="33"/>
      <c r="IQ419" s="33"/>
      <c r="IR419" s="33"/>
      <c r="IS419" s="33"/>
      <c r="IT419" s="33"/>
      <c r="IU419" s="33"/>
      <c r="IV419" s="33"/>
      <c r="IW419" s="33"/>
      <c r="IX419" s="33"/>
      <c r="IY419" s="33"/>
      <c r="IZ419" s="33"/>
      <c r="JA419" s="33"/>
      <c r="JB419" s="33"/>
      <c r="JC419" s="33"/>
      <c r="JD419" s="33"/>
      <c r="JE419" s="33"/>
      <c r="JF419" s="33"/>
      <c r="JG419" s="33"/>
      <c r="JH419" s="33"/>
      <c r="JI419" s="33"/>
      <c r="JJ419" s="33"/>
      <c r="JK419" s="33"/>
      <c r="JL419" s="33"/>
      <c r="JM419" s="33"/>
      <c r="JN419" s="33"/>
      <c r="JO419" s="33"/>
      <c r="JP419" s="33"/>
      <c r="JQ419" s="33"/>
      <c r="JR419" s="33"/>
      <c r="JS419" s="33"/>
      <c r="JT419" s="33"/>
      <c r="JU419" s="33"/>
      <c r="JV419" s="33"/>
      <c r="JW419" s="33"/>
      <c r="JX419" s="33"/>
      <c r="JY419" s="33"/>
      <c r="JZ419" s="33"/>
      <c r="KA419" s="33"/>
      <c r="KB419" s="33"/>
      <c r="KC419" s="33"/>
      <c r="KD419" s="33"/>
      <c r="KE419" s="33"/>
      <c r="KF419" s="33"/>
      <c r="KG419" s="33"/>
      <c r="KH419" s="33"/>
      <c r="KI419" s="33"/>
      <c r="KJ419" s="33"/>
      <c r="KK419" s="33"/>
      <c r="KL419" s="33"/>
      <c r="KM419" s="33"/>
      <c r="KN419" s="33"/>
      <c r="KO419" s="33"/>
      <c r="KP419" s="33"/>
      <c r="KQ419" s="33"/>
      <c r="KR419" s="33"/>
      <c r="KS419" s="33"/>
      <c r="KT419" s="33"/>
      <c r="KU419" s="33"/>
      <c r="KV419" s="33"/>
      <c r="KW419" s="33"/>
      <c r="KX419" s="33"/>
      <c r="KY419" s="33"/>
      <c r="KZ419" s="33"/>
      <c r="LA419" s="33"/>
      <c r="LB419" s="33"/>
      <c r="LC419" s="33"/>
    </row>
    <row r="420" spans="1:3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  <c r="IY420" s="33"/>
      <c r="IZ420" s="33"/>
      <c r="JA420" s="33"/>
      <c r="JB420" s="33"/>
      <c r="JC420" s="33"/>
      <c r="JD420" s="33"/>
      <c r="JE420" s="33"/>
      <c r="JF420" s="33"/>
      <c r="JG420" s="33"/>
      <c r="JH420" s="33"/>
      <c r="JI420" s="33"/>
      <c r="JJ420" s="33"/>
      <c r="JK420" s="33"/>
      <c r="JL420" s="33"/>
      <c r="JM420" s="33"/>
      <c r="JN420" s="33"/>
      <c r="JO420" s="33"/>
      <c r="JP420" s="33"/>
      <c r="JQ420" s="33"/>
      <c r="JR420" s="33"/>
      <c r="JS420" s="33"/>
      <c r="JT420" s="33"/>
      <c r="JU420" s="33"/>
      <c r="JV420" s="33"/>
      <c r="JW420" s="33"/>
      <c r="JX420" s="33"/>
      <c r="JY420" s="33"/>
      <c r="JZ420" s="33"/>
      <c r="KA420" s="33"/>
      <c r="KB420" s="33"/>
      <c r="KC420" s="33"/>
      <c r="KD420" s="33"/>
      <c r="KE420" s="33"/>
      <c r="KF420" s="33"/>
      <c r="KG420" s="33"/>
      <c r="KH420" s="33"/>
      <c r="KI420" s="33"/>
      <c r="KJ420" s="33"/>
      <c r="KK420" s="33"/>
      <c r="KL420" s="33"/>
      <c r="KM420" s="33"/>
      <c r="KN420" s="33"/>
      <c r="KO420" s="33"/>
      <c r="KP420" s="33"/>
      <c r="KQ420" s="33"/>
      <c r="KR420" s="33"/>
      <c r="KS420" s="33"/>
      <c r="KT420" s="33"/>
      <c r="KU420" s="33"/>
      <c r="KV420" s="33"/>
      <c r="KW420" s="33"/>
      <c r="KX420" s="33"/>
      <c r="KY420" s="33"/>
      <c r="KZ420" s="33"/>
      <c r="LA420" s="33"/>
      <c r="LB420" s="33"/>
      <c r="LC420" s="33"/>
    </row>
    <row r="421" spans="1:3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 s="33"/>
      <c r="FV421" s="33"/>
      <c r="FW421" s="33"/>
      <c r="FX421" s="33"/>
      <c r="FY421" s="33"/>
      <c r="FZ421" s="33"/>
      <c r="GA421" s="33"/>
      <c r="GB421" s="33"/>
      <c r="GC421" s="33"/>
      <c r="GD421" s="33"/>
      <c r="GE421" s="33"/>
      <c r="GF421" s="33"/>
      <c r="GG421" s="33"/>
      <c r="GH421" s="33"/>
      <c r="GI421" s="33"/>
      <c r="GJ421" s="33"/>
      <c r="GK421" s="33"/>
      <c r="GL421" s="33"/>
      <c r="GM421" s="33"/>
      <c r="GN421" s="33"/>
      <c r="GO421" s="33"/>
      <c r="GP421" s="33"/>
      <c r="GQ421" s="33"/>
      <c r="GR421" s="33"/>
      <c r="GS421" s="33"/>
      <c r="GT421" s="33"/>
      <c r="GU421" s="33"/>
      <c r="GV421" s="33"/>
      <c r="GW421" s="33"/>
      <c r="GX421" s="33"/>
      <c r="GY421" s="33"/>
      <c r="GZ421" s="33"/>
      <c r="HA421" s="33"/>
      <c r="HB421" s="33"/>
      <c r="HC421" s="33"/>
      <c r="HD421" s="33"/>
      <c r="HE421" s="33"/>
      <c r="HF421" s="33"/>
      <c r="HG421" s="33"/>
      <c r="HH421" s="33"/>
      <c r="HI421" s="33"/>
      <c r="HJ421" s="33"/>
      <c r="HK421" s="33"/>
      <c r="HL421" s="33"/>
      <c r="HM421" s="33"/>
      <c r="HN421" s="33"/>
      <c r="HO421" s="33"/>
      <c r="HP421" s="33"/>
      <c r="HQ421" s="33"/>
      <c r="HR421" s="33"/>
      <c r="HS421" s="33"/>
      <c r="HT421" s="33"/>
      <c r="HU421" s="33"/>
      <c r="HV421" s="33"/>
      <c r="HW421" s="33"/>
      <c r="HX421" s="33"/>
      <c r="HY421" s="33"/>
      <c r="HZ421" s="33"/>
      <c r="IA421" s="33"/>
      <c r="IB421" s="33"/>
      <c r="IC421" s="33"/>
      <c r="ID421" s="33"/>
      <c r="IE421" s="33"/>
      <c r="IF421" s="33"/>
      <c r="IG421" s="33"/>
      <c r="IH421" s="33"/>
      <c r="II421" s="33"/>
      <c r="IJ421" s="33"/>
      <c r="IK421" s="33"/>
      <c r="IL421" s="33"/>
      <c r="IM421" s="33"/>
      <c r="IN421" s="33"/>
      <c r="IO421" s="33"/>
      <c r="IP421" s="33"/>
      <c r="IQ421" s="33"/>
      <c r="IR421" s="33"/>
      <c r="IS421" s="33"/>
      <c r="IT421" s="33"/>
      <c r="IU421" s="33"/>
      <c r="IV421" s="33"/>
      <c r="IW421" s="33"/>
      <c r="IX421" s="33"/>
      <c r="IY421" s="33"/>
      <c r="IZ421" s="33"/>
      <c r="JA421" s="33"/>
      <c r="JB421" s="33"/>
      <c r="JC421" s="33"/>
      <c r="JD421" s="33"/>
      <c r="JE421" s="33"/>
      <c r="JF421" s="33"/>
      <c r="JG421" s="33"/>
      <c r="JH421" s="33"/>
      <c r="JI421" s="33"/>
      <c r="JJ421" s="33"/>
      <c r="JK421" s="33"/>
      <c r="JL421" s="33"/>
      <c r="JM421" s="33"/>
      <c r="JN421" s="33"/>
      <c r="JO421" s="33"/>
      <c r="JP421" s="33"/>
      <c r="JQ421" s="33"/>
      <c r="JR421" s="33"/>
      <c r="JS421" s="33"/>
      <c r="JT421" s="33"/>
      <c r="JU421" s="33"/>
      <c r="JV421" s="33"/>
      <c r="JW421" s="33"/>
      <c r="JX421" s="33"/>
      <c r="JY421" s="33"/>
      <c r="JZ421" s="33"/>
      <c r="KA421" s="33"/>
      <c r="KB421" s="33"/>
      <c r="KC421" s="33"/>
      <c r="KD421" s="33"/>
      <c r="KE421" s="33"/>
      <c r="KF421" s="33"/>
      <c r="KG421" s="33"/>
      <c r="KH421" s="33"/>
      <c r="KI421" s="33"/>
      <c r="KJ421" s="33"/>
      <c r="KK421" s="33"/>
      <c r="KL421" s="33"/>
      <c r="KM421" s="33"/>
      <c r="KN421" s="33"/>
      <c r="KO421" s="33"/>
      <c r="KP421" s="33"/>
      <c r="KQ421" s="33"/>
      <c r="KR421" s="33"/>
      <c r="KS421" s="33"/>
      <c r="KT421" s="33"/>
      <c r="KU421" s="33"/>
      <c r="KV421" s="33"/>
      <c r="KW421" s="33"/>
      <c r="KX421" s="33"/>
      <c r="KY421" s="33"/>
      <c r="KZ421" s="33"/>
      <c r="LA421" s="33"/>
      <c r="LB421" s="33"/>
      <c r="LC421" s="33"/>
    </row>
    <row r="422" spans="1:3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  <c r="IY422" s="33"/>
      <c r="IZ422" s="33"/>
      <c r="JA422" s="33"/>
      <c r="JB422" s="33"/>
      <c r="JC422" s="33"/>
      <c r="JD422" s="33"/>
      <c r="JE422" s="33"/>
      <c r="JF422" s="33"/>
      <c r="JG422" s="33"/>
      <c r="JH422" s="33"/>
      <c r="JI422" s="33"/>
      <c r="JJ422" s="33"/>
      <c r="JK422" s="33"/>
      <c r="JL422" s="33"/>
      <c r="JM422" s="33"/>
      <c r="JN422" s="33"/>
      <c r="JO422" s="33"/>
      <c r="JP422" s="33"/>
      <c r="JQ422" s="33"/>
      <c r="JR422" s="33"/>
      <c r="JS422" s="33"/>
      <c r="JT422" s="33"/>
      <c r="JU422" s="33"/>
      <c r="JV422" s="33"/>
      <c r="JW422" s="33"/>
      <c r="JX422" s="33"/>
      <c r="JY422" s="33"/>
      <c r="JZ422" s="33"/>
      <c r="KA422" s="33"/>
      <c r="KB422" s="33"/>
      <c r="KC422" s="33"/>
      <c r="KD422" s="33"/>
      <c r="KE422" s="33"/>
      <c r="KF422" s="33"/>
      <c r="KG422" s="33"/>
      <c r="KH422" s="33"/>
      <c r="KI422" s="33"/>
      <c r="KJ422" s="33"/>
      <c r="KK422" s="33"/>
      <c r="KL422" s="33"/>
      <c r="KM422" s="33"/>
      <c r="KN422" s="33"/>
      <c r="KO422" s="33"/>
      <c r="KP422" s="33"/>
      <c r="KQ422" s="33"/>
      <c r="KR422" s="33"/>
      <c r="KS422" s="33"/>
      <c r="KT422" s="33"/>
      <c r="KU422" s="33"/>
      <c r="KV422" s="33"/>
      <c r="KW422" s="33"/>
      <c r="KX422" s="33"/>
      <c r="KY422" s="33"/>
      <c r="KZ422" s="33"/>
      <c r="LA422" s="33"/>
      <c r="LB422" s="33"/>
      <c r="LC422" s="33"/>
    </row>
    <row r="423" spans="1:3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 s="33"/>
      <c r="FV423" s="33"/>
      <c r="FW423" s="33"/>
      <c r="FX423" s="33"/>
      <c r="FY423" s="33"/>
      <c r="FZ423" s="33"/>
      <c r="GA423" s="33"/>
      <c r="GB423" s="33"/>
      <c r="GC423" s="33"/>
      <c r="GD423" s="33"/>
      <c r="GE423" s="33"/>
      <c r="GF423" s="33"/>
      <c r="GG423" s="33"/>
      <c r="GH423" s="33"/>
      <c r="GI423" s="33"/>
      <c r="GJ423" s="33"/>
      <c r="GK423" s="33"/>
      <c r="GL423" s="33"/>
      <c r="GM423" s="33"/>
      <c r="GN423" s="33"/>
      <c r="GO423" s="33"/>
      <c r="GP423" s="33"/>
      <c r="GQ423" s="33"/>
      <c r="GR423" s="33"/>
      <c r="GS423" s="33"/>
      <c r="GT423" s="33"/>
      <c r="GU423" s="33"/>
      <c r="GV423" s="33"/>
      <c r="GW423" s="33"/>
      <c r="GX423" s="33"/>
      <c r="GY423" s="33"/>
      <c r="GZ423" s="33"/>
      <c r="HA423" s="33"/>
      <c r="HB423" s="33"/>
      <c r="HC423" s="33"/>
      <c r="HD423" s="33"/>
      <c r="HE423" s="33"/>
      <c r="HF423" s="33"/>
      <c r="HG423" s="33"/>
      <c r="HH423" s="33"/>
      <c r="HI423" s="33"/>
      <c r="HJ423" s="33"/>
      <c r="HK423" s="33"/>
      <c r="HL423" s="33"/>
      <c r="HM423" s="33"/>
      <c r="HN423" s="33"/>
      <c r="HO423" s="33"/>
      <c r="HP423" s="33"/>
      <c r="HQ423" s="33"/>
      <c r="HR423" s="33"/>
      <c r="HS423" s="33"/>
      <c r="HT423" s="33"/>
      <c r="HU423" s="33"/>
      <c r="HV423" s="33"/>
      <c r="HW423" s="33"/>
      <c r="HX423" s="33"/>
      <c r="HY423" s="33"/>
      <c r="HZ423" s="33"/>
      <c r="IA423" s="33"/>
      <c r="IB423" s="33"/>
      <c r="IC423" s="33"/>
      <c r="ID423" s="33"/>
      <c r="IE423" s="33"/>
      <c r="IF423" s="33"/>
      <c r="IG423" s="33"/>
      <c r="IH423" s="33"/>
      <c r="II423" s="33"/>
      <c r="IJ423" s="33"/>
      <c r="IK423" s="33"/>
      <c r="IL423" s="33"/>
      <c r="IM423" s="33"/>
      <c r="IN423" s="33"/>
      <c r="IO423" s="33"/>
      <c r="IP423" s="33"/>
      <c r="IQ423" s="33"/>
      <c r="IR423" s="33"/>
      <c r="IS423" s="33"/>
      <c r="IT423" s="33"/>
      <c r="IU423" s="33"/>
      <c r="IV423" s="33"/>
      <c r="IW423" s="33"/>
      <c r="IX423" s="33"/>
      <c r="IY423" s="33"/>
      <c r="IZ423" s="33"/>
      <c r="JA423" s="33"/>
      <c r="JB423" s="33"/>
      <c r="JC423" s="33"/>
      <c r="JD423" s="33"/>
      <c r="JE423" s="33"/>
      <c r="JF423" s="33"/>
      <c r="JG423" s="33"/>
      <c r="JH423" s="33"/>
      <c r="JI423" s="33"/>
      <c r="JJ423" s="33"/>
      <c r="JK423" s="33"/>
      <c r="JL423" s="33"/>
      <c r="JM423" s="33"/>
      <c r="JN423" s="33"/>
      <c r="JO423" s="33"/>
      <c r="JP423" s="33"/>
      <c r="JQ423" s="33"/>
      <c r="JR423" s="33"/>
      <c r="JS423" s="33"/>
      <c r="JT423" s="33"/>
      <c r="JU423" s="33"/>
      <c r="JV423" s="33"/>
      <c r="JW423" s="33"/>
      <c r="JX423" s="33"/>
      <c r="JY423" s="33"/>
      <c r="JZ423" s="33"/>
      <c r="KA423" s="33"/>
      <c r="KB423" s="33"/>
      <c r="KC423" s="33"/>
      <c r="KD423" s="33"/>
      <c r="KE423" s="33"/>
      <c r="KF423" s="33"/>
      <c r="KG423" s="33"/>
      <c r="KH423" s="33"/>
      <c r="KI423" s="33"/>
      <c r="KJ423" s="33"/>
      <c r="KK423" s="33"/>
      <c r="KL423" s="33"/>
      <c r="KM423" s="33"/>
      <c r="KN423" s="33"/>
      <c r="KO423" s="33"/>
      <c r="KP423" s="33"/>
      <c r="KQ423" s="33"/>
      <c r="KR423" s="33"/>
      <c r="KS423" s="33"/>
      <c r="KT423" s="33"/>
      <c r="KU423" s="33"/>
      <c r="KV423" s="33"/>
      <c r="KW423" s="33"/>
      <c r="KX423" s="33"/>
      <c r="KY423" s="33"/>
      <c r="KZ423" s="33"/>
      <c r="LA423" s="33"/>
      <c r="LB423" s="33"/>
      <c r="LC423" s="33"/>
    </row>
    <row r="424" spans="1:3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  <c r="IY424" s="33"/>
      <c r="IZ424" s="33"/>
      <c r="JA424" s="33"/>
      <c r="JB424" s="33"/>
      <c r="JC424" s="33"/>
      <c r="JD424" s="33"/>
      <c r="JE424" s="33"/>
      <c r="JF424" s="33"/>
      <c r="JG424" s="33"/>
      <c r="JH424" s="33"/>
      <c r="JI424" s="33"/>
      <c r="JJ424" s="33"/>
      <c r="JK424" s="33"/>
      <c r="JL424" s="33"/>
      <c r="JM424" s="33"/>
      <c r="JN424" s="33"/>
      <c r="JO424" s="33"/>
      <c r="JP424" s="33"/>
      <c r="JQ424" s="33"/>
      <c r="JR424" s="33"/>
      <c r="JS424" s="33"/>
      <c r="JT424" s="33"/>
      <c r="JU424" s="33"/>
      <c r="JV424" s="33"/>
      <c r="JW424" s="33"/>
      <c r="JX424" s="33"/>
      <c r="JY424" s="33"/>
      <c r="JZ424" s="33"/>
      <c r="KA424" s="33"/>
      <c r="KB424" s="33"/>
      <c r="KC424" s="33"/>
      <c r="KD424" s="33"/>
      <c r="KE424" s="33"/>
      <c r="KF424" s="33"/>
      <c r="KG424" s="33"/>
      <c r="KH424" s="33"/>
      <c r="KI424" s="33"/>
      <c r="KJ424" s="33"/>
      <c r="KK424" s="33"/>
      <c r="KL424" s="33"/>
      <c r="KM424" s="33"/>
      <c r="KN424" s="33"/>
      <c r="KO424" s="33"/>
      <c r="KP424" s="33"/>
      <c r="KQ424" s="33"/>
      <c r="KR424" s="33"/>
      <c r="KS424" s="33"/>
      <c r="KT424" s="33"/>
      <c r="KU424" s="33"/>
      <c r="KV424" s="33"/>
      <c r="KW424" s="33"/>
      <c r="KX424" s="33"/>
      <c r="KY424" s="33"/>
      <c r="KZ424" s="33"/>
      <c r="LA424" s="33"/>
      <c r="LB424" s="33"/>
      <c r="LC424" s="33"/>
    </row>
    <row r="425" spans="1:3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 s="33"/>
      <c r="FV425" s="33"/>
      <c r="FW425" s="33"/>
      <c r="FX425" s="33"/>
      <c r="FY425" s="33"/>
      <c r="FZ425" s="33"/>
      <c r="GA425" s="33"/>
      <c r="GB425" s="33"/>
      <c r="GC425" s="33"/>
      <c r="GD425" s="33"/>
      <c r="GE425" s="33"/>
      <c r="GF425" s="33"/>
      <c r="GG425" s="33"/>
      <c r="GH425" s="33"/>
      <c r="GI425" s="33"/>
      <c r="GJ425" s="33"/>
      <c r="GK425" s="33"/>
      <c r="GL425" s="33"/>
      <c r="GM425" s="33"/>
      <c r="GN425" s="33"/>
      <c r="GO425" s="33"/>
      <c r="GP425" s="33"/>
      <c r="GQ425" s="33"/>
      <c r="GR425" s="33"/>
      <c r="GS425" s="33"/>
      <c r="GT425" s="33"/>
      <c r="GU425" s="33"/>
      <c r="GV425" s="33"/>
      <c r="GW425" s="33"/>
      <c r="GX425" s="33"/>
      <c r="GY425" s="33"/>
      <c r="GZ425" s="33"/>
      <c r="HA425" s="33"/>
      <c r="HB425" s="33"/>
      <c r="HC425" s="33"/>
      <c r="HD425" s="33"/>
      <c r="HE425" s="33"/>
      <c r="HF425" s="33"/>
      <c r="HG425" s="33"/>
      <c r="HH425" s="33"/>
      <c r="HI425" s="33"/>
      <c r="HJ425" s="33"/>
      <c r="HK425" s="33"/>
      <c r="HL425" s="33"/>
      <c r="HM425" s="33"/>
      <c r="HN425" s="33"/>
      <c r="HO425" s="33"/>
      <c r="HP425" s="33"/>
      <c r="HQ425" s="33"/>
      <c r="HR425" s="33"/>
      <c r="HS425" s="33"/>
      <c r="HT425" s="33"/>
      <c r="HU425" s="33"/>
      <c r="HV425" s="33"/>
      <c r="HW425" s="33"/>
      <c r="HX425" s="33"/>
      <c r="HY425" s="33"/>
      <c r="HZ425" s="33"/>
      <c r="IA425" s="33"/>
      <c r="IB425" s="33"/>
      <c r="IC425" s="33"/>
      <c r="ID425" s="33"/>
      <c r="IE425" s="33"/>
      <c r="IF425" s="33"/>
      <c r="IG425" s="33"/>
      <c r="IH425" s="33"/>
      <c r="II425" s="33"/>
      <c r="IJ425" s="33"/>
      <c r="IK425" s="33"/>
      <c r="IL425" s="33"/>
      <c r="IM425" s="33"/>
      <c r="IN425" s="33"/>
      <c r="IO425" s="33"/>
      <c r="IP425" s="33"/>
      <c r="IQ425" s="33"/>
      <c r="IR425" s="33"/>
      <c r="IS425" s="33"/>
      <c r="IT425" s="33"/>
      <c r="IU425" s="33"/>
      <c r="IV425" s="33"/>
      <c r="IW425" s="33"/>
      <c r="IX425" s="33"/>
      <c r="IY425" s="33"/>
      <c r="IZ425" s="33"/>
      <c r="JA425" s="33"/>
      <c r="JB425" s="33"/>
      <c r="JC425" s="33"/>
      <c r="JD425" s="33"/>
      <c r="JE425" s="33"/>
      <c r="JF425" s="33"/>
      <c r="JG425" s="33"/>
      <c r="JH425" s="33"/>
      <c r="JI425" s="33"/>
      <c r="JJ425" s="33"/>
      <c r="JK425" s="33"/>
      <c r="JL425" s="33"/>
      <c r="JM425" s="33"/>
      <c r="JN425" s="33"/>
      <c r="JO425" s="33"/>
      <c r="JP425" s="33"/>
      <c r="JQ425" s="33"/>
      <c r="JR425" s="33"/>
      <c r="JS425" s="33"/>
      <c r="JT425" s="33"/>
      <c r="JU425" s="33"/>
      <c r="JV425" s="33"/>
      <c r="JW425" s="33"/>
      <c r="JX425" s="33"/>
      <c r="JY425" s="33"/>
      <c r="JZ425" s="33"/>
      <c r="KA425" s="33"/>
      <c r="KB425" s="33"/>
      <c r="KC425" s="33"/>
      <c r="KD425" s="33"/>
      <c r="KE425" s="33"/>
      <c r="KF425" s="33"/>
      <c r="KG425" s="33"/>
      <c r="KH425" s="33"/>
      <c r="KI425" s="33"/>
      <c r="KJ425" s="33"/>
      <c r="KK425" s="33"/>
      <c r="KL425" s="33"/>
      <c r="KM425" s="33"/>
      <c r="KN425" s="33"/>
      <c r="KO425" s="33"/>
      <c r="KP425" s="33"/>
      <c r="KQ425" s="33"/>
      <c r="KR425" s="33"/>
      <c r="KS425" s="33"/>
      <c r="KT425" s="33"/>
      <c r="KU425" s="33"/>
      <c r="KV425" s="33"/>
      <c r="KW425" s="33"/>
      <c r="KX425" s="33"/>
      <c r="KY425" s="33"/>
      <c r="KZ425" s="33"/>
      <c r="LA425" s="33"/>
      <c r="LB425" s="33"/>
      <c r="LC425" s="33"/>
    </row>
    <row r="426" spans="1:3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  <c r="IY426" s="33"/>
      <c r="IZ426" s="33"/>
      <c r="JA426" s="33"/>
      <c r="JB426" s="33"/>
      <c r="JC426" s="33"/>
      <c r="JD426" s="33"/>
      <c r="JE426" s="33"/>
      <c r="JF426" s="33"/>
      <c r="JG426" s="33"/>
      <c r="JH426" s="33"/>
      <c r="JI426" s="33"/>
      <c r="JJ426" s="33"/>
      <c r="JK426" s="33"/>
      <c r="JL426" s="33"/>
      <c r="JM426" s="33"/>
      <c r="JN426" s="33"/>
      <c r="JO426" s="33"/>
      <c r="JP426" s="33"/>
      <c r="JQ426" s="33"/>
      <c r="JR426" s="33"/>
      <c r="JS426" s="33"/>
      <c r="JT426" s="33"/>
      <c r="JU426" s="33"/>
      <c r="JV426" s="33"/>
      <c r="JW426" s="33"/>
      <c r="JX426" s="33"/>
      <c r="JY426" s="33"/>
      <c r="JZ426" s="33"/>
      <c r="KA426" s="33"/>
      <c r="KB426" s="33"/>
      <c r="KC426" s="33"/>
      <c r="KD426" s="33"/>
      <c r="KE426" s="33"/>
      <c r="KF426" s="33"/>
      <c r="KG426" s="33"/>
      <c r="KH426" s="33"/>
      <c r="KI426" s="33"/>
      <c r="KJ426" s="33"/>
      <c r="KK426" s="33"/>
      <c r="KL426" s="33"/>
      <c r="KM426" s="33"/>
      <c r="KN426" s="33"/>
      <c r="KO426" s="33"/>
      <c r="KP426" s="33"/>
      <c r="KQ426" s="33"/>
      <c r="KR426" s="33"/>
      <c r="KS426" s="33"/>
      <c r="KT426" s="33"/>
      <c r="KU426" s="33"/>
      <c r="KV426" s="33"/>
      <c r="KW426" s="33"/>
      <c r="KX426" s="33"/>
      <c r="KY426" s="33"/>
      <c r="KZ426" s="33"/>
      <c r="LA426" s="33"/>
      <c r="LB426" s="33"/>
      <c r="LC426" s="33"/>
    </row>
    <row r="427" spans="1:3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 s="33"/>
      <c r="FV427" s="33"/>
      <c r="FW427" s="33"/>
      <c r="FX427" s="33"/>
      <c r="FY427" s="33"/>
      <c r="FZ427" s="33"/>
      <c r="GA427" s="33"/>
      <c r="GB427" s="33"/>
      <c r="GC427" s="33"/>
      <c r="GD427" s="33"/>
      <c r="GE427" s="33"/>
      <c r="GF427" s="33"/>
      <c r="GG427" s="33"/>
      <c r="GH427" s="33"/>
      <c r="GI427" s="33"/>
      <c r="GJ427" s="33"/>
      <c r="GK427" s="33"/>
      <c r="GL427" s="33"/>
      <c r="GM427" s="33"/>
      <c r="GN427" s="33"/>
      <c r="GO427" s="33"/>
      <c r="GP427" s="33"/>
      <c r="GQ427" s="33"/>
      <c r="GR427" s="33"/>
      <c r="GS427" s="33"/>
      <c r="GT427" s="33"/>
      <c r="GU427" s="33"/>
      <c r="GV427" s="33"/>
      <c r="GW427" s="33"/>
      <c r="GX427" s="33"/>
      <c r="GY427" s="33"/>
      <c r="GZ427" s="33"/>
      <c r="HA427" s="33"/>
      <c r="HB427" s="33"/>
      <c r="HC427" s="33"/>
      <c r="HD427" s="33"/>
      <c r="HE427" s="33"/>
      <c r="HF427" s="33"/>
      <c r="HG427" s="33"/>
      <c r="HH427" s="33"/>
      <c r="HI427" s="33"/>
      <c r="HJ427" s="33"/>
      <c r="HK427" s="33"/>
      <c r="HL427" s="33"/>
      <c r="HM427" s="33"/>
      <c r="HN427" s="33"/>
      <c r="HO427" s="33"/>
      <c r="HP427" s="33"/>
      <c r="HQ427" s="33"/>
      <c r="HR427" s="33"/>
      <c r="HS427" s="33"/>
      <c r="HT427" s="33"/>
      <c r="HU427" s="33"/>
      <c r="HV427" s="33"/>
      <c r="HW427" s="33"/>
      <c r="HX427" s="33"/>
      <c r="HY427" s="33"/>
      <c r="HZ427" s="33"/>
      <c r="IA427" s="33"/>
      <c r="IB427" s="33"/>
      <c r="IC427" s="33"/>
      <c r="ID427" s="33"/>
      <c r="IE427" s="33"/>
      <c r="IF427" s="33"/>
      <c r="IG427" s="33"/>
      <c r="IH427" s="33"/>
      <c r="II427" s="33"/>
      <c r="IJ427" s="33"/>
      <c r="IK427" s="33"/>
      <c r="IL427" s="33"/>
      <c r="IM427" s="33"/>
      <c r="IN427" s="33"/>
      <c r="IO427" s="33"/>
      <c r="IP427" s="33"/>
      <c r="IQ427" s="33"/>
      <c r="IR427" s="33"/>
      <c r="IS427" s="33"/>
      <c r="IT427" s="33"/>
      <c r="IU427" s="33"/>
      <c r="IV427" s="33"/>
      <c r="IW427" s="33"/>
      <c r="IX427" s="33"/>
      <c r="IY427" s="33"/>
      <c r="IZ427" s="33"/>
      <c r="JA427" s="33"/>
      <c r="JB427" s="33"/>
      <c r="JC427" s="33"/>
      <c r="JD427" s="33"/>
      <c r="JE427" s="33"/>
      <c r="JF427" s="33"/>
      <c r="JG427" s="33"/>
      <c r="JH427" s="33"/>
      <c r="JI427" s="33"/>
      <c r="JJ427" s="33"/>
      <c r="JK427" s="33"/>
      <c r="JL427" s="33"/>
      <c r="JM427" s="33"/>
      <c r="JN427" s="33"/>
      <c r="JO427" s="33"/>
      <c r="JP427" s="33"/>
      <c r="JQ427" s="33"/>
      <c r="JR427" s="33"/>
      <c r="JS427" s="33"/>
      <c r="JT427" s="33"/>
      <c r="JU427" s="33"/>
      <c r="JV427" s="33"/>
      <c r="JW427" s="33"/>
      <c r="JX427" s="33"/>
      <c r="JY427" s="33"/>
      <c r="JZ427" s="33"/>
      <c r="KA427" s="33"/>
      <c r="KB427" s="33"/>
      <c r="KC427" s="33"/>
      <c r="KD427" s="33"/>
      <c r="KE427" s="33"/>
      <c r="KF427" s="33"/>
      <c r="KG427" s="33"/>
      <c r="KH427" s="33"/>
      <c r="KI427" s="33"/>
      <c r="KJ427" s="33"/>
      <c r="KK427" s="33"/>
      <c r="KL427" s="33"/>
      <c r="KM427" s="33"/>
      <c r="KN427" s="33"/>
      <c r="KO427" s="33"/>
      <c r="KP427" s="33"/>
      <c r="KQ427" s="33"/>
      <c r="KR427" s="33"/>
      <c r="KS427" s="33"/>
      <c r="KT427" s="33"/>
      <c r="KU427" s="33"/>
      <c r="KV427" s="33"/>
      <c r="KW427" s="33"/>
      <c r="KX427" s="33"/>
      <c r="KY427" s="33"/>
      <c r="KZ427" s="33"/>
      <c r="LA427" s="33"/>
      <c r="LB427" s="33"/>
      <c r="LC427" s="33"/>
    </row>
    <row r="428" spans="1:3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  <c r="IY428" s="33"/>
      <c r="IZ428" s="33"/>
      <c r="JA428" s="33"/>
      <c r="JB428" s="33"/>
      <c r="JC428" s="33"/>
      <c r="JD428" s="33"/>
      <c r="JE428" s="33"/>
      <c r="JF428" s="33"/>
      <c r="JG428" s="33"/>
      <c r="JH428" s="33"/>
      <c r="JI428" s="33"/>
      <c r="JJ428" s="33"/>
      <c r="JK428" s="33"/>
      <c r="JL428" s="33"/>
      <c r="JM428" s="33"/>
      <c r="JN428" s="33"/>
      <c r="JO428" s="33"/>
      <c r="JP428" s="33"/>
      <c r="JQ428" s="33"/>
      <c r="JR428" s="33"/>
      <c r="JS428" s="33"/>
      <c r="JT428" s="33"/>
      <c r="JU428" s="33"/>
      <c r="JV428" s="33"/>
      <c r="JW428" s="33"/>
      <c r="JX428" s="33"/>
      <c r="JY428" s="33"/>
      <c r="JZ428" s="33"/>
      <c r="KA428" s="33"/>
      <c r="KB428" s="33"/>
      <c r="KC428" s="33"/>
      <c r="KD428" s="33"/>
      <c r="KE428" s="33"/>
      <c r="KF428" s="33"/>
      <c r="KG428" s="33"/>
      <c r="KH428" s="33"/>
      <c r="KI428" s="33"/>
      <c r="KJ428" s="33"/>
      <c r="KK428" s="33"/>
      <c r="KL428" s="33"/>
      <c r="KM428" s="33"/>
      <c r="KN428" s="33"/>
      <c r="KO428" s="33"/>
      <c r="KP428" s="33"/>
      <c r="KQ428" s="33"/>
      <c r="KR428" s="33"/>
      <c r="KS428" s="33"/>
      <c r="KT428" s="33"/>
      <c r="KU428" s="33"/>
      <c r="KV428" s="33"/>
      <c r="KW428" s="33"/>
      <c r="KX428" s="33"/>
      <c r="KY428" s="33"/>
      <c r="KZ428" s="33"/>
      <c r="LA428" s="33"/>
      <c r="LB428" s="33"/>
      <c r="LC428" s="33"/>
    </row>
    <row r="429" spans="1:3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 s="33"/>
      <c r="FV429" s="33"/>
      <c r="FW429" s="33"/>
      <c r="FX429" s="33"/>
      <c r="FY429" s="33"/>
      <c r="FZ429" s="33"/>
      <c r="GA429" s="33"/>
      <c r="GB429" s="33"/>
      <c r="GC429" s="33"/>
      <c r="GD429" s="33"/>
      <c r="GE429" s="33"/>
      <c r="GF429" s="33"/>
      <c r="GG429" s="33"/>
      <c r="GH429" s="33"/>
      <c r="GI429" s="33"/>
      <c r="GJ429" s="33"/>
      <c r="GK429" s="33"/>
      <c r="GL429" s="33"/>
      <c r="GM429" s="33"/>
      <c r="GN429" s="33"/>
      <c r="GO429" s="33"/>
      <c r="GP429" s="33"/>
      <c r="GQ429" s="33"/>
      <c r="GR429" s="33"/>
      <c r="GS429" s="33"/>
      <c r="GT429" s="33"/>
      <c r="GU429" s="33"/>
      <c r="GV429" s="33"/>
      <c r="GW429" s="33"/>
      <c r="GX429" s="33"/>
      <c r="GY429" s="33"/>
      <c r="GZ429" s="33"/>
      <c r="HA429" s="33"/>
      <c r="HB429" s="33"/>
      <c r="HC429" s="33"/>
      <c r="HD429" s="33"/>
      <c r="HE429" s="33"/>
      <c r="HF429" s="33"/>
      <c r="HG429" s="33"/>
      <c r="HH429" s="33"/>
      <c r="HI429" s="33"/>
      <c r="HJ429" s="33"/>
      <c r="HK429" s="33"/>
      <c r="HL429" s="33"/>
      <c r="HM429" s="33"/>
      <c r="HN429" s="33"/>
      <c r="HO429" s="33"/>
      <c r="HP429" s="33"/>
      <c r="HQ429" s="33"/>
      <c r="HR429" s="33"/>
      <c r="HS429" s="33"/>
      <c r="HT429" s="33"/>
      <c r="HU429" s="33"/>
      <c r="HV429" s="33"/>
      <c r="HW429" s="33"/>
      <c r="HX429" s="33"/>
      <c r="HY429" s="33"/>
      <c r="HZ429" s="33"/>
      <c r="IA429" s="33"/>
      <c r="IB429" s="33"/>
      <c r="IC429" s="33"/>
      <c r="ID429" s="33"/>
      <c r="IE429" s="33"/>
      <c r="IF429" s="33"/>
      <c r="IG429" s="33"/>
      <c r="IH429" s="33"/>
      <c r="II429" s="33"/>
      <c r="IJ429" s="33"/>
      <c r="IK429" s="33"/>
      <c r="IL429" s="33"/>
      <c r="IM429" s="33"/>
      <c r="IN429" s="33"/>
      <c r="IO429" s="33"/>
      <c r="IP429" s="33"/>
      <c r="IQ429" s="33"/>
      <c r="IR429" s="33"/>
      <c r="IS429" s="33"/>
      <c r="IT429" s="33"/>
      <c r="IU429" s="33"/>
      <c r="IV429" s="33"/>
      <c r="IW429" s="33"/>
      <c r="IX429" s="33"/>
      <c r="IY429" s="33"/>
      <c r="IZ429" s="33"/>
      <c r="JA429" s="33"/>
      <c r="JB429" s="33"/>
      <c r="JC429" s="33"/>
      <c r="JD429" s="33"/>
      <c r="JE429" s="33"/>
      <c r="JF429" s="33"/>
      <c r="JG429" s="33"/>
      <c r="JH429" s="33"/>
      <c r="JI429" s="33"/>
      <c r="JJ429" s="33"/>
      <c r="JK429" s="33"/>
      <c r="JL429" s="33"/>
      <c r="JM429" s="33"/>
      <c r="JN429" s="33"/>
      <c r="JO429" s="33"/>
      <c r="JP429" s="33"/>
      <c r="JQ429" s="33"/>
      <c r="JR429" s="33"/>
      <c r="JS429" s="33"/>
      <c r="JT429" s="33"/>
      <c r="JU429" s="33"/>
      <c r="JV429" s="33"/>
      <c r="JW429" s="33"/>
      <c r="JX429" s="33"/>
      <c r="JY429" s="33"/>
      <c r="JZ429" s="33"/>
      <c r="KA429" s="33"/>
      <c r="KB429" s="33"/>
      <c r="KC429" s="33"/>
      <c r="KD429" s="33"/>
      <c r="KE429" s="33"/>
      <c r="KF429" s="33"/>
      <c r="KG429" s="33"/>
      <c r="KH429" s="33"/>
      <c r="KI429" s="33"/>
      <c r="KJ429" s="33"/>
      <c r="KK429" s="33"/>
      <c r="KL429" s="33"/>
      <c r="KM429" s="33"/>
      <c r="KN429" s="33"/>
      <c r="KO429" s="33"/>
      <c r="KP429" s="33"/>
      <c r="KQ429" s="33"/>
      <c r="KR429" s="33"/>
      <c r="KS429" s="33"/>
      <c r="KT429" s="33"/>
      <c r="KU429" s="33"/>
      <c r="KV429" s="33"/>
      <c r="KW429" s="33"/>
      <c r="KX429" s="33"/>
      <c r="KY429" s="33"/>
      <c r="KZ429" s="33"/>
      <c r="LA429" s="33"/>
      <c r="LB429" s="33"/>
      <c r="LC429" s="33"/>
    </row>
    <row r="430" spans="1:3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  <c r="IY430" s="33"/>
      <c r="IZ430" s="33"/>
      <c r="JA430" s="33"/>
      <c r="JB430" s="33"/>
      <c r="JC430" s="33"/>
      <c r="JD430" s="33"/>
      <c r="JE430" s="33"/>
      <c r="JF430" s="33"/>
      <c r="JG430" s="33"/>
      <c r="JH430" s="33"/>
      <c r="JI430" s="33"/>
      <c r="JJ430" s="33"/>
      <c r="JK430" s="33"/>
      <c r="JL430" s="33"/>
      <c r="JM430" s="33"/>
      <c r="JN430" s="33"/>
      <c r="JO430" s="33"/>
      <c r="JP430" s="33"/>
      <c r="JQ430" s="33"/>
      <c r="JR430" s="33"/>
      <c r="JS430" s="33"/>
      <c r="JT430" s="33"/>
      <c r="JU430" s="33"/>
      <c r="JV430" s="33"/>
      <c r="JW430" s="33"/>
      <c r="JX430" s="33"/>
      <c r="JY430" s="33"/>
      <c r="JZ430" s="33"/>
      <c r="KA430" s="33"/>
      <c r="KB430" s="33"/>
      <c r="KC430" s="33"/>
      <c r="KD430" s="33"/>
      <c r="KE430" s="33"/>
      <c r="KF430" s="33"/>
      <c r="KG430" s="33"/>
      <c r="KH430" s="33"/>
      <c r="KI430" s="33"/>
      <c r="KJ430" s="33"/>
      <c r="KK430" s="33"/>
      <c r="KL430" s="33"/>
      <c r="KM430" s="33"/>
      <c r="KN430" s="33"/>
      <c r="KO430" s="33"/>
      <c r="KP430" s="33"/>
      <c r="KQ430" s="33"/>
      <c r="KR430" s="33"/>
      <c r="KS430" s="33"/>
      <c r="KT430" s="33"/>
      <c r="KU430" s="33"/>
      <c r="KV430" s="33"/>
      <c r="KW430" s="33"/>
      <c r="KX430" s="33"/>
      <c r="KY430" s="33"/>
      <c r="KZ430" s="33"/>
      <c r="LA430" s="33"/>
      <c r="LB430" s="33"/>
      <c r="LC430" s="33"/>
    </row>
    <row r="431" spans="1:3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 s="33"/>
      <c r="FV431" s="33"/>
      <c r="FW431" s="33"/>
      <c r="FX431" s="33"/>
      <c r="FY431" s="33"/>
      <c r="FZ431" s="33"/>
      <c r="GA431" s="33"/>
      <c r="GB431" s="33"/>
      <c r="GC431" s="33"/>
      <c r="GD431" s="33"/>
      <c r="GE431" s="33"/>
      <c r="GF431" s="33"/>
      <c r="GG431" s="33"/>
      <c r="GH431" s="33"/>
      <c r="GI431" s="33"/>
      <c r="GJ431" s="33"/>
      <c r="GK431" s="33"/>
      <c r="GL431" s="33"/>
      <c r="GM431" s="33"/>
      <c r="GN431" s="33"/>
      <c r="GO431" s="33"/>
      <c r="GP431" s="33"/>
      <c r="GQ431" s="33"/>
      <c r="GR431" s="33"/>
      <c r="GS431" s="33"/>
      <c r="GT431" s="33"/>
      <c r="GU431" s="33"/>
      <c r="GV431" s="33"/>
      <c r="GW431" s="33"/>
      <c r="GX431" s="33"/>
      <c r="GY431" s="33"/>
      <c r="GZ431" s="33"/>
      <c r="HA431" s="33"/>
      <c r="HB431" s="33"/>
      <c r="HC431" s="33"/>
      <c r="HD431" s="33"/>
      <c r="HE431" s="33"/>
      <c r="HF431" s="33"/>
      <c r="HG431" s="33"/>
      <c r="HH431" s="33"/>
      <c r="HI431" s="33"/>
      <c r="HJ431" s="33"/>
      <c r="HK431" s="33"/>
      <c r="HL431" s="33"/>
      <c r="HM431" s="33"/>
      <c r="HN431" s="33"/>
      <c r="HO431" s="33"/>
      <c r="HP431" s="33"/>
      <c r="HQ431" s="33"/>
      <c r="HR431" s="33"/>
      <c r="HS431" s="33"/>
      <c r="HT431" s="33"/>
      <c r="HU431" s="33"/>
      <c r="HV431" s="33"/>
      <c r="HW431" s="33"/>
      <c r="HX431" s="33"/>
      <c r="HY431" s="33"/>
      <c r="HZ431" s="33"/>
      <c r="IA431" s="33"/>
      <c r="IB431" s="33"/>
      <c r="IC431" s="33"/>
      <c r="ID431" s="33"/>
      <c r="IE431" s="33"/>
      <c r="IF431" s="33"/>
      <c r="IG431" s="33"/>
      <c r="IH431" s="33"/>
      <c r="II431" s="33"/>
      <c r="IJ431" s="33"/>
      <c r="IK431" s="33"/>
      <c r="IL431" s="33"/>
      <c r="IM431" s="33"/>
      <c r="IN431" s="33"/>
      <c r="IO431" s="33"/>
      <c r="IP431" s="33"/>
      <c r="IQ431" s="33"/>
      <c r="IR431" s="33"/>
      <c r="IS431" s="33"/>
      <c r="IT431" s="33"/>
      <c r="IU431" s="33"/>
      <c r="IV431" s="33"/>
      <c r="IW431" s="33"/>
      <c r="IX431" s="33"/>
      <c r="IY431" s="33"/>
      <c r="IZ431" s="33"/>
      <c r="JA431" s="33"/>
      <c r="JB431" s="33"/>
      <c r="JC431" s="33"/>
      <c r="JD431" s="33"/>
      <c r="JE431" s="33"/>
      <c r="JF431" s="33"/>
      <c r="JG431" s="33"/>
      <c r="JH431" s="33"/>
      <c r="JI431" s="33"/>
      <c r="JJ431" s="33"/>
      <c r="JK431" s="33"/>
      <c r="JL431" s="33"/>
      <c r="JM431" s="33"/>
      <c r="JN431" s="33"/>
      <c r="JO431" s="33"/>
      <c r="JP431" s="33"/>
      <c r="JQ431" s="33"/>
      <c r="JR431" s="33"/>
      <c r="JS431" s="33"/>
      <c r="JT431" s="33"/>
      <c r="JU431" s="33"/>
      <c r="JV431" s="33"/>
      <c r="JW431" s="33"/>
      <c r="JX431" s="33"/>
      <c r="JY431" s="33"/>
      <c r="JZ431" s="33"/>
      <c r="KA431" s="33"/>
      <c r="KB431" s="33"/>
      <c r="KC431" s="33"/>
      <c r="KD431" s="33"/>
      <c r="KE431" s="33"/>
      <c r="KF431" s="33"/>
      <c r="KG431" s="33"/>
      <c r="KH431" s="33"/>
      <c r="KI431" s="33"/>
      <c r="KJ431" s="33"/>
      <c r="KK431" s="33"/>
      <c r="KL431" s="33"/>
      <c r="KM431" s="33"/>
      <c r="KN431" s="33"/>
      <c r="KO431" s="33"/>
      <c r="KP431" s="33"/>
      <c r="KQ431" s="33"/>
      <c r="KR431" s="33"/>
      <c r="KS431" s="33"/>
      <c r="KT431" s="33"/>
      <c r="KU431" s="33"/>
      <c r="KV431" s="33"/>
      <c r="KW431" s="33"/>
      <c r="KX431" s="33"/>
      <c r="KY431" s="33"/>
      <c r="KZ431" s="33"/>
      <c r="LA431" s="33"/>
      <c r="LB431" s="33"/>
      <c r="LC431" s="33"/>
    </row>
    <row r="432" spans="1:3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  <c r="IY432" s="33"/>
      <c r="IZ432" s="33"/>
      <c r="JA432" s="33"/>
      <c r="JB432" s="33"/>
      <c r="JC432" s="33"/>
      <c r="JD432" s="33"/>
      <c r="JE432" s="33"/>
      <c r="JF432" s="33"/>
      <c r="JG432" s="33"/>
      <c r="JH432" s="33"/>
      <c r="JI432" s="33"/>
      <c r="JJ432" s="33"/>
      <c r="JK432" s="33"/>
      <c r="JL432" s="33"/>
      <c r="JM432" s="33"/>
      <c r="JN432" s="33"/>
      <c r="JO432" s="33"/>
      <c r="JP432" s="33"/>
      <c r="JQ432" s="33"/>
      <c r="JR432" s="33"/>
      <c r="JS432" s="33"/>
      <c r="JT432" s="33"/>
      <c r="JU432" s="33"/>
      <c r="JV432" s="33"/>
      <c r="JW432" s="33"/>
      <c r="JX432" s="33"/>
      <c r="JY432" s="33"/>
      <c r="JZ432" s="33"/>
      <c r="KA432" s="33"/>
      <c r="KB432" s="33"/>
      <c r="KC432" s="33"/>
      <c r="KD432" s="33"/>
      <c r="KE432" s="33"/>
      <c r="KF432" s="33"/>
      <c r="KG432" s="33"/>
      <c r="KH432" s="33"/>
      <c r="KI432" s="33"/>
      <c r="KJ432" s="33"/>
      <c r="KK432" s="33"/>
      <c r="KL432" s="33"/>
      <c r="KM432" s="33"/>
      <c r="KN432" s="33"/>
      <c r="KO432" s="33"/>
      <c r="KP432" s="33"/>
      <c r="KQ432" s="33"/>
      <c r="KR432" s="33"/>
      <c r="KS432" s="33"/>
      <c r="KT432" s="33"/>
      <c r="KU432" s="33"/>
      <c r="KV432" s="33"/>
      <c r="KW432" s="33"/>
      <c r="KX432" s="33"/>
      <c r="KY432" s="33"/>
      <c r="KZ432" s="33"/>
      <c r="LA432" s="33"/>
      <c r="LB432" s="33"/>
      <c r="LC432" s="33"/>
    </row>
    <row r="433" spans="1:3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 s="33"/>
      <c r="FV433" s="33"/>
      <c r="FW433" s="33"/>
      <c r="FX433" s="33"/>
      <c r="FY433" s="33"/>
      <c r="FZ433" s="33"/>
      <c r="GA433" s="33"/>
      <c r="GB433" s="33"/>
      <c r="GC433" s="33"/>
      <c r="GD433" s="33"/>
      <c r="GE433" s="33"/>
      <c r="GF433" s="33"/>
      <c r="GG433" s="33"/>
      <c r="GH433" s="33"/>
      <c r="GI433" s="33"/>
      <c r="GJ433" s="33"/>
      <c r="GK433" s="33"/>
      <c r="GL433" s="33"/>
      <c r="GM433" s="33"/>
      <c r="GN433" s="33"/>
      <c r="GO433" s="33"/>
      <c r="GP433" s="33"/>
      <c r="GQ433" s="33"/>
      <c r="GR433" s="33"/>
      <c r="GS433" s="33"/>
      <c r="GT433" s="33"/>
      <c r="GU433" s="33"/>
      <c r="GV433" s="33"/>
      <c r="GW433" s="33"/>
      <c r="GX433" s="33"/>
      <c r="GY433" s="33"/>
      <c r="GZ433" s="33"/>
      <c r="HA433" s="33"/>
      <c r="HB433" s="33"/>
      <c r="HC433" s="33"/>
      <c r="HD433" s="33"/>
      <c r="HE433" s="33"/>
      <c r="HF433" s="33"/>
      <c r="HG433" s="33"/>
      <c r="HH433" s="33"/>
      <c r="HI433" s="33"/>
      <c r="HJ433" s="33"/>
      <c r="HK433" s="33"/>
      <c r="HL433" s="33"/>
      <c r="HM433" s="33"/>
      <c r="HN433" s="33"/>
      <c r="HO433" s="33"/>
      <c r="HP433" s="33"/>
      <c r="HQ433" s="33"/>
      <c r="HR433" s="33"/>
      <c r="HS433" s="33"/>
      <c r="HT433" s="33"/>
      <c r="HU433" s="33"/>
      <c r="HV433" s="33"/>
      <c r="HW433" s="33"/>
      <c r="HX433" s="33"/>
      <c r="HY433" s="33"/>
      <c r="HZ433" s="33"/>
      <c r="IA433" s="33"/>
      <c r="IB433" s="33"/>
      <c r="IC433" s="33"/>
      <c r="ID433" s="33"/>
      <c r="IE433" s="33"/>
      <c r="IF433" s="33"/>
      <c r="IG433" s="33"/>
      <c r="IH433" s="33"/>
      <c r="II433" s="33"/>
      <c r="IJ433" s="33"/>
      <c r="IK433" s="33"/>
      <c r="IL433" s="33"/>
      <c r="IM433" s="33"/>
      <c r="IN433" s="33"/>
      <c r="IO433" s="33"/>
      <c r="IP433" s="33"/>
      <c r="IQ433" s="33"/>
      <c r="IR433" s="33"/>
      <c r="IS433" s="33"/>
      <c r="IT433" s="33"/>
      <c r="IU433" s="33"/>
      <c r="IV433" s="33"/>
      <c r="IW433" s="33"/>
      <c r="IX433" s="33"/>
      <c r="IY433" s="33"/>
      <c r="IZ433" s="33"/>
      <c r="JA433" s="33"/>
      <c r="JB433" s="33"/>
      <c r="JC433" s="33"/>
      <c r="JD433" s="33"/>
      <c r="JE433" s="33"/>
      <c r="JF433" s="33"/>
      <c r="JG433" s="33"/>
      <c r="JH433" s="33"/>
      <c r="JI433" s="33"/>
      <c r="JJ433" s="33"/>
      <c r="JK433" s="33"/>
      <c r="JL433" s="33"/>
      <c r="JM433" s="33"/>
      <c r="JN433" s="33"/>
      <c r="JO433" s="33"/>
      <c r="JP433" s="33"/>
      <c r="JQ433" s="33"/>
      <c r="JR433" s="33"/>
      <c r="JS433" s="33"/>
      <c r="JT433" s="33"/>
      <c r="JU433" s="33"/>
      <c r="JV433" s="33"/>
      <c r="JW433" s="33"/>
      <c r="JX433" s="33"/>
      <c r="JY433" s="33"/>
      <c r="JZ433" s="33"/>
      <c r="KA433" s="33"/>
      <c r="KB433" s="33"/>
      <c r="KC433" s="33"/>
      <c r="KD433" s="33"/>
      <c r="KE433" s="33"/>
      <c r="KF433" s="33"/>
      <c r="KG433" s="33"/>
      <c r="KH433" s="33"/>
      <c r="KI433" s="33"/>
      <c r="KJ433" s="33"/>
      <c r="KK433" s="33"/>
      <c r="KL433" s="33"/>
      <c r="KM433" s="33"/>
      <c r="KN433" s="33"/>
      <c r="KO433" s="33"/>
      <c r="KP433" s="33"/>
      <c r="KQ433" s="33"/>
      <c r="KR433" s="33"/>
      <c r="KS433" s="33"/>
      <c r="KT433" s="33"/>
      <c r="KU433" s="33"/>
      <c r="KV433" s="33"/>
      <c r="KW433" s="33"/>
      <c r="KX433" s="33"/>
      <c r="KY433" s="33"/>
      <c r="KZ433" s="33"/>
      <c r="LA433" s="33"/>
      <c r="LB433" s="33"/>
      <c r="LC433" s="33"/>
    </row>
    <row r="434" spans="1:3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  <c r="IY434" s="33"/>
      <c r="IZ434" s="33"/>
      <c r="JA434" s="33"/>
      <c r="JB434" s="33"/>
      <c r="JC434" s="33"/>
      <c r="JD434" s="33"/>
      <c r="JE434" s="33"/>
      <c r="JF434" s="33"/>
      <c r="JG434" s="33"/>
      <c r="JH434" s="33"/>
      <c r="JI434" s="33"/>
      <c r="JJ434" s="33"/>
      <c r="JK434" s="33"/>
      <c r="JL434" s="33"/>
      <c r="JM434" s="33"/>
      <c r="JN434" s="33"/>
      <c r="JO434" s="33"/>
      <c r="JP434" s="33"/>
      <c r="JQ434" s="33"/>
      <c r="JR434" s="33"/>
      <c r="JS434" s="33"/>
      <c r="JT434" s="33"/>
      <c r="JU434" s="33"/>
      <c r="JV434" s="33"/>
      <c r="JW434" s="33"/>
      <c r="JX434" s="33"/>
      <c r="JY434" s="33"/>
      <c r="JZ434" s="33"/>
      <c r="KA434" s="33"/>
      <c r="KB434" s="33"/>
      <c r="KC434" s="33"/>
      <c r="KD434" s="33"/>
      <c r="KE434" s="33"/>
      <c r="KF434" s="33"/>
      <c r="KG434" s="33"/>
      <c r="KH434" s="33"/>
      <c r="KI434" s="33"/>
      <c r="KJ434" s="33"/>
      <c r="KK434" s="33"/>
      <c r="KL434" s="33"/>
      <c r="KM434" s="33"/>
      <c r="KN434" s="33"/>
      <c r="KO434" s="33"/>
      <c r="KP434" s="33"/>
      <c r="KQ434" s="33"/>
      <c r="KR434" s="33"/>
      <c r="KS434" s="33"/>
      <c r="KT434" s="33"/>
      <c r="KU434" s="33"/>
      <c r="KV434" s="33"/>
      <c r="KW434" s="33"/>
      <c r="KX434" s="33"/>
      <c r="KY434" s="33"/>
      <c r="KZ434" s="33"/>
      <c r="LA434" s="33"/>
      <c r="LB434" s="33"/>
      <c r="LC434" s="33"/>
    </row>
    <row r="435" spans="1:3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 s="33"/>
      <c r="FV435" s="33"/>
      <c r="FW435" s="33"/>
      <c r="FX435" s="33"/>
      <c r="FY435" s="33"/>
      <c r="FZ435" s="33"/>
      <c r="GA435" s="33"/>
      <c r="GB435" s="33"/>
      <c r="GC435" s="33"/>
      <c r="GD435" s="33"/>
      <c r="GE435" s="33"/>
      <c r="GF435" s="33"/>
      <c r="GG435" s="33"/>
      <c r="GH435" s="33"/>
      <c r="GI435" s="33"/>
      <c r="GJ435" s="33"/>
      <c r="GK435" s="33"/>
      <c r="GL435" s="33"/>
      <c r="GM435" s="33"/>
      <c r="GN435" s="33"/>
      <c r="GO435" s="33"/>
      <c r="GP435" s="33"/>
      <c r="GQ435" s="33"/>
      <c r="GR435" s="33"/>
      <c r="GS435" s="33"/>
      <c r="GT435" s="33"/>
      <c r="GU435" s="33"/>
      <c r="GV435" s="33"/>
      <c r="GW435" s="33"/>
      <c r="GX435" s="33"/>
      <c r="GY435" s="33"/>
      <c r="GZ435" s="33"/>
      <c r="HA435" s="33"/>
      <c r="HB435" s="33"/>
      <c r="HC435" s="33"/>
      <c r="HD435" s="33"/>
      <c r="HE435" s="33"/>
      <c r="HF435" s="33"/>
      <c r="HG435" s="33"/>
      <c r="HH435" s="33"/>
      <c r="HI435" s="33"/>
      <c r="HJ435" s="33"/>
      <c r="HK435" s="33"/>
      <c r="HL435" s="33"/>
      <c r="HM435" s="33"/>
      <c r="HN435" s="33"/>
      <c r="HO435" s="33"/>
      <c r="HP435" s="33"/>
      <c r="HQ435" s="33"/>
      <c r="HR435" s="33"/>
      <c r="HS435" s="33"/>
      <c r="HT435" s="33"/>
      <c r="HU435" s="33"/>
      <c r="HV435" s="33"/>
      <c r="HW435" s="33"/>
      <c r="HX435" s="33"/>
      <c r="HY435" s="33"/>
      <c r="HZ435" s="33"/>
      <c r="IA435" s="33"/>
      <c r="IB435" s="33"/>
      <c r="IC435" s="33"/>
      <c r="ID435" s="33"/>
      <c r="IE435" s="33"/>
      <c r="IF435" s="33"/>
      <c r="IG435" s="33"/>
      <c r="IH435" s="33"/>
      <c r="II435" s="33"/>
      <c r="IJ435" s="33"/>
      <c r="IK435" s="33"/>
      <c r="IL435" s="33"/>
      <c r="IM435" s="33"/>
      <c r="IN435" s="33"/>
      <c r="IO435" s="33"/>
      <c r="IP435" s="33"/>
      <c r="IQ435" s="33"/>
      <c r="IR435" s="33"/>
      <c r="IS435" s="33"/>
      <c r="IT435" s="33"/>
      <c r="IU435" s="33"/>
      <c r="IV435" s="33"/>
      <c r="IW435" s="33"/>
      <c r="IX435" s="33"/>
      <c r="IY435" s="33"/>
      <c r="IZ435" s="33"/>
      <c r="JA435" s="33"/>
      <c r="JB435" s="33"/>
      <c r="JC435" s="33"/>
      <c r="JD435" s="33"/>
      <c r="JE435" s="33"/>
      <c r="JF435" s="33"/>
      <c r="JG435" s="33"/>
      <c r="JH435" s="33"/>
      <c r="JI435" s="33"/>
      <c r="JJ435" s="33"/>
      <c r="JK435" s="33"/>
      <c r="JL435" s="33"/>
      <c r="JM435" s="33"/>
      <c r="JN435" s="33"/>
      <c r="JO435" s="33"/>
      <c r="JP435" s="33"/>
      <c r="JQ435" s="33"/>
      <c r="JR435" s="33"/>
      <c r="JS435" s="33"/>
      <c r="JT435" s="33"/>
      <c r="JU435" s="33"/>
      <c r="JV435" s="33"/>
      <c r="JW435" s="33"/>
      <c r="JX435" s="33"/>
      <c r="JY435" s="33"/>
      <c r="JZ435" s="33"/>
      <c r="KA435" s="33"/>
      <c r="KB435" s="33"/>
      <c r="KC435" s="33"/>
      <c r="KD435" s="33"/>
      <c r="KE435" s="33"/>
      <c r="KF435" s="33"/>
      <c r="KG435" s="33"/>
      <c r="KH435" s="33"/>
      <c r="KI435" s="33"/>
      <c r="KJ435" s="33"/>
      <c r="KK435" s="33"/>
      <c r="KL435" s="33"/>
      <c r="KM435" s="33"/>
      <c r="KN435" s="33"/>
      <c r="KO435" s="33"/>
      <c r="KP435" s="33"/>
      <c r="KQ435" s="33"/>
      <c r="KR435" s="33"/>
      <c r="KS435" s="33"/>
      <c r="KT435" s="33"/>
      <c r="KU435" s="33"/>
      <c r="KV435" s="33"/>
      <c r="KW435" s="33"/>
      <c r="KX435" s="33"/>
      <c r="KY435" s="33"/>
      <c r="KZ435" s="33"/>
      <c r="LA435" s="33"/>
      <c r="LB435" s="33"/>
      <c r="LC435" s="33"/>
    </row>
    <row r="436" spans="1:3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  <c r="IY436" s="33"/>
      <c r="IZ436" s="33"/>
      <c r="JA436" s="33"/>
      <c r="JB436" s="33"/>
      <c r="JC436" s="33"/>
      <c r="JD436" s="33"/>
      <c r="JE436" s="33"/>
      <c r="JF436" s="33"/>
      <c r="JG436" s="33"/>
      <c r="JH436" s="33"/>
      <c r="JI436" s="33"/>
      <c r="JJ436" s="33"/>
      <c r="JK436" s="33"/>
      <c r="JL436" s="33"/>
      <c r="JM436" s="33"/>
      <c r="JN436" s="33"/>
      <c r="JO436" s="33"/>
      <c r="JP436" s="33"/>
      <c r="JQ436" s="33"/>
      <c r="JR436" s="33"/>
      <c r="JS436" s="33"/>
      <c r="JT436" s="33"/>
      <c r="JU436" s="33"/>
      <c r="JV436" s="33"/>
      <c r="JW436" s="33"/>
      <c r="JX436" s="33"/>
      <c r="JY436" s="33"/>
      <c r="JZ436" s="33"/>
      <c r="KA436" s="33"/>
      <c r="KB436" s="33"/>
      <c r="KC436" s="33"/>
      <c r="KD436" s="33"/>
      <c r="KE436" s="33"/>
      <c r="KF436" s="33"/>
      <c r="KG436" s="33"/>
      <c r="KH436" s="33"/>
      <c r="KI436" s="33"/>
      <c r="KJ436" s="33"/>
      <c r="KK436" s="33"/>
      <c r="KL436" s="33"/>
      <c r="KM436" s="33"/>
      <c r="KN436" s="33"/>
      <c r="KO436" s="33"/>
      <c r="KP436" s="33"/>
      <c r="KQ436" s="33"/>
      <c r="KR436" s="33"/>
      <c r="KS436" s="33"/>
      <c r="KT436" s="33"/>
      <c r="KU436" s="33"/>
      <c r="KV436" s="33"/>
      <c r="KW436" s="33"/>
      <c r="KX436" s="33"/>
      <c r="KY436" s="33"/>
      <c r="KZ436" s="33"/>
      <c r="LA436" s="33"/>
      <c r="LB436" s="33"/>
      <c r="LC436" s="33"/>
    </row>
    <row r="437" spans="1:3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 s="33"/>
      <c r="FV437" s="33"/>
      <c r="FW437" s="33"/>
      <c r="FX437" s="33"/>
      <c r="FY437" s="33"/>
      <c r="FZ437" s="33"/>
      <c r="GA437" s="33"/>
      <c r="GB437" s="33"/>
      <c r="GC437" s="33"/>
      <c r="GD437" s="33"/>
      <c r="GE437" s="33"/>
      <c r="GF437" s="33"/>
      <c r="GG437" s="33"/>
      <c r="GH437" s="33"/>
      <c r="GI437" s="33"/>
      <c r="GJ437" s="33"/>
      <c r="GK437" s="33"/>
      <c r="GL437" s="33"/>
      <c r="GM437" s="33"/>
      <c r="GN437" s="33"/>
      <c r="GO437" s="33"/>
      <c r="GP437" s="33"/>
      <c r="GQ437" s="33"/>
      <c r="GR437" s="33"/>
      <c r="GS437" s="33"/>
      <c r="GT437" s="33"/>
      <c r="GU437" s="33"/>
      <c r="GV437" s="33"/>
      <c r="GW437" s="33"/>
      <c r="GX437" s="33"/>
      <c r="GY437" s="33"/>
      <c r="GZ437" s="33"/>
      <c r="HA437" s="33"/>
      <c r="HB437" s="33"/>
      <c r="HC437" s="33"/>
      <c r="HD437" s="33"/>
      <c r="HE437" s="33"/>
      <c r="HF437" s="33"/>
      <c r="HG437" s="33"/>
      <c r="HH437" s="33"/>
      <c r="HI437" s="33"/>
      <c r="HJ437" s="33"/>
      <c r="HK437" s="33"/>
      <c r="HL437" s="33"/>
      <c r="HM437" s="33"/>
      <c r="HN437" s="33"/>
      <c r="HO437" s="33"/>
      <c r="HP437" s="33"/>
      <c r="HQ437" s="33"/>
      <c r="HR437" s="33"/>
      <c r="HS437" s="33"/>
      <c r="HT437" s="33"/>
      <c r="HU437" s="33"/>
      <c r="HV437" s="33"/>
      <c r="HW437" s="33"/>
      <c r="HX437" s="33"/>
      <c r="HY437" s="33"/>
      <c r="HZ437" s="33"/>
      <c r="IA437" s="33"/>
      <c r="IB437" s="33"/>
      <c r="IC437" s="33"/>
      <c r="ID437" s="33"/>
      <c r="IE437" s="33"/>
      <c r="IF437" s="33"/>
      <c r="IG437" s="33"/>
      <c r="IH437" s="33"/>
      <c r="II437" s="33"/>
      <c r="IJ437" s="33"/>
      <c r="IK437" s="33"/>
      <c r="IL437" s="33"/>
      <c r="IM437" s="33"/>
      <c r="IN437" s="33"/>
      <c r="IO437" s="33"/>
      <c r="IP437" s="33"/>
      <c r="IQ437" s="33"/>
      <c r="IR437" s="33"/>
      <c r="IS437" s="33"/>
      <c r="IT437" s="33"/>
      <c r="IU437" s="33"/>
      <c r="IV437" s="33"/>
      <c r="IW437" s="33"/>
      <c r="IX437" s="33"/>
      <c r="IY437" s="33"/>
      <c r="IZ437" s="33"/>
      <c r="JA437" s="33"/>
      <c r="JB437" s="33"/>
      <c r="JC437" s="33"/>
      <c r="JD437" s="33"/>
      <c r="JE437" s="33"/>
      <c r="JF437" s="33"/>
      <c r="JG437" s="33"/>
      <c r="JH437" s="33"/>
      <c r="JI437" s="33"/>
      <c r="JJ437" s="33"/>
      <c r="JK437" s="33"/>
      <c r="JL437" s="33"/>
      <c r="JM437" s="33"/>
      <c r="JN437" s="33"/>
      <c r="JO437" s="33"/>
      <c r="JP437" s="33"/>
      <c r="JQ437" s="33"/>
      <c r="JR437" s="33"/>
      <c r="JS437" s="33"/>
      <c r="JT437" s="33"/>
      <c r="JU437" s="33"/>
      <c r="JV437" s="33"/>
      <c r="JW437" s="33"/>
      <c r="JX437" s="33"/>
      <c r="JY437" s="33"/>
      <c r="JZ437" s="33"/>
      <c r="KA437" s="33"/>
      <c r="KB437" s="33"/>
      <c r="KC437" s="33"/>
      <c r="KD437" s="33"/>
      <c r="KE437" s="33"/>
      <c r="KF437" s="33"/>
      <c r="KG437" s="33"/>
      <c r="KH437" s="33"/>
      <c r="KI437" s="33"/>
      <c r="KJ437" s="33"/>
      <c r="KK437" s="33"/>
      <c r="KL437" s="33"/>
      <c r="KM437" s="33"/>
      <c r="KN437" s="33"/>
      <c r="KO437" s="33"/>
      <c r="KP437" s="33"/>
      <c r="KQ437" s="33"/>
      <c r="KR437" s="33"/>
      <c r="KS437" s="33"/>
      <c r="KT437" s="33"/>
      <c r="KU437" s="33"/>
      <c r="KV437" s="33"/>
      <c r="KW437" s="33"/>
      <c r="KX437" s="33"/>
      <c r="KY437" s="33"/>
      <c r="KZ437" s="33"/>
      <c r="LA437" s="33"/>
      <c r="LB437" s="33"/>
      <c r="LC437" s="33"/>
    </row>
    <row r="438" spans="1:3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  <c r="IY438" s="33"/>
      <c r="IZ438" s="33"/>
      <c r="JA438" s="33"/>
      <c r="JB438" s="33"/>
      <c r="JC438" s="33"/>
      <c r="JD438" s="33"/>
      <c r="JE438" s="33"/>
      <c r="JF438" s="33"/>
      <c r="JG438" s="33"/>
      <c r="JH438" s="33"/>
      <c r="JI438" s="33"/>
      <c r="JJ438" s="33"/>
      <c r="JK438" s="33"/>
      <c r="JL438" s="33"/>
      <c r="JM438" s="33"/>
      <c r="JN438" s="33"/>
      <c r="JO438" s="33"/>
      <c r="JP438" s="33"/>
      <c r="JQ438" s="33"/>
      <c r="JR438" s="33"/>
      <c r="JS438" s="33"/>
      <c r="JT438" s="33"/>
      <c r="JU438" s="33"/>
      <c r="JV438" s="33"/>
      <c r="JW438" s="33"/>
      <c r="JX438" s="33"/>
      <c r="JY438" s="33"/>
      <c r="JZ438" s="33"/>
      <c r="KA438" s="33"/>
      <c r="KB438" s="33"/>
      <c r="KC438" s="33"/>
      <c r="KD438" s="33"/>
      <c r="KE438" s="33"/>
      <c r="KF438" s="33"/>
      <c r="KG438" s="33"/>
      <c r="KH438" s="33"/>
      <c r="KI438" s="33"/>
      <c r="KJ438" s="33"/>
      <c r="KK438" s="33"/>
      <c r="KL438" s="33"/>
      <c r="KM438" s="33"/>
      <c r="KN438" s="33"/>
      <c r="KO438" s="33"/>
      <c r="KP438" s="33"/>
      <c r="KQ438" s="33"/>
      <c r="KR438" s="33"/>
      <c r="KS438" s="33"/>
      <c r="KT438" s="33"/>
      <c r="KU438" s="33"/>
      <c r="KV438" s="33"/>
      <c r="KW438" s="33"/>
      <c r="KX438" s="33"/>
      <c r="KY438" s="33"/>
      <c r="KZ438" s="33"/>
      <c r="LA438" s="33"/>
      <c r="LB438" s="33"/>
      <c r="LC438" s="33"/>
    </row>
    <row r="439" spans="1:3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 s="33"/>
      <c r="FV439" s="33"/>
      <c r="FW439" s="33"/>
      <c r="FX439" s="33"/>
      <c r="FY439" s="33"/>
      <c r="FZ439" s="33"/>
      <c r="GA439" s="33"/>
      <c r="GB439" s="33"/>
      <c r="GC439" s="33"/>
      <c r="GD439" s="33"/>
      <c r="GE439" s="33"/>
      <c r="GF439" s="33"/>
      <c r="GG439" s="33"/>
      <c r="GH439" s="33"/>
      <c r="GI439" s="33"/>
      <c r="GJ439" s="33"/>
      <c r="GK439" s="33"/>
      <c r="GL439" s="33"/>
      <c r="GM439" s="33"/>
      <c r="GN439" s="33"/>
      <c r="GO439" s="33"/>
      <c r="GP439" s="33"/>
      <c r="GQ439" s="33"/>
      <c r="GR439" s="33"/>
      <c r="GS439" s="33"/>
      <c r="GT439" s="33"/>
      <c r="GU439" s="33"/>
      <c r="GV439" s="33"/>
      <c r="GW439" s="33"/>
      <c r="GX439" s="33"/>
      <c r="GY439" s="33"/>
      <c r="GZ439" s="33"/>
      <c r="HA439" s="33"/>
      <c r="HB439" s="33"/>
      <c r="HC439" s="33"/>
      <c r="HD439" s="33"/>
      <c r="HE439" s="33"/>
      <c r="HF439" s="33"/>
      <c r="HG439" s="33"/>
      <c r="HH439" s="33"/>
      <c r="HI439" s="33"/>
      <c r="HJ439" s="33"/>
      <c r="HK439" s="33"/>
      <c r="HL439" s="33"/>
      <c r="HM439" s="33"/>
      <c r="HN439" s="33"/>
      <c r="HO439" s="33"/>
      <c r="HP439" s="33"/>
      <c r="HQ439" s="33"/>
      <c r="HR439" s="33"/>
      <c r="HS439" s="33"/>
      <c r="HT439" s="33"/>
      <c r="HU439" s="33"/>
      <c r="HV439" s="33"/>
      <c r="HW439" s="33"/>
      <c r="HX439" s="33"/>
      <c r="HY439" s="33"/>
      <c r="HZ439" s="33"/>
      <c r="IA439" s="33"/>
      <c r="IB439" s="33"/>
      <c r="IC439" s="33"/>
      <c r="ID439" s="33"/>
      <c r="IE439" s="33"/>
      <c r="IF439" s="33"/>
      <c r="IG439" s="33"/>
      <c r="IH439" s="33"/>
      <c r="II439" s="33"/>
      <c r="IJ439" s="33"/>
      <c r="IK439" s="33"/>
      <c r="IL439" s="33"/>
      <c r="IM439" s="33"/>
      <c r="IN439" s="33"/>
      <c r="IO439" s="33"/>
      <c r="IP439" s="33"/>
      <c r="IQ439" s="33"/>
      <c r="IR439" s="33"/>
      <c r="IS439" s="33"/>
      <c r="IT439" s="33"/>
      <c r="IU439" s="33"/>
      <c r="IV439" s="33"/>
      <c r="IW439" s="33"/>
      <c r="IX439" s="33"/>
      <c r="IY439" s="33"/>
      <c r="IZ439" s="33"/>
      <c r="JA439" s="33"/>
      <c r="JB439" s="33"/>
      <c r="JC439" s="33"/>
      <c r="JD439" s="33"/>
      <c r="JE439" s="33"/>
      <c r="JF439" s="33"/>
      <c r="JG439" s="33"/>
      <c r="JH439" s="33"/>
      <c r="JI439" s="33"/>
      <c r="JJ439" s="33"/>
      <c r="JK439" s="33"/>
      <c r="JL439" s="33"/>
      <c r="JM439" s="33"/>
      <c r="JN439" s="33"/>
      <c r="JO439" s="33"/>
      <c r="JP439" s="33"/>
      <c r="JQ439" s="33"/>
      <c r="JR439" s="33"/>
      <c r="JS439" s="33"/>
      <c r="JT439" s="33"/>
      <c r="JU439" s="33"/>
      <c r="JV439" s="33"/>
      <c r="JW439" s="33"/>
      <c r="JX439" s="33"/>
      <c r="JY439" s="33"/>
      <c r="JZ439" s="33"/>
      <c r="KA439" s="33"/>
      <c r="KB439" s="33"/>
      <c r="KC439" s="33"/>
      <c r="KD439" s="33"/>
      <c r="KE439" s="33"/>
      <c r="KF439" s="33"/>
      <c r="KG439" s="33"/>
      <c r="KH439" s="33"/>
      <c r="KI439" s="33"/>
      <c r="KJ439" s="33"/>
      <c r="KK439" s="33"/>
      <c r="KL439" s="33"/>
      <c r="KM439" s="33"/>
      <c r="KN439" s="33"/>
      <c r="KO439" s="33"/>
      <c r="KP439" s="33"/>
      <c r="KQ439" s="33"/>
      <c r="KR439" s="33"/>
      <c r="KS439" s="33"/>
      <c r="KT439" s="33"/>
      <c r="KU439" s="33"/>
      <c r="KV439" s="33"/>
      <c r="KW439" s="33"/>
      <c r="KX439" s="33"/>
      <c r="KY439" s="33"/>
      <c r="KZ439" s="33"/>
      <c r="LA439" s="33"/>
      <c r="LB439" s="33"/>
      <c r="LC439" s="33"/>
    </row>
    <row r="440" spans="1:3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  <c r="IY440" s="33"/>
      <c r="IZ440" s="33"/>
      <c r="JA440" s="33"/>
      <c r="JB440" s="33"/>
      <c r="JC440" s="33"/>
      <c r="JD440" s="33"/>
      <c r="JE440" s="33"/>
      <c r="JF440" s="33"/>
      <c r="JG440" s="33"/>
      <c r="JH440" s="33"/>
      <c r="JI440" s="33"/>
      <c r="JJ440" s="33"/>
      <c r="JK440" s="33"/>
      <c r="JL440" s="33"/>
      <c r="JM440" s="33"/>
      <c r="JN440" s="33"/>
      <c r="JO440" s="33"/>
      <c r="JP440" s="33"/>
      <c r="JQ440" s="33"/>
      <c r="JR440" s="33"/>
      <c r="JS440" s="33"/>
      <c r="JT440" s="33"/>
      <c r="JU440" s="33"/>
      <c r="JV440" s="33"/>
      <c r="JW440" s="33"/>
      <c r="JX440" s="33"/>
      <c r="JY440" s="33"/>
      <c r="JZ440" s="33"/>
      <c r="KA440" s="33"/>
      <c r="KB440" s="33"/>
      <c r="KC440" s="33"/>
      <c r="KD440" s="33"/>
      <c r="KE440" s="33"/>
      <c r="KF440" s="33"/>
      <c r="KG440" s="33"/>
      <c r="KH440" s="33"/>
      <c r="KI440" s="33"/>
      <c r="KJ440" s="33"/>
      <c r="KK440" s="33"/>
      <c r="KL440" s="33"/>
      <c r="KM440" s="33"/>
      <c r="KN440" s="33"/>
      <c r="KO440" s="33"/>
      <c r="KP440" s="33"/>
      <c r="KQ440" s="33"/>
      <c r="KR440" s="33"/>
      <c r="KS440" s="33"/>
      <c r="KT440" s="33"/>
      <c r="KU440" s="33"/>
      <c r="KV440" s="33"/>
      <c r="KW440" s="33"/>
      <c r="KX440" s="33"/>
      <c r="KY440" s="33"/>
      <c r="KZ440" s="33"/>
      <c r="LA440" s="33"/>
      <c r="LB440" s="33"/>
      <c r="LC440" s="33"/>
    </row>
    <row r="441" spans="1:3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 s="33"/>
      <c r="FV441" s="33"/>
      <c r="FW441" s="33"/>
      <c r="FX441" s="33"/>
      <c r="FY441" s="33"/>
      <c r="FZ441" s="33"/>
      <c r="GA441" s="33"/>
      <c r="GB441" s="33"/>
      <c r="GC441" s="33"/>
      <c r="GD441" s="33"/>
      <c r="GE441" s="33"/>
      <c r="GF441" s="33"/>
      <c r="GG441" s="33"/>
      <c r="GH441" s="33"/>
      <c r="GI441" s="33"/>
      <c r="GJ441" s="33"/>
      <c r="GK441" s="33"/>
      <c r="GL441" s="33"/>
      <c r="GM441" s="33"/>
      <c r="GN441" s="33"/>
      <c r="GO441" s="33"/>
      <c r="GP441" s="33"/>
      <c r="GQ441" s="33"/>
      <c r="GR441" s="33"/>
      <c r="GS441" s="33"/>
      <c r="GT441" s="33"/>
      <c r="GU441" s="33"/>
      <c r="GV441" s="33"/>
      <c r="GW441" s="33"/>
      <c r="GX441" s="33"/>
      <c r="GY441" s="33"/>
      <c r="GZ441" s="33"/>
      <c r="HA441" s="33"/>
      <c r="HB441" s="33"/>
      <c r="HC441" s="33"/>
      <c r="HD441" s="33"/>
      <c r="HE441" s="33"/>
      <c r="HF441" s="33"/>
      <c r="HG441" s="33"/>
      <c r="HH441" s="33"/>
      <c r="HI441" s="33"/>
      <c r="HJ441" s="33"/>
      <c r="HK441" s="33"/>
      <c r="HL441" s="33"/>
      <c r="HM441" s="33"/>
      <c r="HN441" s="33"/>
      <c r="HO441" s="33"/>
      <c r="HP441" s="33"/>
      <c r="HQ441" s="33"/>
      <c r="HR441" s="33"/>
      <c r="HS441" s="33"/>
      <c r="HT441" s="33"/>
      <c r="HU441" s="33"/>
      <c r="HV441" s="33"/>
      <c r="HW441" s="33"/>
      <c r="HX441" s="33"/>
      <c r="HY441" s="33"/>
      <c r="HZ441" s="33"/>
      <c r="IA441" s="33"/>
      <c r="IB441" s="33"/>
      <c r="IC441" s="33"/>
      <c r="ID441" s="33"/>
      <c r="IE441" s="33"/>
      <c r="IF441" s="33"/>
      <c r="IG441" s="33"/>
      <c r="IH441" s="33"/>
      <c r="II441" s="33"/>
      <c r="IJ441" s="33"/>
      <c r="IK441" s="33"/>
      <c r="IL441" s="33"/>
      <c r="IM441" s="33"/>
      <c r="IN441" s="33"/>
      <c r="IO441" s="33"/>
      <c r="IP441" s="33"/>
      <c r="IQ441" s="33"/>
      <c r="IR441" s="33"/>
      <c r="IS441" s="33"/>
      <c r="IT441" s="33"/>
      <c r="IU441" s="33"/>
      <c r="IV441" s="33"/>
      <c r="IW441" s="33"/>
      <c r="IX441" s="33"/>
      <c r="IY441" s="33"/>
      <c r="IZ441" s="33"/>
      <c r="JA441" s="33"/>
      <c r="JB441" s="33"/>
      <c r="JC441" s="33"/>
      <c r="JD441" s="33"/>
      <c r="JE441" s="33"/>
      <c r="JF441" s="33"/>
      <c r="JG441" s="33"/>
      <c r="JH441" s="33"/>
      <c r="JI441" s="33"/>
      <c r="JJ441" s="33"/>
      <c r="JK441" s="33"/>
      <c r="JL441" s="33"/>
      <c r="JM441" s="33"/>
      <c r="JN441" s="33"/>
      <c r="JO441" s="33"/>
      <c r="JP441" s="33"/>
      <c r="JQ441" s="33"/>
      <c r="JR441" s="33"/>
      <c r="JS441" s="33"/>
      <c r="JT441" s="33"/>
      <c r="JU441" s="33"/>
      <c r="JV441" s="33"/>
      <c r="JW441" s="33"/>
      <c r="JX441" s="33"/>
      <c r="JY441" s="33"/>
      <c r="JZ441" s="33"/>
      <c r="KA441" s="33"/>
      <c r="KB441" s="33"/>
      <c r="KC441" s="33"/>
      <c r="KD441" s="33"/>
      <c r="KE441" s="33"/>
      <c r="KF441" s="33"/>
      <c r="KG441" s="33"/>
      <c r="KH441" s="33"/>
      <c r="KI441" s="33"/>
      <c r="KJ441" s="33"/>
      <c r="KK441" s="33"/>
      <c r="KL441" s="33"/>
      <c r="KM441" s="33"/>
      <c r="KN441" s="33"/>
      <c r="KO441" s="33"/>
      <c r="KP441" s="33"/>
      <c r="KQ441" s="33"/>
      <c r="KR441" s="33"/>
      <c r="KS441" s="33"/>
      <c r="KT441" s="33"/>
      <c r="KU441" s="33"/>
      <c r="KV441" s="33"/>
      <c r="KW441" s="33"/>
      <c r="KX441" s="33"/>
      <c r="KY441" s="33"/>
      <c r="KZ441" s="33"/>
      <c r="LA441" s="33"/>
      <c r="LB441" s="33"/>
      <c r="LC441" s="33"/>
    </row>
    <row r="442" spans="1:3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  <c r="IY442" s="33"/>
      <c r="IZ442" s="33"/>
      <c r="JA442" s="33"/>
      <c r="JB442" s="33"/>
      <c r="JC442" s="33"/>
      <c r="JD442" s="33"/>
      <c r="JE442" s="33"/>
      <c r="JF442" s="33"/>
      <c r="JG442" s="33"/>
      <c r="JH442" s="33"/>
      <c r="JI442" s="33"/>
      <c r="JJ442" s="33"/>
      <c r="JK442" s="33"/>
      <c r="JL442" s="33"/>
      <c r="JM442" s="33"/>
      <c r="JN442" s="33"/>
      <c r="JO442" s="33"/>
      <c r="JP442" s="33"/>
      <c r="JQ442" s="33"/>
      <c r="JR442" s="33"/>
      <c r="JS442" s="33"/>
      <c r="JT442" s="33"/>
      <c r="JU442" s="33"/>
      <c r="JV442" s="33"/>
      <c r="JW442" s="33"/>
      <c r="JX442" s="33"/>
      <c r="JY442" s="33"/>
      <c r="JZ442" s="33"/>
      <c r="KA442" s="33"/>
      <c r="KB442" s="33"/>
      <c r="KC442" s="33"/>
      <c r="KD442" s="33"/>
      <c r="KE442" s="33"/>
      <c r="KF442" s="33"/>
      <c r="KG442" s="33"/>
      <c r="KH442" s="33"/>
      <c r="KI442" s="33"/>
      <c r="KJ442" s="33"/>
      <c r="KK442" s="33"/>
      <c r="KL442" s="33"/>
      <c r="KM442" s="33"/>
      <c r="KN442" s="33"/>
      <c r="KO442" s="33"/>
      <c r="KP442" s="33"/>
      <c r="KQ442" s="33"/>
      <c r="KR442" s="33"/>
      <c r="KS442" s="33"/>
      <c r="KT442" s="33"/>
      <c r="KU442" s="33"/>
      <c r="KV442" s="33"/>
      <c r="KW442" s="33"/>
      <c r="KX442" s="33"/>
      <c r="KY442" s="33"/>
      <c r="KZ442" s="33"/>
      <c r="LA442" s="33"/>
      <c r="LB442" s="33"/>
      <c r="LC442" s="33"/>
    </row>
    <row r="443" spans="1:3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 s="33"/>
      <c r="FV443" s="33"/>
      <c r="FW443" s="33"/>
      <c r="FX443" s="33"/>
      <c r="FY443" s="33"/>
      <c r="FZ443" s="33"/>
      <c r="GA443" s="33"/>
      <c r="GB443" s="33"/>
      <c r="GC443" s="33"/>
      <c r="GD443" s="33"/>
      <c r="GE443" s="33"/>
      <c r="GF443" s="33"/>
      <c r="GG443" s="33"/>
      <c r="GH443" s="33"/>
      <c r="GI443" s="33"/>
      <c r="GJ443" s="33"/>
      <c r="GK443" s="33"/>
      <c r="GL443" s="33"/>
      <c r="GM443" s="33"/>
      <c r="GN443" s="33"/>
      <c r="GO443" s="33"/>
      <c r="GP443" s="33"/>
      <c r="GQ443" s="33"/>
      <c r="GR443" s="33"/>
      <c r="GS443" s="33"/>
      <c r="GT443" s="33"/>
      <c r="GU443" s="33"/>
      <c r="GV443" s="33"/>
      <c r="GW443" s="33"/>
      <c r="GX443" s="33"/>
      <c r="GY443" s="33"/>
      <c r="GZ443" s="33"/>
      <c r="HA443" s="33"/>
      <c r="HB443" s="33"/>
      <c r="HC443" s="33"/>
      <c r="HD443" s="33"/>
      <c r="HE443" s="33"/>
      <c r="HF443" s="33"/>
      <c r="HG443" s="33"/>
      <c r="HH443" s="33"/>
      <c r="HI443" s="33"/>
      <c r="HJ443" s="33"/>
      <c r="HK443" s="33"/>
      <c r="HL443" s="33"/>
      <c r="HM443" s="33"/>
      <c r="HN443" s="33"/>
      <c r="HO443" s="33"/>
      <c r="HP443" s="33"/>
      <c r="HQ443" s="33"/>
      <c r="HR443" s="33"/>
      <c r="HS443" s="33"/>
      <c r="HT443" s="33"/>
      <c r="HU443" s="33"/>
      <c r="HV443" s="33"/>
      <c r="HW443" s="33"/>
      <c r="HX443" s="33"/>
      <c r="HY443" s="33"/>
      <c r="HZ443" s="33"/>
      <c r="IA443" s="33"/>
      <c r="IB443" s="33"/>
      <c r="IC443" s="33"/>
      <c r="ID443" s="33"/>
      <c r="IE443" s="33"/>
      <c r="IF443" s="33"/>
      <c r="IG443" s="33"/>
      <c r="IH443" s="33"/>
      <c r="II443" s="33"/>
      <c r="IJ443" s="33"/>
      <c r="IK443" s="33"/>
      <c r="IL443" s="33"/>
      <c r="IM443" s="33"/>
      <c r="IN443" s="33"/>
      <c r="IO443" s="33"/>
      <c r="IP443" s="33"/>
      <c r="IQ443" s="33"/>
      <c r="IR443" s="33"/>
      <c r="IS443" s="33"/>
      <c r="IT443" s="33"/>
      <c r="IU443" s="33"/>
      <c r="IV443" s="33"/>
      <c r="IW443" s="33"/>
      <c r="IX443" s="33"/>
      <c r="IY443" s="33"/>
      <c r="IZ443" s="33"/>
      <c r="JA443" s="33"/>
      <c r="JB443" s="33"/>
      <c r="JC443" s="33"/>
      <c r="JD443" s="33"/>
      <c r="JE443" s="33"/>
      <c r="JF443" s="33"/>
      <c r="JG443" s="33"/>
      <c r="JH443" s="33"/>
      <c r="JI443" s="33"/>
      <c r="JJ443" s="33"/>
      <c r="JK443" s="33"/>
      <c r="JL443" s="33"/>
      <c r="JM443" s="33"/>
      <c r="JN443" s="33"/>
      <c r="JO443" s="33"/>
      <c r="JP443" s="33"/>
      <c r="JQ443" s="33"/>
      <c r="JR443" s="33"/>
      <c r="JS443" s="33"/>
      <c r="JT443" s="33"/>
      <c r="JU443" s="33"/>
      <c r="JV443" s="33"/>
      <c r="JW443" s="33"/>
      <c r="JX443" s="33"/>
      <c r="JY443" s="33"/>
      <c r="JZ443" s="33"/>
      <c r="KA443" s="33"/>
      <c r="KB443" s="33"/>
      <c r="KC443" s="33"/>
      <c r="KD443" s="33"/>
      <c r="KE443" s="33"/>
      <c r="KF443" s="33"/>
      <c r="KG443" s="33"/>
      <c r="KH443" s="33"/>
      <c r="KI443" s="33"/>
      <c r="KJ443" s="33"/>
      <c r="KK443" s="33"/>
      <c r="KL443" s="33"/>
      <c r="KM443" s="33"/>
      <c r="KN443" s="33"/>
      <c r="KO443" s="33"/>
      <c r="KP443" s="33"/>
      <c r="KQ443" s="33"/>
      <c r="KR443" s="33"/>
      <c r="KS443" s="33"/>
      <c r="KT443" s="33"/>
      <c r="KU443" s="33"/>
      <c r="KV443" s="33"/>
      <c r="KW443" s="33"/>
      <c r="KX443" s="33"/>
      <c r="KY443" s="33"/>
      <c r="KZ443" s="33"/>
      <c r="LA443" s="33"/>
      <c r="LB443" s="33"/>
      <c r="LC443" s="33"/>
    </row>
    <row r="444" spans="1:3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  <c r="IY444" s="33"/>
      <c r="IZ444" s="33"/>
      <c r="JA444" s="33"/>
      <c r="JB444" s="33"/>
      <c r="JC444" s="33"/>
      <c r="JD444" s="33"/>
      <c r="JE444" s="33"/>
      <c r="JF444" s="33"/>
      <c r="JG444" s="33"/>
      <c r="JH444" s="33"/>
      <c r="JI444" s="33"/>
      <c r="JJ444" s="33"/>
      <c r="JK444" s="33"/>
      <c r="JL444" s="33"/>
      <c r="JM444" s="33"/>
      <c r="JN444" s="33"/>
      <c r="JO444" s="33"/>
      <c r="JP444" s="33"/>
      <c r="JQ444" s="33"/>
      <c r="JR444" s="33"/>
      <c r="JS444" s="33"/>
      <c r="JT444" s="33"/>
      <c r="JU444" s="33"/>
      <c r="JV444" s="33"/>
      <c r="JW444" s="33"/>
      <c r="JX444" s="33"/>
      <c r="JY444" s="33"/>
      <c r="JZ444" s="33"/>
      <c r="KA444" s="33"/>
      <c r="KB444" s="33"/>
      <c r="KC444" s="33"/>
      <c r="KD444" s="33"/>
      <c r="KE444" s="33"/>
      <c r="KF444" s="33"/>
      <c r="KG444" s="33"/>
      <c r="KH444" s="33"/>
      <c r="KI444" s="33"/>
      <c r="KJ444" s="33"/>
      <c r="KK444" s="33"/>
      <c r="KL444" s="33"/>
      <c r="KM444" s="33"/>
      <c r="KN444" s="33"/>
      <c r="KO444" s="33"/>
      <c r="KP444" s="33"/>
      <c r="KQ444" s="33"/>
      <c r="KR444" s="33"/>
      <c r="KS444" s="33"/>
      <c r="KT444" s="33"/>
      <c r="KU444" s="33"/>
      <c r="KV444" s="33"/>
      <c r="KW444" s="33"/>
      <c r="KX444" s="33"/>
      <c r="KY444" s="33"/>
      <c r="KZ444" s="33"/>
      <c r="LA444" s="33"/>
      <c r="LB444" s="33"/>
      <c r="LC444" s="33"/>
    </row>
    <row r="445" spans="1:3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 s="33"/>
      <c r="FV445" s="33"/>
      <c r="FW445" s="33"/>
      <c r="FX445" s="33"/>
      <c r="FY445" s="33"/>
      <c r="FZ445" s="33"/>
      <c r="GA445" s="33"/>
      <c r="GB445" s="33"/>
      <c r="GC445" s="33"/>
      <c r="GD445" s="33"/>
      <c r="GE445" s="33"/>
      <c r="GF445" s="33"/>
      <c r="GG445" s="33"/>
      <c r="GH445" s="33"/>
      <c r="GI445" s="33"/>
      <c r="GJ445" s="33"/>
      <c r="GK445" s="33"/>
      <c r="GL445" s="33"/>
      <c r="GM445" s="33"/>
      <c r="GN445" s="33"/>
      <c r="GO445" s="33"/>
      <c r="GP445" s="33"/>
      <c r="GQ445" s="33"/>
      <c r="GR445" s="33"/>
      <c r="GS445" s="33"/>
      <c r="GT445" s="33"/>
      <c r="GU445" s="33"/>
      <c r="GV445" s="33"/>
      <c r="GW445" s="33"/>
      <c r="GX445" s="33"/>
      <c r="GY445" s="33"/>
      <c r="GZ445" s="33"/>
      <c r="HA445" s="33"/>
      <c r="HB445" s="33"/>
      <c r="HC445" s="33"/>
      <c r="HD445" s="33"/>
      <c r="HE445" s="33"/>
      <c r="HF445" s="33"/>
      <c r="HG445" s="33"/>
      <c r="HH445" s="33"/>
      <c r="HI445" s="33"/>
      <c r="HJ445" s="33"/>
      <c r="HK445" s="33"/>
      <c r="HL445" s="33"/>
      <c r="HM445" s="33"/>
      <c r="HN445" s="33"/>
      <c r="HO445" s="33"/>
      <c r="HP445" s="33"/>
      <c r="HQ445" s="33"/>
      <c r="HR445" s="33"/>
      <c r="HS445" s="33"/>
      <c r="HT445" s="33"/>
      <c r="HU445" s="33"/>
      <c r="HV445" s="33"/>
      <c r="HW445" s="33"/>
      <c r="HX445" s="33"/>
      <c r="HY445" s="33"/>
      <c r="HZ445" s="33"/>
      <c r="IA445" s="33"/>
      <c r="IB445" s="33"/>
      <c r="IC445" s="33"/>
      <c r="ID445" s="33"/>
      <c r="IE445" s="33"/>
      <c r="IF445" s="33"/>
      <c r="IG445" s="33"/>
      <c r="IH445" s="33"/>
      <c r="II445" s="33"/>
      <c r="IJ445" s="33"/>
      <c r="IK445" s="33"/>
      <c r="IL445" s="33"/>
      <c r="IM445" s="33"/>
      <c r="IN445" s="33"/>
      <c r="IO445" s="33"/>
      <c r="IP445" s="33"/>
      <c r="IQ445" s="33"/>
      <c r="IR445" s="33"/>
      <c r="IS445" s="33"/>
      <c r="IT445" s="33"/>
      <c r="IU445" s="33"/>
      <c r="IV445" s="33"/>
      <c r="IW445" s="33"/>
      <c r="IX445" s="33"/>
      <c r="IY445" s="33"/>
      <c r="IZ445" s="33"/>
      <c r="JA445" s="33"/>
      <c r="JB445" s="33"/>
      <c r="JC445" s="33"/>
      <c r="JD445" s="33"/>
      <c r="JE445" s="33"/>
      <c r="JF445" s="33"/>
      <c r="JG445" s="33"/>
      <c r="JH445" s="33"/>
      <c r="JI445" s="33"/>
      <c r="JJ445" s="33"/>
      <c r="JK445" s="33"/>
      <c r="JL445" s="33"/>
      <c r="JM445" s="33"/>
      <c r="JN445" s="33"/>
      <c r="JO445" s="33"/>
      <c r="JP445" s="33"/>
      <c r="JQ445" s="33"/>
      <c r="JR445" s="33"/>
      <c r="JS445" s="33"/>
      <c r="JT445" s="33"/>
      <c r="JU445" s="33"/>
      <c r="JV445" s="33"/>
      <c r="JW445" s="33"/>
      <c r="JX445" s="33"/>
      <c r="JY445" s="33"/>
      <c r="JZ445" s="33"/>
      <c r="KA445" s="33"/>
      <c r="KB445" s="33"/>
      <c r="KC445" s="33"/>
      <c r="KD445" s="33"/>
      <c r="KE445" s="33"/>
      <c r="KF445" s="33"/>
      <c r="KG445" s="33"/>
      <c r="KH445" s="33"/>
      <c r="KI445" s="33"/>
      <c r="KJ445" s="33"/>
      <c r="KK445" s="33"/>
      <c r="KL445" s="33"/>
      <c r="KM445" s="33"/>
      <c r="KN445" s="33"/>
      <c r="KO445" s="33"/>
      <c r="KP445" s="33"/>
      <c r="KQ445" s="33"/>
      <c r="KR445" s="33"/>
      <c r="KS445" s="33"/>
      <c r="KT445" s="33"/>
      <c r="KU445" s="33"/>
      <c r="KV445" s="33"/>
      <c r="KW445" s="33"/>
      <c r="KX445" s="33"/>
      <c r="KY445" s="33"/>
      <c r="KZ445" s="33"/>
      <c r="LA445" s="33"/>
      <c r="LB445" s="33"/>
      <c r="LC445" s="33"/>
    </row>
    <row r="446" spans="1:3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  <c r="IY446" s="33"/>
      <c r="IZ446" s="33"/>
      <c r="JA446" s="33"/>
      <c r="JB446" s="33"/>
      <c r="JC446" s="33"/>
      <c r="JD446" s="33"/>
      <c r="JE446" s="33"/>
      <c r="JF446" s="33"/>
      <c r="JG446" s="33"/>
      <c r="JH446" s="33"/>
      <c r="JI446" s="33"/>
      <c r="JJ446" s="33"/>
      <c r="JK446" s="33"/>
      <c r="JL446" s="33"/>
      <c r="JM446" s="33"/>
      <c r="JN446" s="33"/>
      <c r="JO446" s="33"/>
      <c r="JP446" s="33"/>
      <c r="JQ446" s="33"/>
      <c r="JR446" s="33"/>
      <c r="JS446" s="33"/>
      <c r="JT446" s="33"/>
      <c r="JU446" s="33"/>
      <c r="JV446" s="33"/>
      <c r="JW446" s="33"/>
      <c r="JX446" s="33"/>
      <c r="JY446" s="33"/>
      <c r="JZ446" s="33"/>
      <c r="KA446" s="33"/>
      <c r="KB446" s="33"/>
      <c r="KC446" s="33"/>
      <c r="KD446" s="33"/>
      <c r="KE446" s="33"/>
      <c r="KF446" s="33"/>
      <c r="KG446" s="33"/>
      <c r="KH446" s="33"/>
      <c r="KI446" s="33"/>
      <c r="KJ446" s="33"/>
      <c r="KK446" s="33"/>
      <c r="KL446" s="33"/>
      <c r="KM446" s="33"/>
      <c r="KN446" s="33"/>
      <c r="KO446" s="33"/>
      <c r="KP446" s="33"/>
      <c r="KQ446" s="33"/>
      <c r="KR446" s="33"/>
      <c r="KS446" s="33"/>
      <c r="KT446" s="33"/>
      <c r="KU446" s="33"/>
      <c r="KV446" s="33"/>
      <c r="KW446" s="33"/>
      <c r="KX446" s="33"/>
      <c r="KY446" s="33"/>
      <c r="KZ446" s="33"/>
      <c r="LA446" s="33"/>
      <c r="LB446" s="33"/>
      <c r="LC446" s="33"/>
    </row>
    <row r="447" spans="1:3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 s="33"/>
      <c r="FV447" s="33"/>
      <c r="FW447" s="33"/>
      <c r="FX447" s="33"/>
      <c r="FY447" s="33"/>
      <c r="FZ447" s="33"/>
      <c r="GA447" s="33"/>
      <c r="GB447" s="33"/>
      <c r="GC447" s="33"/>
      <c r="GD447" s="33"/>
      <c r="GE447" s="33"/>
      <c r="GF447" s="33"/>
      <c r="GG447" s="33"/>
      <c r="GH447" s="33"/>
      <c r="GI447" s="33"/>
      <c r="GJ447" s="33"/>
      <c r="GK447" s="33"/>
      <c r="GL447" s="33"/>
      <c r="GM447" s="33"/>
      <c r="GN447" s="33"/>
      <c r="GO447" s="33"/>
      <c r="GP447" s="33"/>
      <c r="GQ447" s="33"/>
      <c r="GR447" s="33"/>
      <c r="GS447" s="33"/>
      <c r="GT447" s="33"/>
      <c r="GU447" s="33"/>
      <c r="GV447" s="33"/>
      <c r="GW447" s="33"/>
      <c r="GX447" s="33"/>
      <c r="GY447" s="33"/>
      <c r="GZ447" s="33"/>
      <c r="HA447" s="33"/>
      <c r="HB447" s="33"/>
      <c r="HC447" s="33"/>
      <c r="HD447" s="33"/>
      <c r="HE447" s="33"/>
      <c r="HF447" s="33"/>
      <c r="HG447" s="33"/>
      <c r="HH447" s="33"/>
      <c r="HI447" s="33"/>
      <c r="HJ447" s="33"/>
      <c r="HK447" s="33"/>
      <c r="HL447" s="33"/>
      <c r="HM447" s="33"/>
      <c r="HN447" s="33"/>
      <c r="HO447" s="33"/>
      <c r="HP447" s="33"/>
      <c r="HQ447" s="33"/>
      <c r="HR447" s="33"/>
      <c r="HS447" s="33"/>
      <c r="HT447" s="33"/>
      <c r="HU447" s="33"/>
      <c r="HV447" s="33"/>
      <c r="HW447" s="33"/>
      <c r="HX447" s="33"/>
      <c r="HY447" s="33"/>
      <c r="HZ447" s="33"/>
      <c r="IA447" s="33"/>
      <c r="IB447" s="33"/>
      <c r="IC447" s="33"/>
      <c r="ID447" s="33"/>
      <c r="IE447" s="33"/>
      <c r="IF447" s="33"/>
      <c r="IG447" s="33"/>
      <c r="IH447" s="33"/>
      <c r="II447" s="33"/>
      <c r="IJ447" s="33"/>
      <c r="IK447" s="33"/>
      <c r="IL447" s="33"/>
      <c r="IM447" s="33"/>
      <c r="IN447" s="33"/>
      <c r="IO447" s="33"/>
      <c r="IP447" s="33"/>
      <c r="IQ447" s="33"/>
      <c r="IR447" s="33"/>
      <c r="IS447" s="33"/>
      <c r="IT447" s="33"/>
      <c r="IU447" s="33"/>
      <c r="IV447" s="33"/>
      <c r="IW447" s="33"/>
      <c r="IX447" s="33"/>
      <c r="IY447" s="33"/>
      <c r="IZ447" s="33"/>
      <c r="JA447" s="33"/>
      <c r="JB447" s="33"/>
      <c r="JC447" s="33"/>
      <c r="JD447" s="33"/>
      <c r="JE447" s="33"/>
      <c r="JF447" s="33"/>
      <c r="JG447" s="33"/>
      <c r="JH447" s="33"/>
      <c r="JI447" s="33"/>
      <c r="JJ447" s="33"/>
      <c r="JK447" s="33"/>
      <c r="JL447" s="33"/>
      <c r="JM447" s="33"/>
      <c r="JN447" s="33"/>
      <c r="JO447" s="33"/>
      <c r="JP447" s="33"/>
      <c r="JQ447" s="33"/>
      <c r="JR447" s="33"/>
      <c r="JS447" s="33"/>
      <c r="JT447" s="33"/>
      <c r="JU447" s="33"/>
      <c r="JV447" s="33"/>
      <c r="JW447" s="33"/>
      <c r="JX447" s="33"/>
      <c r="JY447" s="33"/>
      <c r="JZ447" s="33"/>
      <c r="KA447" s="33"/>
      <c r="KB447" s="33"/>
      <c r="KC447" s="33"/>
      <c r="KD447" s="33"/>
      <c r="KE447" s="33"/>
      <c r="KF447" s="33"/>
      <c r="KG447" s="33"/>
      <c r="KH447" s="33"/>
      <c r="KI447" s="33"/>
      <c r="KJ447" s="33"/>
      <c r="KK447" s="33"/>
      <c r="KL447" s="33"/>
      <c r="KM447" s="33"/>
      <c r="KN447" s="33"/>
      <c r="KO447" s="33"/>
      <c r="KP447" s="33"/>
      <c r="KQ447" s="33"/>
      <c r="KR447" s="33"/>
      <c r="KS447" s="33"/>
      <c r="KT447" s="33"/>
      <c r="KU447" s="33"/>
      <c r="KV447" s="33"/>
      <c r="KW447" s="33"/>
      <c r="KX447" s="33"/>
      <c r="KY447" s="33"/>
      <c r="KZ447" s="33"/>
      <c r="LA447" s="33"/>
      <c r="LB447" s="33"/>
      <c r="LC447" s="33"/>
    </row>
    <row r="448" spans="1:3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  <c r="IY448" s="33"/>
      <c r="IZ448" s="33"/>
      <c r="JA448" s="33"/>
      <c r="JB448" s="33"/>
      <c r="JC448" s="33"/>
      <c r="JD448" s="33"/>
      <c r="JE448" s="33"/>
      <c r="JF448" s="33"/>
      <c r="JG448" s="33"/>
      <c r="JH448" s="33"/>
      <c r="JI448" s="33"/>
      <c r="JJ448" s="33"/>
      <c r="JK448" s="33"/>
      <c r="JL448" s="33"/>
      <c r="JM448" s="33"/>
      <c r="JN448" s="33"/>
      <c r="JO448" s="33"/>
      <c r="JP448" s="33"/>
      <c r="JQ448" s="33"/>
      <c r="JR448" s="33"/>
      <c r="JS448" s="33"/>
      <c r="JT448" s="33"/>
      <c r="JU448" s="33"/>
      <c r="JV448" s="33"/>
      <c r="JW448" s="33"/>
      <c r="JX448" s="33"/>
      <c r="JY448" s="33"/>
      <c r="JZ448" s="33"/>
      <c r="KA448" s="33"/>
      <c r="KB448" s="33"/>
      <c r="KC448" s="33"/>
      <c r="KD448" s="33"/>
      <c r="KE448" s="33"/>
      <c r="KF448" s="33"/>
      <c r="KG448" s="33"/>
      <c r="KH448" s="33"/>
      <c r="KI448" s="33"/>
      <c r="KJ448" s="33"/>
      <c r="KK448" s="33"/>
      <c r="KL448" s="33"/>
      <c r="KM448" s="33"/>
      <c r="KN448" s="33"/>
      <c r="KO448" s="33"/>
      <c r="KP448" s="33"/>
      <c r="KQ448" s="33"/>
      <c r="KR448" s="33"/>
      <c r="KS448" s="33"/>
      <c r="KT448" s="33"/>
      <c r="KU448" s="33"/>
      <c r="KV448" s="33"/>
      <c r="KW448" s="33"/>
      <c r="KX448" s="33"/>
      <c r="KY448" s="33"/>
      <c r="KZ448" s="33"/>
      <c r="LA448" s="33"/>
      <c r="LB448" s="33"/>
      <c r="LC448" s="33"/>
    </row>
    <row r="449" spans="1:3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 s="33"/>
      <c r="FV449" s="33"/>
      <c r="FW449" s="33"/>
      <c r="FX449" s="33"/>
      <c r="FY449" s="33"/>
      <c r="FZ449" s="33"/>
      <c r="GA449" s="33"/>
      <c r="GB449" s="33"/>
      <c r="GC449" s="33"/>
      <c r="GD449" s="33"/>
      <c r="GE449" s="33"/>
      <c r="GF449" s="33"/>
      <c r="GG449" s="33"/>
      <c r="GH449" s="33"/>
      <c r="GI449" s="33"/>
      <c r="GJ449" s="33"/>
      <c r="GK449" s="33"/>
      <c r="GL449" s="33"/>
      <c r="GM449" s="33"/>
      <c r="GN449" s="33"/>
      <c r="GO449" s="33"/>
      <c r="GP449" s="33"/>
      <c r="GQ449" s="33"/>
      <c r="GR449" s="33"/>
      <c r="GS449" s="33"/>
      <c r="GT449" s="33"/>
      <c r="GU449" s="33"/>
      <c r="GV449" s="33"/>
      <c r="GW449" s="33"/>
      <c r="GX449" s="33"/>
      <c r="GY449" s="33"/>
      <c r="GZ449" s="33"/>
      <c r="HA449" s="33"/>
      <c r="HB449" s="33"/>
      <c r="HC449" s="33"/>
      <c r="HD449" s="33"/>
      <c r="HE449" s="33"/>
      <c r="HF449" s="33"/>
      <c r="HG449" s="33"/>
      <c r="HH449" s="33"/>
      <c r="HI449" s="33"/>
      <c r="HJ449" s="33"/>
      <c r="HK449" s="33"/>
      <c r="HL449" s="33"/>
      <c r="HM449" s="33"/>
      <c r="HN449" s="33"/>
      <c r="HO449" s="33"/>
      <c r="HP449" s="33"/>
      <c r="HQ449" s="33"/>
      <c r="HR449" s="33"/>
      <c r="HS449" s="33"/>
      <c r="HT449" s="33"/>
      <c r="HU449" s="33"/>
      <c r="HV449" s="33"/>
      <c r="HW449" s="33"/>
      <c r="HX449" s="33"/>
      <c r="HY449" s="33"/>
      <c r="HZ449" s="33"/>
      <c r="IA449" s="33"/>
      <c r="IB449" s="33"/>
      <c r="IC449" s="33"/>
      <c r="ID449" s="33"/>
      <c r="IE449" s="33"/>
      <c r="IF449" s="33"/>
      <c r="IG449" s="33"/>
      <c r="IH449" s="33"/>
      <c r="II449" s="33"/>
      <c r="IJ449" s="33"/>
      <c r="IK449" s="33"/>
      <c r="IL449" s="33"/>
      <c r="IM449" s="33"/>
      <c r="IN449" s="33"/>
      <c r="IO449" s="33"/>
      <c r="IP449" s="33"/>
      <c r="IQ449" s="33"/>
      <c r="IR449" s="33"/>
      <c r="IS449" s="33"/>
      <c r="IT449" s="33"/>
      <c r="IU449" s="33"/>
      <c r="IV449" s="33"/>
      <c r="IW449" s="33"/>
      <c r="IX449" s="33"/>
      <c r="IY449" s="33"/>
      <c r="IZ449" s="33"/>
      <c r="JA449" s="33"/>
      <c r="JB449" s="33"/>
      <c r="JC449" s="33"/>
      <c r="JD449" s="33"/>
      <c r="JE449" s="33"/>
      <c r="JF449" s="33"/>
      <c r="JG449" s="33"/>
      <c r="JH449" s="33"/>
      <c r="JI449" s="33"/>
      <c r="JJ449" s="33"/>
      <c r="JK449" s="33"/>
      <c r="JL449" s="33"/>
      <c r="JM449" s="33"/>
      <c r="JN449" s="33"/>
      <c r="JO449" s="33"/>
      <c r="JP449" s="33"/>
      <c r="JQ449" s="33"/>
      <c r="JR449" s="33"/>
      <c r="JS449" s="33"/>
      <c r="JT449" s="33"/>
      <c r="JU449" s="33"/>
      <c r="JV449" s="33"/>
      <c r="JW449" s="33"/>
      <c r="JX449" s="33"/>
      <c r="JY449" s="33"/>
      <c r="JZ449" s="33"/>
      <c r="KA449" s="33"/>
      <c r="KB449" s="33"/>
      <c r="KC449" s="33"/>
      <c r="KD449" s="33"/>
      <c r="KE449" s="33"/>
      <c r="KF449" s="33"/>
      <c r="KG449" s="33"/>
      <c r="KH449" s="33"/>
      <c r="KI449" s="33"/>
      <c r="KJ449" s="33"/>
      <c r="KK449" s="33"/>
      <c r="KL449" s="33"/>
      <c r="KM449" s="33"/>
      <c r="KN449" s="33"/>
      <c r="KO449" s="33"/>
      <c r="KP449" s="33"/>
      <c r="KQ449" s="33"/>
      <c r="KR449" s="33"/>
      <c r="KS449" s="33"/>
      <c r="KT449" s="33"/>
      <c r="KU449" s="33"/>
      <c r="KV449" s="33"/>
      <c r="KW449" s="33"/>
      <c r="KX449" s="33"/>
      <c r="KY449" s="33"/>
      <c r="KZ449" s="33"/>
      <c r="LA449" s="33"/>
      <c r="LB449" s="33"/>
      <c r="LC449" s="33"/>
    </row>
    <row r="450" spans="1:3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  <c r="IY450" s="33"/>
      <c r="IZ450" s="33"/>
      <c r="JA450" s="33"/>
      <c r="JB450" s="33"/>
      <c r="JC450" s="33"/>
      <c r="JD450" s="33"/>
      <c r="JE450" s="33"/>
      <c r="JF450" s="33"/>
      <c r="JG450" s="33"/>
      <c r="JH450" s="33"/>
      <c r="JI450" s="33"/>
      <c r="JJ450" s="33"/>
      <c r="JK450" s="33"/>
      <c r="JL450" s="33"/>
      <c r="JM450" s="33"/>
      <c r="JN450" s="33"/>
      <c r="JO450" s="33"/>
      <c r="JP450" s="33"/>
      <c r="JQ450" s="33"/>
      <c r="JR450" s="33"/>
      <c r="JS450" s="33"/>
      <c r="JT450" s="33"/>
      <c r="JU450" s="33"/>
      <c r="JV450" s="33"/>
      <c r="JW450" s="33"/>
      <c r="JX450" s="33"/>
      <c r="JY450" s="33"/>
      <c r="JZ450" s="33"/>
      <c r="KA450" s="33"/>
      <c r="KB450" s="33"/>
      <c r="KC450" s="33"/>
      <c r="KD450" s="33"/>
      <c r="KE450" s="33"/>
      <c r="KF450" s="33"/>
      <c r="KG450" s="33"/>
      <c r="KH450" s="33"/>
      <c r="KI450" s="33"/>
      <c r="KJ450" s="33"/>
      <c r="KK450" s="33"/>
      <c r="KL450" s="33"/>
      <c r="KM450" s="33"/>
      <c r="KN450" s="33"/>
      <c r="KO450" s="33"/>
      <c r="KP450" s="33"/>
      <c r="KQ450" s="33"/>
      <c r="KR450" s="33"/>
      <c r="KS450" s="33"/>
      <c r="KT450" s="33"/>
      <c r="KU450" s="33"/>
      <c r="KV450" s="33"/>
      <c r="KW450" s="33"/>
      <c r="KX450" s="33"/>
      <c r="KY450" s="33"/>
      <c r="KZ450" s="33"/>
      <c r="LA450" s="33"/>
      <c r="LB450" s="33"/>
      <c r="LC450" s="33"/>
    </row>
    <row r="451" spans="1:3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 s="33"/>
      <c r="FV451" s="33"/>
      <c r="FW451" s="33"/>
      <c r="FX451" s="33"/>
      <c r="FY451" s="33"/>
      <c r="FZ451" s="33"/>
      <c r="GA451" s="33"/>
      <c r="GB451" s="33"/>
      <c r="GC451" s="33"/>
      <c r="GD451" s="33"/>
      <c r="GE451" s="33"/>
      <c r="GF451" s="33"/>
      <c r="GG451" s="33"/>
      <c r="GH451" s="33"/>
      <c r="GI451" s="33"/>
      <c r="GJ451" s="33"/>
      <c r="GK451" s="33"/>
      <c r="GL451" s="33"/>
      <c r="GM451" s="33"/>
      <c r="GN451" s="33"/>
      <c r="GO451" s="33"/>
      <c r="GP451" s="33"/>
      <c r="GQ451" s="33"/>
      <c r="GR451" s="33"/>
      <c r="GS451" s="33"/>
      <c r="GT451" s="33"/>
      <c r="GU451" s="33"/>
      <c r="GV451" s="33"/>
      <c r="GW451" s="33"/>
      <c r="GX451" s="33"/>
      <c r="GY451" s="33"/>
      <c r="GZ451" s="33"/>
      <c r="HA451" s="33"/>
      <c r="HB451" s="33"/>
      <c r="HC451" s="33"/>
      <c r="HD451" s="33"/>
      <c r="HE451" s="33"/>
      <c r="HF451" s="33"/>
      <c r="HG451" s="33"/>
      <c r="HH451" s="33"/>
      <c r="HI451" s="33"/>
      <c r="HJ451" s="33"/>
      <c r="HK451" s="33"/>
      <c r="HL451" s="33"/>
      <c r="HM451" s="33"/>
      <c r="HN451" s="33"/>
      <c r="HO451" s="33"/>
      <c r="HP451" s="33"/>
      <c r="HQ451" s="33"/>
      <c r="HR451" s="33"/>
      <c r="HS451" s="33"/>
      <c r="HT451" s="33"/>
      <c r="HU451" s="33"/>
      <c r="HV451" s="33"/>
      <c r="HW451" s="33"/>
      <c r="HX451" s="33"/>
      <c r="HY451" s="33"/>
      <c r="HZ451" s="33"/>
      <c r="IA451" s="33"/>
      <c r="IB451" s="33"/>
      <c r="IC451" s="33"/>
      <c r="ID451" s="33"/>
      <c r="IE451" s="33"/>
      <c r="IF451" s="33"/>
      <c r="IG451" s="33"/>
      <c r="IH451" s="33"/>
      <c r="II451" s="33"/>
      <c r="IJ451" s="33"/>
      <c r="IK451" s="33"/>
      <c r="IL451" s="33"/>
      <c r="IM451" s="33"/>
      <c r="IN451" s="33"/>
      <c r="IO451" s="33"/>
      <c r="IP451" s="33"/>
      <c r="IQ451" s="33"/>
      <c r="IR451" s="33"/>
      <c r="IS451" s="33"/>
      <c r="IT451" s="33"/>
      <c r="IU451" s="33"/>
      <c r="IV451" s="33"/>
      <c r="IW451" s="33"/>
      <c r="IX451" s="33"/>
      <c r="IY451" s="33"/>
      <c r="IZ451" s="33"/>
      <c r="JA451" s="33"/>
      <c r="JB451" s="33"/>
      <c r="JC451" s="33"/>
      <c r="JD451" s="33"/>
      <c r="JE451" s="33"/>
      <c r="JF451" s="33"/>
      <c r="JG451" s="33"/>
      <c r="JH451" s="33"/>
      <c r="JI451" s="33"/>
      <c r="JJ451" s="33"/>
      <c r="JK451" s="33"/>
      <c r="JL451" s="33"/>
      <c r="JM451" s="33"/>
      <c r="JN451" s="33"/>
      <c r="JO451" s="33"/>
      <c r="JP451" s="33"/>
      <c r="JQ451" s="33"/>
      <c r="JR451" s="33"/>
      <c r="JS451" s="33"/>
      <c r="JT451" s="33"/>
      <c r="JU451" s="33"/>
      <c r="JV451" s="33"/>
      <c r="JW451" s="33"/>
      <c r="JX451" s="33"/>
      <c r="JY451" s="33"/>
      <c r="JZ451" s="33"/>
      <c r="KA451" s="33"/>
      <c r="KB451" s="33"/>
      <c r="KC451" s="33"/>
      <c r="KD451" s="33"/>
      <c r="KE451" s="33"/>
      <c r="KF451" s="33"/>
      <c r="KG451" s="33"/>
      <c r="KH451" s="33"/>
      <c r="KI451" s="33"/>
      <c r="KJ451" s="33"/>
      <c r="KK451" s="33"/>
      <c r="KL451" s="33"/>
      <c r="KM451" s="33"/>
      <c r="KN451" s="33"/>
      <c r="KO451" s="33"/>
      <c r="KP451" s="33"/>
      <c r="KQ451" s="33"/>
      <c r="KR451" s="33"/>
      <c r="KS451" s="33"/>
      <c r="KT451" s="33"/>
      <c r="KU451" s="33"/>
      <c r="KV451" s="33"/>
      <c r="KW451" s="33"/>
      <c r="KX451" s="33"/>
      <c r="KY451" s="33"/>
      <c r="KZ451" s="33"/>
      <c r="LA451" s="33"/>
      <c r="LB451" s="33"/>
      <c r="LC451" s="33"/>
    </row>
    <row r="452" spans="1:3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  <c r="IY452" s="33"/>
      <c r="IZ452" s="33"/>
      <c r="JA452" s="33"/>
      <c r="JB452" s="33"/>
      <c r="JC452" s="33"/>
      <c r="JD452" s="33"/>
      <c r="JE452" s="33"/>
      <c r="JF452" s="33"/>
      <c r="JG452" s="33"/>
      <c r="JH452" s="33"/>
      <c r="JI452" s="33"/>
      <c r="JJ452" s="33"/>
      <c r="JK452" s="33"/>
      <c r="JL452" s="33"/>
      <c r="JM452" s="33"/>
      <c r="JN452" s="33"/>
      <c r="JO452" s="33"/>
      <c r="JP452" s="33"/>
      <c r="JQ452" s="33"/>
      <c r="JR452" s="33"/>
      <c r="JS452" s="33"/>
      <c r="JT452" s="33"/>
      <c r="JU452" s="33"/>
      <c r="JV452" s="33"/>
      <c r="JW452" s="33"/>
      <c r="JX452" s="33"/>
      <c r="JY452" s="33"/>
      <c r="JZ452" s="33"/>
      <c r="KA452" s="33"/>
      <c r="KB452" s="33"/>
      <c r="KC452" s="33"/>
      <c r="KD452" s="33"/>
      <c r="KE452" s="33"/>
      <c r="KF452" s="33"/>
      <c r="KG452" s="33"/>
      <c r="KH452" s="33"/>
      <c r="KI452" s="33"/>
      <c r="KJ452" s="33"/>
      <c r="KK452" s="33"/>
      <c r="KL452" s="33"/>
      <c r="KM452" s="33"/>
      <c r="KN452" s="33"/>
      <c r="KO452" s="33"/>
      <c r="KP452" s="33"/>
      <c r="KQ452" s="33"/>
      <c r="KR452" s="33"/>
      <c r="KS452" s="33"/>
      <c r="KT452" s="33"/>
      <c r="KU452" s="33"/>
      <c r="KV452" s="33"/>
      <c r="KW452" s="33"/>
      <c r="KX452" s="33"/>
      <c r="KY452" s="33"/>
      <c r="KZ452" s="33"/>
      <c r="LA452" s="33"/>
      <c r="LB452" s="33"/>
      <c r="LC452" s="33"/>
    </row>
    <row r="453" spans="1:3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 s="33"/>
      <c r="FV453" s="33"/>
      <c r="FW453" s="33"/>
      <c r="FX453" s="33"/>
      <c r="FY453" s="33"/>
      <c r="FZ453" s="33"/>
      <c r="GA453" s="33"/>
      <c r="GB453" s="33"/>
      <c r="GC453" s="33"/>
      <c r="GD453" s="33"/>
      <c r="GE453" s="33"/>
      <c r="GF453" s="33"/>
      <c r="GG453" s="33"/>
      <c r="GH453" s="33"/>
      <c r="GI453" s="33"/>
      <c r="GJ453" s="33"/>
      <c r="GK453" s="33"/>
      <c r="GL453" s="33"/>
      <c r="GM453" s="33"/>
      <c r="GN453" s="33"/>
      <c r="GO453" s="33"/>
      <c r="GP453" s="33"/>
      <c r="GQ453" s="33"/>
      <c r="GR453" s="33"/>
      <c r="GS453" s="33"/>
      <c r="GT453" s="33"/>
      <c r="GU453" s="33"/>
      <c r="GV453" s="33"/>
      <c r="GW453" s="33"/>
      <c r="GX453" s="33"/>
      <c r="GY453" s="33"/>
      <c r="GZ453" s="33"/>
      <c r="HA453" s="33"/>
      <c r="HB453" s="33"/>
      <c r="HC453" s="33"/>
      <c r="HD453" s="33"/>
      <c r="HE453" s="33"/>
      <c r="HF453" s="33"/>
      <c r="HG453" s="33"/>
      <c r="HH453" s="33"/>
      <c r="HI453" s="33"/>
      <c r="HJ453" s="33"/>
      <c r="HK453" s="33"/>
      <c r="HL453" s="33"/>
      <c r="HM453" s="33"/>
      <c r="HN453" s="33"/>
      <c r="HO453" s="33"/>
      <c r="HP453" s="33"/>
      <c r="HQ453" s="33"/>
      <c r="HR453" s="33"/>
      <c r="HS453" s="33"/>
      <c r="HT453" s="33"/>
      <c r="HU453" s="33"/>
      <c r="HV453" s="33"/>
      <c r="HW453" s="33"/>
      <c r="HX453" s="33"/>
      <c r="HY453" s="33"/>
      <c r="HZ453" s="33"/>
      <c r="IA453" s="33"/>
      <c r="IB453" s="33"/>
      <c r="IC453" s="33"/>
      <c r="ID453" s="33"/>
      <c r="IE453" s="33"/>
      <c r="IF453" s="33"/>
      <c r="IG453" s="33"/>
      <c r="IH453" s="33"/>
      <c r="II453" s="33"/>
      <c r="IJ453" s="33"/>
      <c r="IK453" s="33"/>
      <c r="IL453" s="33"/>
      <c r="IM453" s="33"/>
      <c r="IN453" s="33"/>
      <c r="IO453" s="33"/>
      <c r="IP453" s="33"/>
      <c r="IQ453" s="33"/>
      <c r="IR453" s="33"/>
      <c r="IS453" s="33"/>
      <c r="IT453" s="33"/>
      <c r="IU453" s="33"/>
      <c r="IV453" s="33"/>
      <c r="IW453" s="33"/>
      <c r="IX453" s="33"/>
      <c r="IY453" s="33"/>
      <c r="IZ453" s="33"/>
      <c r="JA453" s="33"/>
      <c r="JB453" s="33"/>
      <c r="JC453" s="33"/>
      <c r="JD453" s="33"/>
      <c r="JE453" s="33"/>
      <c r="JF453" s="33"/>
      <c r="JG453" s="33"/>
      <c r="JH453" s="33"/>
      <c r="JI453" s="33"/>
      <c r="JJ453" s="33"/>
      <c r="JK453" s="33"/>
      <c r="JL453" s="33"/>
      <c r="JM453" s="33"/>
      <c r="JN453" s="33"/>
      <c r="JO453" s="33"/>
      <c r="JP453" s="33"/>
      <c r="JQ453" s="33"/>
      <c r="JR453" s="33"/>
      <c r="JS453" s="33"/>
      <c r="JT453" s="33"/>
      <c r="JU453" s="33"/>
      <c r="JV453" s="33"/>
      <c r="JW453" s="33"/>
      <c r="JX453" s="33"/>
      <c r="JY453" s="33"/>
      <c r="JZ453" s="33"/>
      <c r="KA453" s="33"/>
      <c r="KB453" s="33"/>
      <c r="KC453" s="33"/>
      <c r="KD453" s="33"/>
      <c r="KE453" s="33"/>
      <c r="KF453" s="33"/>
      <c r="KG453" s="33"/>
      <c r="KH453" s="33"/>
      <c r="KI453" s="33"/>
      <c r="KJ453" s="33"/>
      <c r="KK453" s="33"/>
      <c r="KL453" s="33"/>
      <c r="KM453" s="33"/>
      <c r="KN453" s="33"/>
      <c r="KO453" s="33"/>
      <c r="KP453" s="33"/>
      <c r="KQ453" s="33"/>
      <c r="KR453" s="33"/>
      <c r="KS453" s="33"/>
      <c r="KT453" s="33"/>
      <c r="KU453" s="33"/>
      <c r="KV453" s="33"/>
      <c r="KW453" s="33"/>
      <c r="KX453" s="33"/>
      <c r="KY453" s="33"/>
      <c r="KZ453" s="33"/>
      <c r="LA453" s="33"/>
      <c r="LB453" s="33"/>
      <c r="LC453" s="33"/>
    </row>
    <row r="454" spans="1:3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  <c r="IY454" s="33"/>
      <c r="IZ454" s="33"/>
      <c r="JA454" s="33"/>
      <c r="JB454" s="33"/>
      <c r="JC454" s="33"/>
      <c r="JD454" s="33"/>
      <c r="JE454" s="33"/>
      <c r="JF454" s="33"/>
      <c r="JG454" s="33"/>
      <c r="JH454" s="33"/>
      <c r="JI454" s="33"/>
      <c r="JJ454" s="33"/>
      <c r="JK454" s="33"/>
      <c r="JL454" s="33"/>
      <c r="JM454" s="33"/>
      <c r="JN454" s="33"/>
      <c r="JO454" s="33"/>
      <c r="JP454" s="33"/>
      <c r="JQ454" s="33"/>
      <c r="JR454" s="33"/>
      <c r="JS454" s="33"/>
      <c r="JT454" s="33"/>
      <c r="JU454" s="33"/>
      <c r="JV454" s="33"/>
      <c r="JW454" s="33"/>
      <c r="JX454" s="33"/>
      <c r="JY454" s="33"/>
      <c r="JZ454" s="33"/>
      <c r="KA454" s="33"/>
      <c r="KB454" s="33"/>
      <c r="KC454" s="33"/>
      <c r="KD454" s="33"/>
      <c r="KE454" s="33"/>
      <c r="KF454" s="33"/>
      <c r="KG454" s="33"/>
      <c r="KH454" s="33"/>
      <c r="KI454" s="33"/>
      <c r="KJ454" s="33"/>
      <c r="KK454" s="33"/>
      <c r="KL454" s="33"/>
      <c r="KM454" s="33"/>
      <c r="KN454" s="33"/>
      <c r="KO454" s="33"/>
      <c r="KP454" s="33"/>
      <c r="KQ454" s="33"/>
      <c r="KR454" s="33"/>
      <c r="KS454" s="33"/>
      <c r="KT454" s="33"/>
      <c r="KU454" s="33"/>
      <c r="KV454" s="33"/>
      <c r="KW454" s="33"/>
      <c r="KX454" s="33"/>
      <c r="KY454" s="33"/>
      <c r="KZ454" s="33"/>
      <c r="LA454" s="33"/>
      <c r="LB454" s="33"/>
      <c r="LC454" s="33"/>
    </row>
    <row r="455" spans="1:3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 s="33"/>
      <c r="FV455" s="33"/>
      <c r="FW455" s="33"/>
      <c r="FX455" s="33"/>
      <c r="FY455" s="33"/>
      <c r="FZ455" s="33"/>
      <c r="GA455" s="33"/>
      <c r="GB455" s="33"/>
      <c r="GC455" s="33"/>
      <c r="GD455" s="33"/>
      <c r="GE455" s="33"/>
      <c r="GF455" s="33"/>
      <c r="GG455" s="33"/>
      <c r="GH455" s="33"/>
      <c r="GI455" s="33"/>
      <c r="GJ455" s="33"/>
      <c r="GK455" s="33"/>
      <c r="GL455" s="33"/>
      <c r="GM455" s="33"/>
      <c r="GN455" s="33"/>
      <c r="GO455" s="33"/>
      <c r="GP455" s="33"/>
      <c r="GQ455" s="33"/>
      <c r="GR455" s="33"/>
      <c r="GS455" s="33"/>
      <c r="GT455" s="33"/>
      <c r="GU455" s="33"/>
      <c r="GV455" s="33"/>
      <c r="GW455" s="33"/>
      <c r="GX455" s="33"/>
      <c r="GY455" s="33"/>
      <c r="GZ455" s="33"/>
      <c r="HA455" s="33"/>
      <c r="HB455" s="33"/>
      <c r="HC455" s="33"/>
      <c r="HD455" s="33"/>
      <c r="HE455" s="33"/>
      <c r="HF455" s="33"/>
      <c r="HG455" s="33"/>
      <c r="HH455" s="33"/>
      <c r="HI455" s="33"/>
      <c r="HJ455" s="33"/>
      <c r="HK455" s="33"/>
      <c r="HL455" s="33"/>
      <c r="HM455" s="33"/>
      <c r="HN455" s="33"/>
      <c r="HO455" s="33"/>
      <c r="HP455" s="33"/>
      <c r="HQ455" s="33"/>
      <c r="HR455" s="33"/>
      <c r="HS455" s="33"/>
      <c r="HT455" s="33"/>
      <c r="HU455" s="33"/>
      <c r="HV455" s="33"/>
      <c r="HW455" s="33"/>
      <c r="HX455" s="33"/>
      <c r="HY455" s="33"/>
      <c r="HZ455" s="33"/>
      <c r="IA455" s="33"/>
      <c r="IB455" s="33"/>
      <c r="IC455" s="33"/>
      <c r="ID455" s="33"/>
      <c r="IE455" s="33"/>
      <c r="IF455" s="33"/>
      <c r="IG455" s="33"/>
      <c r="IH455" s="33"/>
      <c r="II455" s="33"/>
      <c r="IJ455" s="33"/>
      <c r="IK455" s="33"/>
      <c r="IL455" s="33"/>
      <c r="IM455" s="33"/>
      <c r="IN455" s="33"/>
      <c r="IO455" s="33"/>
      <c r="IP455" s="33"/>
      <c r="IQ455" s="33"/>
      <c r="IR455" s="33"/>
      <c r="IS455" s="33"/>
      <c r="IT455" s="33"/>
      <c r="IU455" s="33"/>
      <c r="IV455" s="33"/>
      <c r="IW455" s="33"/>
      <c r="IX455" s="33"/>
      <c r="IY455" s="33"/>
      <c r="IZ455" s="33"/>
      <c r="JA455" s="33"/>
      <c r="JB455" s="33"/>
      <c r="JC455" s="33"/>
      <c r="JD455" s="33"/>
      <c r="JE455" s="33"/>
      <c r="JF455" s="33"/>
      <c r="JG455" s="33"/>
      <c r="JH455" s="33"/>
      <c r="JI455" s="33"/>
      <c r="JJ455" s="33"/>
      <c r="JK455" s="33"/>
      <c r="JL455" s="33"/>
      <c r="JM455" s="33"/>
      <c r="JN455" s="33"/>
      <c r="JO455" s="33"/>
      <c r="JP455" s="33"/>
      <c r="JQ455" s="33"/>
      <c r="JR455" s="33"/>
      <c r="JS455" s="33"/>
      <c r="JT455" s="33"/>
      <c r="JU455" s="33"/>
      <c r="JV455" s="33"/>
      <c r="JW455" s="33"/>
      <c r="JX455" s="33"/>
      <c r="JY455" s="33"/>
      <c r="JZ455" s="33"/>
      <c r="KA455" s="33"/>
      <c r="KB455" s="33"/>
      <c r="KC455" s="33"/>
      <c r="KD455" s="33"/>
      <c r="KE455" s="33"/>
      <c r="KF455" s="33"/>
      <c r="KG455" s="33"/>
      <c r="KH455" s="33"/>
      <c r="KI455" s="33"/>
      <c r="KJ455" s="33"/>
      <c r="KK455" s="33"/>
      <c r="KL455" s="33"/>
      <c r="KM455" s="33"/>
      <c r="KN455" s="33"/>
      <c r="KO455" s="33"/>
      <c r="KP455" s="33"/>
      <c r="KQ455" s="33"/>
      <c r="KR455" s="33"/>
      <c r="KS455" s="33"/>
      <c r="KT455" s="33"/>
      <c r="KU455" s="33"/>
      <c r="KV455" s="33"/>
      <c r="KW455" s="33"/>
      <c r="KX455" s="33"/>
      <c r="KY455" s="33"/>
      <c r="KZ455" s="33"/>
      <c r="LA455" s="33"/>
      <c r="LB455" s="33"/>
      <c r="LC455" s="33"/>
    </row>
    <row r="456" spans="1:3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  <c r="IY456" s="33"/>
      <c r="IZ456" s="33"/>
      <c r="JA456" s="33"/>
      <c r="JB456" s="33"/>
      <c r="JC456" s="33"/>
      <c r="JD456" s="33"/>
      <c r="JE456" s="33"/>
      <c r="JF456" s="33"/>
      <c r="JG456" s="33"/>
      <c r="JH456" s="33"/>
      <c r="JI456" s="33"/>
      <c r="JJ456" s="33"/>
      <c r="JK456" s="33"/>
      <c r="JL456" s="33"/>
      <c r="JM456" s="33"/>
      <c r="JN456" s="33"/>
      <c r="JO456" s="33"/>
      <c r="JP456" s="33"/>
      <c r="JQ456" s="33"/>
      <c r="JR456" s="33"/>
      <c r="JS456" s="33"/>
      <c r="JT456" s="33"/>
      <c r="JU456" s="33"/>
      <c r="JV456" s="33"/>
      <c r="JW456" s="33"/>
      <c r="JX456" s="33"/>
      <c r="JY456" s="33"/>
      <c r="JZ456" s="33"/>
      <c r="KA456" s="33"/>
      <c r="KB456" s="33"/>
      <c r="KC456" s="33"/>
      <c r="KD456" s="33"/>
      <c r="KE456" s="33"/>
      <c r="KF456" s="33"/>
      <c r="KG456" s="33"/>
      <c r="KH456" s="33"/>
      <c r="KI456" s="33"/>
      <c r="KJ456" s="33"/>
      <c r="KK456" s="33"/>
      <c r="KL456" s="33"/>
      <c r="KM456" s="33"/>
      <c r="KN456" s="33"/>
      <c r="KO456" s="33"/>
      <c r="KP456" s="33"/>
      <c r="KQ456" s="33"/>
      <c r="KR456" s="33"/>
      <c r="KS456" s="33"/>
      <c r="KT456" s="33"/>
      <c r="KU456" s="33"/>
      <c r="KV456" s="33"/>
      <c r="KW456" s="33"/>
      <c r="KX456" s="33"/>
      <c r="KY456" s="33"/>
      <c r="KZ456" s="33"/>
      <c r="LA456" s="33"/>
      <c r="LB456" s="33"/>
      <c r="LC456" s="33"/>
    </row>
    <row r="457" spans="1:3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 s="33"/>
      <c r="FV457" s="33"/>
      <c r="FW457" s="33"/>
      <c r="FX457" s="33"/>
      <c r="FY457" s="33"/>
      <c r="FZ457" s="33"/>
      <c r="GA457" s="33"/>
      <c r="GB457" s="33"/>
      <c r="GC457" s="33"/>
      <c r="GD457" s="33"/>
      <c r="GE457" s="33"/>
      <c r="GF457" s="33"/>
      <c r="GG457" s="33"/>
      <c r="GH457" s="33"/>
      <c r="GI457" s="33"/>
      <c r="GJ457" s="33"/>
      <c r="GK457" s="33"/>
      <c r="GL457" s="33"/>
      <c r="GM457" s="33"/>
      <c r="GN457" s="33"/>
      <c r="GO457" s="33"/>
      <c r="GP457" s="33"/>
      <c r="GQ457" s="33"/>
      <c r="GR457" s="33"/>
      <c r="GS457" s="33"/>
      <c r="GT457" s="33"/>
      <c r="GU457" s="33"/>
      <c r="GV457" s="33"/>
      <c r="GW457" s="33"/>
      <c r="GX457" s="33"/>
      <c r="GY457" s="33"/>
      <c r="GZ457" s="33"/>
      <c r="HA457" s="33"/>
      <c r="HB457" s="33"/>
      <c r="HC457" s="33"/>
      <c r="HD457" s="33"/>
      <c r="HE457" s="33"/>
      <c r="HF457" s="33"/>
      <c r="HG457" s="33"/>
      <c r="HH457" s="33"/>
      <c r="HI457" s="33"/>
      <c r="HJ457" s="33"/>
      <c r="HK457" s="33"/>
      <c r="HL457" s="33"/>
      <c r="HM457" s="33"/>
      <c r="HN457" s="33"/>
      <c r="HO457" s="33"/>
      <c r="HP457" s="33"/>
      <c r="HQ457" s="33"/>
      <c r="HR457" s="33"/>
      <c r="HS457" s="33"/>
      <c r="HT457" s="33"/>
      <c r="HU457" s="33"/>
      <c r="HV457" s="33"/>
      <c r="HW457" s="33"/>
      <c r="HX457" s="33"/>
      <c r="HY457" s="33"/>
      <c r="HZ457" s="33"/>
      <c r="IA457" s="33"/>
      <c r="IB457" s="33"/>
      <c r="IC457" s="33"/>
      <c r="ID457" s="33"/>
      <c r="IE457" s="33"/>
      <c r="IF457" s="33"/>
      <c r="IG457" s="33"/>
      <c r="IH457" s="33"/>
      <c r="II457" s="33"/>
      <c r="IJ457" s="33"/>
      <c r="IK457" s="33"/>
      <c r="IL457" s="33"/>
      <c r="IM457" s="33"/>
      <c r="IN457" s="33"/>
      <c r="IO457" s="33"/>
      <c r="IP457" s="33"/>
      <c r="IQ457" s="33"/>
      <c r="IR457" s="33"/>
      <c r="IS457" s="33"/>
      <c r="IT457" s="33"/>
      <c r="IU457" s="33"/>
      <c r="IV457" s="33"/>
      <c r="IW457" s="33"/>
      <c r="IX457" s="33"/>
      <c r="IY457" s="33"/>
      <c r="IZ457" s="33"/>
      <c r="JA457" s="33"/>
      <c r="JB457" s="33"/>
      <c r="JC457" s="33"/>
      <c r="JD457" s="33"/>
      <c r="JE457" s="33"/>
      <c r="JF457" s="33"/>
      <c r="JG457" s="33"/>
      <c r="JH457" s="33"/>
      <c r="JI457" s="33"/>
      <c r="JJ457" s="33"/>
      <c r="JK457" s="33"/>
      <c r="JL457" s="33"/>
      <c r="JM457" s="33"/>
      <c r="JN457" s="33"/>
      <c r="JO457" s="33"/>
      <c r="JP457" s="33"/>
      <c r="JQ457" s="33"/>
      <c r="JR457" s="33"/>
      <c r="JS457" s="33"/>
      <c r="JT457" s="33"/>
      <c r="JU457" s="33"/>
      <c r="JV457" s="33"/>
      <c r="JW457" s="33"/>
      <c r="JX457" s="33"/>
      <c r="JY457" s="33"/>
      <c r="JZ457" s="33"/>
      <c r="KA457" s="33"/>
      <c r="KB457" s="33"/>
      <c r="KC457" s="33"/>
      <c r="KD457" s="33"/>
      <c r="KE457" s="33"/>
      <c r="KF457" s="33"/>
      <c r="KG457" s="33"/>
      <c r="KH457" s="33"/>
      <c r="KI457" s="33"/>
      <c r="KJ457" s="33"/>
      <c r="KK457" s="33"/>
      <c r="KL457" s="33"/>
      <c r="KM457" s="33"/>
      <c r="KN457" s="33"/>
      <c r="KO457" s="33"/>
      <c r="KP457" s="33"/>
      <c r="KQ457" s="33"/>
      <c r="KR457" s="33"/>
      <c r="KS457" s="33"/>
      <c r="KT457" s="33"/>
      <c r="KU457" s="33"/>
      <c r="KV457" s="33"/>
      <c r="KW457" s="33"/>
      <c r="KX457" s="33"/>
      <c r="KY457" s="33"/>
      <c r="KZ457" s="33"/>
      <c r="LA457" s="33"/>
      <c r="LB457" s="33"/>
      <c r="LC457" s="33"/>
    </row>
    <row r="458" spans="1:3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  <c r="IY458" s="33"/>
      <c r="IZ458" s="33"/>
      <c r="JA458" s="33"/>
      <c r="JB458" s="33"/>
      <c r="JC458" s="33"/>
      <c r="JD458" s="33"/>
      <c r="JE458" s="33"/>
      <c r="JF458" s="33"/>
      <c r="JG458" s="33"/>
      <c r="JH458" s="33"/>
      <c r="JI458" s="33"/>
      <c r="JJ458" s="33"/>
      <c r="JK458" s="33"/>
      <c r="JL458" s="33"/>
      <c r="JM458" s="33"/>
      <c r="JN458" s="33"/>
      <c r="JO458" s="33"/>
      <c r="JP458" s="33"/>
      <c r="JQ458" s="33"/>
      <c r="JR458" s="33"/>
      <c r="JS458" s="33"/>
      <c r="JT458" s="33"/>
      <c r="JU458" s="33"/>
      <c r="JV458" s="33"/>
      <c r="JW458" s="33"/>
      <c r="JX458" s="33"/>
      <c r="JY458" s="33"/>
      <c r="JZ458" s="33"/>
      <c r="KA458" s="33"/>
      <c r="KB458" s="33"/>
      <c r="KC458" s="33"/>
      <c r="KD458" s="33"/>
      <c r="KE458" s="33"/>
      <c r="KF458" s="33"/>
      <c r="KG458" s="33"/>
      <c r="KH458" s="33"/>
      <c r="KI458" s="33"/>
      <c r="KJ458" s="33"/>
      <c r="KK458" s="33"/>
      <c r="KL458" s="33"/>
      <c r="KM458" s="33"/>
      <c r="KN458" s="33"/>
      <c r="KO458" s="33"/>
      <c r="KP458" s="33"/>
      <c r="KQ458" s="33"/>
      <c r="KR458" s="33"/>
      <c r="KS458" s="33"/>
      <c r="KT458" s="33"/>
      <c r="KU458" s="33"/>
      <c r="KV458" s="33"/>
      <c r="KW458" s="33"/>
      <c r="KX458" s="33"/>
      <c r="KY458" s="33"/>
      <c r="KZ458" s="33"/>
      <c r="LA458" s="33"/>
      <c r="LB458" s="33"/>
      <c r="LC458" s="33"/>
    </row>
    <row r="459" spans="1:3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 s="33"/>
      <c r="FV459" s="33"/>
      <c r="FW459" s="33"/>
      <c r="FX459" s="33"/>
      <c r="FY459" s="33"/>
      <c r="FZ459" s="33"/>
      <c r="GA459" s="33"/>
      <c r="GB459" s="33"/>
      <c r="GC459" s="33"/>
      <c r="GD459" s="33"/>
      <c r="GE459" s="33"/>
      <c r="GF459" s="33"/>
      <c r="GG459" s="33"/>
      <c r="GH459" s="33"/>
      <c r="GI459" s="33"/>
      <c r="GJ459" s="33"/>
      <c r="GK459" s="33"/>
      <c r="GL459" s="33"/>
      <c r="GM459" s="33"/>
      <c r="GN459" s="33"/>
      <c r="GO459" s="33"/>
      <c r="GP459" s="33"/>
      <c r="GQ459" s="33"/>
      <c r="GR459" s="33"/>
      <c r="GS459" s="33"/>
      <c r="GT459" s="33"/>
      <c r="GU459" s="33"/>
      <c r="GV459" s="33"/>
      <c r="GW459" s="33"/>
      <c r="GX459" s="33"/>
      <c r="GY459" s="33"/>
      <c r="GZ459" s="33"/>
      <c r="HA459" s="33"/>
      <c r="HB459" s="33"/>
      <c r="HC459" s="33"/>
      <c r="HD459" s="33"/>
      <c r="HE459" s="33"/>
      <c r="HF459" s="33"/>
      <c r="HG459" s="33"/>
      <c r="HH459" s="33"/>
      <c r="HI459" s="33"/>
      <c r="HJ459" s="33"/>
      <c r="HK459" s="33"/>
      <c r="HL459" s="33"/>
      <c r="HM459" s="33"/>
      <c r="HN459" s="33"/>
      <c r="HO459" s="33"/>
      <c r="HP459" s="33"/>
      <c r="HQ459" s="33"/>
      <c r="HR459" s="33"/>
      <c r="HS459" s="33"/>
      <c r="HT459" s="33"/>
      <c r="HU459" s="33"/>
      <c r="HV459" s="33"/>
      <c r="HW459" s="33"/>
      <c r="HX459" s="33"/>
      <c r="HY459" s="33"/>
      <c r="HZ459" s="33"/>
      <c r="IA459" s="33"/>
      <c r="IB459" s="33"/>
      <c r="IC459" s="33"/>
      <c r="ID459" s="33"/>
      <c r="IE459" s="33"/>
      <c r="IF459" s="33"/>
      <c r="IG459" s="33"/>
      <c r="IH459" s="33"/>
      <c r="II459" s="33"/>
      <c r="IJ459" s="33"/>
      <c r="IK459" s="33"/>
      <c r="IL459" s="33"/>
      <c r="IM459" s="33"/>
      <c r="IN459" s="33"/>
      <c r="IO459" s="33"/>
      <c r="IP459" s="33"/>
      <c r="IQ459" s="33"/>
      <c r="IR459" s="33"/>
      <c r="IS459" s="33"/>
      <c r="IT459" s="33"/>
      <c r="IU459" s="33"/>
      <c r="IV459" s="33"/>
      <c r="IW459" s="33"/>
      <c r="IX459" s="33"/>
      <c r="IY459" s="33"/>
      <c r="IZ459" s="33"/>
      <c r="JA459" s="33"/>
      <c r="JB459" s="33"/>
      <c r="JC459" s="33"/>
      <c r="JD459" s="33"/>
      <c r="JE459" s="33"/>
      <c r="JF459" s="33"/>
      <c r="JG459" s="33"/>
      <c r="JH459" s="33"/>
      <c r="JI459" s="33"/>
      <c r="JJ459" s="33"/>
      <c r="JK459" s="33"/>
      <c r="JL459" s="33"/>
      <c r="JM459" s="33"/>
      <c r="JN459" s="33"/>
      <c r="JO459" s="33"/>
      <c r="JP459" s="33"/>
      <c r="JQ459" s="33"/>
      <c r="JR459" s="33"/>
      <c r="JS459" s="33"/>
      <c r="JT459" s="33"/>
      <c r="JU459" s="33"/>
      <c r="JV459" s="33"/>
      <c r="JW459" s="33"/>
      <c r="JX459" s="33"/>
      <c r="JY459" s="33"/>
      <c r="JZ459" s="33"/>
      <c r="KA459" s="33"/>
      <c r="KB459" s="33"/>
      <c r="KC459" s="33"/>
      <c r="KD459" s="33"/>
      <c r="KE459" s="33"/>
      <c r="KF459" s="33"/>
      <c r="KG459" s="33"/>
      <c r="KH459" s="33"/>
      <c r="KI459" s="33"/>
      <c r="KJ459" s="33"/>
      <c r="KK459" s="33"/>
      <c r="KL459" s="33"/>
      <c r="KM459" s="33"/>
      <c r="KN459" s="33"/>
      <c r="KO459" s="33"/>
      <c r="KP459" s="33"/>
      <c r="KQ459" s="33"/>
      <c r="KR459" s="33"/>
      <c r="KS459" s="33"/>
      <c r="KT459" s="33"/>
      <c r="KU459" s="33"/>
      <c r="KV459" s="33"/>
      <c r="KW459" s="33"/>
      <c r="KX459" s="33"/>
      <c r="KY459" s="33"/>
      <c r="KZ459" s="33"/>
      <c r="LA459" s="33"/>
      <c r="LB459" s="33"/>
      <c r="LC459" s="33"/>
    </row>
    <row r="460" spans="1:3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  <c r="IY460" s="33"/>
      <c r="IZ460" s="33"/>
      <c r="JA460" s="33"/>
      <c r="JB460" s="33"/>
      <c r="JC460" s="33"/>
      <c r="JD460" s="33"/>
      <c r="JE460" s="33"/>
      <c r="JF460" s="33"/>
      <c r="JG460" s="33"/>
      <c r="JH460" s="33"/>
      <c r="JI460" s="33"/>
      <c r="JJ460" s="33"/>
      <c r="JK460" s="33"/>
      <c r="JL460" s="33"/>
      <c r="JM460" s="33"/>
      <c r="JN460" s="33"/>
      <c r="JO460" s="33"/>
      <c r="JP460" s="33"/>
      <c r="JQ460" s="33"/>
      <c r="JR460" s="33"/>
      <c r="JS460" s="33"/>
      <c r="JT460" s="33"/>
      <c r="JU460" s="33"/>
      <c r="JV460" s="33"/>
      <c r="JW460" s="33"/>
      <c r="JX460" s="33"/>
      <c r="JY460" s="33"/>
      <c r="JZ460" s="33"/>
      <c r="KA460" s="33"/>
      <c r="KB460" s="33"/>
      <c r="KC460" s="33"/>
      <c r="KD460" s="33"/>
      <c r="KE460" s="33"/>
      <c r="KF460" s="33"/>
      <c r="KG460" s="33"/>
      <c r="KH460" s="33"/>
      <c r="KI460" s="33"/>
      <c r="KJ460" s="33"/>
      <c r="KK460" s="33"/>
      <c r="KL460" s="33"/>
      <c r="KM460" s="33"/>
      <c r="KN460" s="33"/>
      <c r="KO460" s="33"/>
      <c r="KP460" s="33"/>
      <c r="KQ460" s="33"/>
      <c r="KR460" s="33"/>
      <c r="KS460" s="33"/>
      <c r="KT460" s="33"/>
      <c r="KU460" s="33"/>
      <c r="KV460" s="33"/>
      <c r="KW460" s="33"/>
      <c r="KX460" s="33"/>
      <c r="KY460" s="33"/>
      <c r="KZ460" s="33"/>
      <c r="LA460" s="33"/>
      <c r="LB460" s="33"/>
      <c r="LC460" s="33"/>
    </row>
    <row r="461" spans="1:3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 s="33"/>
      <c r="FV461" s="33"/>
      <c r="FW461" s="33"/>
      <c r="FX461" s="33"/>
      <c r="FY461" s="33"/>
      <c r="FZ461" s="33"/>
      <c r="GA461" s="33"/>
      <c r="GB461" s="33"/>
      <c r="GC461" s="33"/>
      <c r="GD461" s="33"/>
      <c r="GE461" s="33"/>
      <c r="GF461" s="33"/>
      <c r="GG461" s="33"/>
      <c r="GH461" s="33"/>
      <c r="GI461" s="33"/>
      <c r="GJ461" s="33"/>
      <c r="GK461" s="33"/>
      <c r="GL461" s="33"/>
      <c r="GM461" s="33"/>
      <c r="GN461" s="33"/>
      <c r="GO461" s="33"/>
      <c r="GP461" s="33"/>
      <c r="GQ461" s="33"/>
      <c r="GR461" s="33"/>
      <c r="GS461" s="33"/>
      <c r="GT461" s="33"/>
      <c r="GU461" s="33"/>
      <c r="GV461" s="33"/>
      <c r="GW461" s="33"/>
      <c r="GX461" s="33"/>
      <c r="GY461" s="33"/>
      <c r="GZ461" s="33"/>
      <c r="HA461" s="33"/>
      <c r="HB461" s="33"/>
      <c r="HC461" s="33"/>
      <c r="HD461" s="33"/>
      <c r="HE461" s="33"/>
      <c r="HF461" s="33"/>
      <c r="HG461" s="33"/>
      <c r="HH461" s="33"/>
      <c r="HI461" s="33"/>
      <c r="HJ461" s="33"/>
      <c r="HK461" s="33"/>
      <c r="HL461" s="33"/>
      <c r="HM461" s="33"/>
      <c r="HN461" s="33"/>
      <c r="HO461" s="33"/>
      <c r="HP461" s="33"/>
      <c r="HQ461" s="33"/>
      <c r="HR461" s="33"/>
      <c r="HS461" s="33"/>
      <c r="HT461" s="33"/>
      <c r="HU461" s="33"/>
      <c r="HV461" s="33"/>
      <c r="HW461" s="33"/>
      <c r="HX461" s="33"/>
      <c r="HY461" s="33"/>
      <c r="HZ461" s="33"/>
      <c r="IA461" s="33"/>
      <c r="IB461" s="33"/>
      <c r="IC461" s="33"/>
      <c r="ID461" s="33"/>
      <c r="IE461" s="33"/>
      <c r="IF461" s="33"/>
      <c r="IG461" s="33"/>
      <c r="IH461" s="33"/>
      <c r="II461" s="33"/>
      <c r="IJ461" s="33"/>
      <c r="IK461" s="33"/>
      <c r="IL461" s="33"/>
      <c r="IM461" s="33"/>
      <c r="IN461" s="33"/>
      <c r="IO461" s="33"/>
      <c r="IP461" s="33"/>
      <c r="IQ461" s="33"/>
      <c r="IR461" s="33"/>
      <c r="IS461" s="33"/>
      <c r="IT461" s="33"/>
      <c r="IU461" s="33"/>
      <c r="IV461" s="33"/>
      <c r="IW461" s="33"/>
      <c r="IX461" s="33"/>
      <c r="IY461" s="33"/>
      <c r="IZ461" s="33"/>
      <c r="JA461" s="33"/>
      <c r="JB461" s="33"/>
      <c r="JC461" s="33"/>
      <c r="JD461" s="33"/>
      <c r="JE461" s="33"/>
      <c r="JF461" s="33"/>
      <c r="JG461" s="33"/>
      <c r="JH461" s="33"/>
      <c r="JI461" s="33"/>
      <c r="JJ461" s="33"/>
      <c r="JK461" s="33"/>
      <c r="JL461" s="33"/>
      <c r="JM461" s="33"/>
      <c r="JN461" s="33"/>
      <c r="JO461" s="33"/>
      <c r="JP461" s="33"/>
      <c r="JQ461" s="33"/>
      <c r="JR461" s="33"/>
      <c r="JS461" s="33"/>
      <c r="JT461" s="33"/>
      <c r="JU461" s="33"/>
      <c r="JV461" s="33"/>
      <c r="JW461" s="33"/>
      <c r="JX461" s="33"/>
      <c r="JY461" s="33"/>
      <c r="JZ461" s="33"/>
      <c r="KA461" s="33"/>
      <c r="KB461" s="33"/>
      <c r="KC461" s="33"/>
      <c r="KD461" s="33"/>
      <c r="KE461" s="33"/>
      <c r="KF461" s="33"/>
      <c r="KG461" s="33"/>
      <c r="KH461" s="33"/>
      <c r="KI461" s="33"/>
      <c r="KJ461" s="33"/>
      <c r="KK461" s="33"/>
      <c r="KL461" s="33"/>
      <c r="KM461" s="33"/>
      <c r="KN461" s="33"/>
      <c r="KO461" s="33"/>
      <c r="KP461" s="33"/>
      <c r="KQ461" s="33"/>
      <c r="KR461" s="33"/>
      <c r="KS461" s="33"/>
      <c r="KT461" s="33"/>
      <c r="KU461" s="33"/>
      <c r="KV461" s="33"/>
      <c r="KW461" s="33"/>
      <c r="KX461" s="33"/>
      <c r="KY461" s="33"/>
      <c r="KZ461" s="33"/>
      <c r="LA461" s="33"/>
      <c r="LB461" s="33"/>
      <c r="LC461" s="33"/>
    </row>
    <row r="462" spans="1:3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  <c r="IY462" s="33"/>
      <c r="IZ462" s="33"/>
      <c r="JA462" s="33"/>
      <c r="JB462" s="33"/>
      <c r="JC462" s="33"/>
      <c r="JD462" s="33"/>
      <c r="JE462" s="33"/>
      <c r="JF462" s="33"/>
      <c r="JG462" s="33"/>
      <c r="JH462" s="33"/>
      <c r="JI462" s="33"/>
      <c r="JJ462" s="33"/>
      <c r="JK462" s="33"/>
      <c r="JL462" s="33"/>
      <c r="JM462" s="33"/>
      <c r="JN462" s="33"/>
      <c r="JO462" s="33"/>
      <c r="JP462" s="33"/>
      <c r="JQ462" s="33"/>
      <c r="JR462" s="33"/>
      <c r="JS462" s="33"/>
      <c r="JT462" s="33"/>
      <c r="JU462" s="33"/>
      <c r="JV462" s="33"/>
      <c r="JW462" s="33"/>
      <c r="JX462" s="33"/>
      <c r="JY462" s="33"/>
      <c r="JZ462" s="33"/>
      <c r="KA462" s="33"/>
      <c r="KB462" s="33"/>
      <c r="KC462" s="33"/>
      <c r="KD462" s="33"/>
      <c r="KE462" s="33"/>
      <c r="KF462" s="33"/>
      <c r="KG462" s="33"/>
      <c r="KH462" s="33"/>
      <c r="KI462" s="33"/>
      <c r="KJ462" s="33"/>
      <c r="KK462" s="33"/>
      <c r="KL462" s="33"/>
      <c r="KM462" s="33"/>
      <c r="KN462" s="33"/>
      <c r="KO462" s="33"/>
      <c r="KP462" s="33"/>
      <c r="KQ462" s="33"/>
      <c r="KR462" s="33"/>
      <c r="KS462" s="33"/>
      <c r="KT462" s="33"/>
      <c r="KU462" s="33"/>
      <c r="KV462" s="33"/>
      <c r="KW462" s="33"/>
      <c r="KX462" s="33"/>
      <c r="KY462" s="33"/>
      <c r="KZ462" s="33"/>
      <c r="LA462" s="33"/>
      <c r="LB462" s="33"/>
      <c r="LC462" s="33"/>
    </row>
    <row r="463" spans="1:3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 s="33"/>
      <c r="FV463" s="33"/>
      <c r="FW463" s="33"/>
      <c r="FX463" s="33"/>
      <c r="FY463" s="33"/>
      <c r="FZ463" s="33"/>
      <c r="GA463" s="33"/>
      <c r="GB463" s="33"/>
      <c r="GC463" s="33"/>
      <c r="GD463" s="33"/>
      <c r="GE463" s="33"/>
      <c r="GF463" s="33"/>
      <c r="GG463" s="33"/>
      <c r="GH463" s="33"/>
      <c r="GI463" s="33"/>
      <c r="GJ463" s="33"/>
      <c r="GK463" s="33"/>
      <c r="GL463" s="33"/>
      <c r="GM463" s="33"/>
      <c r="GN463" s="33"/>
      <c r="GO463" s="33"/>
      <c r="GP463" s="33"/>
      <c r="GQ463" s="33"/>
      <c r="GR463" s="33"/>
      <c r="GS463" s="33"/>
      <c r="GT463" s="33"/>
      <c r="GU463" s="33"/>
      <c r="GV463" s="33"/>
      <c r="GW463" s="33"/>
      <c r="GX463" s="33"/>
      <c r="GY463" s="33"/>
      <c r="GZ463" s="33"/>
      <c r="HA463" s="33"/>
      <c r="HB463" s="33"/>
      <c r="HC463" s="33"/>
      <c r="HD463" s="33"/>
      <c r="HE463" s="33"/>
      <c r="HF463" s="33"/>
      <c r="HG463" s="33"/>
      <c r="HH463" s="33"/>
      <c r="HI463" s="33"/>
      <c r="HJ463" s="33"/>
      <c r="HK463" s="33"/>
      <c r="HL463" s="33"/>
      <c r="HM463" s="33"/>
      <c r="HN463" s="33"/>
      <c r="HO463" s="33"/>
      <c r="HP463" s="33"/>
      <c r="HQ463" s="33"/>
      <c r="HR463" s="33"/>
      <c r="HS463" s="33"/>
      <c r="HT463" s="33"/>
      <c r="HU463" s="33"/>
      <c r="HV463" s="33"/>
      <c r="HW463" s="33"/>
      <c r="HX463" s="33"/>
      <c r="HY463" s="33"/>
      <c r="HZ463" s="33"/>
      <c r="IA463" s="33"/>
      <c r="IB463" s="33"/>
      <c r="IC463" s="33"/>
      <c r="ID463" s="33"/>
      <c r="IE463" s="33"/>
      <c r="IF463" s="33"/>
      <c r="IG463" s="33"/>
      <c r="IH463" s="33"/>
      <c r="II463" s="33"/>
      <c r="IJ463" s="33"/>
      <c r="IK463" s="33"/>
      <c r="IL463" s="33"/>
      <c r="IM463" s="33"/>
      <c r="IN463" s="33"/>
      <c r="IO463" s="33"/>
      <c r="IP463" s="33"/>
      <c r="IQ463" s="33"/>
      <c r="IR463" s="33"/>
      <c r="IS463" s="33"/>
      <c r="IT463" s="33"/>
      <c r="IU463" s="33"/>
      <c r="IV463" s="33"/>
      <c r="IW463" s="33"/>
      <c r="IX463" s="33"/>
      <c r="IY463" s="33"/>
      <c r="IZ463" s="33"/>
      <c r="JA463" s="33"/>
      <c r="JB463" s="33"/>
      <c r="JC463" s="33"/>
      <c r="JD463" s="33"/>
      <c r="JE463" s="33"/>
      <c r="JF463" s="33"/>
      <c r="JG463" s="33"/>
      <c r="JH463" s="33"/>
      <c r="JI463" s="33"/>
      <c r="JJ463" s="33"/>
      <c r="JK463" s="33"/>
      <c r="JL463" s="33"/>
      <c r="JM463" s="33"/>
      <c r="JN463" s="33"/>
      <c r="JO463" s="33"/>
      <c r="JP463" s="33"/>
      <c r="JQ463" s="33"/>
      <c r="JR463" s="33"/>
      <c r="JS463" s="33"/>
      <c r="JT463" s="33"/>
      <c r="JU463" s="33"/>
      <c r="JV463" s="33"/>
      <c r="JW463" s="33"/>
      <c r="JX463" s="33"/>
      <c r="JY463" s="33"/>
      <c r="JZ463" s="33"/>
      <c r="KA463" s="33"/>
      <c r="KB463" s="33"/>
      <c r="KC463" s="33"/>
      <c r="KD463" s="33"/>
      <c r="KE463" s="33"/>
      <c r="KF463" s="33"/>
      <c r="KG463" s="33"/>
      <c r="KH463" s="33"/>
      <c r="KI463" s="33"/>
      <c r="KJ463" s="33"/>
      <c r="KK463" s="33"/>
      <c r="KL463" s="33"/>
      <c r="KM463" s="33"/>
      <c r="KN463" s="33"/>
      <c r="KO463" s="33"/>
      <c r="KP463" s="33"/>
      <c r="KQ463" s="33"/>
      <c r="KR463" s="33"/>
      <c r="KS463" s="33"/>
      <c r="KT463" s="33"/>
      <c r="KU463" s="33"/>
      <c r="KV463" s="33"/>
      <c r="KW463" s="33"/>
      <c r="KX463" s="33"/>
      <c r="KY463" s="33"/>
      <c r="KZ463" s="33"/>
      <c r="LA463" s="33"/>
      <c r="LB463" s="33"/>
      <c r="LC463" s="33"/>
    </row>
    <row r="464" spans="1:3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  <c r="IY464" s="33"/>
      <c r="IZ464" s="33"/>
      <c r="JA464" s="33"/>
      <c r="JB464" s="33"/>
      <c r="JC464" s="33"/>
      <c r="JD464" s="33"/>
      <c r="JE464" s="33"/>
      <c r="JF464" s="33"/>
      <c r="JG464" s="33"/>
      <c r="JH464" s="33"/>
      <c r="JI464" s="33"/>
      <c r="JJ464" s="33"/>
      <c r="JK464" s="33"/>
      <c r="JL464" s="33"/>
      <c r="JM464" s="33"/>
      <c r="JN464" s="33"/>
      <c r="JO464" s="33"/>
      <c r="JP464" s="33"/>
      <c r="JQ464" s="33"/>
      <c r="JR464" s="33"/>
      <c r="JS464" s="33"/>
      <c r="JT464" s="33"/>
      <c r="JU464" s="33"/>
      <c r="JV464" s="33"/>
      <c r="JW464" s="33"/>
      <c r="JX464" s="33"/>
      <c r="JY464" s="33"/>
      <c r="JZ464" s="33"/>
      <c r="KA464" s="33"/>
      <c r="KB464" s="33"/>
      <c r="KC464" s="33"/>
      <c r="KD464" s="33"/>
      <c r="KE464" s="33"/>
      <c r="KF464" s="33"/>
      <c r="KG464" s="33"/>
      <c r="KH464" s="33"/>
      <c r="KI464" s="33"/>
      <c r="KJ464" s="33"/>
      <c r="KK464" s="33"/>
      <c r="KL464" s="33"/>
      <c r="KM464" s="33"/>
      <c r="KN464" s="33"/>
      <c r="KO464" s="33"/>
      <c r="KP464" s="33"/>
      <c r="KQ464" s="33"/>
      <c r="KR464" s="33"/>
      <c r="KS464" s="33"/>
      <c r="KT464" s="33"/>
      <c r="KU464" s="33"/>
      <c r="KV464" s="33"/>
      <c r="KW464" s="33"/>
      <c r="KX464" s="33"/>
      <c r="KY464" s="33"/>
      <c r="KZ464" s="33"/>
      <c r="LA464" s="33"/>
      <c r="LB464" s="33"/>
      <c r="LC464" s="33"/>
    </row>
    <row r="465" spans="1:3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 s="33"/>
      <c r="FV465" s="33"/>
      <c r="FW465" s="33"/>
      <c r="FX465" s="33"/>
      <c r="FY465" s="33"/>
      <c r="FZ465" s="33"/>
      <c r="GA465" s="33"/>
      <c r="GB465" s="33"/>
      <c r="GC465" s="33"/>
      <c r="GD465" s="33"/>
      <c r="GE465" s="33"/>
      <c r="GF465" s="33"/>
      <c r="GG465" s="33"/>
      <c r="GH465" s="33"/>
      <c r="GI465" s="33"/>
      <c r="GJ465" s="33"/>
      <c r="GK465" s="33"/>
      <c r="GL465" s="33"/>
      <c r="GM465" s="33"/>
      <c r="GN465" s="33"/>
      <c r="GO465" s="33"/>
      <c r="GP465" s="33"/>
      <c r="GQ465" s="33"/>
      <c r="GR465" s="33"/>
      <c r="GS465" s="33"/>
      <c r="GT465" s="33"/>
      <c r="GU465" s="33"/>
      <c r="GV465" s="33"/>
      <c r="GW465" s="33"/>
      <c r="GX465" s="33"/>
      <c r="GY465" s="33"/>
      <c r="GZ465" s="33"/>
      <c r="HA465" s="33"/>
      <c r="HB465" s="33"/>
      <c r="HC465" s="33"/>
      <c r="HD465" s="33"/>
      <c r="HE465" s="33"/>
      <c r="HF465" s="33"/>
      <c r="HG465" s="33"/>
      <c r="HH465" s="33"/>
      <c r="HI465" s="33"/>
      <c r="HJ465" s="33"/>
      <c r="HK465" s="33"/>
      <c r="HL465" s="33"/>
      <c r="HM465" s="33"/>
      <c r="HN465" s="33"/>
      <c r="HO465" s="33"/>
      <c r="HP465" s="33"/>
      <c r="HQ465" s="33"/>
      <c r="HR465" s="33"/>
      <c r="HS465" s="33"/>
      <c r="HT465" s="33"/>
      <c r="HU465" s="33"/>
      <c r="HV465" s="33"/>
      <c r="HW465" s="33"/>
      <c r="HX465" s="33"/>
      <c r="HY465" s="33"/>
      <c r="HZ465" s="33"/>
      <c r="IA465" s="33"/>
      <c r="IB465" s="33"/>
      <c r="IC465" s="33"/>
      <c r="ID465" s="33"/>
      <c r="IE465" s="33"/>
      <c r="IF465" s="33"/>
      <c r="IG465" s="33"/>
      <c r="IH465" s="33"/>
      <c r="II465" s="33"/>
      <c r="IJ465" s="33"/>
      <c r="IK465" s="33"/>
      <c r="IL465" s="33"/>
      <c r="IM465" s="33"/>
      <c r="IN465" s="33"/>
      <c r="IO465" s="33"/>
      <c r="IP465" s="33"/>
      <c r="IQ465" s="33"/>
      <c r="IR465" s="33"/>
      <c r="IS465" s="33"/>
      <c r="IT465" s="33"/>
      <c r="IU465" s="33"/>
      <c r="IV465" s="33"/>
      <c r="IW465" s="33"/>
      <c r="IX465" s="33"/>
      <c r="IY465" s="33"/>
      <c r="IZ465" s="33"/>
      <c r="JA465" s="33"/>
      <c r="JB465" s="33"/>
      <c r="JC465" s="33"/>
      <c r="JD465" s="33"/>
      <c r="JE465" s="33"/>
      <c r="JF465" s="33"/>
      <c r="JG465" s="33"/>
      <c r="JH465" s="33"/>
      <c r="JI465" s="33"/>
      <c r="JJ465" s="33"/>
      <c r="JK465" s="33"/>
      <c r="JL465" s="33"/>
      <c r="JM465" s="33"/>
      <c r="JN465" s="33"/>
      <c r="JO465" s="33"/>
      <c r="JP465" s="33"/>
      <c r="JQ465" s="33"/>
      <c r="JR465" s="33"/>
      <c r="JS465" s="33"/>
      <c r="JT465" s="33"/>
      <c r="JU465" s="33"/>
      <c r="JV465" s="33"/>
      <c r="JW465" s="33"/>
      <c r="JX465" s="33"/>
      <c r="JY465" s="33"/>
      <c r="JZ465" s="33"/>
      <c r="KA465" s="33"/>
      <c r="KB465" s="33"/>
      <c r="KC465" s="33"/>
      <c r="KD465" s="33"/>
      <c r="KE465" s="33"/>
      <c r="KF465" s="33"/>
      <c r="KG465" s="33"/>
      <c r="KH465" s="33"/>
      <c r="KI465" s="33"/>
      <c r="KJ465" s="33"/>
      <c r="KK465" s="33"/>
      <c r="KL465" s="33"/>
      <c r="KM465" s="33"/>
      <c r="KN465" s="33"/>
      <c r="KO465" s="33"/>
      <c r="KP465" s="33"/>
      <c r="KQ465" s="33"/>
      <c r="KR465" s="33"/>
      <c r="KS465" s="33"/>
      <c r="KT465" s="33"/>
      <c r="KU465" s="33"/>
      <c r="KV465" s="33"/>
      <c r="KW465" s="33"/>
      <c r="KX465" s="33"/>
      <c r="KY465" s="33"/>
      <c r="KZ465" s="33"/>
      <c r="LA465" s="33"/>
      <c r="LB465" s="33"/>
      <c r="LC465" s="33"/>
    </row>
    <row r="466" spans="1:3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  <c r="IY466" s="33"/>
      <c r="IZ466" s="33"/>
      <c r="JA466" s="33"/>
      <c r="JB466" s="33"/>
      <c r="JC466" s="33"/>
      <c r="JD466" s="33"/>
      <c r="JE466" s="33"/>
      <c r="JF466" s="33"/>
      <c r="JG466" s="33"/>
      <c r="JH466" s="33"/>
      <c r="JI466" s="33"/>
      <c r="JJ466" s="33"/>
      <c r="JK466" s="33"/>
      <c r="JL466" s="33"/>
      <c r="JM466" s="33"/>
      <c r="JN466" s="33"/>
      <c r="JO466" s="33"/>
      <c r="JP466" s="33"/>
      <c r="JQ466" s="33"/>
      <c r="JR466" s="33"/>
      <c r="JS466" s="33"/>
      <c r="JT466" s="33"/>
      <c r="JU466" s="33"/>
      <c r="JV466" s="33"/>
      <c r="JW466" s="33"/>
      <c r="JX466" s="33"/>
      <c r="JY466" s="33"/>
      <c r="JZ466" s="33"/>
      <c r="KA466" s="33"/>
      <c r="KB466" s="33"/>
      <c r="KC466" s="33"/>
      <c r="KD466" s="33"/>
      <c r="KE466" s="33"/>
      <c r="KF466" s="33"/>
      <c r="KG466" s="33"/>
      <c r="KH466" s="33"/>
      <c r="KI466" s="33"/>
      <c r="KJ466" s="33"/>
      <c r="KK466" s="33"/>
      <c r="KL466" s="33"/>
      <c r="KM466" s="33"/>
      <c r="KN466" s="33"/>
      <c r="KO466" s="33"/>
      <c r="KP466" s="33"/>
      <c r="KQ466" s="33"/>
      <c r="KR466" s="33"/>
      <c r="KS466" s="33"/>
      <c r="KT466" s="33"/>
      <c r="KU466" s="33"/>
      <c r="KV466" s="33"/>
      <c r="KW466" s="33"/>
      <c r="KX466" s="33"/>
      <c r="KY466" s="33"/>
      <c r="KZ466" s="33"/>
      <c r="LA466" s="33"/>
      <c r="LB466" s="33"/>
      <c r="LC466" s="33"/>
    </row>
    <row r="467" spans="1:3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 s="33"/>
      <c r="FV467" s="33"/>
      <c r="FW467" s="33"/>
      <c r="FX467" s="33"/>
      <c r="FY467" s="33"/>
      <c r="FZ467" s="33"/>
      <c r="GA467" s="33"/>
      <c r="GB467" s="33"/>
      <c r="GC467" s="33"/>
      <c r="GD467" s="33"/>
      <c r="GE467" s="33"/>
      <c r="GF467" s="33"/>
      <c r="GG467" s="33"/>
      <c r="GH467" s="33"/>
      <c r="GI467" s="33"/>
      <c r="GJ467" s="33"/>
      <c r="GK467" s="33"/>
      <c r="GL467" s="33"/>
      <c r="GM467" s="33"/>
      <c r="GN467" s="33"/>
      <c r="GO467" s="33"/>
      <c r="GP467" s="33"/>
      <c r="GQ467" s="33"/>
      <c r="GR467" s="33"/>
      <c r="GS467" s="33"/>
      <c r="GT467" s="33"/>
      <c r="GU467" s="33"/>
      <c r="GV467" s="33"/>
      <c r="GW467" s="33"/>
      <c r="GX467" s="33"/>
      <c r="GY467" s="33"/>
      <c r="GZ467" s="33"/>
      <c r="HA467" s="33"/>
      <c r="HB467" s="33"/>
      <c r="HC467" s="33"/>
      <c r="HD467" s="33"/>
      <c r="HE467" s="33"/>
      <c r="HF467" s="33"/>
      <c r="HG467" s="33"/>
      <c r="HH467" s="33"/>
      <c r="HI467" s="33"/>
      <c r="HJ467" s="33"/>
      <c r="HK467" s="33"/>
      <c r="HL467" s="33"/>
      <c r="HM467" s="33"/>
      <c r="HN467" s="33"/>
      <c r="HO467" s="33"/>
      <c r="HP467" s="33"/>
      <c r="HQ467" s="33"/>
      <c r="HR467" s="33"/>
      <c r="HS467" s="33"/>
      <c r="HT467" s="33"/>
      <c r="HU467" s="33"/>
      <c r="HV467" s="33"/>
      <c r="HW467" s="33"/>
      <c r="HX467" s="33"/>
      <c r="HY467" s="33"/>
      <c r="HZ467" s="33"/>
      <c r="IA467" s="33"/>
      <c r="IB467" s="33"/>
      <c r="IC467" s="33"/>
      <c r="ID467" s="33"/>
      <c r="IE467" s="33"/>
      <c r="IF467" s="33"/>
      <c r="IG467" s="33"/>
      <c r="IH467" s="33"/>
      <c r="II467" s="33"/>
      <c r="IJ467" s="33"/>
      <c r="IK467" s="33"/>
      <c r="IL467" s="33"/>
      <c r="IM467" s="33"/>
      <c r="IN467" s="33"/>
      <c r="IO467" s="33"/>
      <c r="IP467" s="33"/>
      <c r="IQ467" s="33"/>
      <c r="IR467" s="33"/>
      <c r="IS467" s="33"/>
      <c r="IT467" s="33"/>
      <c r="IU467" s="33"/>
      <c r="IV467" s="33"/>
      <c r="IW467" s="33"/>
      <c r="IX467" s="33"/>
      <c r="IY467" s="33"/>
      <c r="IZ467" s="33"/>
      <c r="JA467" s="33"/>
      <c r="JB467" s="33"/>
      <c r="JC467" s="33"/>
      <c r="JD467" s="33"/>
      <c r="JE467" s="33"/>
      <c r="JF467" s="33"/>
      <c r="JG467" s="33"/>
      <c r="JH467" s="33"/>
      <c r="JI467" s="33"/>
      <c r="JJ467" s="33"/>
      <c r="JK467" s="33"/>
      <c r="JL467" s="33"/>
      <c r="JM467" s="33"/>
      <c r="JN467" s="33"/>
      <c r="JO467" s="33"/>
      <c r="JP467" s="33"/>
      <c r="JQ467" s="33"/>
      <c r="JR467" s="33"/>
      <c r="JS467" s="33"/>
      <c r="JT467" s="33"/>
      <c r="JU467" s="33"/>
      <c r="JV467" s="33"/>
      <c r="JW467" s="33"/>
      <c r="JX467" s="33"/>
      <c r="JY467" s="33"/>
      <c r="JZ467" s="33"/>
      <c r="KA467" s="33"/>
      <c r="KB467" s="33"/>
      <c r="KC467" s="33"/>
      <c r="KD467" s="33"/>
      <c r="KE467" s="33"/>
      <c r="KF467" s="33"/>
      <c r="KG467" s="33"/>
      <c r="KH467" s="33"/>
      <c r="KI467" s="33"/>
      <c r="KJ467" s="33"/>
      <c r="KK467" s="33"/>
      <c r="KL467" s="33"/>
      <c r="KM467" s="33"/>
      <c r="KN467" s="33"/>
      <c r="KO467" s="33"/>
      <c r="KP467" s="33"/>
      <c r="KQ467" s="33"/>
      <c r="KR467" s="33"/>
      <c r="KS467" s="33"/>
      <c r="KT467" s="33"/>
      <c r="KU467" s="33"/>
      <c r="KV467" s="33"/>
      <c r="KW467" s="33"/>
      <c r="KX467" s="33"/>
      <c r="KY467" s="33"/>
      <c r="KZ467" s="33"/>
      <c r="LA467" s="33"/>
      <c r="LB467" s="33"/>
      <c r="LC467" s="33"/>
    </row>
    <row r="468" spans="1:3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  <c r="IY468" s="33"/>
      <c r="IZ468" s="33"/>
      <c r="JA468" s="33"/>
      <c r="JB468" s="33"/>
      <c r="JC468" s="33"/>
      <c r="JD468" s="33"/>
      <c r="JE468" s="33"/>
      <c r="JF468" s="33"/>
      <c r="JG468" s="33"/>
      <c r="JH468" s="33"/>
      <c r="JI468" s="33"/>
      <c r="JJ468" s="33"/>
      <c r="JK468" s="33"/>
      <c r="JL468" s="33"/>
      <c r="JM468" s="33"/>
      <c r="JN468" s="33"/>
      <c r="JO468" s="33"/>
      <c r="JP468" s="33"/>
      <c r="JQ468" s="33"/>
      <c r="JR468" s="33"/>
      <c r="JS468" s="33"/>
      <c r="JT468" s="33"/>
      <c r="JU468" s="33"/>
      <c r="JV468" s="33"/>
      <c r="JW468" s="33"/>
      <c r="JX468" s="33"/>
      <c r="JY468" s="33"/>
      <c r="JZ468" s="33"/>
      <c r="KA468" s="33"/>
      <c r="KB468" s="33"/>
      <c r="KC468" s="33"/>
      <c r="KD468" s="33"/>
      <c r="KE468" s="33"/>
      <c r="KF468" s="33"/>
      <c r="KG468" s="33"/>
      <c r="KH468" s="33"/>
      <c r="KI468" s="33"/>
      <c r="KJ468" s="33"/>
      <c r="KK468" s="33"/>
      <c r="KL468" s="33"/>
      <c r="KM468" s="33"/>
      <c r="KN468" s="33"/>
      <c r="KO468" s="33"/>
      <c r="KP468" s="33"/>
      <c r="KQ468" s="33"/>
      <c r="KR468" s="33"/>
      <c r="KS468" s="33"/>
      <c r="KT468" s="33"/>
      <c r="KU468" s="33"/>
      <c r="KV468" s="33"/>
      <c r="KW468" s="33"/>
      <c r="KX468" s="33"/>
      <c r="KY468" s="33"/>
      <c r="KZ468" s="33"/>
      <c r="LA468" s="33"/>
      <c r="LB468" s="33"/>
      <c r="LC468" s="33"/>
    </row>
    <row r="469" spans="1:3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 s="33"/>
      <c r="FV469" s="33"/>
      <c r="FW469" s="33"/>
      <c r="FX469" s="33"/>
      <c r="FY469" s="33"/>
      <c r="FZ469" s="33"/>
      <c r="GA469" s="33"/>
      <c r="GB469" s="33"/>
      <c r="GC469" s="33"/>
      <c r="GD469" s="33"/>
      <c r="GE469" s="33"/>
      <c r="GF469" s="33"/>
      <c r="GG469" s="33"/>
      <c r="GH469" s="33"/>
      <c r="GI469" s="33"/>
      <c r="GJ469" s="33"/>
      <c r="GK469" s="33"/>
      <c r="GL469" s="33"/>
      <c r="GM469" s="33"/>
      <c r="GN469" s="33"/>
      <c r="GO469" s="33"/>
      <c r="GP469" s="33"/>
      <c r="GQ469" s="33"/>
      <c r="GR469" s="33"/>
      <c r="GS469" s="33"/>
      <c r="GT469" s="33"/>
      <c r="GU469" s="33"/>
      <c r="GV469" s="33"/>
      <c r="GW469" s="33"/>
      <c r="GX469" s="33"/>
      <c r="GY469" s="33"/>
      <c r="GZ469" s="33"/>
      <c r="HA469" s="33"/>
      <c r="HB469" s="33"/>
      <c r="HC469" s="33"/>
      <c r="HD469" s="33"/>
      <c r="HE469" s="33"/>
      <c r="HF469" s="33"/>
      <c r="HG469" s="33"/>
      <c r="HH469" s="33"/>
      <c r="HI469" s="33"/>
      <c r="HJ469" s="33"/>
      <c r="HK469" s="33"/>
      <c r="HL469" s="33"/>
      <c r="HM469" s="33"/>
      <c r="HN469" s="33"/>
      <c r="HO469" s="33"/>
      <c r="HP469" s="33"/>
      <c r="HQ469" s="33"/>
      <c r="HR469" s="33"/>
      <c r="HS469" s="33"/>
      <c r="HT469" s="33"/>
      <c r="HU469" s="33"/>
      <c r="HV469" s="33"/>
      <c r="HW469" s="33"/>
      <c r="HX469" s="33"/>
      <c r="HY469" s="33"/>
      <c r="HZ469" s="33"/>
      <c r="IA469" s="33"/>
      <c r="IB469" s="33"/>
      <c r="IC469" s="33"/>
      <c r="ID469" s="33"/>
      <c r="IE469" s="33"/>
      <c r="IF469" s="33"/>
      <c r="IG469" s="33"/>
      <c r="IH469" s="33"/>
      <c r="II469" s="33"/>
      <c r="IJ469" s="33"/>
      <c r="IK469" s="33"/>
      <c r="IL469" s="33"/>
      <c r="IM469" s="33"/>
      <c r="IN469" s="33"/>
      <c r="IO469" s="33"/>
      <c r="IP469" s="33"/>
      <c r="IQ469" s="33"/>
      <c r="IR469" s="33"/>
      <c r="IS469" s="33"/>
      <c r="IT469" s="33"/>
      <c r="IU469" s="33"/>
      <c r="IV469" s="33"/>
      <c r="IW469" s="33"/>
      <c r="IX469" s="33"/>
      <c r="IY469" s="33"/>
      <c r="IZ469" s="33"/>
      <c r="JA469" s="33"/>
      <c r="JB469" s="33"/>
      <c r="JC469" s="33"/>
      <c r="JD469" s="33"/>
      <c r="JE469" s="33"/>
      <c r="JF469" s="33"/>
      <c r="JG469" s="33"/>
      <c r="JH469" s="33"/>
      <c r="JI469" s="33"/>
      <c r="JJ469" s="33"/>
      <c r="JK469" s="33"/>
      <c r="JL469" s="33"/>
      <c r="JM469" s="33"/>
      <c r="JN469" s="33"/>
      <c r="JO469" s="33"/>
      <c r="JP469" s="33"/>
      <c r="JQ469" s="33"/>
      <c r="JR469" s="33"/>
      <c r="JS469" s="33"/>
      <c r="JT469" s="33"/>
      <c r="JU469" s="33"/>
      <c r="JV469" s="33"/>
      <c r="JW469" s="33"/>
      <c r="JX469" s="33"/>
      <c r="JY469" s="33"/>
      <c r="JZ469" s="33"/>
      <c r="KA469" s="33"/>
      <c r="KB469" s="33"/>
      <c r="KC469" s="33"/>
      <c r="KD469" s="33"/>
      <c r="KE469" s="33"/>
      <c r="KF469" s="33"/>
      <c r="KG469" s="33"/>
      <c r="KH469" s="33"/>
      <c r="KI469" s="33"/>
      <c r="KJ469" s="33"/>
      <c r="KK469" s="33"/>
      <c r="KL469" s="33"/>
      <c r="KM469" s="33"/>
      <c r="KN469" s="33"/>
      <c r="KO469" s="33"/>
      <c r="KP469" s="33"/>
      <c r="KQ469" s="33"/>
      <c r="KR469" s="33"/>
      <c r="KS469" s="33"/>
      <c r="KT469" s="33"/>
      <c r="KU469" s="33"/>
      <c r="KV469" s="33"/>
      <c r="KW469" s="33"/>
      <c r="KX469" s="33"/>
      <c r="KY469" s="33"/>
      <c r="KZ469" s="33"/>
      <c r="LA469" s="33"/>
      <c r="LB469" s="33"/>
      <c r="LC469" s="33"/>
    </row>
    <row r="470" spans="1:3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  <c r="IY470" s="33"/>
      <c r="IZ470" s="33"/>
      <c r="JA470" s="33"/>
      <c r="JB470" s="33"/>
      <c r="JC470" s="33"/>
      <c r="JD470" s="33"/>
      <c r="JE470" s="33"/>
      <c r="JF470" s="33"/>
      <c r="JG470" s="33"/>
      <c r="JH470" s="33"/>
      <c r="JI470" s="33"/>
      <c r="JJ470" s="33"/>
      <c r="JK470" s="33"/>
      <c r="JL470" s="33"/>
      <c r="JM470" s="33"/>
      <c r="JN470" s="33"/>
      <c r="JO470" s="33"/>
      <c r="JP470" s="33"/>
      <c r="JQ470" s="33"/>
      <c r="JR470" s="33"/>
      <c r="JS470" s="33"/>
      <c r="JT470" s="33"/>
      <c r="JU470" s="33"/>
      <c r="JV470" s="33"/>
      <c r="JW470" s="33"/>
      <c r="JX470" s="33"/>
      <c r="JY470" s="33"/>
      <c r="JZ470" s="33"/>
      <c r="KA470" s="33"/>
      <c r="KB470" s="33"/>
      <c r="KC470" s="33"/>
      <c r="KD470" s="33"/>
      <c r="KE470" s="33"/>
      <c r="KF470" s="33"/>
      <c r="KG470" s="33"/>
      <c r="KH470" s="33"/>
      <c r="KI470" s="33"/>
      <c r="KJ470" s="33"/>
      <c r="KK470" s="33"/>
      <c r="KL470" s="33"/>
      <c r="KM470" s="33"/>
      <c r="KN470" s="33"/>
      <c r="KO470" s="33"/>
      <c r="KP470" s="33"/>
      <c r="KQ470" s="33"/>
      <c r="KR470" s="33"/>
      <c r="KS470" s="33"/>
      <c r="KT470" s="33"/>
      <c r="KU470" s="33"/>
      <c r="KV470" s="33"/>
      <c r="KW470" s="33"/>
      <c r="KX470" s="33"/>
      <c r="KY470" s="33"/>
      <c r="KZ470" s="33"/>
      <c r="LA470" s="33"/>
      <c r="LB470" s="33"/>
      <c r="LC470" s="33"/>
    </row>
    <row r="471" spans="1:3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 s="33"/>
      <c r="FV471" s="33"/>
      <c r="FW471" s="33"/>
      <c r="FX471" s="33"/>
      <c r="FY471" s="33"/>
      <c r="FZ471" s="33"/>
      <c r="GA471" s="33"/>
      <c r="GB471" s="33"/>
      <c r="GC471" s="33"/>
      <c r="GD471" s="33"/>
      <c r="GE471" s="33"/>
      <c r="GF471" s="33"/>
      <c r="GG471" s="33"/>
      <c r="GH471" s="33"/>
      <c r="GI471" s="33"/>
      <c r="GJ471" s="33"/>
      <c r="GK471" s="33"/>
      <c r="GL471" s="33"/>
      <c r="GM471" s="33"/>
      <c r="GN471" s="33"/>
      <c r="GO471" s="33"/>
      <c r="GP471" s="33"/>
      <c r="GQ471" s="33"/>
      <c r="GR471" s="33"/>
      <c r="GS471" s="33"/>
      <c r="GT471" s="33"/>
      <c r="GU471" s="33"/>
      <c r="GV471" s="33"/>
      <c r="GW471" s="33"/>
      <c r="GX471" s="33"/>
      <c r="GY471" s="33"/>
      <c r="GZ471" s="33"/>
      <c r="HA471" s="33"/>
      <c r="HB471" s="33"/>
      <c r="HC471" s="33"/>
      <c r="HD471" s="33"/>
      <c r="HE471" s="33"/>
      <c r="HF471" s="33"/>
      <c r="HG471" s="33"/>
      <c r="HH471" s="33"/>
      <c r="HI471" s="33"/>
      <c r="HJ471" s="33"/>
      <c r="HK471" s="33"/>
      <c r="HL471" s="33"/>
      <c r="HM471" s="33"/>
      <c r="HN471" s="33"/>
      <c r="HO471" s="33"/>
      <c r="HP471" s="33"/>
      <c r="HQ471" s="33"/>
      <c r="HR471" s="33"/>
      <c r="HS471" s="33"/>
      <c r="HT471" s="33"/>
      <c r="HU471" s="33"/>
      <c r="HV471" s="33"/>
      <c r="HW471" s="33"/>
      <c r="HX471" s="33"/>
      <c r="HY471" s="33"/>
      <c r="HZ471" s="33"/>
      <c r="IA471" s="33"/>
      <c r="IB471" s="33"/>
      <c r="IC471" s="33"/>
      <c r="ID471" s="33"/>
      <c r="IE471" s="33"/>
      <c r="IF471" s="33"/>
      <c r="IG471" s="33"/>
      <c r="IH471" s="33"/>
      <c r="II471" s="33"/>
      <c r="IJ471" s="33"/>
      <c r="IK471" s="33"/>
      <c r="IL471" s="33"/>
      <c r="IM471" s="33"/>
      <c r="IN471" s="33"/>
      <c r="IO471" s="33"/>
      <c r="IP471" s="33"/>
      <c r="IQ471" s="33"/>
      <c r="IR471" s="33"/>
      <c r="IS471" s="33"/>
      <c r="IT471" s="33"/>
      <c r="IU471" s="33"/>
      <c r="IV471" s="33"/>
      <c r="IW471" s="33"/>
      <c r="IX471" s="33"/>
      <c r="IY471" s="33"/>
      <c r="IZ471" s="33"/>
      <c r="JA471" s="33"/>
      <c r="JB471" s="33"/>
      <c r="JC471" s="33"/>
      <c r="JD471" s="33"/>
      <c r="JE471" s="33"/>
      <c r="JF471" s="33"/>
      <c r="JG471" s="33"/>
      <c r="JH471" s="33"/>
      <c r="JI471" s="33"/>
      <c r="JJ471" s="33"/>
      <c r="JK471" s="33"/>
      <c r="JL471" s="33"/>
      <c r="JM471" s="33"/>
      <c r="JN471" s="33"/>
      <c r="JO471" s="33"/>
      <c r="JP471" s="33"/>
      <c r="JQ471" s="33"/>
      <c r="JR471" s="33"/>
      <c r="JS471" s="33"/>
      <c r="JT471" s="33"/>
      <c r="JU471" s="33"/>
      <c r="JV471" s="33"/>
      <c r="JW471" s="33"/>
      <c r="JX471" s="33"/>
      <c r="JY471" s="33"/>
      <c r="JZ471" s="33"/>
      <c r="KA471" s="33"/>
      <c r="KB471" s="33"/>
      <c r="KC471" s="33"/>
      <c r="KD471" s="33"/>
      <c r="KE471" s="33"/>
      <c r="KF471" s="33"/>
      <c r="KG471" s="33"/>
      <c r="KH471" s="33"/>
      <c r="KI471" s="33"/>
      <c r="KJ471" s="33"/>
      <c r="KK471" s="33"/>
      <c r="KL471" s="33"/>
      <c r="KM471" s="33"/>
      <c r="KN471" s="33"/>
      <c r="KO471" s="33"/>
      <c r="KP471" s="33"/>
      <c r="KQ471" s="33"/>
      <c r="KR471" s="33"/>
      <c r="KS471" s="33"/>
      <c r="KT471" s="33"/>
      <c r="KU471" s="33"/>
      <c r="KV471" s="33"/>
      <c r="KW471" s="33"/>
      <c r="KX471" s="33"/>
      <c r="KY471" s="33"/>
      <c r="KZ471" s="33"/>
      <c r="LA471" s="33"/>
      <c r="LB471" s="33"/>
      <c r="LC471" s="33"/>
    </row>
    <row r="472" spans="1:3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  <c r="IY472" s="33"/>
      <c r="IZ472" s="33"/>
      <c r="JA472" s="33"/>
      <c r="JB472" s="33"/>
      <c r="JC472" s="33"/>
      <c r="JD472" s="33"/>
      <c r="JE472" s="33"/>
      <c r="JF472" s="33"/>
      <c r="JG472" s="33"/>
      <c r="JH472" s="33"/>
      <c r="JI472" s="33"/>
      <c r="JJ472" s="33"/>
      <c r="JK472" s="33"/>
      <c r="JL472" s="33"/>
      <c r="JM472" s="33"/>
      <c r="JN472" s="33"/>
      <c r="JO472" s="33"/>
      <c r="JP472" s="33"/>
      <c r="JQ472" s="33"/>
      <c r="JR472" s="33"/>
      <c r="JS472" s="33"/>
      <c r="JT472" s="33"/>
      <c r="JU472" s="33"/>
      <c r="JV472" s="33"/>
      <c r="JW472" s="33"/>
      <c r="JX472" s="33"/>
      <c r="JY472" s="33"/>
      <c r="JZ472" s="33"/>
      <c r="KA472" s="33"/>
      <c r="KB472" s="33"/>
      <c r="KC472" s="33"/>
      <c r="KD472" s="33"/>
      <c r="KE472" s="33"/>
      <c r="KF472" s="33"/>
      <c r="KG472" s="33"/>
      <c r="KH472" s="33"/>
      <c r="KI472" s="33"/>
      <c r="KJ472" s="33"/>
      <c r="KK472" s="33"/>
      <c r="KL472" s="33"/>
      <c r="KM472" s="33"/>
      <c r="KN472" s="33"/>
      <c r="KO472" s="33"/>
      <c r="KP472" s="33"/>
      <c r="KQ472" s="33"/>
      <c r="KR472" s="33"/>
      <c r="KS472" s="33"/>
      <c r="KT472" s="33"/>
      <c r="KU472" s="33"/>
      <c r="KV472" s="33"/>
      <c r="KW472" s="33"/>
      <c r="KX472" s="33"/>
      <c r="KY472" s="33"/>
      <c r="KZ472" s="33"/>
      <c r="LA472" s="33"/>
      <c r="LB472" s="33"/>
      <c r="LC472" s="33"/>
    </row>
    <row r="473" spans="1:3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 s="33"/>
      <c r="FV473" s="33"/>
      <c r="FW473" s="33"/>
      <c r="FX473" s="33"/>
      <c r="FY473" s="33"/>
      <c r="FZ473" s="33"/>
      <c r="GA473" s="33"/>
      <c r="GB473" s="33"/>
      <c r="GC473" s="33"/>
      <c r="GD473" s="33"/>
      <c r="GE473" s="33"/>
      <c r="GF473" s="33"/>
      <c r="GG473" s="33"/>
      <c r="GH473" s="33"/>
      <c r="GI473" s="33"/>
      <c r="GJ473" s="33"/>
      <c r="GK473" s="33"/>
      <c r="GL473" s="33"/>
      <c r="GM473" s="33"/>
      <c r="GN473" s="33"/>
      <c r="GO473" s="33"/>
      <c r="GP473" s="33"/>
      <c r="GQ473" s="33"/>
      <c r="GR473" s="33"/>
      <c r="GS473" s="33"/>
      <c r="GT473" s="33"/>
      <c r="GU473" s="33"/>
      <c r="GV473" s="33"/>
      <c r="GW473" s="33"/>
      <c r="GX473" s="33"/>
      <c r="GY473" s="33"/>
      <c r="GZ473" s="33"/>
      <c r="HA473" s="33"/>
      <c r="HB473" s="33"/>
      <c r="HC473" s="33"/>
      <c r="HD473" s="33"/>
      <c r="HE473" s="33"/>
      <c r="HF473" s="33"/>
      <c r="HG473" s="33"/>
      <c r="HH473" s="33"/>
      <c r="HI473" s="33"/>
      <c r="HJ473" s="33"/>
      <c r="HK473" s="33"/>
      <c r="HL473" s="33"/>
      <c r="HM473" s="33"/>
      <c r="HN473" s="33"/>
      <c r="HO473" s="33"/>
      <c r="HP473" s="33"/>
      <c r="HQ473" s="33"/>
      <c r="HR473" s="33"/>
      <c r="HS473" s="33"/>
      <c r="HT473" s="33"/>
      <c r="HU473" s="33"/>
      <c r="HV473" s="33"/>
      <c r="HW473" s="33"/>
      <c r="HX473" s="33"/>
      <c r="HY473" s="33"/>
      <c r="HZ473" s="33"/>
      <c r="IA473" s="33"/>
      <c r="IB473" s="33"/>
      <c r="IC473" s="33"/>
      <c r="ID473" s="33"/>
      <c r="IE473" s="33"/>
      <c r="IF473" s="33"/>
      <c r="IG473" s="33"/>
      <c r="IH473" s="33"/>
      <c r="II473" s="33"/>
      <c r="IJ473" s="33"/>
      <c r="IK473" s="33"/>
      <c r="IL473" s="33"/>
      <c r="IM473" s="33"/>
      <c r="IN473" s="33"/>
      <c r="IO473" s="33"/>
      <c r="IP473" s="33"/>
      <c r="IQ473" s="33"/>
      <c r="IR473" s="33"/>
      <c r="IS473" s="33"/>
      <c r="IT473" s="33"/>
      <c r="IU473" s="33"/>
      <c r="IV473" s="33"/>
      <c r="IW473" s="33"/>
      <c r="IX473" s="33"/>
      <c r="IY473" s="33"/>
      <c r="IZ473" s="33"/>
      <c r="JA473" s="33"/>
      <c r="JB473" s="33"/>
      <c r="JC473" s="33"/>
      <c r="JD473" s="33"/>
      <c r="JE473" s="33"/>
      <c r="JF473" s="33"/>
      <c r="JG473" s="33"/>
      <c r="JH473" s="33"/>
      <c r="JI473" s="33"/>
      <c r="JJ473" s="33"/>
      <c r="JK473" s="33"/>
      <c r="JL473" s="33"/>
      <c r="JM473" s="33"/>
      <c r="JN473" s="33"/>
      <c r="JO473" s="33"/>
      <c r="JP473" s="33"/>
      <c r="JQ473" s="33"/>
      <c r="JR473" s="33"/>
      <c r="JS473" s="33"/>
      <c r="JT473" s="33"/>
      <c r="JU473" s="33"/>
      <c r="JV473" s="33"/>
      <c r="JW473" s="33"/>
      <c r="JX473" s="33"/>
      <c r="JY473" s="33"/>
      <c r="JZ473" s="33"/>
      <c r="KA473" s="33"/>
      <c r="KB473" s="33"/>
      <c r="KC473" s="33"/>
      <c r="KD473" s="33"/>
      <c r="KE473" s="33"/>
      <c r="KF473" s="33"/>
      <c r="KG473" s="33"/>
      <c r="KH473" s="33"/>
      <c r="KI473" s="33"/>
      <c r="KJ473" s="33"/>
      <c r="KK473" s="33"/>
      <c r="KL473" s="33"/>
      <c r="KM473" s="33"/>
      <c r="KN473" s="33"/>
      <c r="KO473" s="33"/>
      <c r="KP473" s="33"/>
      <c r="KQ473" s="33"/>
      <c r="KR473" s="33"/>
      <c r="KS473" s="33"/>
      <c r="KT473" s="33"/>
      <c r="KU473" s="33"/>
      <c r="KV473" s="33"/>
      <c r="KW473" s="33"/>
      <c r="KX473" s="33"/>
      <c r="KY473" s="33"/>
      <c r="KZ473" s="33"/>
      <c r="LA473" s="33"/>
      <c r="LB473" s="33"/>
      <c r="LC473" s="33"/>
    </row>
    <row r="474" spans="1:3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  <c r="IY474" s="33"/>
      <c r="IZ474" s="33"/>
      <c r="JA474" s="33"/>
      <c r="JB474" s="33"/>
      <c r="JC474" s="33"/>
      <c r="JD474" s="33"/>
      <c r="JE474" s="33"/>
      <c r="JF474" s="33"/>
      <c r="JG474" s="33"/>
      <c r="JH474" s="33"/>
      <c r="JI474" s="33"/>
      <c r="JJ474" s="33"/>
      <c r="JK474" s="33"/>
      <c r="JL474" s="33"/>
      <c r="JM474" s="33"/>
      <c r="JN474" s="33"/>
      <c r="JO474" s="33"/>
      <c r="JP474" s="33"/>
      <c r="JQ474" s="33"/>
      <c r="JR474" s="33"/>
      <c r="JS474" s="33"/>
      <c r="JT474" s="33"/>
      <c r="JU474" s="33"/>
      <c r="JV474" s="33"/>
      <c r="JW474" s="33"/>
      <c r="JX474" s="33"/>
      <c r="JY474" s="33"/>
      <c r="JZ474" s="33"/>
      <c r="KA474" s="33"/>
      <c r="KB474" s="33"/>
      <c r="KC474" s="33"/>
      <c r="KD474" s="33"/>
      <c r="KE474" s="33"/>
      <c r="KF474" s="33"/>
      <c r="KG474" s="33"/>
      <c r="KH474" s="33"/>
      <c r="KI474" s="33"/>
      <c r="KJ474" s="33"/>
      <c r="KK474" s="33"/>
      <c r="KL474" s="33"/>
      <c r="KM474" s="33"/>
      <c r="KN474" s="33"/>
      <c r="KO474" s="33"/>
      <c r="KP474" s="33"/>
      <c r="KQ474" s="33"/>
      <c r="KR474" s="33"/>
      <c r="KS474" s="33"/>
      <c r="KT474" s="33"/>
      <c r="KU474" s="33"/>
      <c r="KV474" s="33"/>
      <c r="KW474" s="33"/>
      <c r="KX474" s="33"/>
      <c r="KY474" s="33"/>
      <c r="KZ474" s="33"/>
      <c r="LA474" s="33"/>
      <c r="LB474" s="33"/>
      <c r="LC474" s="33"/>
    </row>
    <row r="475" spans="1:3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 s="33"/>
      <c r="FV475" s="33"/>
      <c r="FW475" s="33"/>
      <c r="FX475" s="33"/>
      <c r="FY475" s="33"/>
      <c r="FZ475" s="33"/>
      <c r="GA475" s="33"/>
      <c r="GB475" s="33"/>
      <c r="GC475" s="33"/>
      <c r="GD475" s="33"/>
      <c r="GE475" s="33"/>
      <c r="GF475" s="33"/>
      <c r="GG475" s="33"/>
      <c r="GH475" s="33"/>
      <c r="GI475" s="33"/>
      <c r="GJ475" s="33"/>
      <c r="GK475" s="33"/>
      <c r="GL475" s="33"/>
      <c r="GM475" s="33"/>
      <c r="GN475" s="33"/>
      <c r="GO475" s="33"/>
      <c r="GP475" s="33"/>
      <c r="GQ475" s="33"/>
      <c r="GR475" s="33"/>
      <c r="GS475" s="33"/>
      <c r="GT475" s="33"/>
      <c r="GU475" s="33"/>
      <c r="GV475" s="33"/>
      <c r="GW475" s="33"/>
      <c r="GX475" s="33"/>
      <c r="GY475" s="33"/>
      <c r="GZ475" s="33"/>
      <c r="HA475" s="33"/>
      <c r="HB475" s="33"/>
      <c r="HC475" s="33"/>
      <c r="HD475" s="33"/>
      <c r="HE475" s="33"/>
      <c r="HF475" s="33"/>
      <c r="HG475" s="33"/>
      <c r="HH475" s="33"/>
      <c r="HI475" s="33"/>
      <c r="HJ475" s="33"/>
      <c r="HK475" s="33"/>
      <c r="HL475" s="33"/>
      <c r="HM475" s="33"/>
      <c r="HN475" s="33"/>
      <c r="HO475" s="33"/>
      <c r="HP475" s="33"/>
      <c r="HQ475" s="33"/>
      <c r="HR475" s="33"/>
      <c r="HS475" s="33"/>
      <c r="HT475" s="33"/>
      <c r="HU475" s="33"/>
      <c r="HV475" s="33"/>
      <c r="HW475" s="33"/>
      <c r="HX475" s="33"/>
      <c r="HY475" s="33"/>
      <c r="HZ475" s="33"/>
      <c r="IA475" s="33"/>
      <c r="IB475" s="33"/>
      <c r="IC475" s="33"/>
      <c r="ID475" s="33"/>
      <c r="IE475" s="33"/>
      <c r="IF475" s="33"/>
      <c r="IG475" s="33"/>
      <c r="IH475" s="33"/>
      <c r="II475" s="33"/>
      <c r="IJ475" s="33"/>
      <c r="IK475" s="33"/>
      <c r="IL475" s="33"/>
      <c r="IM475" s="33"/>
      <c r="IN475" s="33"/>
      <c r="IO475" s="33"/>
      <c r="IP475" s="33"/>
      <c r="IQ475" s="33"/>
      <c r="IR475" s="33"/>
      <c r="IS475" s="33"/>
      <c r="IT475" s="33"/>
      <c r="IU475" s="33"/>
      <c r="IV475" s="33"/>
      <c r="IW475" s="33"/>
      <c r="IX475" s="33"/>
      <c r="IY475" s="33"/>
      <c r="IZ475" s="33"/>
      <c r="JA475" s="33"/>
      <c r="JB475" s="33"/>
      <c r="JC475" s="33"/>
      <c r="JD475" s="33"/>
      <c r="JE475" s="33"/>
      <c r="JF475" s="33"/>
      <c r="JG475" s="33"/>
      <c r="JH475" s="33"/>
      <c r="JI475" s="33"/>
      <c r="JJ475" s="33"/>
      <c r="JK475" s="33"/>
      <c r="JL475" s="33"/>
      <c r="JM475" s="33"/>
      <c r="JN475" s="33"/>
      <c r="JO475" s="33"/>
      <c r="JP475" s="33"/>
      <c r="JQ475" s="33"/>
      <c r="JR475" s="33"/>
      <c r="JS475" s="33"/>
      <c r="JT475" s="33"/>
      <c r="JU475" s="33"/>
      <c r="JV475" s="33"/>
      <c r="JW475" s="33"/>
      <c r="JX475" s="33"/>
      <c r="JY475" s="33"/>
      <c r="JZ475" s="33"/>
      <c r="KA475" s="33"/>
      <c r="KB475" s="33"/>
      <c r="KC475" s="33"/>
      <c r="KD475" s="33"/>
      <c r="KE475" s="33"/>
      <c r="KF475" s="33"/>
      <c r="KG475" s="33"/>
      <c r="KH475" s="33"/>
      <c r="KI475" s="33"/>
      <c r="KJ475" s="33"/>
      <c r="KK475" s="33"/>
      <c r="KL475" s="33"/>
      <c r="KM475" s="33"/>
      <c r="KN475" s="33"/>
      <c r="KO475" s="33"/>
      <c r="KP475" s="33"/>
      <c r="KQ475" s="33"/>
      <c r="KR475" s="33"/>
      <c r="KS475" s="33"/>
      <c r="KT475" s="33"/>
      <c r="KU475" s="33"/>
      <c r="KV475" s="33"/>
      <c r="KW475" s="33"/>
      <c r="KX475" s="33"/>
      <c r="KY475" s="33"/>
      <c r="KZ475" s="33"/>
      <c r="LA475" s="33"/>
      <c r="LB475" s="33"/>
      <c r="LC475" s="33"/>
    </row>
    <row r="476" spans="1:3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  <c r="IY476" s="33"/>
      <c r="IZ476" s="33"/>
      <c r="JA476" s="33"/>
      <c r="JB476" s="33"/>
      <c r="JC476" s="33"/>
      <c r="JD476" s="33"/>
      <c r="JE476" s="33"/>
      <c r="JF476" s="33"/>
      <c r="JG476" s="33"/>
      <c r="JH476" s="33"/>
      <c r="JI476" s="33"/>
      <c r="JJ476" s="33"/>
      <c r="JK476" s="33"/>
      <c r="JL476" s="33"/>
      <c r="JM476" s="33"/>
      <c r="JN476" s="33"/>
      <c r="JO476" s="33"/>
      <c r="JP476" s="33"/>
      <c r="JQ476" s="33"/>
      <c r="JR476" s="33"/>
      <c r="JS476" s="33"/>
      <c r="JT476" s="33"/>
      <c r="JU476" s="33"/>
      <c r="JV476" s="33"/>
      <c r="JW476" s="33"/>
      <c r="JX476" s="33"/>
      <c r="JY476" s="33"/>
      <c r="JZ476" s="33"/>
      <c r="KA476" s="33"/>
      <c r="KB476" s="33"/>
      <c r="KC476" s="33"/>
      <c r="KD476" s="33"/>
      <c r="KE476" s="33"/>
      <c r="KF476" s="33"/>
      <c r="KG476" s="33"/>
      <c r="KH476" s="33"/>
      <c r="KI476" s="33"/>
      <c r="KJ476" s="33"/>
      <c r="KK476" s="33"/>
      <c r="KL476" s="33"/>
      <c r="KM476" s="33"/>
      <c r="KN476" s="33"/>
      <c r="KO476" s="33"/>
      <c r="KP476" s="33"/>
      <c r="KQ476" s="33"/>
      <c r="KR476" s="33"/>
      <c r="KS476" s="33"/>
      <c r="KT476" s="33"/>
      <c r="KU476" s="33"/>
      <c r="KV476" s="33"/>
      <c r="KW476" s="33"/>
      <c r="KX476" s="33"/>
      <c r="KY476" s="33"/>
      <c r="KZ476" s="33"/>
      <c r="LA476" s="33"/>
      <c r="LB476" s="33"/>
      <c r="LC476" s="33"/>
    </row>
    <row r="477" spans="1:3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 s="33"/>
      <c r="FV477" s="33"/>
      <c r="FW477" s="33"/>
      <c r="FX477" s="33"/>
      <c r="FY477" s="33"/>
      <c r="FZ477" s="33"/>
      <c r="GA477" s="33"/>
      <c r="GB477" s="33"/>
      <c r="GC477" s="33"/>
      <c r="GD477" s="33"/>
      <c r="GE477" s="33"/>
      <c r="GF477" s="33"/>
      <c r="GG477" s="33"/>
      <c r="GH477" s="33"/>
      <c r="GI477" s="33"/>
      <c r="GJ477" s="33"/>
      <c r="GK477" s="33"/>
      <c r="GL477" s="33"/>
      <c r="GM477" s="33"/>
      <c r="GN477" s="33"/>
      <c r="GO477" s="33"/>
      <c r="GP477" s="33"/>
      <c r="GQ477" s="33"/>
      <c r="GR477" s="33"/>
      <c r="GS477" s="33"/>
      <c r="GT477" s="33"/>
      <c r="GU477" s="33"/>
      <c r="GV477" s="33"/>
      <c r="GW477" s="33"/>
      <c r="GX477" s="33"/>
      <c r="GY477" s="33"/>
      <c r="GZ477" s="33"/>
      <c r="HA477" s="33"/>
      <c r="HB477" s="33"/>
      <c r="HC477" s="33"/>
      <c r="HD477" s="33"/>
      <c r="HE477" s="33"/>
      <c r="HF477" s="33"/>
      <c r="HG477" s="33"/>
      <c r="HH477" s="33"/>
      <c r="HI477" s="33"/>
      <c r="HJ477" s="33"/>
      <c r="HK477" s="33"/>
      <c r="HL477" s="33"/>
      <c r="HM477" s="33"/>
      <c r="HN477" s="33"/>
      <c r="HO477" s="33"/>
      <c r="HP477" s="33"/>
      <c r="HQ477" s="33"/>
      <c r="HR477" s="33"/>
      <c r="HS477" s="33"/>
      <c r="HT477" s="33"/>
      <c r="HU477" s="33"/>
      <c r="HV477" s="33"/>
      <c r="HW477" s="33"/>
      <c r="HX477" s="33"/>
      <c r="HY477" s="33"/>
      <c r="HZ477" s="33"/>
      <c r="IA477" s="33"/>
      <c r="IB477" s="33"/>
      <c r="IC477" s="33"/>
      <c r="ID477" s="33"/>
      <c r="IE477" s="33"/>
      <c r="IF477" s="33"/>
      <c r="IG477" s="33"/>
      <c r="IH477" s="33"/>
      <c r="II477" s="33"/>
      <c r="IJ477" s="33"/>
      <c r="IK477" s="33"/>
      <c r="IL477" s="33"/>
      <c r="IM477" s="33"/>
      <c r="IN477" s="33"/>
      <c r="IO477" s="33"/>
      <c r="IP477" s="33"/>
      <c r="IQ477" s="33"/>
      <c r="IR477" s="33"/>
      <c r="IS477" s="33"/>
      <c r="IT477" s="33"/>
      <c r="IU477" s="33"/>
      <c r="IV477" s="33"/>
      <c r="IW477" s="33"/>
      <c r="IX477" s="33"/>
      <c r="IY477" s="33"/>
      <c r="IZ477" s="33"/>
      <c r="JA477" s="33"/>
      <c r="JB477" s="33"/>
      <c r="JC477" s="33"/>
      <c r="JD477" s="33"/>
      <c r="JE477" s="33"/>
      <c r="JF477" s="33"/>
      <c r="JG477" s="33"/>
      <c r="JH477" s="33"/>
      <c r="JI477" s="33"/>
      <c r="JJ477" s="33"/>
      <c r="JK477" s="33"/>
      <c r="JL477" s="33"/>
      <c r="JM477" s="33"/>
      <c r="JN477" s="33"/>
      <c r="JO477" s="33"/>
      <c r="JP477" s="33"/>
      <c r="JQ477" s="33"/>
      <c r="JR477" s="33"/>
      <c r="JS477" s="33"/>
      <c r="JT477" s="33"/>
      <c r="JU477" s="33"/>
      <c r="JV477" s="33"/>
      <c r="JW477" s="33"/>
      <c r="JX477" s="33"/>
      <c r="JY477" s="33"/>
      <c r="JZ477" s="33"/>
      <c r="KA477" s="33"/>
      <c r="KB477" s="33"/>
      <c r="KC477" s="33"/>
      <c r="KD477" s="33"/>
      <c r="KE477" s="33"/>
      <c r="KF477" s="33"/>
      <c r="KG477" s="33"/>
      <c r="KH477" s="33"/>
      <c r="KI477" s="33"/>
      <c r="KJ477" s="33"/>
      <c r="KK477" s="33"/>
      <c r="KL477" s="33"/>
      <c r="KM477" s="33"/>
      <c r="KN477" s="33"/>
      <c r="KO477" s="33"/>
      <c r="KP477" s="33"/>
      <c r="KQ477" s="33"/>
      <c r="KR477" s="33"/>
      <c r="KS477" s="33"/>
      <c r="KT477" s="33"/>
      <c r="KU477" s="33"/>
      <c r="KV477" s="33"/>
      <c r="KW477" s="33"/>
      <c r="KX477" s="33"/>
      <c r="KY477" s="33"/>
      <c r="KZ477" s="33"/>
      <c r="LA477" s="33"/>
      <c r="LB477" s="33"/>
      <c r="LC477" s="33"/>
    </row>
    <row r="478" spans="1:3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  <c r="IY478" s="33"/>
      <c r="IZ478" s="33"/>
      <c r="JA478" s="33"/>
      <c r="JB478" s="33"/>
      <c r="JC478" s="33"/>
      <c r="JD478" s="33"/>
      <c r="JE478" s="33"/>
      <c r="JF478" s="33"/>
      <c r="JG478" s="33"/>
      <c r="JH478" s="33"/>
      <c r="JI478" s="33"/>
      <c r="JJ478" s="33"/>
      <c r="JK478" s="33"/>
      <c r="JL478" s="33"/>
      <c r="JM478" s="33"/>
      <c r="JN478" s="33"/>
      <c r="JO478" s="33"/>
      <c r="JP478" s="33"/>
      <c r="JQ478" s="33"/>
      <c r="JR478" s="33"/>
      <c r="JS478" s="33"/>
      <c r="JT478" s="33"/>
      <c r="JU478" s="33"/>
      <c r="JV478" s="33"/>
      <c r="JW478" s="33"/>
      <c r="JX478" s="33"/>
      <c r="JY478" s="33"/>
      <c r="JZ478" s="33"/>
      <c r="KA478" s="33"/>
      <c r="KB478" s="33"/>
      <c r="KC478" s="33"/>
      <c r="KD478" s="33"/>
      <c r="KE478" s="33"/>
      <c r="KF478" s="33"/>
      <c r="KG478" s="33"/>
      <c r="KH478" s="33"/>
      <c r="KI478" s="33"/>
      <c r="KJ478" s="33"/>
      <c r="KK478" s="33"/>
      <c r="KL478" s="33"/>
      <c r="KM478" s="33"/>
      <c r="KN478" s="33"/>
      <c r="KO478" s="33"/>
      <c r="KP478" s="33"/>
      <c r="KQ478" s="33"/>
      <c r="KR478" s="33"/>
      <c r="KS478" s="33"/>
      <c r="KT478" s="33"/>
      <c r="KU478" s="33"/>
      <c r="KV478" s="33"/>
      <c r="KW478" s="33"/>
      <c r="KX478" s="33"/>
      <c r="KY478" s="33"/>
      <c r="KZ478" s="33"/>
      <c r="LA478" s="33"/>
      <c r="LB478" s="33"/>
      <c r="LC478" s="33"/>
    </row>
    <row r="479" spans="1:3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 s="33"/>
      <c r="FV479" s="33"/>
      <c r="FW479" s="33"/>
      <c r="FX479" s="33"/>
      <c r="FY479" s="33"/>
      <c r="FZ479" s="33"/>
      <c r="GA479" s="33"/>
      <c r="GB479" s="33"/>
      <c r="GC479" s="33"/>
      <c r="GD479" s="33"/>
      <c r="GE479" s="33"/>
      <c r="GF479" s="33"/>
      <c r="GG479" s="33"/>
      <c r="GH479" s="33"/>
      <c r="GI479" s="33"/>
      <c r="GJ479" s="33"/>
      <c r="GK479" s="33"/>
      <c r="GL479" s="33"/>
      <c r="GM479" s="33"/>
      <c r="GN479" s="33"/>
      <c r="GO479" s="33"/>
      <c r="GP479" s="33"/>
      <c r="GQ479" s="33"/>
      <c r="GR479" s="33"/>
      <c r="GS479" s="33"/>
      <c r="GT479" s="33"/>
      <c r="GU479" s="33"/>
      <c r="GV479" s="33"/>
      <c r="GW479" s="33"/>
      <c r="GX479" s="33"/>
      <c r="GY479" s="33"/>
      <c r="GZ479" s="33"/>
      <c r="HA479" s="33"/>
      <c r="HB479" s="33"/>
      <c r="HC479" s="33"/>
      <c r="HD479" s="33"/>
      <c r="HE479" s="33"/>
      <c r="HF479" s="33"/>
      <c r="HG479" s="33"/>
      <c r="HH479" s="33"/>
      <c r="HI479" s="33"/>
      <c r="HJ479" s="33"/>
      <c r="HK479" s="33"/>
      <c r="HL479" s="33"/>
      <c r="HM479" s="33"/>
      <c r="HN479" s="33"/>
      <c r="HO479" s="33"/>
      <c r="HP479" s="33"/>
      <c r="HQ479" s="33"/>
      <c r="HR479" s="33"/>
      <c r="HS479" s="33"/>
      <c r="HT479" s="33"/>
      <c r="HU479" s="33"/>
      <c r="HV479" s="33"/>
      <c r="HW479" s="33"/>
      <c r="HX479" s="33"/>
      <c r="HY479" s="33"/>
      <c r="HZ479" s="33"/>
      <c r="IA479" s="33"/>
      <c r="IB479" s="33"/>
      <c r="IC479" s="33"/>
      <c r="ID479" s="33"/>
      <c r="IE479" s="33"/>
      <c r="IF479" s="33"/>
      <c r="IG479" s="33"/>
      <c r="IH479" s="33"/>
      <c r="II479" s="33"/>
      <c r="IJ479" s="33"/>
      <c r="IK479" s="33"/>
      <c r="IL479" s="33"/>
      <c r="IM479" s="33"/>
      <c r="IN479" s="33"/>
      <c r="IO479" s="33"/>
      <c r="IP479" s="33"/>
      <c r="IQ479" s="33"/>
      <c r="IR479" s="33"/>
      <c r="IS479" s="33"/>
      <c r="IT479" s="33"/>
      <c r="IU479" s="33"/>
      <c r="IV479" s="33"/>
      <c r="IW479" s="33"/>
      <c r="IX479" s="33"/>
      <c r="IY479" s="33"/>
      <c r="IZ479" s="33"/>
      <c r="JA479" s="33"/>
      <c r="JB479" s="33"/>
      <c r="JC479" s="33"/>
      <c r="JD479" s="33"/>
      <c r="JE479" s="33"/>
      <c r="JF479" s="33"/>
      <c r="JG479" s="33"/>
      <c r="JH479" s="33"/>
      <c r="JI479" s="33"/>
      <c r="JJ479" s="33"/>
      <c r="JK479" s="33"/>
      <c r="JL479" s="33"/>
      <c r="JM479" s="33"/>
      <c r="JN479" s="33"/>
      <c r="JO479" s="33"/>
      <c r="JP479" s="33"/>
      <c r="JQ479" s="33"/>
      <c r="JR479" s="33"/>
      <c r="JS479" s="33"/>
      <c r="JT479" s="33"/>
      <c r="JU479" s="33"/>
      <c r="JV479" s="33"/>
      <c r="JW479" s="33"/>
      <c r="JX479" s="33"/>
      <c r="JY479" s="33"/>
      <c r="JZ479" s="33"/>
      <c r="KA479" s="33"/>
      <c r="KB479" s="33"/>
      <c r="KC479" s="33"/>
      <c r="KD479" s="33"/>
      <c r="KE479" s="33"/>
      <c r="KF479" s="33"/>
      <c r="KG479" s="33"/>
      <c r="KH479" s="33"/>
      <c r="KI479" s="33"/>
      <c r="KJ479" s="33"/>
      <c r="KK479" s="33"/>
      <c r="KL479" s="33"/>
      <c r="KM479" s="33"/>
      <c r="KN479" s="33"/>
      <c r="KO479" s="33"/>
      <c r="KP479" s="33"/>
      <c r="KQ479" s="33"/>
      <c r="KR479" s="33"/>
      <c r="KS479" s="33"/>
      <c r="KT479" s="33"/>
      <c r="KU479" s="33"/>
      <c r="KV479" s="33"/>
      <c r="KW479" s="33"/>
      <c r="KX479" s="33"/>
      <c r="KY479" s="33"/>
      <c r="KZ479" s="33"/>
      <c r="LA479" s="33"/>
      <c r="LB479" s="33"/>
      <c r="LC479" s="33"/>
    </row>
    <row r="480" spans="1:3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  <c r="IY480" s="33"/>
      <c r="IZ480" s="33"/>
      <c r="JA480" s="33"/>
      <c r="JB480" s="33"/>
      <c r="JC480" s="33"/>
      <c r="JD480" s="33"/>
      <c r="JE480" s="33"/>
      <c r="JF480" s="33"/>
      <c r="JG480" s="33"/>
      <c r="JH480" s="33"/>
      <c r="JI480" s="33"/>
      <c r="JJ480" s="33"/>
      <c r="JK480" s="33"/>
      <c r="JL480" s="33"/>
      <c r="JM480" s="33"/>
      <c r="JN480" s="33"/>
      <c r="JO480" s="33"/>
      <c r="JP480" s="33"/>
      <c r="JQ480" s="33"/>
      <c r="JR480" s="33"/>
      <c r="JS480" s="33"/>
      <c r="JT480" s="33"/>
      <c r="JU480" s="33"/>
      <c r="JV480" s="33"/>
      <c r="JW480" s="33"/>
      <c r="JX480" s="33"/>
      <c r="JY480" s="33"/>
      <c r="JZ480" s="33"/>
      <c r="KA480" s="33"/>
      <c r="KB480" s="33"/>
      <c r="KC480" s="33"/>
      <c r="KD480" s="33"/>
      <c r="KE480" s="33"/>
      <c r="KF480" s="33"/>
      <c r="KG480" s="33"/>
      <c r="KH480" s="33"/>
      <c r="KI480" s="33"/>
      <c r="KJ480" s="33"/>
      <c r="KK480" s="33"/>
      <c r="KL480" s="33"/>
      <c r="KM480" s="33"/>
      <c r="KN480" s="33"/>
      <c r="KO480" s="33"/>
      <c r="KP480" s="33"/>
      <c r="KQ480" s="33"/>
      <c r="KR480" s="33"/>
      <c r="KS480" s="33"/>
      <c r="KT480" s="33"/>
      <c r="KU480" s="33"/>
      <c r="KV480" s="33"/>
      <c r="KW480" s="33"/>
      <c r="KX480" s="33"/>
      <c r="KY480" s="33"/>
      <c r="KZ480" s="33"/>
      <c r="LA480" s="33"/>
      <c r="LB480" s="33"/>
      <c r="LC480" s="33"/>
    </row>
    <row r="481" spans="1:3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 s="33"/>
      <c r="FV481" s="33"/>
      <c r="FW481" s="33"/>
      <c r="FX481" s="33"/>
      <c r="FY481" s="33"/>
      <c r="FZ481" s="33"/>
      <c r="GA481" s="33"/>
      <c r="GB481" s="33"/>
      <c r="GC481" s="33"/>
      <c r="GD481" s="33"/>
      <c r="GE481" s="33"/>
      <c r="GF481" s="33"/>
      <c r="GG481" s="33"/>
      <c r="GH481" s="33"/>
      <c r="GI481" s="33"/>
      <c r="GJ481" s="33"/>
      <c r="GK481" s="33"/>
      <c r="GL481" s="33"/>
      <c r="GM481" s="33"/>
      <c r="GN481" s="33"/>
      <c r="GO481" s="33"/>
      <c r="GP481" s="33"/>
      <c r="GQ481" s="33"/>
      <c r="GR481" s="33"/>
      <c r="GS481" s="33"/>
      <c r="GT481" s="33"/>
      <c r="GU481" s="33"/>
      <c r="GV481" s="33"/>
      <c r="GW481" s="33"/>
      <c r="GX481" s="33"/>
      <c r="GY481" s="33"/>
      <c r="GZ481" s="33"/>
      <c r="HA481" s="33"/>
      <c r="HB481" s="33"/>
      <c r="HC481" s="33"/>
      <c r="HD481" s="33"/>
      <c r="HE481" s="33"/>
      <c r="HF481" s="33"/>
      <c r="HG481" s="33"/>
      <c r="HH481" s="33"/>
      <c r="HI481" s="33"/>
      <c r="HJ481" s="33"/>
      <c r="HK481" s="33"/>
      <c r="HL481" s="33"/>
      <c r="HM481" s="33"/>
      <c r="HN481" s="33"/>
      <c r="HO481" s="33"/>
      <c r="HP481" s="33"/>
      <c r="HQ481" s="33"/>
      <c r="HR481" s="33"/>
      <c r="HS481" s="33"/>
      <c r="HT481" s="33"/>
      <c r="HU481" s="33"/>
      <c r="HV481" s="33"/>
      <c r="HW481" s="33"/>
      <c r="HX481" s="33"/>
      <c r="HY481" s="33"/>
      <c r="HZ481" s="33"/>
      <c r="IA481" s="33"/>
      <c r="IB481" s="33"/>
      <c r="IC481" s="33"/>
      <c r="ID481" s="33"/>
      <c r="IE481" s="33"/>
      <c r="IF481" s="33"/>
      <c r="IG481" s="33"/>
      <c r="IH481" s="33"/>
      <c r="II481" s="33"/>
      <c r="IJ481" s="33"/>
      <c r="IK481" s="33"/>
      <c r="IL481" s="33"/>
      <c r="IM481" s="33"/>
      <c r="IN481" s="33"/>
      <c r="IO481" s="33"/>
      <c r="IP481" s="33"/>
      <c r="IQ481" s="33"/>
      <c r="IR481" s="33"/>
      <c r="IS481" s="33"/>
      <c r="IT481" s="33"/>
      <c r="IU481" s="33"/>
      <c r="IV481" s="33"/>
      <c r="IW481" s="33"/>
      <c r="IX481" s="33"/>
      <c r="IY481" s="33"/>
      <c r="IZ481" s="33"/>
      <c r="JA481" s="33"/>
      <c r="JB481" s="33"/>
      <c r="JC481" s="33"/>
      <c r="JD481" s="33"/>
      <c r="JE481" s="33"/>
      <c r="JF481" s="33"/>
      <c r="JG481" s="33"/>
      <c r="JH481" s="33"/>
      <c r="JI481" s="33"/>
      <c r="JJ481" s="33"/>
      <c r="JK481" s="33"/>
      <c r="JL481" s="33"/>
      <c r="JM481" s="33"/>
      <c r="JN481" s="33"/>
      <c r="JO481" s="33"/>
      <c r="JP481" s="33"/>
      <c r="JQ481" s="33"/>
      <c r="JR481" s="33"/>
      <c r="JS481" s="33"/>
      <c r="JT481" s="33"/>
      <c r="JU481" s="33"/>
      <c r="JV481" s="33"/>
      <c r="JW481" s="33"/>
      <c r="JX481" s="33"/>
      <c r="JY481" s="33"/>
      <c r="JZ481" s="33"/>
      <c r="KA481" s="33"/>
      <c r="KB481" s="33"/>
      <c r="KC481" s="33"/>
      <c r="KD481" s="33"/>
      <c r="KE481" s="33"/>
      <c r="KF481" s="33"/>
      <c r="KG481" s="33"/>
      <c r="KH481" s="33"/>
      <c r="KI481" s="33"/>
      <c r="KJ481" s="33"/>
      <c r="KK481" s="33"/>
      <c r="KL481" s="33"/>
      <c r="KM481" s="33"/>
      <c r="KN481" s="33"/>
      <c r="KO481" s="33"/>
      <c r="KP481" s="33"/>
      <c r="KQ481" s="33"/>
      <c r="KR481" s="33"/>
      <c r="KS481" s="33"/>
      <c r="KT481" s="33"/>
      <c r="KU481" s="33"/>
      <c r="KV481" s="33"/>
      <c r="KW481" s="33"/>
      <c r="KX481" s="33"/>
      <c r="KY481" s="33"/>
      <c r="KZ481" s="33"/>
      <c r="LA481" s="33"/>
      <c r="LB481" s="33"/>
      <c r="LC481" s="33"/>
    </row>
    <row r="482" spans="1:3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  <c r="IY482" s="33"/>
      <c r="IZ482" s="33"/>
      <c r="JA482" s="33"/>
      <c r="JB482" s="33"/>
      <c r="JC482" s="33"/>
      <c r="JD482" s="33"/>
      <c r="JE482" s="33"/>
      <c r="JF482" s="33"/>
      <c r="JG482" s="33"/>
      <c r="JH482" s="33"/>
      <c r="JI482" s="33"/>
      <c r="JJ482" s="33"/>
      <c r="JK482" s="33"/>
      <c r="JL482" s="33"/>
      <c r="JM482" s="33"/>
      <c r="JN482" s="33"/>
      <c r="JO482" s="33"/>
      <c r="JP482" s="33"/>
      <c r="JQ482" s="33"/>
      <c r="JR482" s="33"/>
      <c r="JS482" s="33"/>
      <c r="JT482" s="33"/>
      <c r="JU482" s="33"/>
      <c r="JV482" s="33"/>
      <c r="JW482" s="33"/>
      <c r="JX482" s="33"/>
      <c r="JY482" s="33"/>
      <c r="JZ482" s="33"/>
      <c r="KA482" s="33"/>
      <c r="KB482" s="33"/>
      <c r="KC482" s="33"/>
      <c r="KD482" s="33"/>
      <c r="KE482" s="33"/>
      <c r="KF482" s="33"/>
      <c r="KG482" s="33"/>
      <c r="KH482" s="33"/>
      <c r="KI482" s="33"/>
      <c r="KJ482" s="33"/>
      <c r="KK482" s="33"/>
      <c r="KL482" s="33"/>
      <c r="KM482" s="33"/>
      <c r="KN482" s="33"/>
      <c r="KO482" s="33"/>
      <c r="KP482" s="33"/>
      <c r="KQ482" s="33"/>
      <c r="KR482" s="33"/>
      <c r="KS482" s="33"/>
      <c r="KT482" s="33"/>
      <c r="KU482" s="33"/>
      <c r="KV482" s="33"/>
      <c r="KW482" s="33"/>
      <c r="KX482" s="33"/>
      <c r="KY482" s="33"/>
      <c r="KZ482" s="33"/>
      <c r="LA482" s="33"/>
      <c r="LB482" s="33"/>
      <c r="LC482" s="33"/>
    </row>
    <row r="483" spans="1:3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 s="33"/>
      <c r="FV483" s="33"/>
      <c r="FW483" s="33"/>
      <c r="FX483" s="33"/>
      <c r="FY483" s="33"/>
      <c r="FZ483" s="33"/>
      <c r="GA483" s="33"/>
      <c r="GB483" s="33"/>
      <c r="GC483" s="33"/>
      <c r="GD483" s="33"/>
      <c r="GE483" s="33"/>
      <c r="GF483" s="33"/>
      <c r="GG483" s="33"/>
      <c r="GH483" s="33"/>
      <c r="GI483" s="33"/>
      <c r="GJ483" s="33"/>
      <c r="GK483" s="33"/>
      <c r="GL483" s="33"/>
      <c r="GM483" s="33"/>
      <c r="GN483" s="33"/>
      <c r="GO483" s="33"/>
      <c r="GP483" s="33"/>
      <c r="GQ483" s="33"/>
      <c r="GR483" s="33"/>
      <c r="GS483" s="33"/>
      <c r="GT483" s="33"/>
      <c r="GU483" s="33"/>
      <c r="GV483" s="33"/>
      <c r="GW483" s="33"/>
      <c r="GX483" s="33"/>
      <c r="GY483" s="33"/>
      <c r="GZ483" s="33"/>
      <c r="HA483" s="33"/>
      <c r="HB483" s="33"/>
      <c r="HC483" s="33"/>
      <c r="HD483" s="33"/>
      <c r="HE483" s="33"/>
      <c r="HF483" s="33"/>
      <c r="HG483" s="33"/>
      <c r="HH483" s="33"/>
      <c r="HI483" s="33"/>
      <c r="HJ483" s="33"/>
      <c r="HK483" s="33"/>
      <c r="HL483" s="33"/>
      <c r="HM483" s="33"/>
      <c r="HN483" s="33"/>
      <c r="HO483" s="33"/>
      <c r="HP483" s="33"/>
      <c r="HQ483" s="33"/>
      <c r="HR483" s="33"/>
      <c r="HS483" s="33"/>
      <c r="HT483" s="33"/>
      <c r="HU483" s="33"/>
      <c r="HV483" s="33"/>
      <c r="HW483" s="33"/>
      <c r="HX483" s="33"/>
      <c r="HY483" s="33"/>
      <c r="HZ483" s="33"/>
      <c r="IA483" s="33"/>
      <c r="IB483" s="33"/>
      <c r="IC483" s="33"/>
      <c r="ID483" s="33"/>
      <c r="IE483" s="33"/>
      <c r="IF483" s="33"/>
      <c r="IG483" s="33"/>
      <c r="IH483" s="33"/>
      <c r="II483" s="33"/>
      <c r="IJ483" s="33"/>
      <c r="IK483" s="33"/>
      <c r="IL483" s="33"/>
      <c r="IM483" s="33"/>
      <c r="IN483" s="33"/>
      <c r="IO483" s="33"/>
      <c r="IP483" s="33"/>
      <c r="IQ483" s="33"/>
      <c r="IR483" s="33"/>
      <c r="IS483" s="33"/>
      <c r="IT483" s="33"/>
      <c r="IU483" s="33"/>
      <c r="IV483" s="33"/>
      <c r="IW483" s="33"/>
      <c r="IX483" s="33"/>
      <c r="IY483" s="33"/>
      <c r="IZ483" s="33"/>
      <c r="JA483" s="33"/>
      <c r="JB483" s="33"/>
      <c r="JC483" s="33"/>
      <c r="JD483" s="33"/>
      <c r="JE483" s="33"/>
      <c r="JF483" s="33"/>
      <c r="JG483" s="33"/>
      <c r="JH483" s="33"/>
      <c r="JI483" s="33"/>
      <c r="JJ483" s="33"/>
      <c r="JK483" s="33"/>
      <c r="JL483" s="33"/>
      <c r="JM483" s="33"/>
      <c r="JN483" s="33"/>
      <c r="JO483" s="33"/>
      <c r="JP483" s="33"/>
      <c r="JQ483" s="33"/>
      <c r="JR483" s="33"/>
      <c r="JS483" s="33"/>
      <c r="JT483" s="33"/>
      <c r="JU483" s="33"/>
      <c r="JV483" s="33"/>
      <c r="JW483" s="33"/>
      <c r="JX483" s="33"/>
      <c r="JY483" s="33"/>
      <c r="JZ483" s="33"/>
      <c r="KA483" s="33"/>
      <c r="KB483" s="33"/>
      <c r="KC483" s="33"/>
      <c r="KD483" s="33"/>
      <c r="KE483" s="33"/>
      <c r="KF483" s="33"/>
      <c r="KG483" s="33"/>
      <c r="KH483" s="33"/>
      <c r="KI483" s="33"/>
      <c r="KJ483" s="33"/>
      <c r="KK483" s="33"/>
      <c r="KL483" s="33"/>
      <c r="KM483" s="33"/>
      <c r="KN483" s="33"/>
      <c r="KO483" s="33"/>
      <c r="KP483" s="33"/>
      <c r="KQ483" s="33"/>
      <c r="KR483" s="33"/>
      <c r="KS483" s="33"/>
      <c r="KT483" s="33"/>
      <c r="KU483" s="33"/>
      <c r="KV483" s="33"/>
      <c r="KW483" s="33"/>
      <c r="KX483" s="33"/>
      <c r="KY483" s="33"/>
      <c r="KZ483" s="33"/>
      <c r="LA483" s="33"/>
      <c r="LB483" s="33"/>
      <c r="LC483" s="33"/>
    </row>
    <row r="484" spans="1:3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  <c r="IY484" s="33"/>
      <c r="IZ484" s="33"/>
      <c r="JA484" s="33"/>
      <c r="JB484" s="33"/>
      <c r="JC484" s="33"/>
      <c r="JD484" s="33"/>
      <c r="JE484" s="33"/>
      <c r="JF484" s="33"/>
      <c r="JG484" s="33"/>
      <c r="JH484" s="33"/>
      <c r="JI484" s="33"/>
      <c r="JJ484" s="33"/>
      <c r="JK484" s="33"/>
      <c r="JL484" s="33"/>
      <c r="JM484" s="33"/>
      <c r="JN484" s="33"/>
      <c r="JO484" s="33"/>
      <c r="JP484" s="33"/>
      <c r="JQ484" s="33"/>
      <c r="JR484" s="33"/>
      <c r="JS484" s="33"/>
      <c r="JT484" s="33"/>
      <c r="JU484" s="33"/>
      <c r="JV484" s="33"/>
      <c r="JW484" s="33"/>
      <c r="JX484" s="33"/>
      <c r="JY484" s="33"/>
      <c r="JZ484" s="33"/>
      <c r="KA484" s="33"/>
      <c r="KB484" s="33"/>
      <c r="KC484" s="33"/>
      <c r="KD484" s="33"/>
      <c r="KE484" s="33"/>
      <c r="KF484" s="33"/>
      <c r="KG484" s="33"/>
      <c r="KH484" s="33"/>
      <c r="KI484" s="33"/>
      <c r="KJ484" s="33"/>
      <c r="KK484" s="33"/>
      <c r="KL484" s="33"/>
      <c r="KM484" s="33"/>
      <c r="KN484" s="33"/>
      <c r="KO484" s="33"/>
      <c r="KP484" s="33"/>
      <c r="KQ484" s="33"/>
      <c r="KR484" s="33"/>
      <c r="KS484" s="33"/>
      <c r="KT484" s="33"/>
      <c r="KU484" s="33"/>
      <c r="KV484" s="33"/>
      <c r="KW484" s="33"/>
      <c r="KX484" s="33"/>
      <c r="KY484" s="33"/>
      <c r="KZ484" s="33"/>
      <c r="LA484" s="33"/>
      <c r="LB484" s="33"/>
      <c r="LC484" s="33"/>
    </row>
    <row r="485" spans="1:3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 s="33"/>
      <c r="FV485" s="33"/>
      <c r="FW485" s="33"/>
      <c r="FX485" s="33"/>
      <c r="FY485" s="33"/>
      <c r="FZ485" s="33"/>
      <c r="GA485" s="33"/>
      <c r="GB485" s="33"/>
      <c r="GC485" s="33"/>
      <c r="GD485" s="33"/>
      <c r="GE485" s="33"/>
      <c r="GF485" s="33"/>
      <c r="GG485" s="33"/>
      <c r="GH485" s="33"/>
      <c r="GI485" s="33"/>
      <c r="GJ485" s="33"/>
      <c r="GK485" s="33"/>
      <c r="GL485" s="33"/>
      <c r="GM485" s="33"/>
      <c r="GN485" s="33"/>
      <c r="GO485" s="33"/>
      <c r="GP485" s="33"/>
      <c r="GQ485" s="33"/>
      <c r="GR485" s="33"/>
      <c r="GS485" s="33"/>
      <c r="GT485" s="33"/>
      <c r="GU485" s="33"/>
      <c r="GV485" s="33"/>
      <c r="GW485" s="33"/>
      <c r="GX485" s="33"/>
      <c r="GY485" s="33"/>
      <c r="GZ485" s="33"/>
      <c r="HA485" s="33"/>
      <c r="HB485" s="33"/>
      <c r="HC485" s="33"/>
      <c r="HD485" s="33"/>
      <c r="HE485" s="33"/>
      <c r="HF485" s="33"/>
      <c r="HG485" s="33"/>
      <c r="HH485" s="33"/>
      <c r="HI485" s="33"/>
      <c r="HJ485" s="33"/>
      <c r="HK485" s="33"/>
      <c r="HL485" s="33"/>
      <c r="HM485" s="33"/>
      <c r="HN485" s="33"/>
      <c r="HO485" s="33"/>
      <c r="HP485" s="33"/>
      <c r="HQ485" s="33"/>
      <c r="HR485" s="33"/>
      <c r="HS485" s="33"/>
      <c r="HT485" s="33"/>
      <c r="HU485" s="33"/>
      <c r="HV485" s="33"/>
      <c r="HW485" s="33"/>
      <c r="HX485" s="33"/>
      <c r="HY485" s="33"/>
      <c r="HZ485" s="33"/>
      <c r="IA485" s="33"/>
      <c r="IB485" s="33"/>
      <c r="IC485" s="33"/>
      <c r="ID485" s="33"/>
      <c r="IE485" s="33"/>
      <c r="IF485" s="33"/>
      <c r="IG485" s="33"/>
      <c r="IH485" s="33"/>
      <c r="II485" s="33"/>
      <c r="IJ485" s="33"/>
      <c r="IK485" s="33"/>
      <c r="IL485" s="33"/>
      <c r="IM485" s="33"/>
      <c r="IN485" s="33"/>
      <c r="IO485" s="33"/>
      <c r="IP485" s="33"/>
      <c r="IQ485" s="33"/>
      <c r="IR485" s="33"/>
      <c r="IS485" s="33"/>
      <c r="IT485" s="33"/>
      <c r="IU485" s="33"/>
      <c r="IV485" s="33"/>
      <c r="IW485" s="33"/>
      <c r="IX485" s="33"/>
      <c r="IY485" s="33"/>
      <c r="IZ485" s="33"/>
      <c r="JA485" s="33"/>
      <c r="JB485" s="33"/>
      <c r="JC485" s="33"/>
      <c r="JD485" s="33"/>
      <c r="JE485" s="33"/>
      <c r="JF485" s="33"/>
      <c r="JG485" s="33"/>
      <c r="JH485" s="33"/>
      <c r="JI485" s="33"/>
      <c r="JJ485" s="33"/>
      <c r="JK485" s="33"/>
      <c r="JL485" s="33"/>
      <c r="JM485" s="33"/>
      <c r="JN485" s="33"/>
      <c r="JO485" s="33"/>
      <c r="JP485" s="33"/>
      <c r="JQ485" s="33"/>
      <c r="JR485" s="33"/>
      <c r="JS485" s="33"/>
      <c r="JT485" s="33"/>
      <c r="JU485" s="33"/>
      <c r="JV485" s="33"/>
      <c r="JW485" s="33"/>
      <c r="JX485" s="33"/>
      <c r="JY485" s="33"/>
      <c r="JZ485" s="33"/>
      <c r="KA485" s="33"/>
      <c r="KB485" s="33"/>
      <c r="KC485" s="33"/>
      <c r="KD485" s="33"/>
      <c r="KE485" s="33"/>
      <c r="KF485" s="33"/>
      <c r="KG485" s="33"/>
      <c r="KH485" s="33"/>
      <c r="KI485" s="33"/>
      <c r="KJ485" s="33"/>
      <c r="KK485" s="33"/>
      <c r="KL485" s="33"/>
      <c r="KM485" s="33"/>
      <c r="KN485" s="33"/>
      <c r="KO485" s="33"/>
      <c r="KP485" s="33"/>
      <c r="KQ485" s="33"/>
      <c r="KR485" s="33"/>
      <c r="KS485" s="33"/>
      <c r="KT485" s="33"/>
      <c r="KU485" s="33"/>
      <c r="KV485" s="33"/>
      <c r="KW485" s="33"/>
      <c r="KX485" s="33"/>
      <c r="KY485" s="33"/>
      <c r="KZ485" s="33"/>
      <c r="LA485" s="33"/>
      <c r="LB485" s="33"/>
      <c r="LC485" s="33"/>
    </row>
    <row r="486" spans="1:3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  <c r="IY486" s="33"/>
      <c r="IZ486" s="33"/>
      <c r="JA486" s="33"/>
      <c r="JB486" s="33"/>
      <c r="JC486" s="33"/>
      <c r="JD486" s="33"/>
      <c r="JE486" s="33"/>
      <c r="JF486" s="33"/>
      <c r="JG486" s="33"/>
      <c r="JH486" s="33"/>
      <c r="JI486" s="33"/>
      <c r="JJ486" s="33"/>
      <c r="JK486" s="33"/>
      <c r="JL486" s="33"/>
      <c r="JM486" s="33"/>
      <c r="JN486" s="33"/>
      <c r="JO486" s="33"/>
      <c r="JP486" s="33"/>
      <c r="JQ486" s="33"/>
      <c r="JR486" s="33"/>
      <c r="JS486" s="33"/>
      <c r="JT486" s="33"/>
      <c r="JU486" s="33"/>
      <c r="JV486" s="33"/>
      <c r="JW486" s="33"/>
      <c r="JX486" s="33"/>
      <c r="JY486" s="33"/>
      <c r="JZ486" s="33"/>
      <c r="KA486" s="33"/>
      <c r="KB486" s="33"/>
      <c r="KC486" s="33"/>
      <c r="KD486" s="33"/>
      <c r="KE486" s="33"/>
      <c r="KF486" s="33"/>
      <c r="KG486" s="33"/>
      <c r="KH486" s="33"/>
      <c r="KI486" s="33"/>
      <c r="KJ486" s="33"/>
      <c r="KK486" s="33"/>
      <c r="KL486" s="33"/>
      <c r="KM486" s="33"/>
      <c r="KN486" s="33"/>
      <c r="KO486" s="33"/>
      <c r="KP486" s="33"/>
      <c r="KQ486" s="33"/>
      <c r="KR486" s="33"/>
      <c r="KS486" s="33"/>
      <c r="KT486" s="33"/>
      <c r="KU486" s="33"/>
      <c r="KV486" s="33"/>
      <c r="KW486" s="33"/>
      <c r="KX486" s="33"/>
      <c r="KY486" s="33"/>
      <c r="KZ486" s="33"/>
      <c r="LA486" s="33"/>
      <c r="LB486" s="33"/>
      <c r="LC486" s="33"/>
    </row>
    <row r="487" spans="1:3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 s="33"/>
      <c r="FV487" s="33"/>
      <c r="FW487" s="33"/>
      <c r="FX487" s="33"/>
      <c r="FY487" s="33"/>
      <c r="FZ487" s="33"/>
      <c r="GA487" s="33"/>
      <c r="GB487" s="33"/>
      <c r="GC487" s="33"/>
      <c r="GD487" s="33"/>
      <c r="GE487" s="33"/>
      <c r="GF487" s="33"/>
      <c r="GG487" s="33"/>
      <c r="GH487" s="33"/>
      <c r="GI487" s="33"/>
      <c r="GJ487" s="33"/>
      <c r="GK487" s="33"/>
      <c r="GL487" s="33"/>
      <c r="GM487" s="33"/>
      <c r="GN487" s="33"/>
      <c r="GO487" s="33"/>
      <c r="GP487" s="33"/>
      <c r="GQ487" s="33"/>
      <c r="GR487" s="33"/>
      <c r="GS487" s="33"/>
      <c r="GT487" s="33"/>
      <c r="GU487" s="33"/>
      <c r="GV487" s="33"/>
      <c r="GW487" s="33"/>
      <c r="GX487" s="33"/>
      <c r="GY487" s="33"/>
      <c r="GZ487" s="33"/>
      <c r="HA487" s="33"/>
      <c r="HB487" s="33"/>
      <c r="HC487" s="33"/>
      <c r="HD487" s="33"/>
      <c r="HE487" s="33"/>
      <c r="HF487" s="33"/>
      <c r="HG487" s="33"/>
      <c r="HH487" s="33"/>
      <c r="HI487" s="33"/>
      <c r="HJ487" s="33"/>
      <c r="HK487" s="33"/>
      <c r="HL487" s="33"/>
      <c r="HM487" s="33"/>
      <c r="HN487" s="33"/>
      <c r="HO487" s="33"/>
      <c r="HP487" s="33"/>
      <c r="HQ487" s="33"/>
      <c r="HR487" s="33"/>
      <c r="HS487" s="33"/>
      <c r="HT487" s="33"/>
      <c r="HU487" s="33"/>
      <c r="HV487" s="33"/>
      <c r="HW487" s="33"/>
      <c r="HX487" s="33"/>
      <c r="HY487" s="33"/>
      <c r="HZ487" s="33"/>
      <c r="IA487" s="33"/>
      <c r="IB487" s="33"/>
      <c r="IC487" s="33"/>
      <c r="ID487" s="33"/>
      <c r="IE487" s="33"/>
      <c r="IF487" s="33"/>
      <c r="IG487" s="33"/>
      <c r="IH487" s="33"/>
      <c r="II487" s="33"/>
      <c r="IJ487" s="33"/>
      <c r="IK487" s="33"/>
      <c r="IL487" s="33"/>
      <c r="IM487" s="33"/>
      <c r="IN487" s="33"/>
      <c r="IO487" s="33"/>
      <c r="IP487" s="33"/>
      <c r="IQ487" s="33"/>
      <c r="IR487" s="33"/>
      <c r="IS487" s="33"/>
      <c r="IT487" s="33"/>
      <c r="IU487" s="33"/>
      <c r="IV487" s="33"/>
      <c r="IW487" s="33"/>
      <c r="IX487" s="33"/>
      <c r="IY487" s="33"/>
      <c r="IZ487" s="33"/>
      <c r="JA487" s="33"/>
      <c r="JB487" s="33"/>
      <c r="JC487" s="33"/>
      <c r="JD487" s="33"/>
      <c r="JE487" s="33"/>
      <c r="JF487" s="33"/>
      <c r="JG487" s="33"/>
      <c r="JH487" s="33"/>
      <c r="JI487" s="33"/>
      <c r="JJ487" s="33"/>
      <c r="JK487" s="33"/>
      <c r="JL487" s="33"/>
      <c r="JM487" s="33"/>
      <c r="JN487" s="33"/>
      <c r="JO487" s="33"/>
      <c r="JP487" s="33"/>
      <c r="JQ487" s="33"/>
      <c r="JR487" s="33"/>
      <c r="JS487" s="33"/>
      <c r="JT487" s="33"/>
      <c r="JU487" s="33"/>
      <c r="JV487" s="33"/>
      <c r="JW487" s="33"/>
      <c r="JX487" s="33"/>
      <c r="JY487" s="33"/>
      <c r="JZ487" s="33"/>
      <c r="KA487" s="33"/>
      <c r="KB487" s="33"/>
      <c r="KC487" s="33"/>
      <c r="KD487" s="33"/>
      <c r="KE487" s="33"/>
      <c r="KF487" s="33"/>
      <c r="KG487" s="33"/>
      <c r="KH487" s="33"/>
      <c r="KI487" s="33"/>
      <c r="KJ487" s="33"/>
      <c r="KK487" s="33"/>
      <c r="KL487" s="33"/>
      <c r="KM487" s="33"/>
      <c r="KN487" s="33"/>
      <c r="KO487" s="33"/>
      <c r="KP487" s="33"/>
      <c r="KQ487" s="33"/>
      <c r="KR487" s="33"/>
      <c r="KS487" s="33"/>
      <c r="KT487" s="33"/>
      <c r="KU487" s="33"/>
      <c r="KV487" s="33"/>
      <c r="KW487" s="33"/>
      <c r="KX487" s="33"/>
      <c r="KY487" s="33"/>
      <c r="KZ487" s="33"/>
      <c r="LA487" s="33"/>
      <c r="LB487" s="33"/>
      <c r="LC487" s="33"/>
    </row>
    <row r="488" spans="1:3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  <c r="IY488" s="33"/>
      <c r="IZ488" s="33"/>
      <c r="JA488" s="33"/>
      <c r="JB488" s="33"/>
      <c r="JC488" s="33"/>
      <c r="JD488" s="33"/>
      <c r="JE488" s="33"/>
      <c r="JF488" s="33"/>
      <c r="JG488" s="33"/>
      <c r="JH488" s="33"/>
      <c r="JI488" s="33"/>
      <c r="JJ488" s="33"/>
      <c r="JK488" s="33"/>
      <c r="JL488" s="33"/>
      <c r="JM488" s="33"/>
      <c r="JN488" s="33"/>
      <c r="JO488" s="33"/>
      <c r="JP488" s="33"/>
      <c r="JQ488" s="33"/>
      <c r="JR488" s="33"/>
      <c r="JS488" s="33"/>
      <c r="JT488" s="33"/>
      <c r="JU488" s="33"/>
      <c r="JV488" s="33"/>
      <c r="JW488" s="33"/>
      <c r="JX488" s="33"/>
      <c r="JY488" s="33"/>
      <c r="JZ488" s="33"/>
      <c r="KA488" s="33"/>
      <c r="KB488" s="33"/>
      <c r="KC488" s="33"/>
      <c r="KD488" s="33"/>
      <c r="KE488" s="33"/>
      <c r="KF488" s="33"/>
      <c r="KG488" s="33"/>
      <c r="KH488" s="33"/>
      <c r="KI488" s="33"/>
      <c r="KJ488" s="33"/>
      <c r="KK488" s="33"/>
      <c r="KL488" s="33"/>
      <c r="KM488" s="33"/>
      <c r="KN488" s="33"/>
      <c r="KO488" s="33"/>
      <c r="KP488" s="33"/>
      <c r="KQ488" s="33"/>
      <c r="KR488" s="33"/>
      <c r="KS488" s="33"/>
      <c r="KT488" s="33"/>
      <c r="KU488" s="33"/>
      <c r="KV488" s="33"/>
      <c r="KW488" s="33"/>
      <c r="KX488" s="33"/>
      <c r="KY488" s="33"/>
      <c r="KZ488" s="33"/>
      <c r="LA488" s="33"/>
      <c r="LB488" s="33"/>
      <c r="LC488" s="33"/>
    </row>
    <row r="489" spans="1:3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 s="33"/>
      <c r="FV489" s="33"/>
      <c r="FW489" s="33"/>
      <c r="FX489" s="33"/>
      <c r="FY489" s="33"/>
      <c r="FZ489" s="33"/>
      <c r="GA489" s="33"/>
      <c r="GB489" s="33"/>
      <c r="GC489" s="33"/>
      <c r="GD489" s="33"/>
      <c r="GE489" s="33"/>
      <c r="GF489" s="33"/>
      <c r="GG489" s="33"/>
      <c r="GH489" s="33"/>
      <c r="GI489" s="33"/>
      <c r="GJ489" s="33"/>
      <c r="GK489" s="33"/>
      <c r="GL489" s="33"/>
      <c r="GM489" s="33"/>
      <c r="GN489" s="33"/>
      <c r="GO489" s="33"/>
      <c r="GP489" s="33"/>
      <c r="GQ489" s="33"/>
      <c r="GR489" s="33"/>
      <c r="GS489" s="33"/>
      <c r="GT489" s="33"/>
      <c r="GU489" s="33"/>
      <c r="GV489" s="33"/>
      <c r="GW489" s="33"/>
      <c r="GX489" s="33"/>
      <c r="GY489" s="33"/>
      <c r="GZ489" s="33"/>
      <c r="HA489" s="33"/>
      <c r="HB489" s="33"/>
      <c r="HC489" s="33"/>
      <c r="HD489" s="33"/>
      <c r="HE489" s="33"/>
      <c r="HF489" s="33"/>
      <c r="HG489" s="33"/>
      <c r="HH489" s="33"/>
      <c r="HI489" s="33"/>
      <c r="HJ489" s="33"/>
      <c r="HK489" s="33"/>
      <c r="HL489" s="33"/>
      <c r="HM489" s="33"/>
      <c r="HN489" s="33"/>
      <c r="HO489" s="33"/>
      <c r="HP489" s="33"/>
      <c r="HQ489" s="33"/>
      <c r="HR489" s="33"/>
      <c r="HS489" s="33"/>
      <c r="HT489" s="33"/>
      <c r="HU489" s="33"/>
      <c r="HV489" s="33"/>
      <c r="HW489" s="33"/>
      <c r="HX489" s="33"/>
      <c r="HY489" s="33"/>
      <c r="HZ489" s="33"/>
      <c r="IA489" s="33"/>
      <c r="IB489" s="33"/>
      <c r="IC489" s="33"/>
      <c r="ID489" s="33"/>
      <c r="IE489" s="33"/>
      <c r="IF489" s="33"/>
      <c r="IG489" s="33"/>
      <c r="IH489" s="33"/>
      <c r="II489" s="33"/>
      <c r="IJ489" s="33"/>
      <c r="IK489" s="33"/>
      <c r="IL489" s="33"/>
      <c r="IM489" s="33"/>
      <c r="IN489" s="33"/>
      <c r="IO489" s="33"/>
      <c r="IP489" s="33"/>
      <c r="IQ489" s="33"/>
      <c r="IR489" s="33"/>
      <c r="IS489" s="33"/>
      <c r="IT489" s="33"/>
      <c r="IU489" s="33"/>
      <c r="IV489" s="33"/>
      <c r="IW489" s="33"/>
      <c r="IX489" s="33"/>
      <c r="IY489" s="33"/>
      <c r="IZ489" s="33"/>
      <c r="JA489" s="33"/>
      <c r="JB489" s="33"/>
      <c r="JC489" s="33"/>
      <c r="JD489" s="33"/>
      <c r="JE489" s="33"/>
      <c r="JF489" s="33"/>
      <c r="JG489" s="33"/>
      <c r="JH489" s="33"/>
      <c r="JI489" s="33"/>
      <c r="JJ489" s="33"/>
      <c r="JK489" s="33"/>
      <c r="JL489" s="33"/>
      <c r="JM489" s="33"/>
      <c r="JN489" s="33"/>
      <c r="JO489" s="33"/>
      <c r="JP489" s="33"/>
      <c r="JQ489" s="33"/>
      <c r="JR489" s="33"/>
      <c r="JS489" s="33"/>
      <c r="JT489" s="33"/>
      <c r="JU489" s="33"/>
      <c r="JV489" s="33"/>
      <c r="JW489" s="33"/>
      <c r="JX489" s="33"/>
      <c r="JY489" s="33"/>
      <c r="JZ489" s="33"/>
      <c r="KA489" s="33"/>
      <c r="KB489" s="33"/>
      <c r="KC489" s="33"/>
      <c r="KD489" s="33"/>
      <c r="KE489" s="33"/>
      <c r="KF489" s="33"/>
      <c r="KG489" s="33"/>
      <c r="KH489" s="33"/>
      <c r="KI489" s="33"/>
      <c r="KJ489" s="33"/>
      <c r="KK489" s="33"/>
      <c r="KL489" s="33"/>
      <c r="KM489" s="33"/>
      <c r="KN489" s="33"/>
      <c r="KO489" s="33"/>
      <c r="KP489" s="33"/>
      <c r="KQ489" s="33"/>
      <c r="KR489" s="33"/>
      <c r="KS489" s="33"/>
      <c r="KT489" s="33"/>
      <c r="KU489" s="33"/>
      <c r="KV489" s="33"/>
      <c r="KW489" s="33"/>
      <c r="KX489" s="33"/>
      <c r="KY489" s="33"/>
      <c r="KZ489" s="33"/>
      <c r="LA489" s="33"/>
      <c r="LB489" s="33"/>
      <c r="LC489" s="33"/>
    </row>
    <row r="490" spans="1:3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  <c r="IY490" s="33"/>
      <c r="IZ490" s="33"/>
      <c r="JA490" s="33"/>
      <c r="JB490" s="33"/>
      <c r="JC490" s="33"/>
      <c r="JD490" s="33"/>
      <c r="JE490" s="33"/>
      <c r="JF490" s="33"/>
      <c r="JG490" s="33"/>
      <c r="JH490" s="33"/>
      <c r="JI490" s="33"/>
      <c r="JJ490" s="33"/>
      <c r="JK490" s="33"/>
      <c r="JL490" s="33"/>
      <c r="JM490" s="33"/>
      <c r="JN490" s="33"/>
      <c r="JO490" s="33"/>
      <c r="JP490" s="33"/>
      <c r="JQ490" s="33"/>
      <c r="JR490" s="33"/>
      <c r="JS490" s="33"/>
      <c r="JT490" s="33"/>
      <c r="JU490" s="33"/>
      <c r="JV490" s="33"/>
      <c r="JW490" s="33"/>
      <c r="JX490" s="33"/>
      <c r="JY490" s="33"/>
      <c r="JZ490" s="33"/>
      <c r="KA490" s="33"/>
      <c r="KB490" s="33"/>
      <c r="KC490" s="33"/>
      <c r="KD490" s="33"/>
      <c r="KE490" s="33"/>
      <c r="KF490" s="33"/>
      <c r="KG490" s="33"/>
      <c r="KH490" s="33"/>
      <c r="KI490" s="33"/>
      <c r="KJ490" s="33"/>
      <c r="KK490" s="33"/>
      <c r="KL490" s="33"/>
      <c r="KM490" s="33"/>
      <c r="KN490" s="33"/>
      <c r="KO490" s="33"/>
      <c r="KP490" s="33"/>
      <c r="KQ490" s="33"/>
      <c r="KR490" s="33"/>
      <c r="KS490" s="33"/>
      <c r="KT490" s="33"/>
      <c r="KU490" s="33"/>
      <c r="KV490" s="33"/>
      <c r="KW490" s="33"/>
      <c r="KX490" s="33"/>
      <c r="KY490" s="33"/>
      <c r="KZ490" s="33"/>
      <c r="LA490" s="33"/>
      <c r="LB490" s="33"/>
      <c r="LC490" s="33"/>
    </row>
    <row r="491" spans="1:3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 s="33"/>
      <c r="FV491" s="33"/>
      <c r="FW491" s="33"/>
      <c r="FX491" s="33"/>
      <c r="FY491" s="33"/>
      <c r="FZ491" s="33"/>
      <c r="GA491" s="33"/>
      <c r="GB491" s="33"/>
      <c r="GC491" s="33"/>
      <c r="GD491" s="33"/>
      <c r="GE491" s="33"/>
      <c r="GF491" s="33"/>
      <c r="GG491" s="33"/>
      <c r="GH491" s="33"/>
      <c r="GI491" s="33"/>
      <c r="GJ491" s="33"/>
      <c r="GK491" s="33"/>
      <c r="GL491" s="33"/>
      <c r="GM491" s="33"/>
      <c r="GN491" s="33"/>
      <c r="GO491" s="33"/>
      <c r="GP491" s="33"/>
      <c r="GQ491" s="33"/>
      <c r="GR491" s="33"/>
      <c r="GS491" s="33"/>
      <c r="GT491" s="33"/>
      <c r="GU491" s="33"/>
      <c r="GV491" s="33"/>
      <c r="GW491" s="33"/>
      <c r="GX491" s="33"/>
      <c r="GY491" s="33"/>
      <c r="GZ491" s="33"/>
      <c r="HA491" s="33"/>
      <c r="HB491" s="33"/>
      <c r="HC491" s="33"/>
      <c r="HD491" s="33"/>
      <c r="HE491" s="33"/>
      <c r="HF491" s="33"/>
      <c r="HG491" s="33"/>
      <c r="HH491" s="33"/>
      <c r="HI491" s="33"/>
      <c r="HJ491" s="33"/>
      <c r="HK491" s="33"/>
      <c r="HL491" s="33"/>
      <c r="HM491" s="33"/>
      <c r="HN491" s="33"/>
      <c r="HO491" s="33"/>
      <c r="HP491" s="33"/>
      <c r="HQ491" s="33"/>
      <c r="HR491" s="33"/>
      <c r="HS491" s="33"/>
      <c r="HT491" s="33"/>
      <c r="HU491" s="33"/>
      <c r="HV491" s="33"/>
      <c r="HW491" s="33"/>
      <c r="HX491" s="33"/>
      <c r="HY491" s="33"/>
      <c r="HZ491" s="33"/>
      <c r="IA491" s="33"/>
      <c r="IB491" s="33"/>
      <c r="IC491" s="33"/>
      <c r="ID491" s="33"/>
      <c r="IE491" s="33"/>
      <c r="IF491" s="33"/>
      <c r="IG491" s="33"/>
      <c r="IH491" s="33"/>
      <c r="II491" s="33"/>
      <c r="IJ491" s="33"/>
      <c r="IK491" s="33"/>
      <c r="IL491" s="33"/>
      <c r="IM491" s="33"/>
      <c r="IN491" s="33"/>
      <c r="IO491" s="33"/>
      <c r="IP491" s="33"/>
      <c r="IQ491" s="33"/>
      <c r="IR491" s="33"/>
      <c r="IS491" s="33"/>
      <c r="IT491" s="33"/>
      <c r="IU491" s="33"/>
      <c r="IV491" s="33"/>
      <c r="IW491" s="33"/>
      <c r="IX491" s="33"/>
      <c r="IY491" s="33"/>
      <c r="IZ491" s="33"/>
      <c r="JA491" s="33"/>
      <c r="JB491" s="33"/>
      <c r="JC491" s="33"/>
      <c r="JD491" s="33"/>
      <c r="JE491" s="33"/>
      <c r="JF491" s="33"/>
      <c r="JG491" s="33"/>
      <c r="JH491" s="33"/>
      <c r="JI491" s="33"/>
      <c r="JJ491" s="33"/>
      <c r="JK491" s="33"/>
      <c r="JL491" s="33"/>
      <c r="JM491" s="33"/>
      <c r="JN491" s="33"/>
      <c r="JO491" s="33"/>
      <c r="JP491" s="33"/>
      <c r="JQ491" s="33"/>
      <c r="JR491" s="33"/>
      <c r="JS491" s="33"/>
      <c r="JT491" s="33"/>
      <c r="JU491" s="33"/>
      <c r="JV491" s="33"/>
      <c r="JW491" s="33"/>
      <c r="JX491" s="33"/>
      <c r="JY491" s="33"/>
      <c r="JZ491" s="33"/>
      <c r="KA491" s="33"/>
      <c r="KB491" s="33"/>
      <c r="KC491" s="33"/>
      <c r="KD491" s="33"/>
      <c r="KE491" s="33"/>
      <c r="KF491" s="33"/>
      <c r="KG491" s="33"/>
      <c r="KH491" s="33"/>
      <c r="KI491" s="33"/>
      <c r="KJ491" s="33"/>
      <c r="KK491" s="33"/>
      <c r="KL491" s="33"/>
      <c r="KM491" s="33"/>
      <c r="KN491" s="33"/>
      <c r="KO491" s="33"/>
      <c r="KP491" s="33"/>
      <c r="KQ491" s="33"/>
      <c r="KR491" s="33"/>
      <c r="KS491" s="33"/>
      <c r="KT491" s="33"/>
      <c r="KU491" s="33"/>
      <c r="KV491" s="33"/>
      <c r="KW491" s="33"/>
      <c r="KX491" s="33"/>
      <c r="KY491" s="33"/>
      <c r="KZ491" s="33"/>
      <c r="LA491" s="33"/>
      <c r="LB491" s="33"/>
      <c r="LC491" s="33"/>
    </row>
    <row r="492" spans="1:3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  <c r="IY492" s="33"/>
      <c r="IZ492" s="33"/>
      <c r="JA492" s="33"/>
      <c r="JB492" s="33"/>
      <c r="JC492" s="33"/>
      <c r="JD492" s="33"/>
      <c r="JE492" s="33"/>
      <c r="JF492" s="33"/>
      <c r="JG492" s="33"/>
      <c r="JH492" s="33"/>
      <c r="JI492" s="33"/>
      <c r="JJ492" s="33"/>
      <c r="JK492" s="33"/>
      <c r="JL492" s="33"/>
      <c r="JM492" s="33"/>
      <c r="JN492" s="33"/>
      <c r="JO492" s="33"/>
      <c r="JP492" s="33"/>
      <c r="JQ492" s="33"/>
      <c r="JR492" s="33"/>
      <c r="JS492" s="33"/>
      <c r="JT492" s="33"/>
      <c r="JU492" s="33"/>
      <c r="JV492" s="33"/>
      <c r="JW492" s="33"/>
      <c r="JX492" s="33"/>
      <c r="JY492" s="33"/>
      <c r="JZ492" s="33"/>
      <c r="KA492" s="33"/>
      <c r="KB492" s="33"/>
      <c r="KC492" s="33"/>
      <c r="KD492" s="33"/>
      <c r="KE492" s="33"/>
      <c r="KF492" s="33"/>
      <c r="KG492" s="33"/>
      <c r="KH492" s="33"/>
      <c r="KI492" s="33"/>
      <c r="KJ492" s="33"/>
      <c r="KK492" s="33"/>
      <c r="KL492" s="33"/>
      <c r="KM492" s="33"/>
      <c r="KN492" s="33"/>
      <c r="KO492" s="33"/>
      <c r="KP492" s="33"/>
      <c r="KQ492" s="33"/>
      <c r="KR492" s="33"/>
      <c r="KS492" s="33"/>
      <c r="KT492" s="33"/>
      <c r="KU492" s="33"/>
      <c r="KV492" s="33"/>
      <c r="KW492" s="33"/>
      <c r="KX492" s="33"/>
      <c r="KY492" s="33"/>
      <c r="KZ492" s="33"/>
      <c r="LA492" s="33"/>
      <c r="LB492" s="33"/>
      <c r="LC492" s="33"/>
    </row>
    <row r="493" spans="1:3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 s="33"/>
      <c r="FV493" s="33"/>
      <c r="FW493" s="33"/>
      <c r="FX493" s="33"/>
      <c r="FY493" s="33"/>
      <c r="FZ493" s="33"/>
      <c r="GA493" s="33"/>
      <c r="GB493" s="33"/>
      <c r="GC493" s="33"/>
      <c r="GD493" s="33"/>
      <c r="GE493" s="33"/>
      <c r="GF493" s="33"/>
      <c r="GG493" s="33"/>
      <c r="GH493" s="33"/>
      <c r="GI493" s="33"/>
      <c r="GJ493" s="33"/>
      <c r="GK493" s="33"/>
      <c r="GL493" s="33"/>
      <c r="GM493" s="33"/>
      <c r="GN493" s="33"/>
      <c r="GO493" s="33"/>
      <c r="GP493" s="33"/>
      <c r="GQ493" s="33"/>
      <c r="GR493" s="33"/>
      <c r="GS493" s="33"/>
      <c r="GT493" s="33"/>
      <c r="GU493" s="33"/>
      <c r="GV493" s="33"/>
      <c r="GW493" s="33"/>
      <c r="GX493" s="33"/>
      <c r="GY493" s="33"/>
      <c r="GZ493" s="33"/>
      <c r="HA493" s="33"/>
      <c r="HB493" s="33"/>
      <c r="HC493" s="33"/>
      <c r="HD493" s="33"/>
      <c r="HE493" s="33"/>
      <c r="HF493" s="33"/>
      <c r="HG493" s="33"/>
      <c r="HH493" s="33"/>
      <c r="HI493" s="33"/>
      <c r="HJ493" s="33"/>
      <c r="HK493" s="33"/>
      <c r="HL493" s="33"/>
      <c r="HM493" s="33"/>
      <c r="HN493" s="33"/>
      <c r="HO493" s="33"/>
      <c r="HP493" s="33"/>
      <c r="HQ493" s="33"/>
      <c r="HR493" s="33"/>
      <c r="HS493" s="33"/>
      <c r="HT493" s="33"/>
      <c r="HU493" s="33"/>
      <c r="HV493" s="33"/>
      <c r="HW493" s="33"/>
      <c r="HX493" s="33"/>
      <c r="HY493" s="33"/>
      <c r="HZ493" s="33"/>
      <c r="IA493" s="33"/>
      <c r="IB493" s="33"/>
      <c r="IC493" s="33"/>
      <c r="ID493" s="33"/>
      <c r="IE493" s="33"/>
      <c r="IF493" s="33"/>
      <c r="IG493" s="33"/>
      <c r="IH493" s="33"/>
      <c r="II493" s="33"/>
      <c r="IJ493" s="33"/>
      <c r="IK493" s="33"/>
      <c r="IL493" s="33"/>
      <c r="IM493" s="33"/>
      <c r="IN493" s="33"/>
      <c r="IO493" s="33"/>
      <c r="IP493" s="33"/>
      <c r="IQ493" s="33"/>
      <c r="IR493" s="33"/>
      <c r="IS493" s="33"/>
      <c r="IT493" s="33"/>
      <c r="IU493" s="33"/>
      <c r="IV493" s="33"/>
      <c r="IW493" s="33"/>
      <c r="IX493" s="33"/>
      <c r="IY493" s="33"/>
      <c r="IZ493" s="33"/>
      <c r="JA493" s="33"/>
      <c r="JB493" s="33"/>
      <c r="JC493" s="33"/>
      <c r="JD493" s="33"/>
      <c r="JE493" s="33"/>
      <c r="JF493" s="33"/>
      <c r="JG493" s="33"/>
      <c r="JH493" s="33"/>
      <c r="JI493" s="33"/>
      <c r="JJ493" s="33"/>
      <c r="JK493" s="33"/>
      <c r="JL493" s="33"/>
      <c r="JM493" s="33"/>
      <c r="JN493" s="33"/>
      <c r="JO493" s="33"/>
      <c r="JP493" s="33"/>
      <c r="JQ493" s="33"/>
      <c r="JR493" s="33"/>
      <c r="JS493" s="33"/>
      <c r="JT493" s="33"/>
      <c r="JU493" s="33"/>
      <c r="JV493" s="33"/>
      <c r="JW493" s="33"/>
      <c r="JX493" s="33"/>
      <c r="JY493" s="33"/>
      <c r="JZ493" s="33"/>
      <c r="KA493" s="33"/>
      <c r="KB493" s="33"/>
      <c r="KC493" s="33"/>
      <c r="KD493" s="33"/>
      <c r="KE493" s="33"/>
      <c r="KF493" s="33"/>
      <c r="KG493" s="33"/>
      <c r="KH493" s="33"/>
      <c r="KI493" s="33"/>
      <c r="KJ493" s="33"/>
      <c r="KK493" s="33"/>
      <c r="KL493" s="33"/>
      <c r="KM493" s="33"/>
      <c r="KN493" s="33"/>
      <c r="KO493" s="33"/>
      <c r="KP493" s="33"/>
      <c r="KQ493" s="33"/>
      <c r="KR493" s="33"/>
      <c r="KS493" s="33"/>
      <c r="KT493" s="33"/>
      <c r="KU493" s="33"/>
      <c r="KV493" s="33"/>
      <c r="KW493" s="33"/>
      <c r="KX493" s="33"/>
      <c r="KY493" s="33"/>
      <c r="KZ493" s="33"/>
      <c r="LA493" s="33"/>
      <c r="LB493" s="33"/>
      <c r="LC493" s="33"/>
    </row>
    <row r="494" spans="1:3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  <c r="IY494" s="33"/>
      <c r="IZ494" s="33"/>
      <c r="JA494" s="33"/>
      <c r="JB494" s="33"/>
      <c r="JC494" s="33"/>
      <c r="JD494" s="33"/>
      <c r="JE494" s="33"/>
      <c r="JF494" s="33"/>
      <c r="JG494" s="33"/>
      <c r="JH494" s="33"/>
      <c r="JI494" s="33"/>
      <c r="JJ494" s="33"/>
      <c r="JK494" s="33"/>
      <c r="JL494" s="33"/>
      <c r="JM494" s="33"/>
      <c r="JN494" s="33"/>
      <c r="JO494" s="33"/>
      <c r="JP494" s="33"/>
      <c r="JQ494" s="33"/>
      <c r="JR494" s="33"/>
      <c r="JS494" s="33"/>
      <c r="JT494" s="33"/>
      <c r="JU494" s="33"/>
      <c r="JV494" s="33"/>
      <c r="JW494" s="33"/>
      <c r="JX494" s="33"/>
      <c r="JY494" s="33"/>
      <c r="JZ494" s="33"/>
      <c r="KA494" s="33"/>
      <c r="KB494" s="33"/>
      <c r="KC494" s="33"/>
      <c r="KD494" s="33"/>
      <c r="KE494" s="33"/>
      <c r="KF494" s="33"/>
      <c r="KG494" s="33"/>
      <c r="KH494" s="33"/>
      <c r="KI494" s="33"/>
      <c r="KJ494" s="33"/>
      <c r="KK494" s="33"/>
      <c r="KL494" s="33"/>
      <c r="KM494" s="33"/>
      <c r="KN494" s="33"/>
      <c r="KO494" s="33"/>
      <c r="KP494" s="33"/>
      <c r="KQ494" s="33"/>
      <c r="KR494" s="33"/>
      <c r="KS494" s="33"/>
      <c r="KT494" s="33"/>
      <c r="KU494" s="33"/>
      <c r="KV494" s="33"/>
      <c r="KW494" s="33"/>
      <c r="KX494" s="33"/>
      <c r="KY494" s="33"/>
      <c r="KZ494" s="33"/>
      <c r="LA494" s="33"/>
      <c r="LB494" s="33"/>
      <c r="LC494" s="33"/>
    </row>
    <row r="495" spans="1:3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 s="33"/>
      <c r="FV495" s="33"/>
      <c r="FW495" s="33"/>
      <c r="FX495" s="33"/>
      <c r="FY495" s="33"/>
      <c r="FZ495" s="33"/>
      <c r="GA495" s="33"/>
      <c r="GB495" s="33"/>
      <c r="GC495" s="33"/>
      <c r="GD495" s="33"/>
      <c r="GE495" s="33"/>
      <c r="GF495" s="33"/>
      <c r="GG495" s="33"/>
      <c r="GH495" s="33"/>
      <c r="GI495" s="33"/>
      <c r="GJ495" s="33"/>
      <c r="GK495" s="33"/>
      <c r="GL495" s="33"/>
      <c r="GM495" s="33"/>
      <c r="GN495" s="33"/>
      <c r="GO495" s="33"/>
      <c r="GP495" s="33"/>
      <c r="GQ495" s="33"/>
      <c r="GR495" s="33"/>
      <c r="GS495" s="33"/>
      <c r="GT495" s="33"/>
      <c r="GU495" s="33"/>
      <c r="GV495" s="33"/>
      <c r="GW495" s="33"/>
      <c r="GX495" s="33"/>
      <c r="GY495" s="33"/>
      <c r="GZ495" s="33"/>
      <c r="HA495" s="33"/>
      <c r="HB495" s="33"/>
      <c r="HC495" s="33"/>
      <c r="HD495" s="33"/>
      <c r="HE495" s="33"/>
      <c r="HF495" s="33"/>
      <c r="HG495" s="33"/>
      <c r="HH495" s="33"/>
      <c r="HI495" s="33"/>
      <c r="HJ495" s="33"/>
      <c r="HK495" s="33"/>
      <c r="HL495" s="33"/>
      <c r="HM495" s="33"/>
      <c r="HN495" s="33"/>
      <c r="HO495" s="33"/>
      <c r="HP495" s="33"/>
      <c r="HQ495" s="33"/>
      <c r="HR495" s="33"/>
      <c r="HS495" s="33"/>
      <c r="HT495" s="33"/>
      <c r="HU495" s="33"/>
      <c r="HV495" s="33"/>
      <c r="HW495" s="33"/>
      <c r="HX495" s="33"/>
      <c r="HY495" s="33"/>
      <c r="HZ495" s="33"/>
      <c r="IA495" s="33"/>
      <c r="IB495" s="33"/>
      <c r="IC495" s="33"/>
      <c r="ID495" s="33"/>
      <c r="IE495" s="33"/>
      <c r="IF495" s="33"/>
      <c r="IG495" s="33"/>
      <c r="IH495" s="33"/>
      <c r="II495" s="33"/>
      <c r="IJ495" s="33"/>
      <c r="IK495" s="33"/>
      <c r="IL495" s="33"/>
      <c r="IM495" s="33"/>
      <c r="IN495" s="33"/>
      <c r="IO495" s="33"/>
      <c r="IP495" s="33"/>
      <c r="IQ495" s="33"/>
      <c r="IR495" s="33"/>
      <c r="IS495" s="33"/>
      <c r="IT495" s="33"/>
      <c r="IU495" s="33"/>
      <c r="IV495" s="33"/>
      <c r="IW495" s="33"/>
      <c r="IX495" s="33"/>
      <c r="IY495" s="33"/>
      <c r="IZ495" s="33"/>
      <c r="JA495" s="33"/>
      <c r="JB495" s="33"/>
      <c r="JC495" s="33"/>
      <c r="JD495" s="33"/>
      <c r="JE495" s="33"/>
      <c r="JF495" s="33"/>
      <c r="JG495" s="33"/>
      <c r="JH495" s="33"/>
      <c r="JI495" s="33"/>
      <c r="JJ495" s="33"/>
      <c r="JK495" s="33"/>
      <c r="JL495" s="33"/>
      <c r="JM495" s="33"/>
      <c r="JN495" s="33"/>
      <c r="JO495" s="33"/>
      <c r="JP495" s="33"/>
      <c r="JQ495" s="33"/>
      <c r="JR495" s="33"/>
      <c r="JS495" s="33"/>
      <c r="JT495" s="33"/>
      <c r="JU495" s="33"/>
      <c r="JV495" s="33"/>
      <c r="JW495" s="33"/>
      <c r="JX495" s="33"/>
      <c r="JY495" s="33"/>
      <c r="JZ495" s="33"/>
      <c r="KA495" s="33"/>
      <c r="KB495" s="33"/>
      <c r="KC495" s="33"/>
      <c r="KD495" s="33"/>
      <c r="KE495" s="33"/>
      <c r="KF495" s="33"/>
      <c r="KG495" s="33"/>
      <c r="KH495" s="33"/>
      <c r="KI495" s="33"/>
      <c r="KJ495" s="33"/>
      <c r="KK495" s="33"/>
      <c r="KL495" s="33"/>
      <c r="KM495" s="33"/>
      <c r="KN495" s="33"/>
      <c r="KO495" s="33"/>
      <c r="KP495" s="33"/>
      <c r="KQ495" s="33"/>
      <c r="KR495" s="33"/>
      <c r="KS495" s="33"/>
      <c r="KT495" s="33"/>
      <c r="KU495" s="33"/>
      <c r="KV495" s="33"/>
      <c r="KW495" s="33"/>
      <c r="KX495" s="33"/>
      <c r="KY495" s="33"/>
      <c r="KZ495" s="33"/>
      <c r="LA495" s="33"/>
      <c r="LB495" s="33"/>
      <c r="LC495" s="33"/>
    </row>
    <row r="496" spans="1:3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  <c r="IY496" s="33"/>
      <c r="IZ496" s="33"/>
      <c r="JA496" s="33"/>
      <c r="JB496" s="33"/>
      <c r="JC496" s="33"/>
      <c r="JD496" s="33"/>
      <c r="JE496" s="33"/>
      <c r="JF496" s="33"/>
      <c r="JG496" s="33"/>
      <c r="JH496" s="33"/>
      <c r="JI496" s="33"/>
      <c r="JJ496" s="33"/>
      <c r="JK496" s="33"/>
      <c r="JL496" s="33"/>
      <c r="JM496" s="33"/>
      <c r="JN496" s="33"/>
      <c r="JO496" s="33"/>
      <c r="JP496" s="33"/>
      <c r="JQ496" s="33"/>
      <c r="JR496" s="33"/>
      <c r="JS496" s="33"/>
      <c r="JT496" s="33"/>
      <c r="JU496" s="33"/>
      <c r="JV496" s="33"/>
      <c r="JW496" s="33"/>
      <c r="JX496" s="33"/>
      <c r="JY496" s="33"/>
      <c r="JZ496" s="33"/>
      <c r="KA496" s="33"/>
      <c r="KB496" s="33"/>
      <c r="KC496" s="33"/>
      <c r="KD496" s="33"/>
      <c r="KE496" s="33"/>
      <c r="KF496" s="33"/>
      <c r="KG496" s="33"/>
      <c r="KH496" s="33"/>
      <c r="KI496" s="33"/>
      <c r="KJ496" s="33"/>
      <c r="KK496" s="33"/>
      <c r="KL496" s="33"/>
      <c r="KM496" s="33"/>
      <c r="KN496" s="33"/>
      <c r="KO496" s="33"/>
      <c r="KP496" s="33"/>
      <c r="KQ496" s="33"/>
      <c r="KR496" s="33"/>
      <c r="KS496" s="33"/>
      <c r="KT496" s="33"/>
      <c r="KU496" s="33"/>
      <c r="KV496" s="33"/>
      <c r="KW496" s="33"/>
      <c r="KX496" s="33"/>
      <c r="KY496" s="33"/>
      <c r="KZ496" s="33"/>
      <c r="LA496" s="33"/>
      <c r="LB496" s="33"/>
      <c r="LC496" s="33"/>
    </row>
    <row r="497" spans="1:3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 s="33"/>
      <c r="FV497" s="33"/>
      <c r="FW497" s="33"/>
      <c r="FX497" s="33"/>
      <c r="FY497" s="33"/>
      <c r="FZ497" s="33"/>
      <c r="GA497" s="33"/>
      <c r="GB497" s="33"/>
      <c r="GC497" s="33"/>
      <c r="GD497" s="33"/>
      <c r="GE497" s="33"/>
      <c r="GF497" s="33"/>
      <c r="GG497" s="33"/>
      <c r="GH497" s="33"/>
      <c r="GI497" s="33"/>
      <c r="GJ497" s="33"/>
      <c r="GK497" s="33"/>
      <c r="GL497" s="33"/>
      <c r="GM497" s="33"/>
      <c r="GN497" s="33"/>
      <c r="GO497" s="33"/>
      <c r="GP497" s="33"/>
      <c r="GQ497" s="33"/>
      <c r="GR497" s="33"/>
      <c r="GS497" s="33"/>
      <c r="GT497" s="33"/>
      <c r="GU497" s="33"/>
      <c r="GV497" s="33"/>
      <c r="GW497" s="33"/>
      <c r="GX497" s="33"/>
      <c r="GY497" s="33"/>
      <c r="GZ497" s="33"/>
      <c r="HA497" s="33"/>
      <c r="HB497" s="33"/>
      <c r="HC497" s="33"/>
      <c r="HD497" s="33"/>
      <c r="HE497" s="33"/>
      <c r="HF497" s="33"/>
      <c r="HG497" s="33"/>
      <c r="HH497" s="33"/>
      <c r="HI497" s="33"/>
      <c r="HJ497" s="33"/>
      <c r="HK497" s="33"/>
      <c r="HL497" s="33"/>
      <c r="HM497" s="33"/>
      <c r="HN497" s="33"/>
      <c r="HO497" s="33"/>
      <c r="HP497" s="33"/>
      <c r="HQ497" s="33"/>
      <c r="HR497" s="33"/>
      <c r="HS497" s="33"/>
      <c r="HT497" s="33"/>
      <c r="HU497" s="33"/>
      <c r="HV497" s="33"/>
      <c r="HW497" s="33"/>
      <c r="HX497" s="33"/>
      <c r="HY497" s="33"/>
      <c r="HZ497" s="33"/>
      <c r="IA497" s="33"/>
      <c r="IB497" s="33"/>
      <c r="IC497" s="33"/>
      <c r="ID497" s="33"/>
      <c r="IE497" s="33"/>
      <c r="IF497" s="33"/>
      <c r="IG497" s="33"/>
      <c r="IH497" s="33"/>
      <c r="II497" s="33"/>
      <c r="IJ497" s="33"/>
      <c r="IK497" s="33"/>
      <c r="IL497" s="33"/>
      <c r="IM497" s="33"/>
      <c r="IN497" s="33"/>
      <c r="IO497" s="33"/>
      <c r="IP497" s="33"/>
      <c r="IQ497" s="33"/>
      <c r="IR497" s="33"/>
      <c r="IS497" s="33"/>
      <c r="IT497" s="33"/>
      <c r="IU497" s="33"/>
      <c r="IV497" s="33"/>
      <c r="IW497" s="33"/>
      <c r="IX497" s="33"/>
      <c r="IY497" s="33"/>
      <c r="IZ497" s="33"/>
      <c r="JA497" s="33"/>
      <c r="JB497" s="33"/>
      <c r="JC497" s="33"/>
      <c r="JD497" s="33"/>
      <c r="JE497" s="33"/>
      <c r="JF497" s="33"/>
      <c r="JG497" s="33"/>
      <c r="JH497" s="33"/>
      <c r="JI497" s="33"/>
      <c r="JJ497" s="33"/>
      <c r="JK497" s="33"/>
      <c r="JL497" s="33"/>
      <c r="JM497" s="33"/>
      <c r="JN497" s="33"/>
      <c r="JO497" s="33"/>
      <c r="JP497" s="33"/>
      <c r="JQ497" s="33"/>
      <c r="JR497" s="33"/>
      <c r="JS497" s="33"/>
      <c r="JT497" s="33"/>
      <c r="JU497" s="33"/>
      <c r="JV497" s="33"/>
      <c r="JW497" s="33"/>
      <c r="JX497" s="33"/>
      <c r="JY497" s="33"/>
      <c r="JZ497" s="33"/>
      <c r="KA497" s="33"/>
      <c r="KB497" s="33"/>
      <c r="KC497" s="33"/>
      <c r="KD497" s="33"/>
      <c r="KE497" s="33"/>
      <c r="KF497" s="33"/>
      <c r="KG497" s="33"/>
      <c r="KH497" s="33"/>
      <c r="KI497" s="33"/>
      <c r="KJ497" s="33"/>
      <c r="KK497" s="33"/>
      <c r="KL497" s="33"/>
      <c r="KM497" s="33"/>
      <c r="KN497" s="33"/>
      <c r="KO497" s="33"/>
      <c r="KP497" s="33"/>
      <c r="KQ497" s="33"/>
      <c r="KR497" s="33"/>
      <c r="KS497" s="33"/>
      <c r="KT497" s="33"/>
      <c r="KU497" s="33"/>
      <c r="KV497" s="33"/>
      <c r="KW497" s="33"/>
      <c r="KX497" s="33"/>
      <c r="KY497" s="33"/>
      <c r="KZ497" s="33"/>
      <c r="LA497" s="33"/>
      <c r="LB497" s="33"/>
      <c r="LC497" s="33"/>
    </row>
    <row r="498" spans="1:3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  <c r="IY498" s="33"/>
      <c r="IZ498" s="33"/>
      <c r="JA498" s="33"/>
      <c r="JB498" s="33"/>
      <c r="JC498" s="33"/>
      <c r="JD498" s="33"/>
      <c r="JE498" s="33"/>
      <c r="JF498" s="33"/>
      <c r="JG498" s="33"/>
      <c r="JH498" s="33"/>
      <c r="JI498" s="33"/>
      <c r="JJ498" s="33"/>
      <c r="JK498" s="33"/>
      <c r="JL498" s="33"/>
      <c r="JM498" s="33"/>
      <c r="JN498" s="33"/>
      <c r="JO498" s="33"/>
      <c r="JP498" s="33"/>
      <c r="JQ498" s="33"/>
      <c r="JR498" s="33"/>
      <c r="JS498" s="33"/>
      <c r="JT498" s="33"/>
      <c r="JU498" s="33"/>
      <c r="JV498" s="33"/>
      <c r="JW498" s="33"/>
      <c r="JX498" s="33"/>
      <c r="JY498" s="33"/>
      <c r="JZ498" s="33"/>
      <c r="KA498" s="33"/>
      <c r="KB498" s="33"/>
      <c r="KC498" s="33"/>
      <c r="KD498" s="33"/>
      <c r="KE498" s="33"/>
      <c r="KF498" s="33"/>
      <c r="KG498" s="33"/>
      <c r="KH498" s="33"/>
      <c r="KI498" s="33"/>
      <c r="KJ498" s="33"/>
      <c r="KK498" s="33"/>
      <c r="KL498" s="33"/>
      <c r="KM498" s="33"/>
      <c r="KN498" s="33"/>
      <c r="KO498" s="33"/>
      <c r="KP498" s="33"/>
      <c r="KQ498" s="33"/>
      <c r="KR498" s="33"/>
      <c r="KS498" s="33"/>
      <c r="KT498" s="33"/>
      <c r="KU498" s="33"/>
      <c r="KV498" s="33"/>
      <c r="KW498" s="33"/>
      <c r="KX498" s="33"/>
      <c r="KY498" s="33"/>
      <c r="KZ498" s="33"/>
      <c r="LA498" s="33"/>
      <c r="LB498" s="33"/>
      <c r="LC498" s="33"/>
    </row>
    <row r="499" spans="1:3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 s="33"/>
      <c r="FV499" s="33"/>
      <c r="FW499" s="33"/>
      <c r="FX499" s="33"/>
      <c r="FY499" s="33"/>
      <c r="FZ499" s="33"/>
      <c r="GA499" s="33"/>
      <c r="GB499" s="33"/>
      <c r="GC499" s="33"/>
      <c r="GD499" s="33"/>
      <c r="GE499" s="33"/>
      <c r="GF499" s="33"/>
      <c r="GG499" s="33"/>
      <c r="GH499" s="33"/>
      <c r="GI499" s="33"/>
      <c r="GJ499" s="33"/>
      <c r="GK499" s="33"/>
      <c r="GL499" s="33"/>
      <c r="GM499" s="33"/>
      <c r="GN499" s="33"/>
      <c r="GO499" s="33"/>
      <c r="GP499" s="33"/>
      <c r="GQ499" s="33"/>
      <c r="GR499" s="33"/>
      <c r="GS499" s="33"/>
      <c r="GT499" s="33"/>
      <c r="GU499" s="33"/>
      <c r="GV499" s="33"/>
      <c r="GW499" s="33"/>
      <c r="GX499" s="33"/>
      <c r="GY499" s="33"/>
      <c r="GZ499" s="33"/>
      <c r="HA499" s="33"/>
      <c r="HB499" s="33"/>
      <c r="HC499" s="33"/>
      <c r="HD499" s="33"/>
      <c r="HE499" s="33"/>
      <c r="HF499" s="33"/>
      <c r="HG499" s="33"/>
      <c r="HH499" s="33"/>
      <c r="HI499" s="33"/>
      <c r="HJ499" s="33"/>
      <c r="HK499" s="33"/>
      <c r="HL499" s="33"/>
      <c r="HM499" s="33"/>
      <c r="HN499" s="33"/>
      <c r="HO499" s="33"/>
      <c r="HP499" s="33"/>
      <c r="HQ499" s="33"/>
      <c r="HR499" s="33"/>
      <c r="HS499" s="33"/>
      <c r="HT499" s="33"/>
      <c r="HU499" s="33"/>
      <c r="HV499" s="33"/>
      <c r="HW499" s="33"/>
      <c r="HX499" s="33"/>
      <c r="HY499" s="33"/>
      <c r="HZ499" s="33"/>
      <c r="IA499" s="33"/>
      <c r="IB499" s="33"/>
      <c r="IC499" s="33"/>
      <c r="ID499" s="33"/>
      <c r="IE499" s="33"/>
      <c r="IF499" s="33"/>
      <c r="IG499" s="33"/>
      <c r="IH499" s="33"/>
      <c r="II499" s="33"/>
      <c r="IJ499" s="33"/>
      <c r="IK499" s="33"/>
      <c r="IL499" s="33"/>
      <c r="IM499" s="33"/>
      <c r="IN499" s="33"/>
      <c r="IO499" s="33"/>
      <c r="IP499" s="33"/>
      <c r="IQ499" s="33"/>
      <c r="IR499" s="33"/>
      <c r="IS499" s="33"/>
      <c r="IT499" s="33"/>
      <c r="IU499" s="33"/>
      <c r="IV499" s="33"/>
      <c r="IW499" s="33"/>
      <c r="IX499" s="33"/>
      <c r="IY499" s="33"/>
      <c r="IZ499" s="33"/>
      <c r="JA499" s="33"/>
      <c r="JB499" s="33"/>
      <c r="JC499" s="33"/>
      <c r="JD499" s="33"/>
      <c r="JE499" s="33"/>
      <c r="JF499" s="33"/>
      <c r="JG499" s="33"/>
      <c r="JH499" s="33"/>
      <c r="JI499" s="33"/>
      <c r="JJ499" s="33"/>
      <c r="JK499" s="33"/>
      <c r="JL499" s="33"/>
      <c r="JM499" s="33"/>
      <c r="JN499" s="33"/>
      <c r="JO499" s="33"/>
      <c r="JP499" s="33"/>
      <c r="JQ499" s="33"/>
      <c r="JR499" s="33"/>
      <c r="JS499" s="33"/>
      <c r="JT499" s="33"/>
      <c r="JU499" s="33"/>
      <c r="JV499" s="33"/>
      <c r="JW499" s="33"/>
      <c r="JX499" s="33"/>
      <c r="JY499" s="33"/>
      <c r="JZ499" s="33"/>
      <c r="KA499" s="33"/>
      <c r="KB499" s="33"/>
      <c r="KC499" s="33"/>
      <c r="KD499" s="33"/>
      <c r="KE499" s="33"/>
      <c r="KF499" s="33"/>
      <c r="KG499" s="33"/>
      <c r="KH499" s="33"/>
      <c r="KI499" s="33"/>
      <c r="KJ499" s="33"/>
      <c r="KK499" s="33"/>
      <c r="KL499" s="33"/>
      <c r="KM499" s="33"/>
      <c r="KN499" s="33"/>
      <c r="KO499" s="33"/>
      <c r="KP499" s="33"/>
      <c r="KQ499" s="33"/>
      <c r="KR499" s="33"/>
      <c r="KS499" s="33"/>
      <c r="KT499" s="33"/>
      <c r="KU499" s="33"/>
      <c r="KV499" s="33"/>
      <c r="KW499" s="33"/>
      <c r="KX499" s="33"/>
      <c r="KY499" s="33"/>
      <c r="KZ499" s="33"/>
      <c r="LA499" s="33"/>
      <c r="LB499" s="33"/>
      <c r="LC499" s="33"/>
    </row>
    <row r="500" spans="1:3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  <c r="IY500" s="33"/>
      <c r="IZ500" s="33"/>
      <c r="JA500" s="33"/>
      <c r="JB500" s="33"/>
      <c r="JC500" s="33"/>
      <c r="JD500" s="33"/>
      <c r="JE500" s="33"/>
      <c r="JF500" s="33"/>
      <c r="JG500" s="33"/>
      <c r="JH500" s="33"/>
      <c r="JI500" s="33"/>
      <c r="JJ500" s="33"/>
      <c r="JK500" s="33"/>
      <c r="JL500" s="33"/>
      <c r="JM500" s="33"/>
      <c r="JN500" s="33"/>
      <c r="JO500" s="33"/>
      <c r="JP500" s="33"/>
      <c r="JQ500" s="33"/>
      <c r="JR500" s="33"/>
      <c r="JS500" s="33"/>
      <c r="JT500" s="33"/>
      <c r="JU500" s="33"/>
      <c r="JV500" s="33"/>
      <c r="JW500" s="33"/>
      <c r="JX500" s="33"/>
      <c r="JY500" s="33"/>
      <c r="JZ500" s="33"/>
      <c r="KA500" s="33"/>
      <c r="KB500" s="33"/>
      <c r="KC500" s="33"/>
      <c r="KD500" s="33"/>
      <c r="KE500" s="33"/>
      <c r="KF500" s="33"/>
      <c r="KG500" s="33"/>
      <c r="KH500" s="33"/>
      <c r="KI500" s="33"/>
      <c r="KJ500" s="33"/>
      <c r="KK500" s="33"/>
      <c r="KL500" s="33"/>
      <c r="KM500" s="33"/>
      <c r="KN500" s="33"/>
      <c r="KO500" s="33"/>
      <c r="KP500" s="33"/>
      <c r="KQ500" s="33"/>
      <c r="KR500" s="33"/>
      <c r="KS500" s="33"/>
      <c r="KT500" s="33"/>
      <c r="KU500" s="33"/>
      <c r="KV500" s="33"/>
      <c r="KW500" s="33"/>
      <c r="KX500" s="33"/>
      <c r="KY500" s="33"/>
      <c r="KZ500" s="33"/>
      <c r="LA500" s="33"/>
      <c r="LB500" s="33"/>
      <c r="LC500" s="33"/>
    </row>
    <row r="501" spans="1:3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 s="33"/>
      <c r="FV501" s="33"/>
      <c r="FW501" s="33"/>
      <c r="FX501" s="33"/>
      <c r="FY501" s="33"/>
      <c r="FZ501" s="33"/>
      <c r="GA501" s="33"/>
      <c r="GB501" s="33"/>
      <c r="GC501" s="33"/>
      <c r="GD501" s="33"/>
      <c r="GE501" s="33"/>
      <c r="GF501" s="33"/>
      <c r="GG501" s="33"/>
      <c r="GH501" s="33"/>
      <c r="GI501" s="33"/>
      <c r="GJ501" s="33"/>
      <c r="GK501" s="33"/>
      <c r="GL501" s="33"/>
      <c r="GM501" s="33"/>
      <c r="GN501" s="33"/>
      <c r="GO501" s="33"/>
      <c r="GP501" s="33"/>
      <c r="GQ501" s="33"/>
      <c r="GR501" s="33"/>
      <c r="GS501" s="33"/>
      <c r="GT501" s="33"/>
      <c r="GU501" s="33"/>
      <c r="GV501" s="33"/>
      <c r="GW501" s="33"/>
      <c r="GX501" s="33"/>
      <c r="GY501" s="33"/>
      <c r="GZ501" s="33"/>
      <c r="HA501" s="33"/>
      <c r="HB501" s="33"/>
      <c r="HC501" s="33"/>
      <c r="HD501" s="33"/>
      <c r="HE501" s="33"/>
      <c r="HF501" s="33"/>
      <c r="HG501" s="33"/>
      <c r="HH501" s="33"/>
      <c r="HI501" s="33"/>
      <c r="HJ501" s="33"/>
      <c r="HK501" s="33"/>
      <c r="HL501" s="33"/>
      <c r="HM501" s="33"/>
      <c r="HN501" s="33"/>
      <c r="HO501" s="33"/>
      <c r="HP501" s="33"/>
      <c r="HQ501" s="33"/>
      <c r="HR501" s="33"/>
      <c r="HS501" s="33"/>
      <c r="HT501" s="33"/>
      <c r="HU501" s="33"/>
      <c r="HV501" s="33"/>
      <c r="HW501" s="33"/>
      <c r="HX501" s="33"/>
      <c r="HY501" s="33"/>
      <c r="HZ501" s="33"/>
      <c r="IA501" s="33"/>
      <c r="IB501" s="33"/>
      <c r="IC501" s="33"/>
      <c r="ID501" s="33"/>
      <c r="IE501" s="33"/>
      <c r="IF501" s="33"/>
      <c r="IG501" s="33"/>
      <c r="IH501" s="33"/>
      <c r="II501" s="33"/>
      <c r="IJ501" s="33"/>
      <c r="IK501" s="33"/>
      <c r="IL501" s="33"/>
      <c r="IM501" s="33"/>
      <c r="IN501" s="33"/>
      <c r="IO501" s="33"/>
      <c r="IP501" s="33"/>
      <c r="IQ501" s="33"/>
      <c r="IR501" s="33"/>
      <c r="IS501" s="33"/>
      <c r="IT501" s="33"/>
      <c r="IU501" s="33"/>
      <c r="IV501" s="33"/>
      <c r="IW501" s="33"/>
      <c r="IX501" s="33"/>
      <c r="IY501" s="33"/>
      <c r="IZ501" s="33"/>
      <c r="JA501" s="33"/>
      <c r="JB501" s="33"/>
      <c r="JC501" s="33"/>
      <c r="JD501" s="33"/>
      <c r="JE501" s="33"/>
      <c r="JF501" s="33"/>
      <c r="JG501" s="33"/>
      <c r="JH501" s="33"/>
      <c r="JI501" s="33"/>
      <c r="JJ501" s="33"/>
      <c r="JK501" s="33"/>
      <c r="JL501" s="33"/>
      <c r="JM501" s="33"/>
      <c r="JN501" s="33"/>
      <c r="JO501" s="33"/>
      <c r="JP501" s="33"/>
      <c r="JQ501" s="33"/>
      <c r="JR501" s="33"/>
      <c r="JS501" s="33"/>
      <c r="JT501" s="33"/>
      <c r="JU501" s="33"/>
      <c r="JV501" s="33"/>
      <c r="JW501" s="33"/>
      <c r="JX501" s="33"/>
      <c r="JY501" s="33"/>
      <c r="JZ501" s="33"/>
      <c r="KA501" s="33"/>
      <c r="KB501" s="33"/>
      <c r="KC501" s="33"/>
      <c r="KD501" s="33"/>
      <c r="KE501" s="33"/>
      <c r="KF501" s="33"/>
      <c r="KG501" s="33"/>
      <c r="KH501" s="33"/>
      <c r="KI501" s="33"/>
      <c r="KJ501" s="33"/>
      <c r="KK501" s="33"/>
      <c r="KL501" s="33"/>
      <c r="KM501" s="33"/>
      <c r="KN501" s="33"/>
      <c r="KO501" s="33"/>
      <c r="KP501" s="33"/>
      <c r="KQ501" s="33"/>
      <c r="KR501" s="33"/>
      <c r="KS501" s="33"/>
      <c r="KT501" s="33"/>
      <c r="KU501" s="33"/>
      <c r="KV501" s="33"/>
      <c r="KW501" s="33"/>
      <c r="KX501" s="33"/>
      <c r="KY501" s="33"/>
      <c r="KZ501" s="33"/>
      <c r="LA501" s="33"/>
      <c r="LB501" s="33"/>
      <c r="LC501" s="33"/>
    </row>
    <row r="502" spans="1:3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  <c r="IY502" s="33"/>
      <c r="IZ502" s="33"/>
      <c r="JA502" s="33"/>
      <c r="JB502" s="33"/>
      <c r="JC502" s="33"/>
      <c r="JD502" s="33"/>
      <c r="JE502" s="33"/>
      <c r="JF502" s="33"/>
      <c r="JG502" s="33"/>
      <c r="JH502" s="33"/>
      <c r="JI502" s="33"/>
      <c r="JJ502" s="33"/>
      <c r="JK502" s="33"/>
      <c r="JL502" s="33"/>
      <c r="JM502" s="33"/>
      <c r="JN502" s="33"/>
      <c r="JO502" s="33"/>
      <c r="JP502" s="33"/>
      <c r="JQ502" s="33"/>
      <c r="JR502" s="33"/>
      <c r="JS502" s="33"/>
      <c r="JT502" s="33"/>
      <c r="JU502" s="33"/>
      <c r="JV502" s="33"/>
      <c r="JW502" s="33"/>
      <c r="JX502" s="33"/>
      <c r="JY502" s="33"/>
      <c r="JZ502" s="33"/>
      <c r="KA502" s="33"/>
      <c r="KB502" s="33"/>
      <c r="KC502" s="33"/>
      <c r="KD502" s="33"/>
      <c r="KE502" s="33"/>
      <c r="KF502" s="33"/>
      <c r="KG502" s="33"/>
      <c r="KH502" s="33"/>
      <c r="KI502" s="33"/>
      <c r="KJ502" s="33"/>
      <c r="KK502" s="33"/>
      <c r="KL502" s="33"/>
      <c r="KM502" s="33"/>
      <c r="KN502" s="33"/>
      <c r="KO502" s="33"/>
      <c r="KP502" s="33"/>
      <c r="KQ502" s="33"/>
      <c r="KR502" s="33"/>
      <c r="KS502" s="33"/>
      <c r="KT502" s="33"/>
      <c r="KU502" s="33"/>
      <c r="KV502" s="33"/>
      <c r="KW502" s="33"/>
      <c r="KX502" s="33"/>
      <c r="KY502" s="33"/>
      <c r="KZ502" s="33"/>
      <c r="LA502" s="33"/>
      <c r="LB502" s="33"/>
      <c r="LC502" s="33"/>
    </row>
    <row r="503" spans="1:3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 s="33"/>
      <c r="FV503" s="33"/>
      <c r="FW503" s="33"/>
      <c r="FX503" s="33"/>
      <c r="FY503" s="33"/>
      <c r="FZ503" s="33"/>
      <c r="GA503" s="33"/>
      <c r="GB503" s="33"/>
      <c r="GC503" s="33"/>
      <c r="GD503" s="33"/>
      <c r="GE503" s="33"/>
      <c r="GF503" s="33"/>
      <c r="GG503" s="33"/>
      <c r="GH503" s="33"/>
      <c r="GI503" s="33"/>
      <c r="GJ503" s="33"/>
      <c r="GK503" s="33"/>
      <c r="GL503" s="33"/>
      <c r="GM503" s="33"/>
      <c r="GN503" s="33"/>
      <c r="GO503" s="33"/>
      <c r="GP503" s="33"/>
      <c r="GQ503" s="33"/>
      <c r="GR503" s="33"/>
      <c r="GS503" s="33"/>
      <c r="GT503" s="33"/>
      <c r="GU503" s="33"/>
      <c r="GV503" s="33"/>
      <c r="GW503" s="33"/>
      <c r="GX503" s="33"/>
      <c r="GY503" s="33"/>
      <c r="GZ503" s="33"/>
      <c r="HA503" s="33"/>
      <c r="HB503" s="33"/>
      <c r="HC503" s="33"/>
      <c r="HD503" s="33"/>
      <c r="HE503" s="33"/>
      <c r="HF503" s="33"/>
      <c r="HG503" s="33"/>
      <c r="HH503" s="33"/>
      <c r="HI503" s="33"/>
      <c r="HJ503" s="33"/>
      <c r="HK503" s="33"/>
      <c r="HL503" s="33"/>
      <c r="HM503" s="33"/>
      <c r="HN503" s="33"/>
      <c r="HO503" s="33"/>
      <c r="HP503" s="33"/>
      <c r="HQ503" s="33"/>
      <c r="HR503" s="33"/>
      <c r="HS503" s="33"/>
      <c r="HT503" s="33"/>
      <c r="HU503" s="33"/>
      <c r="HV503" s="33"/>
      <c r="HW503" s="33"/>
      <c r="HX503" s="33"/>
      <c r="HY503" s="33"/>
      <c r="HZ503" s="33"/>
      <c r="IA503" s="33"/>
      <c r="IB503" s="33"/>
      <c r="IC503" s="33"/>
      <c r="ID503" s="33"/>
      <c r="IE503" s="33"/>
      <c r="IF503" s="33"/>
      <c r="IG503" s="33"/>
      <c r="IH503" s="33"/>
      <c r="II503" s="33"/>
      <c r="IJ503" s="33"/>
      <c r="IK503" s="33"/>
      <c r="IL503" s="33"/>
      <c r="IM503" s="33"/>
      <c r="IN503" s="33"/>
      <c r="IO503" s="33"/>
      <c r="IP503" s="33"/>
      <c r="IQ503" s="33"/>
      <c r="IR503" s="33"/>
      <c r="IS503" s="33"/>
      <c r="IT503" s="33"/>
      <c r="IU503" s="33"/>
      <c r="IV503" s="33"/>
      <c r="IW503" s="33"/>
      <c r="IX503" s="33"/>
      <c r="IY503" s="33"/>
      <c r="IZ503" s="33"/>
      <c r="JA503" s="33"/>
      <c r="JB503" s="33"/>
      <c r="JC503" s="33"/>
      <c r="JD503" s="33"/>
      <c r="JE503" s="33"/>
      <c r="JF503" s="33"/>
      <c r="JG503" s="33"/>
      <c r="JH503" s="33"/>
      <c r="JI503" s="33"/>
      <c r="JJ503" s="33"/>
      <c r="JK503" s="33"/>
      <c r="JL503" s="33"/>
      <c r="JM503" s="33"/>
      <c r="JN503" s="33"/>
      <c r="JO503" s="33"/>
      <c r="JP503" s="33"/>
      <c r="JQ503" s="33"/>
      <c r="JR503" s="33"/>
      <c r="JS503" s="33"/>
      <c r="JT503" s="33"/>
      <c r="JU503" s="33"/>
      <c r="JV503" s="33"/>
      <c r="JW503" s="33"/>
      <c r="JX503" s="33"/>
      <c r="JY503" s="33"/>
      <c r="JZ503" s="33"/>
      <c r="KA503" s="33"/>
      <c r="KB503" s="33"/>
      <c r="KC503" s="33"/>
      <c r="KD503" s="33"/>
      <c r="KE503" s="33"/>
      <c r="KF503" s="33"/>
      <c r="KG503" s="33"/>
      <c r="KH503" s="33"/>
      <c r="KI503" s="33"/>
      <c r="KJ503" s="33"/>
      <c r="KK503" s="33"/>
      <c r="KL503" s="33"/>
      <c r="KM503" s="33"/>
      <c r="KN503" s="33"/>
      <c r="KO503" s="33"/>
      <c r="KP503" s="33"/>
      <c r="KQ503" s="33"/>
      <c r="KR503" s="33"/>
      <c r="KS503" s="33"/>
      <c r="KT503" s="33"/>
      <c r="KU503" s="33"/>
      <c r="KV503" s="33"/>
      <c r="KW503" s="33"/>
      <c r="KX503" s="33"/>
      <c r="KY503" s="33"/>
      <c r="KZ503" s="33"/>
      <c r="LA503" s="33"/>
      <c r="LB503" s="33"/>
      <c r="LC503" s="33"/>
    </row>
    <row r="504" spans="1:3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  <c r="IY504" s="33"/>
      <c r="IZ504" s="33"/>
      <c r="JA504" s="33"/>
      <c r="JB504" s="33"/>
      <c r="JC504" s="33"/>
      <c r="JD504" s="33"/>
      <c r="JE504" s="33"/>
      <c r="JF504" s="33"/>
      <c r="JG504" s="33"/>
      <c r="JH504" s="33"/>
      <c r="JI504" s="33"/>
      <c r="JJ504" s="33"/>
      <c r="JK504" s="33"/>
      <c r="JL504" s="33"/>
      <c r="JM504" s="33"/>
      <c r="JN504" s="33"/>
      <c r="JO504" s="33"/>
      <c r="JP504" s="33"/>
      <c r="JQ504" s="33"/>
      <c r="JR504" s="33"/>
      <c r="JS504" s="33"/>
      <c r="JT504" s="33"/>
      <c r="JU504" s="33"/>
      <c r="JV504" s="33"/>
      <c r="JW504" s="33"/>
      <c r="JX504" s="33"/>
      <c r="JY504" s="33"/>
      <c r="JZ504" s="33"/>
      <c r="KA504" s="33"/>
      <c r="KB504" s="33"/>
      <c r="KC504" s="33"/>
      <c r="KD504" s="33"/>
      <c r="KE504" s="33"/>
      <c r="KF504" s="33"/>
      <c r="KG504" s="33"/>
      <c r="KH504" s="33"/>
      <c r="KI504" s="33"/>
      <c r="KJ504" s="33"/>
      <c r="KK504" s="33"/>
      <c r="KL504" s="33"/>
      <c r="KM504" s="33"/>
      <c r="KN504" s="33"/>
      <c r="KO504" s="33"/>
      <c r="KP504" s="33"/>
      <c r="KQ504" s="33"/>
      <c r="KR504" s="33"/>
      <c r="KS504" s="33"/>
      <c r="KT504" s="33"/>
      <c r="KU504" s="33"/>
      <c r="KV504" s="33"/>
      <c r="KW504" s="33"/>
      <c r="KX504" s="33"/>
      <c r="KY504" s="33"/>
      <c r="KZ504" s="33"/>
      <c r="LA504" s="33"/>
      <c r="LB504" s="33"/>
      <c r="LC504" s="33"/>
    </row>
    <row r="505" spans="1:3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 s="33"/>
      <c r="FV505" s="33"/>
      <c r="FW505" s="33"/>
      <c r="FX505" s="33"/>
      <c r="FY505" s="33"/>
      <c r="FZ505" s="33"/>
      <c r="GA505" s="33"/>
      <c r="GB505" s="33"/>
      <c r="GC505" s="33"/>
      <c r="GD505" s="33"/>
      <c r="GE505" s="33"/>
      <c r="GF505" s="33"/>
      <c r="GG505" s="33"/>
      <c r="GH505" s="33"/>
      <c r="GI505" s="33"/>
      <c r="GJ505" s="33"/>
      <c r="GK505" s="33"/>
      <c r="GL505" s="33"/>
      <c r="GM505" s="33"/>
      <c r="GN505" s="33"/>
      <c r="GO505" s="33"/>
      <c r="GP505" s="33"/>
      <c r="GQ505" s="33"/>
      <c r="GR505" s="33"/>
      <c r="GS505" s="33"/>
      <c r="GT505" s="33"/>
      <c r="GU505" s="33"/>
      <c r="GV505" s="33"/>
      <c r="GW505" s="33"/>
      <c r="GX505" s="33"/>
      <c r="GY505" s="33"/>
      <c r="GZ505" s="33"/>
      <c r="HA505" s="33"/>
      <c r="HB505" s="33"/>
      <c r="HC505" s="33"/>
      <c r="HD505" s="33"/>
      <c r="HE505" s="33"/>
      <c r="HF505" s="33"/>
      <c r="HG505" s="33"/>
      <c r="HH505" s="33"/>
      <c r="HI505" s="33"/>
      <c r="HJ505" s="33"/>
      <c r="HK505" s="33"/>
      <c r="HL505" s="33"/>
      <c r="HM505" s="33"/>
      <c r="HN505" s="33"/>
      <c r="HO505" s="33"/>
      <c r="HP505" s="33"/>
      <c r="HQ505" s="33"/>
      <c r="HR505" s="33"/>
      <c r="HS505" s="33"/>
      <c r="HT505" s="33"/>
      <c r="HU505" s="33"/>
      <c r="HV505" s="33"/>
      <c r="HW505" s="33"/>
      <c r="HX505" s="33"/>
      <c r="HY505" s="33"/>
      <c r="HZ505" s="33"/>
      <c r="IA505" s="33"/>
      <c r="IB505" s="33"/>
      <c r="IC505" s="33"/>
      <c r="ID505" s="33"/>
      <c r="IE505" s="33"/>
      <c r="IF505" s="33"/>
      <c r="IG505" s="33"/>
      <c r="IH505" s="33"/>
      <c r="II505" s="33"/>
      <c r="IJ505" s="33"/>
      <c r="IK505" s="33"/>
      <c r="IL505" s="33"/>
      <c r="IM505" s="33"/>
      <c r="IN505" s="33"/>
      <c r="IO505" s="33"/>
      <c r="IP505" s="33"/>
      <c r="IQ505" s="33"/>
      <c r="IR505" s="33"/>
      <c r="IS505" s="33"/>
      <c r="IT505" s="33"/>
      <c r="IU505" s="33"/>
      <c r="IV505" s="33"/>
      <c r="IW505" s="33"/>
      <c r="IX505" s="33"/>
      <c r="IY505" s="33"/>
      <c r="IZ505" s="33"/>
      <c r="JA505" s="33"/>
      <c r="JB505" s="33"/>
      <c r="JC505" s="33"/>
      <c r="JD505" s="33"/>
      <c r="JE505" s="33"/>
      <c r="JF505" s="33"/>
      <c r="JG505" s="33"/>
      <c r="JH505" s="33"/>
      <c r="JI505" s="33"/>
      <c r="JJ505" s="33"/>
      <c r="JK505" s="33"/>
      <c r="JL505" s="33"/>
      <c r="JM505" s="33"/>
      <c r="JN505" s="33"/>
      <c r="JO505" s="33"/>
      <c r="JP505" s="33"/>
      <c r="JQ505" s="33"/>
      <c r="JR505" s="33"/>
      <c r="JS505" s="33"/>
      <c r="JT505" s="33"/>
      <c r="JU505" s="33"/>
      <c r="JV505" s="33"/>
      <c r="JW505" s="33"/>
      <c r="JX505" s="33"/>
      <c r="JY505" s="33"/>
      <c r="JZ505" s="33"/>
      <c r="KA505" s="33"/>
      <c r="KB505" s="33"/>
      <c r="KC505" s="33"/>
      <c r="KD505" s="33"/>
      <c r="KE505" s="33"/>
      <c r="KF505" s="33"/>
      <c r="KG505" s="33"/>
      <c r="KH505" s="33"/>
      <c r="KI505" s="33"/>
      <c r="KJ505" s="33"/>
      <c r="KK505" s="33"/>
      <c r="KL505" s="33"/>
      <c r="KM505" s="33"/>
      <c r="KN505" s="33"/>
      <c r="KO505" s="33"/>
      <c r="KP505" s="33"/>
      <c r="KQ505" s="33"/>
      <c r="KR505" s="33"/>
      <c r="KS505" s="33"/>
      <c r="KT505" s="33"/>
      <c r="KU505" s="33"/>
      <c r="KV505" s="33"/>
      <c r="KW505" s="33"/>
      <c r="KX505" s="33"/>
      <c r="KY505" s="33"/>
      <c r="KZ505" s="33"/>
      <c r="LA505" s="33"/>
      <c r="LB505" s="33"/>
      <c r="LC505" s="33"/>
    </row>
    <row r="506" spans="1:3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  <c r="IY506" s="33"/>
      <c r="IZ506" s="33"/>
      <c r="JA506" s="33"/>
      <c r="JB506" s="33"/>
      <c r="JC506" s="33"/>
      <c r="JD506" s="33"/>
      <c r="JE506" s="33"/>
      <c r="JF506" s="33"/>
      <c r="JG506" s="33"/>
      <c r="JH506" s="33"/>
      <c r="JI506" s="33"/>
      <c r="JJ506" s="33"/>
      <c r="JK506" s="33"/>
      <c r="JL506" s="33"/>
      <c r="JM506" s="33"/>
      <c r="JN506" s="33"/>
      <c r="JO506" s="33"/>
      <c r="JP506" s="33"/>
      <c r="JQ506" s="33"/>
      <c r="JR506" s="33"/>
      <c r="JS506" s="33"/>
      <c r="JT506" s="33"/>
      <c r="JU506" s="33"/>
      <c r="JV506" s="33"/>
      <c r="JW506" s="33"/>
      <c r="JX506" s="33"/>
      <c r="JY506" s="33"/>
      <c r="JZ506" s="33"/>
      <c r="KA506" s="33"/>
      <c r="KB506" s="33"/>
      <c r="KC506" s="33"/>
      <c r="KD506" s="33"/>
      <c r="KE506" s="33"/>
      <c r="KF506" s="33"/>
      <c r="KG506" s="33"/>
      <c r="KH506" s="33"/>
      <c r="KI506" s="33"/>
      <c r="KJ506" s="33"/>
      <c r="KK506" s="33"/>
      <c r="KL506" s="33"/>
      <c r="KM506" s="33"/>
      <c r="KN506" s="33"/>
      <c r="KO506" s="33"/>
      <c r="KP506" s="33"/>
      <c r="KQ506" s="33"/>
      <c r="KR506" s="33"/>
      <c r="KS506" s="33"/>
      <c r="KT506" s="33"/>
      <c r="KU506" s="33"/>
      <c r="KV506" s="33"/>
      <c r="KW506" s="33"/>
      <c r="KX506" s="33"/>
      <c r="KY506" s="33"/>
      <c r="KZ506" s="33"/>
      <c r="LA506" s="33"/>
      <c r="LB506" s="33"/>
      <c r="LC506" s="33"/>
    </row>
    <row r="507" spans="1:3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 s="33"/>
      <c r="FV507" s="33"/>
      <c r="FW507" s="33"/>
      <c r="FX507" s="33"/>
      <c r="FY507" s="33"/>
      <c r="FZ507" s="33"/>
      <c r="GA507" s="33"/>
      <c r="GB507" s="33"/>
      <c r="GC507" s="33"/>
      <c r="GD507" s="33"/>
      <c r="GE507" s="33"/>
      <c r="GF507" s="33"/>
      <c r="GG507" s="33"/>
      <c r="GH507" s="33"/>
      <c r="GI507" s="33"/>
      <c r="GJ507" s="33"/>
      <c r="GK507" s="33"/>
      <c r="GL507" s="33"/>
      <c r="GM507" s="33"/>
      <c r="GN507" s="33"/>
      <c r="GO507" s="33"/>
      <c r="GP507" s="33"/>
      <c r="GQ507" s="33"/>
      <c r="GR507" s="33"/>
      <c r="GS507" s="33"/>
      <c r="GT507" s="33"/>
      <c r="GU507" s="33"/>
      <c r="GV507" s="33"/>
      <c r="GW507" s="33"/>
      <c r="GX507" s="33"/>
      <c r="GY507" s="33"/>
      <c r="GZ507" s="33"/>
      <c r="HA507" s="33"/>
      <c r="HB507" s="33"/>
      <c r="HC507" s="33"/>
      <c r="HD507" s="33"/>
      <c r="HE507" s="33"/>
      <c r="HF507" s="33"/>
      <c r="HG507" s="33"/>
      <c r="HH507" s="33"/>
      <c r="HI507" s="33"/>
      <c r="HJ507" s="33"/>
      <c r="HK507" s="33"/>
      <c r="HL507" s="33"/>
      <c r="HM507" s="33"/>
      <c r="HN507" s="33"/>
      <c r="HO507" s="33"/>
      <c r="HP507" s="33"/>
      <c r="HQ507" s="33"/>
      <c r="HR507" s="33"/>
      <c r="HS507" s="33"/>
      <c r="HT507" s="33"/>
      <c r="HU507" s="33"/>
      <c r="HV507" s="33"/>
      <c r="HW507" s="33"/>
      <c r="HX507" s="33"/>
      <c r="HY507" s="33"/>
      <c r="HZ507" s="33"/>
      <c r="IA507" s="33"/>
      <c r="IB507" s="33"/>
      <c r="IC507" s="33"/>
      <c r="ID507" s="33"/>
      <c r="IE507" s="33"/>
      <c r="IF507" s="33"/>
      <c r="IG507" s="33"/>
      <c r="IH507" s="33"/>
      <c r="II507" s="33"/>
      <c r="IJ507" s="33"/>
      <c r="IK507" s="33"/>
      <c r="IL507" s="33"/>
      <c r="IM507" s="33"/>
      <c r="IN507" s="33"/>
      <c r="IO507" s="33"/>
      <c r="IP507" s="33"/>
      <c r="IQ507" s="33"/>
      <c r="IR507" s="33"/>
      <c r="IS507" s="33"/>
      <c r="IT507" s="33"/>
      <c r="IU507" s="33"/>
      <c r="IV507" s="33"/>
      <c r="IW507" s="33"/>
      <c r="IX507" s="33"/>
      <c r="IY507" s="33"/>
      <c r="IZ507" s="33"/>
      <c r="JA507" s="33"/>
      <c r="JB507" s="33"/>
      <c r="JC507" s="33"/>
      <c r="JD507" s="33"/>
      <c r="JE507" s="33"/>
      <c r="JF507" s="33"/>
      <c r="JG507" s="33"/>
      <c r="JH507" s="33"/>
      <c r="JI507" s="33"/>
      <c r="JJ507" s="33"/>
      <c r="JK507" s="33"/>
      <c r="JL507" s="33"/>
      <c r="JM507" s="33"/>
      <c r="JN507" s="33"/>
      <c r="JO507" s="33"/>
      <c r="JP507" s="33"/>
      <c r="JQ507" s="33"/>
      <c r="JR507" s="33"/>
      <c r="JS507" s="33"/>
      <c r="JT507" s="33"/>
      <c r="JU507" s="33"/>
      <c r="JV507" s="33"/>
      <c r="JW507" s="33"/>
      <c r="JX507" s="33"/>
      <c r="JY507" s="33"/>
      <c r="JZ507" s="33"/>
      <c r="KA507" s="33"/>
      <c r="KB507" s="33"/>
      <c r="KC507" s="33"/>
      <c r="KD507" s="33"/>
      <c r="KE507" s="33"/>
      <c r="KF507" s="33"/>
      <c r="KG507" s="33"/>
      <c r="KH507" s="33"/>
      <c r="KI507" s="33"/>
      <c r="KJ507" s="33"/>
      <c r="KK507" s="33"/>
      <c r="KL507" s="33"/>
      <c r="KM507" s="33"/>
      <c r="KN507" s="33"/>
      <c r="KO507" s="33"/>
      <c r="KP507" s="33"/>
      <c r="KQ507" s="33"/>
      <c r="KR507" s="33"/>
      <c r="KS507" s="33"/>
      <c r="KT507" s="33"/>
      <c r="KU507" s="33"/>
      <c r="KV507" s="33"/>
      <c r="KW507" s="33"/>
      <c r="KX507" s="33"/>
      <c r="KY507" s="33"/>
      <c r="KZ507" s="33"/>
      <c r="LA507" s="33"/>
      <c r="LB507" s="33"/>
      <c r="LC507" s="33"/>
    </row>
    <row r="508" spans="1:3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  <c r="IY508" s="33"/>
      <c r="IZ508" s="33"/>
      <c r="JA508" s="33"/>
      <c r="JB508" s="33"/>
      <c r="JC508" s="33"/>
      <c r="JD508" s="33"/>
      <c r="JE508" s="33"/>
      <c r="JF508" s="33"/>
      <c r="JG508" s="33"/>
      <c r="JH508" s="33"/>
      <c r="JI508" s="33"/>
      <c r="JJ508" s="33"/>
      <c r="JK508" s="33"/>
      <c r="JL508" s="33"/>
      <c r="JM508" s="33"/>
      <c r="JN508" s="33"/>
      <c r="JO508" s="33"/>
      <c r="JP508" s="33"/>
      <c r="JQ508" s="33"/>
      <c r="JR508" s="33"/>
      <c r="JS508" s="33"/>
      <c r="JT508" s="33"/>
      <c r="JU508" s="33"/>
      <c r="JV508" s="33"/>
      <c r="JW508" s="33"/>
      <c r="JX508" s="33"/>
      <c r="JY508" s="33"/>
      <c r="JZ508" s="33"/>
      <c r="KA508" s="33"/>
      <c r="KB508" s="33"/>
      <c r="KC508" s="33"/>
      <c r="KD508" s="33"/>
      <c r="KE508" s="33"/>
      <c r="KF508" s="33"/>
      <c r="KG508" s="33"/>
      <c r="KH508" s="33"/>
      <c r="KI508" s="33"/>
      <c r="KJ508" s="33"/>
      <c r="KK508" s="33"/>
      <c r="KL508" s="33"/>
      <c r="KM508" s="33"/>
      <c r="KN508" s="33"/>
      <c r="KO508" s="33"/>
      <c r="KP508" s="33"/>
      <c r="KQ508" s="33"/>
      <c r="KR508" s="33"/>
      <c r="KS508" s="33"/>
      <c r="KT508" s="33"/>
      <c r="KU508" s="33"/>
      <c r="KV508" s="33"/>
      <c r="KW508" s="33"/>
      <c r="KX508" s="33"/>
      <c r="KY508" s="33"/>
      <c r="KZ508" s="33"/>
      <c r="LA508" s="33"/>
      <c r="LB508" s="33"/>
      <c r="LC508" s="33"/>
    </row>
    <row r="509" spans="1:3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 s="33"/>
      <c r="FV509" s="33"/>
      <c r="FW509" s="33"/>
      <c r="FX509" s="33"/>
      <c r="FY509" s="33"/>
      <c r="FZ509" s="33"/>
      <c r="GA509" s="33"/>
      <c r="GB509" s="33"/>
      <c r="GC509" s="33"/>
      <c r="GD509" s="33"/>
      <c r="GE509" s="33"/>
      <c r="GF509" s="33"/>
      <c r="GG509" s="33"/>
      <c r="GH509" s="33"/>
      <c r="GI509" s="33"/>
      <c r="GJ509" s="33"/>
      <c r="GK509" s="33"/>
      <c r="GL509" s="33"/>
      <c r="GM509" s="33"/>
      <c r="GN509" s="33"/>
      <c r="GO509" s="33"/>
      <c r="GP509" s="33"/>
      <c r="GQ509" s="33"/>
      <c r="GR509" s="33"/>
      <c r="GS509" s="33"/>
      <c r="GT509" s="33"/>
      <c r="GU509" s="33"/>
      <c r="GV509" s="33"/>
      <c r="GW509" s="33"/>
      <c r="GX509" s="33"/>
      <c r="GY509" s="33"/>
      <c r="GZ509" s="33"/>
      <c r="HA509" s="33"/>
      <c r="HB509" s="33"/>
      <c r="HC509" s="33"/>
      <c r="HD509" s="33"/>
      <c r="HE509" s="33"/>
      <c r="HF509" s="33"/>
      <c r="HG509" s="33"/>
      <c r="HH509" s="33"/>
      <c r="HI509" s="33"/>
      <c r="HJ509" s="33"/>
      <c r="HK509" s="33"/>
      <c r="HL509" s="33"/>
      <c r="HM509" s="33"/>
      <c r="HN509" s="33"/>
      <c r="HO509" s="33"/>
      <c r="HP509" s="33"/>
      <c r="HQ509" s="33"/>
      <c r="HR509" s="33"/>
      <c r="HS509" s="33"/>
      <c r="HT509" s="33"/>
      <c r="HU509" s="33"/>
      <c r="HV509" s="33"/>
      <c r="HW509" s="33"/>
      <c r="HX509" s="33"/>
      <c r="HY509" s="33"/>
      <c r="HZ509" s="33"/>
      <c r="IA509" s="33"/>
      <c r="IB509" s="33"/>
      <c r="IC509" s="33"/>
      <c r="ID509" s="33"/>
      <c r="IE509" s="33"/>
      <c r="IF509" s="33"/>
      <c r="IG509" s="33"/>
      <c r="IH509" s="33"/>
      <c r="II509" s="33"/>
      <c r="IJ509" s="33"/>
      <c r="IK509" s="33"/>
      <c r="IL509" s="33"/>
      <c r="IM509" s="33"/>
      <c r="IN509" s="33"/>
      <c r="IO509" s="33"/>
      <c r="IP509" s="33"/>
      <c r="IQ509" s="33"/>
      <c r="IR509" s="33"/>
      <c r="IS509" s="33"/>
      <c r="IT509" s="33"/>
      <c r="IU509" s="33"/>
      <c r="IV509" s="33"/>
      <c r="IW509" s="33"/>
      <c r="IX509" s="33"/>
      <c r="IY509" s="33"/>
      <c r="IZ509" s="33"/>
      <c r="JA509" s="33"/>
      <c r="JB509" s="33"/>
      <c r="JC509" s="33"/>
      <c r="JD509" s="33"/>
      <c r="JE509" s="33"/>
      <c r="JF509" s="33"/>
      <c r="JG509" s="33"/>
      <c r="JH509" s="33"/>
      <c r="JI509" s="33"/>
      <c r="JJ509" s="33"/>
      <c r="JK509" s="33"/>
      <c r="JL509" s="33"/>
      <c r="JM509" s="33"/>
      <c r="JN509" s="33"/>
      <c r="JO509" s="33"/>
      <c r="JP509" s="33"/>
      <c r="JQ509" s="33"/>
      <c r="JR509" s="33"/>
      <c r="JS509" s="33"/>
      <c r="JT509" s="33"/>
      <c r="JU509" s="33"/>
      <c r="JV509" s="33"/>
      <c r="JW509" s="33"/>
      <c r="JX509" s="33"/>
      <c r="JY509" s="33"/>
      <c r="JZ509" s="33"/>
      <c r="KA509" s="33"/>
      <c r="KB509" s="33"/>
      <c r="KC509" s="33"/>
      <c r="KD509" s="33"/>
      <c r="KE509" s="33"/>
      <c r="KF509" s="33"/>
      <c r="KG509" s="33"/>
      <c r="KH509" s="33"/>
      <c r="KI509" s="33"/>
      <c r="KJ509" s="33"/>
      <c r="KK509" s="33"/>
      <c r="KL509" s="33"/>
      <c r="KM509" s="33"/>
      <c r="KN509" s="33"/>
      <c r="KO509" s="33"/>
      <c r="KP509" s="33"/>
      <c r="KQ509" s="33"/>
      <c r="KR509" s="33"/>
      <c r="KS509" s="33"/>
      <c r="KT509" s="33"/>
      <c r="KU509" s="33"/>
      <c r="KV509" s="33"/>
      <c r="KW509" s="33"/>
      <c r="KX509" s="33"/>
      <c r="KY509" s="33"/>
      <c r="KZ509" s="33"/>
      <c r="LA509" s="33"/>
      <c r="LB509" s="33"/>
      <c r="LC509" s="33"/>
    </row>
    <row r="510" spans="1:3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  <c r="IY510" s="33"/>
      <c r="IZ510" s="33"/>
      <c r="JA510" s="33"/>
      <c r="JB510" s="33"/>
      <c r="JC510" s="33"/>
      <c r="JD510" s="33"/>
      <c r="JE510" s="33"/>
      <c r="JF510" s="33"/>
      <c r="JG510" s="33"/>
      <c r="JH510" s="33"/>
      <c r="JI510" s="33"/>
      <c r="JJ510" s="33"/>
      <c r="JK510" s="33"/>
      <c r="JL510" s="33"/>
      <c r="JM510" s="33"/>
      <c r="JN510" s="33"/>
      <c r="JO510" s="33"/>
      <c r="JP510" s="33"/>
      <c r="JQ510" s="33"/>
      <c r="JR510" s="33"/>
      <c r="JS510" s="33"/>
      <c r="JT510" s="33"/>
      <c r="JU510" s="33"/>
      <c r="JV510" s="33"/>
      <c r="JW510" s="33"/>
      <c r="JX510" s="33"/>
      <c r="JY510" s="33"/>
      <c r="JZ510" s="33"/>
      <c r="KA510" s="33"/>
      <c r="KB510" s="33"/>
      <c r="KC510" s="33"/>
      <c r="KD510" s="33"/>
      <c r="KE510" s="33"/>
      <c r="KF510" s="33"/>
      <c r="KG510" s="33"/>
      <c r="KH510" s="33"/>
      <c r="KI510" s="33"/>
      <c r="KJ510" s="33"/>
      <c r="KK510" s="33"/>
      <c r="KL510" s="33"/>
      <c r="KM510" s="33"/>
      <c r="KN510" s="33"/>
      <c r="KO510" s="33"/>
      <c r="KP510" s="33"/>
      <c r="KQ510" s="33"/>
      <c r="KR510" s="33"/>
      <c r="KS510" s="33"/>
      <c r="KT510" s="33"/>
      <c r="KU510" s="33"/>
      <c r="KV510" s="33"/>
      <c r="KW510" s="33"/>
      <c r="KX510" s="33"/>
      <c r="KY510" s="33"/>
      <c r="KZ510" s="33"/>
      <c r="LA510" s="33"/>
      <c r="LB510" s="33"/>
      <c r="LC510" s="33"/>
    </row>
    <row r="511" spans="1:3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 s="33"/>
      <c r="FV511" s="33"/>
      <c r="FW511" s="33"/>
      <c r="FX511" s="33"/>
      <c r="FY511" s="33"/>
      <c r="FZ511" s="33"/>
      <c r="GA511" s="33"/>
      <c r="GB511" s="33"/>
      <c r="GC511" s="33"/>
      <c r="GD511" s="33"/>
      <c r="GE511" s="33"/>
      <c r="GF511" s="33"/>
      <c r="GG511" s="33"/>
      <c r="GH511" s="33"/>
      <c r="GI511" s="33"/>
      <c r="GJ511" s="33"/>
      <c r="GK511" s="33"/>
      <c r="GL511" s="33"/>
      <c r="GM511" s="33"/>
      <c r="GN511" s="33"/>
      <c r="GO511" s="33"/>
      <c r="GP511" s="33"/>
      <c r="GQ511" s="33"/>
      <c r="GR511" s="33"/>
      <c r="GS511" s="33"/>
      <c r="GT511" s="33"/>
      <c r="GU511" s="33"/>
      <c r="GV511" s="33"/>
      <c r="GW511" s="33"/>
      <c r="GX511" s="33"/>
      <c r="GY511" s="33"/>
      <c r="GZ511" s="33"/>
      <c r="HA511" s="33"/>
      <c r="HB511" s="33"/>
      <c r="HC511" s="33"/>
      <c r="HD511" s="33"/>
      <c r="HE511" s="33"/>
      <c r="HF511" s="33"/>
      <c r="HG511" s="33"/>
      <c r="HH511" s="33"/>
      <c r="HI511" s="33"/>
      <c r="HJ511" s="33"/>
      <c r="HK511" s="33"/>
      <c r="HL511" s="33"/>
      <c r="HM511" s="33"/>
      <c r="HN511" s="33"/>
      <c r="HO511" s="33"/>
      <c r="HP511" s="33"/>
      <c r="HQ511" s="33"/>
      <c r="HR511" s="33"/>
      <c r="HS511" s="33"/>
      <c r="HT511" s="33"/>
      <c r="HU511" s="33"/>
      <c r="HV511" s="33"/>
      <c r="HW511" s="33"/>
      <c r="HX511" s="33"/>
      <c r="HY511" s="33"/>
      <c r="HZ511" s="33"/>
      <c r="IA511" s="33"/>
      <c r="IB511" s="33"/>
      <c r="IC511" s="33"/>
      <c r="ID511" s="33"/>
      <c r="IE511" s="33"/>
      <c r="IF511" s="33"/>
      <c r="IG511" s="33"/>
      <c r="IH511" s="33"/>
      <c r="II511" s="33"/>
      <c r="IJ511" s="33"/>
      <c r="IK511" s="33"/>
      <c r="IL511" s="33"/>
      <c r="IM511" s="33"/>
      <c r="IN511" s="33"/>
      <c r="IO511" s="33"/>
      <c r="IP511" s="33"/>
      <c r="IQ511" s="33"/>
      <c r="IR511" s="33"/>
      <c r="IS511" s="33"/>
      <c r="IT511" s="33"/>
      <c r="IU511" s="33"/>
      <c r="IV511" s="33"/>
      <c r="IW511" s="33"/>
      <c r="IX511" s="33"/>
      <c r="IY511" s="33"/>
      <c r="IZ511" s="33"/>
      <c r="JA511" s="33"/>
      <c r="JB511" s="33"/>
      <c r="JC511" s="33"/>
      <c r="JD511" s="33"/>
      <c r="JE511" s="33"/>
      <c r="JF511" s="33"/>
      <c r="JG511" s="33"/>
      <c r="JH511" s="33"/>
      <c r="JI511" s="33"/>
      <c r="JJ511" s="33"/>
      <c r="JK511" s="33"/>
      <c r="JL511" s="33"/>
      <c r="JM511" s="33"/>
      <c r="JN511" s="33"/>
      <c r="JO511" s="33"/>
      <c r="JP511" s="33"/>
      <c r="JQ511" s="33"/>
      <c r="JR511" s="33"/>
      <c r="JS511" s="33"/>
      <c r="JT511" s="33"/>
      <c r="JU511" s="33"/>
      <c r="JV511" s="33"/>
      <c r="JW511" s="33"/>
      <c r="JX511" s="33"/>
      <c r="JY511" s="33"/>
      <c r="JZ511" s="33"/>
      <c r="KA511" s="33"/>
      <c r="KB511" s="33"/>
      <c r="KC511" s="33"/>
      <c r="KD511" s="33"/>
      <c r="KE511" s="33"/>
      <c r="KF511" s="33"/>
      <c r="KG511" s="33"/>
      <c r="KH511" s="33"/>
      <c r="KI511" s="33"/>
      <c r="KJ511" s="33"/>
      <c r="KK511" s="33"/>
      <c r="KL511" s="33"/>
      <c r="KM511" s="33"/>
      <c r="KN511" s="33"/>
      <c r="KO511" s="33"/>
      <c r="KP511" s="33"/>
      <c r="KQ511" s="33"/>
      <c r="KR511" s="33"/>
      <c r="KS511" s="33"/>
      <c r="KT511" s="33"/>
      <c r="KU511" s="33"/>
      <c r="KV511" s="33"/>
      <c r="KW511" s="33"/>
      <c r="KX511" s="33"/>
      <c r="KY511" s="33"/>
      <c r="KZ511" s="33"/>
      <c r="LA511" s="33"/>
      <c r="LB511" s="33"/>
      <c r="LC511" s="33"/>
    </row>
    <row r="512" spans="1:3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  <c r="IY512" s="33"/>
      <c r="IZ512" s="33"/>
      <c r="JA512" s="33"/>
      <c r="JB512" s="33"/>
      <c r="JC512" s="33"/>
      <c r="JD512" s="33"/>
      <c r="JE512" s="33"/>
      <c r="JF512" s="33"/>
      <c r="JG512" s="33"/>
      <c r="JH512" s="33"/>
      <c r="JI512" s="33"/>
      <c r="JJ512" s="33"/>
      <c r="JK512" s="33"/>
      <c r="JL512" s="33"/>
      <c r="JM512" s="33"/>
      <c r="JN512" s="33"/>
      <c r="JO512" s="33"/>
      <c r="JP512" s="33"/>
      <c r="JQ512" s="33"/>
      <c r="JR512" s="33"/>
      <c r="JS512" s="33"/>
      <c r="JT512" s="33"/>
      <c r="JU512" s="33"/>
      <c r="JV512" s="33"/>
      <c r="JW512" s="33"/>
      <c r="JX512" s="33"/>
      <c r="JY512" s="33"/>
      <c r="JZ512" s="33"/>
      <c r="KA512" s="33"/>
      <c r="KB512" s="33"/>
      <c r="KC512" s="33"/>
      <c r="KD512" s="33"/>
      <c r="KE512" s="33"/>
      <c r="KF512" s="33"/>
      <c r="KG512" s="33"/>
      <c r="KH512" s="33"/>
      <c r="KI512" s="33"/>
      <c r="KJ512" s="33"/>
      <c r="KK512" s="33"/>
      <c r="KL512" s="33"/>
      <c r="KM512" s="33"/>
      <c r="KN512" s="33"/>
      <c r="KO512" s="33"/>
      <c r="KP512" s="33"/>
      <c r="KQ512" s="33"/>
      <c r="KR512" s="33"/>
      <c r="KS512" s="33"/>
      <c r="KT512" s="33"/>
      <c r="KU512" s="33"/>
      <c r="KV512" s="33"/>
      <c r="KW512" s="33"/>
      <c r="KX512" s="33"/>
      <c r="KY512" s="33"/>
      <c r="KZ512" s="33"/>
      <c r="LA512" s="33"/>
      <c r="LB512" s="33"/>
      <c r="LC512" s="33"/>
    </row>
    <row r="513" spans="1:3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 s="33"/>
      <c r="FV513" s="33"/>
      <c r="FW513" s="33"/>
      <c r="FX513" s="33"/>
      <c r="FY513" s="33"/>
      <c r="FZ513" s="33"/>
      <c r="GA513" s="33"/>
      <c r="GB513" s="33"/>
      <c r="GC513" s="33"/>
      <c r="GD513" s="33"/>
      <c r="GE513" s="33"/>
      <c r="GF513" s="33"/>
      <c r="GG513" s="33"/>
      <c r="GH513" s="33"/>
      <c r="GI513" s="33"/>
      <c r="GJ513" s="33"/>
      <c r="GK513" s="33"/>
      <c r="GL513" s="33"/>
      <c r="GM513" s="33"/>
      <c r="GN513" s="33"/>
      <c r="GO513" s="33"/>
      <c r="GP513" s="33"/>
      <c r="GQ513" s="33"/>
      <c r="GR513" s="33"/>
      <c r="GS513" s="33"/>
      <c r="GT513" s="33"/>
      <c r="GU513" s="33"/>
      <c r="GV513" s="33"/>
      <c r="GW513" s="33"/>
      <c r="GX513" s="33"/>
      <c r="GY513" s="33"/>
      <c r="GZ513" s="33"/>
      <c r="HA513" s="33"/>
      <c r="HB513" s="33"/>
      <c r="HC513" s="33"/>
      <c r="HD513" s="33"/>
      <c r="HE513" s="33"/>
      <c r="HF513" s="33"/>
      <c r="HG513" s="33"/>
      <c r="HH513" s="33"/>
      <c r="HI513" s="33"/>
      <c r="HJ513" s="33"/>
      <c r="HK513" s="33"/>
      <c r="HL513" s="33"/>
      <c r="HM513" s="33"/>
      <c r="HN513" s="33"/>
      <c r="HO513" s="33"/>
      <c r="HP513" s="33"/>
      <c r="HQ513" s="33"/>
      <c r="HR513" s="33"/>
      <c r="HS513" s="33"/>
      <c r="HT513" s="33"/>
      <c r="HU513" s="33"/>
      <c r="HV513" s="33"/>
      <c r="HW513" s="33"/>
      <c r="HX513" s="33"/>
      <c r="HY513" s="33"/>
      <c r="HZ513" s="33"/>
      <c r="IA513" s="33"/>
      <c r="IB513" s="33"/>
      <c r="IC513" s="33"/>
      <c r="ID513" s="33"/>
      <c r="IE513" s="33"/>
      <c r="IF513" s="33"/>
      <c r="IG513" s="33"/>
      <c r="IH513" s="33"/>
      <c r="II513" s="33"/>
      <c r="IJ513" s="33"/>
      <c r="IK513" s="33"/>
      <c r="IL513" s="33"/>
      <c r="IM513" s="33"/>
      <c r="IN513" s="33"/>
      <c r="IO513" s="33"/>
      <c r="IP513" s="33"/>
      <c r="IQ513" s="33"/>
      <c r="IR513" s="33"/>
      <c r="IS513" s="33"/>
      <c r="IT513" s="33"/>
      <c r="IU513" s="33"/>
      <c r="IV513" s="33"/>
      <c r="IW513" s="33"/>
      <c r="IX513" s="33"/>
      <c r="IY513" s="33"/>
      <c r="IZ513" s="33"/>
      <c r="JA513" s="33"/>
      <c r="JB513" s="33"/>
      <c r="JC513" s="33"/>
      <c r="JD513" s="33"/>
      <c r="JE513" s="33"/>
      <c r="JF513" s="33"/>
      <c r="JG513" s="33"/>
      <c r="JH513" s="33"/>
      <c r="JI513" s="33"/>
      <c r="JJ513" s="33"/>
      <c r="JK513" s="33"/>
      <c r="JL513" s="33"/>
      <c r="JM513" s="33"/>
      <c r="JN513" s="33"/>
      <c r="JO513" s="33"/>
      <c r="JP513" s="33"/>
      <c r="JQ513" s="33"/>
      <c r="JR513" s="33"/>
      <c r="JS513" s="33"/>
      <c r="JT513" s="33"/>
      <c r="JU513" s="33"/>
      <c r="JV513" s="33"/>
      <c r="JW513" s="33"/>
      <c r="JX513" s="33"/>
      <c r="JY513" s="33"/>
      <c r="JZ513" s="33"/>
      <c r="KA513" s="33"/>
      <c r="KB513" s="33"/>
      <c r="KC513" s="33"/>
      <c r="KD513" s="33"/>
      <c r="KE513" s="33"/>
      <c r="KF513" s="33"/>
      <c r="KG513" s="33"/>
      <c r="KH513" s="33"/>
      <c r="KI513" s="33"/>
      <c r="KJ513" s="33"/>
      <c r="KK513" s="33"/>
      <c r="KL513" s="33"/>
      <c r="KM513" s="33"/>
      <c r="KN513" s="33"/>
      <c r="KO513" s="33"/>
      <c r="KP513" s="33"/>
      <c r="KQ513" s="33"/>
      <c r="KR513" s="33"/>
      <c r="KS513" s="33"/>
      <c r="KT513" s="33"/>
      <c r="KU513" s="33"/>
      <c r="KV513" s="33"/>
      <c r="KW513" s="33"/>
      <c r="KX513" s="33"/>
      <c r="KY513" s="33"/>
      <c r="KZ513" s="33"/>
      <c r="LA513" s="33"/>
      <c r="LB513" s="33"/>
      <c r="LC513" s="33"/>
    </row>
    <row r="514" spans="1:3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  <c r="IY514" s="33"/>
      <c r="IZ514" s="33"/>
      <c r="JA514" s="33"/>
      <c r="JB514" s="33"/>
      <c r="JC514" s="33"/>
      <c r="JD514" s="33"/>
      <c r="JE514" s="33"/>
      <c r="JF514" s="33"/>
      <c r="JG514" s="33"/>
      <c r="JH514" s="33"/>
      <c r="JI514" s="33"/>
      <c r="JJ514" s="33"/>
      <c r="JK514" s="33"/>
      <c r="JL514" s="33"/>
      <c r="JM514" s="33"/>
      <c r="JN514" s="33"/>
      <c r="JO514" s="33"/>
      <c r="JP514" s="33"/>
      <c r="JQ514" s="33"/>
      <c r="JR514" s="33"/>
      <c r="JS514" s="33"/>
      <c r="JT514" s="33"/>
      <c r="JU514" s="33"/>
      <c r="JV514" s="33"/>
      <c r="JW514" s="33"/>
      <c r="JX514" s="33"/>
      <c r="JY514" s="33"/>
      <c r="JZ514" s="33"/>
      <c r="KA514" s="33"/>
      <c r="KB514" s="33"/>
      <c r="KC514" s="33"/>
      <c r="KD514" s="33"/>
      <c r="KE514" s="33"/>
      <c r="KF514" s="33"/>
      <c r="KG514" s="33"/>
      <c r="KH514" s="33"/>
      <c r="KI514" s="33"/>
      <c r="KJ514" s="33"/>
      <c r="KK514" s="33"/>
      <c r="KL514" s="33"/>
      <c r="KM514" s="33"/>
      <c r="KN514" s="33"/>
      <c r="KO514" s="33"/>
      <c r="KP514" s="33"/>
      <c r="KQ514" s="33"/>
      <c r="KR514" s="33"/>
      <c r="KS514" s="33"/>
      <c r="KT514" s="33"/>
      <c r="KU514" s="33"/>
      <c r="KV514" s="33"/>
      <c r="KW514" s="33"/>
      <c r="KX514" s="33"/>
      <c r="KY514" s="33"/>
      <c r="KZ514" s="33"/>
      <c r="LA514" s="33"/>
      <c r="LB514" s="33"/>
      <c r="LC514" s="33"/>
    </row>
    <row r="515" spans="1:3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 s="33"/>
      <c r="FV515" s="33"/>
      <c r="FW515" s="33"/>
      <c r="FX515" s="33"/>
      <c r="FY515" s="33"/>
      <c r="FZ515" s="33"/>
      <c r="GA515" s="33"/>
      <c r="GB515" s="33"/>
      <c r="GC515" s="33"/>
      <c r="GD515" s="33"/>
      <c r="GE515" s="33"/>
      <c r="GF515" s="33"/>
      <c r="GG515" s="33"/>
      <c r="GH515" s="33"/>
      <c r="GI515" s="33"/>
      <c r="GJ515" s="33"/>
      <c r="GK515" s="33"/>
      <c r="GL515" s="33"/>
      <c r="GM515" s="33"/>
      <c r="GN515" s="33"/>
      <c r="GO515" s="33"/>
      <c r="GP515" s="33"/>
      <c r="GQ515" s="33"/>
      <c r="GR515" s="33"/>
      <c r="GS515" s="33"/>
      <c r="GT515" s="33"/>
      <c r="GU515" s="33"/>
      <c r="GV515" s="33"/>
      <c r="GW515" s="33"/>
      <c r="GX515" s="33"/>
      <c r="GY515" s="33"/>
      <c r="GZ515" s="33"/>
      <c r="HA515" s="33"/>
      <c r="HB515" s="33"/>
      <c r="HC515" s="33"/>
      <c r="HD515" s="33"/>
      <c r="HE515" s="33"/>
      <c r="HF515" s="33"/>
      <c r="HG515" s="33"/>
      <c r="HH515" s="33"/>
      <c r="HI515" s="33"/>
      <c r="HJ515" s="33"/>
      <c r="HK515" s="33"/>
      <c r="HL515" s="33"/>
      <c r="HM515" s="33"/>
      <c r="HN515" s="33"/>
      <c r="HO515" s="33"/>
      <c r="HP515" s="33"/>
      <c r="HQ515" s="33"/>
      <c r="HR515" s="33"/>
      <c r="HS515" s="33"/>
      <c r="HT515" s="33"/>
      <c r="HU515" s="33"/>
      <c r="HV515" s="33"/>
      <c r="HW515" s="33"/>
      <c r="HX515" s="33"/>
      <c r="HY515" s="33"/>
      <c r="HZ515" s="33"/>
      <c r="IA515" s="33"/>
      <c r="IB515" s="33"/>
      <c r="IC515" s="33"/>
      <c r="ID515" s="33"/>
      <c r="IE515" s="33"/>
      <c r="IF515" s="33"/>
      <c r="IG515" s="33"/>
      <c r="IH515" s="33"/>
      <c r="II515" s="33"/>
      <c r="IJ515" s="33"/>
      <c r="IK515" s="33"/>
      <c r="IL515" s="33"/>
      <c r="IM515" s="33"/>
      <c r="IN515" s="33"/>
      <c r="IO515" s="33"/>
      <c r="IP515" s="33"/>
      <c r="IQ515" s="33"/>
      <c r="IR515" s="33"/>
      <c r="IS515" s="33"/>
      <c r="IT515" s="33"/>
      <c r="IU515" s="33"/>
      <c r="IV515" s="33"/>
      <c r="IW515" s="33"/>
      <c r="IX515" s="33"/>
      <c r="IY515" s="33"/>
      <c r="IZ515" s="33"/>
      <c r="JA515" s="33"/>
      <c r="JB515" s="33"/>
      <c r="JC515" s="33"/>
      <c r="JD515" s="33"/>
      <c r="JE515" s="33"/>
      <c r="JF515" s="33"/>
      <c r="JG515" s="33"/>
      <c r="JH515" s="33"/>
      <c r="JI515" s="33"/>
      <c r="JJ515" s="33"/>
      <c r="JK515" s="33"/>
      <c r="JL515" s="33"/>
      <c r="JM515" s="33"/>
      <c r="JN515" s="33"/>
      <c r="JO515" s="33"/>
      <c r="JP515" s="33"/>
      <c r="JQ515" s="33"/>
      <c r="JR515" s="33"/>
      <c r="JS515" s="33"/>
      <c r="JT515" s="33"/>
      <c r="JU515" s="33"/>
      <c r="JV515" s="33"/>
      <c r="JW515" s="33"/>
      <c r="JX515" s="33"/>
      <c r="JY515" s="33"/>
      <c r="JZ515" s="33"/>
      <c r="KA515" s="33"/>
      <c r="KB515" s="33"/>
      <c r="KC515" s="33"/>
      <c r="KD515" s="33"/>
      <c r="KE515" s="33"/>
      <c r="KF515" s="33"/>
      <c r="KG515" s="33"/>
      <c r="KH515" s="33"/>
      <c r="KI515" s="33"/>
      <c r="KJ515" s="33"/>
      <c r="KK515" s="33"/>
      <c r="KL515" s="33"/>
      <c r="KM515" s="33"/>
      <c r="KN515" s="33"/>
      <c r="KO515" s="33"/>
      <c r="KP515" s="33"/>
      <c r="KQ515" s="33"/>
      <c r="KR515" s="33"/>
      <c r="KS515" s="33"/>
      <c r="KT515" s="33"/>
      <c r="KU515" s="33"/>
      <c r="KV515" s="33"/>
      <c r="KW515" s="33"/>
      <c r="KX515" s="33"/>
      <c r="KY515" s="33"/>
      <c r="KZ515" s="33"/>
      <c r="LA515" s="33"/>
      <c r="LB515" s="33"/>
      <c r="LC515" s="33"/>
    </row>
    <row r="516" spans="1:3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  <c r="IY516" s="33"/>
      <c r="IZ516" s="33"/>
      <c r="JA516" s="33"/>
      <c r="JB516" s="33"/>
      <c r="JC516" s="33"/>
      <c r="JD516" s="33"/>
      <c r="JE516" s="33"/>
      <c r="JF516" s="33"/>
      <c r="JG516" s="33"/>
      <c r="JH516" s="33"/>
      <c r="JI516" s="33"/>
      <c r="JJ516" s="33"/>
      <c r="JK516" s="33"/>
      <c r="JL516" s="33"/>
      <c r="JM516" s="33"/>
      <c r="JN516" s="33"/>
      <c r="JO516" s="33"/>
      <c r="JP516" s="33"/>
      <c r="JQ516" s="33"/>
      <c r="JR516" s="33"/>
      <c r="JS516" s="33"/>
      <c r="JT516" s="33"/>
      <c r="JU516" s="33"/>
      <c r="JV516" s="33"/>
      <c r="JW516" s="33"/>
      <c r="JX516" s="33"/>
      <c r="JY516" s="33"/>
      <c r="JZ516" s="33"/>
      <c r="KA516" s="33"/>
      <c r="KB516" s="33"/>
      <c r="KC516" s="33"/>
      <c r="KD516" s="33"/>
      <c r="KE516" s="33"/>
      <c r="KF516" s="33"/>
      <c r="KG516" s="33"/>
      <c r="KH516" s="33"/>
      <c r="KI516" s="33"/>
      <c r="KJ516" s="33"/>
      <c r="KK516" s="33"/>
      <c r="KL516" s="33"/>
      <c r="KM516" s="33"/>
      <c r="KN516" s="33"/>
      <c r="KO516" s="33"/>
      <c r="KP516" s="33"/>
      <c r="KQ516" s="33"/>
      <c r="KR516" s="33"/>
      <c r="KS516" s="33"/>
      <c r="KT516" s="33"/>
      <c r="KU516" s="33"/>
      <c r="KV516" s="33"/>
      <c r="KW516" s="33"/>
      <c r="KX516" s="33"/>
      <c r="KY516" s="33"/>
      <c r="KZ516" s="33"/>
      <c r="LA516" s="33"/>
      <c r="LB516" s="33"/>
      <c r="LC516" s="33"/>
    </row>
    <row r="517" spans="1:3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 s="33"/>
      <c r="FV517" s="33"/>
      <c r="FW517" s="33"/>
      <c r="FX517" s="33"/>
      <c r="FY517" s="33"/>
      <c r="FZ517" s="33"/>
      <c r="GA517" s="33"/>
      <c r="GB517" s="33"/>
      <c r="GC517" s="33"/>
      <c r="GD517" s="33"/>
      <c r="GE517" s="33"/>
      <c r="GF517" s="33"/>
      <c r="GG517" s="33"/>
      <c r="GH517" s="33"/>
      <c r="GI517" s="33"/>
      <c r="GJ517" s="33"/>
      <c r="GK517" s="33"/>
      <c r="GL517" s="33"/>
      <c r="GM517" s="33"/>
      <c r="GN517" s="33"/>
      <c r="GO517" s="33"/>
      <c r="GP517" s="33"/>
      <c r="GQ517" s="33"/>
      <c r="GR517" s="33"/>
      <c r="GS517" s="33"/>
      <c r="GT517" s="33"/>
      <c r="GU517" s="33"/>
      <c r="GV517" s="33"/>
      <c r="GW517" s="33"/>
      <c r="GX517" s="33"/>
      <c r="GY517" s="33"/>
      <c r="GZ517" s="33"/>
      <c r="HA517" s="33"/>
      <c r="HB517" s="33"/>
      <c r="HC517" s="33"/>
      <c r="HD517" s="33"/>
      <c r="HE517" s="33"/>
      <c r="HF517" s="33"/>
      <c r="HG517" s="33"/>
      <c r="HH517" s="33"/>
      <c r="HI517" s="33"/>
      <c r="HJ517" s="33"/>
      <c r="HK517" s="33"/>
      <c r="HL517" s="33"/>
      <c r="HM517" s="33"/>
      <c r="HN517" s="33"/>
      <c r="HO517" s="33"/>
      <c r="HP517" s="33"/>
      <c r="HQ517" s="33"/>
      <c r="HR517" s="33"/>
      <c r="HS517" s="33"/>
      <c r="HT517" s="33"/>
      <c r="HU517" s="33"/>
      <c r="HV517" s="33"/>
      <c r="HW517" s="33"/>
      <c r="HX517" s="33"/>
      <c r="HY517" s="33"/>
      <c r="HZ517" s="33"/>
      <c r="IA517" s="33"/>
      <c r="IB517" s="33"/>
      <c r="IC517" s="33"/>
      <c r="ID517" s="33"/>
      <c r="IE517" s="33"/>
      <c r="IF517" s="33"/>
      <c r="IG517" s="33"/>
      <c r="IH517" s="33"/>
      <c r="II517" s="33"/>
      <c r="IJ517" s="33"/>
      <c r="IK517" s="33"/>
      <c r="IL517" s="33"/>
      <c r="IM517" s="33"/>
      <c r="IN517" s="33"/>
      <c r="IO517" s="33"/>
      <c r="IP517" s="33"/>
      <c r="IQ517" s="33"/>
      <c r="IR517" s="33"/>
      <c r="IS517" s="33"/>
      <c r="IT517" s="33"/>
      <c r="IU517" s="33"/>
      <c r="IV517" s="33"/>
      <c r="IW517" s="33"/>
      <c r="IX517" s="33"/>
      <c r="IY517" s="33"/>
      <c r="IZ517" s="33"/>
      <c r="JA517" s="33"/>
      <c r="JB517" s="33"/>
      <c r="JC517" s="33"/>
      <c r="JD517" s="33"/>
      <c r="JE517" s="33"/>
      <c r="JF517" s="33"/>
      <c r="JG517" s="33"/>
      <c r="JH517" s="33"/>
      <c r="JI517" s="33"/>
      <c r="JJ517" s="33"/>
      <c r="JK517" s="33"/>
      <c r="JL517" s="33"/>
      <c r="JM517" s="33"/>
      <c r="JN517" s="33"/>
      <c r="JO517" s="33"/>
      <c r="JP517" s="33"/>
      <c r="JQ517" s="33"/>
      <c r="JR517" s="33"/>
      <c r="JS517" s="33"/>
      <c r="JT517" s="33"/>
      <c r="JU517" s="33"/>
      <c r="JV517" s="33"/>
      <c r="JW517" s="33"/>
      <c r="JX517" s="33"/>
      <c r="JY517" s="33"/>
      <c r="JZ517" s="33"/>
      <c r="KA517" s="33"/>
      <c r="KB517" s="33"/>
      <c r="KC517" s="33"/>
      <c r="KD517" s="33"/>
      <c r="KE517" s="33"/>
      <c r="KF517" s="33"/>
      <c r="KG517" s="33"/>
      <c r="KH517" s="33"/>
      <c r="KI517" s="33"/>
      <c r="KJ517" s="33"/>
      <c r="KK517" s="33"/>
      <c r="KL517" s="33"/>
      <c r="KM517" s="33"/>
      <c r="KN517" s="33"/>
      <c r="KO517" s="33"/>
      <c r="KP517" s="33"/>
      <c r="KQ517" s="33"/>
      <c r="KR517" s="33"/>
      <c r="KS517" s="33"/>
      <c r="KT517" s="33"/>
      <c r="KU517" s="33"/>
      <c r="KV517" s="33"/>
      <c r="KW517" s="33"/>
      <c r="KX517" s="33"/>
      <c r="KY517" s="33"/>
      <c r="KZ517" s="33"/>
      <c r="LA517" s="33"/>
      <c r="LB517" s="33"/>
      <c r="LC517" s="33"/>
    </row>
    <row r="518" spans="1:3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  <c r="IY518" s="33"/>
      <c r="IZ518" s="33"/>
      <c r="JA518" s="33"/>
      <c r="JB518" s="33"/>
      <c r="JC518" s="33"/>
      <c r="JD518" s="33"/>
      <c r="JE518" s="33"/>
      <c r="JF518" s="33"/>
      <c r="JG518" s="33"/>
      <c r="JH518" s="33"/>
      <c r="JI518" s="33"/>
      <c r="JJ518" s="33"/>
      <c r="JK518" s="33"/>
      <c r="JL518" s="33"/>
      <c r="JM518" s="33"/>
      <c r="JN518" s="33"/>
      <c r="JO518" s="33"/>
      <c r="JP518" s="33"/>
      <c r="JQ518" s="33"/>
      <c r="JR518" s="33"/>
      <c r="JS518" s="33"/>
      <c r="JT518" s="33"/>
      <c r="JU518" s="33"/>
      <c r="JV518" s="33"/>
      <c r="JW518" s="33"/>
      <c r="JX518" s="33"/>
      <c r="JY518" s="33"/>
      <c r="JZ518" s="33"/>
      <c r="KA518" s="33"/>
      <c r="KB518" s="33"/>
      <c r="KC518" s="33"/>
      <c r="KD518" s="33"/>
      <c r="KE518" s="33"/>
      <c r="KF518" s="33"/>
      <c r="KG518" s="33"/>
      <c r="KH518" s="33"/>
      <c r="KI518" s="33"/>
      <c r="KJ518" s="33"/>
      <c r="KK518" s="33"/>
      <c r="KL518" s="33"/>
      <c r="KM518" s="33"/>
      <c r="KN518" s="33"/>
      <c r="KO518" s="33"/>
      <c r="KP518" s="33"/>
      <c r="KQ518" s="33"/>
      <c r="KR518" s="33"/>
      <c r="KS518" s="33"/>
      <c r="KT518" s="33"/>
      <c r="KU518" s="33"/>
      <c r="KV518" s="33"/>
      <c r="KW518" s="33"/>
      <c r="KX518" s="33"/>
      <c r="KY518" s="33"/>
      <c r="KZ518" s="33"/>
      <c r="LA518" s="33"/>
      <c r="LB518" s="33"/>
      <c r="LC518" s="33"/>
    </row>
    <row r="519" spans="1:3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 s="33"/>
      <c r="FV519" s="33"/>
      <c r="FW519" s="33"/>
      <c r="FX519" s="33"/>
      <c r="FY519" s="33"/>
      <c r="FZ519" s="33"/>
      <c r="GA519" s="33"/>
      <c r="GB519" s="33"/>
      <c r="GC519" s="33"/>
      <c r="GD519" s="33"/>
      <c r="GE519" s="33"/>
      <c r="GF519" s="33"/>
      <c r="GG519" s="33"/>
      <c r="GH519" s="33"/>
      <c r="GI519" s="33"/>
      <c r="GJ519" s="33"/>
      <c r="GK519" s="33"/>
      <c r="GL519" s="33"/>
      <c r="GM519" s="33"/>
      <c r="GN519" s="33"/>
      <c r="GO519" s="33"/>
      <c r="GP519" s="33"/>
      <c r="GQ519" s="33"/>
      <c r="GR519" s="33"/>
      <c r="GS519" s="33"/>
      <c r="GT519" s="33"/>
      <c r="GU519" s="33"/>
      <c r="GV519" s="33"/>
      <c r="GW519" s="33"/>
      <c r="GX519" s="33"/>
      <c r="GY519" s="33"/>
      <c r="GZ519" s="33"/>
      <c r="HA519" s="33"/>
      <c r="HB519" s="33"/>
      <c r="HC519" s="33"/>
      <c r="HD519" s="33"/>
      <c r="HE519" s="33"/>
      <c r="HF519" s="33"/>
      <c r="HG519" s="33"/>
      <c r="HH519" s="33"/>
      <c r="HI519" s="33"/>
      <c r="HJ519" s="33"/>
      <c r="HK519" s="33"/>
      <c r="HL519" s="33"/>
      <c r="HM519" s="33"/>
      <c r="HN519" s="33"/>
      <c r="HO519" s="33"/>
      <c r="HP519" s="33"/>
      <c r="HQ519" s="33"/>
      <c r="HR519" s="33"/>
      <c r="HS519" s="33"/>
      <c r="HT519" s="33"/>
      <c r="HU519" s="33"/>
      <c r="HV519" s="33"/>
      <c r="HW519" s="33"/>
      <c r="HX519" s="33"/>
      <c r="HY519" s="33"/>
      <c r="HZ519" s="33"/>
      <c r="IA519" s="33"/>
      <c r="IB519" s="33"/>
      <c r="IC519" s="33"/>
      <c r="ID519" s="33"/>
      <c r="IE519" s="33"/>
      <c r="IF519" s="33"/>
      <c r="IG519" s="33"/>
      <c r="IH519" s="33"/>
      <c r="II519" s="33"/>
      <c r="IJ519" s="33"/>
      <c r="IK519" s="33"/>
      <c r="IL519" s="33"/>
      <c r="IM519" s="33"/>
      <c r="IN519" s="33"/>
      <c r="IO519" s="33"/>
      <c r="IP519" s="33"/>
      <c r="IQ519" s="33"/>
      <c r="IR519" s="33"/>
      <c r="IS519" s="33"/>
      <c r="IT519" s="33"/>
      <c r="IU519" s="33"/>
      <c r="IV519" s="33"/>
      <c r="IW519" s="33"/>
      <c r="IX519" s="33"/>
      <c r="IY519" s="33"/>
      <c r="IZ519" s="33"/>
      <c r="JA519" s="33"/>
      <c r="JB519" s="33"/>
      <c r="JC519" s="33"/>
      <c r="JD519" s="33"/>
      <c r="JE519" s="33"/>
      <c r="JF519" s="33"/>
      <c r="JG519" s="33"/>
      <c r="JH519" s="33"/>
      <c r="JI519" s="33"/>
      <c r="JJ519" s="33"/>
      <c r="JK519" s="33"/>
      <c r="JL519" s="33"/>
      <c r="JM519" s="33"/>
      <c r="JN519" s="33"/>
      <c r="JO519" s="33"/>
      <c r="JP519" s="33"/>
      <c r="JQ519" s="33"/>
      <c r="JR519" s="33"/>
      <c r="JS519" s="33"/>
      <c r="JT519" s="33"/>
      <c r="JU519" s="33"/>
      <c r="JV519" s="33"/>
      <c r="JW519" s="33"/>
      <c r="JX519" s="33"/>
      <c r="JY519" s="33"/>
      <c r="JZ519" s="33"/>
      <c r="KA519" s="33"/>
      <c r="KB519" s="33"/>
      <c r="KC519" s="33"/>
      <c r="KD519" s="33"/>
      <c r="KE519" s="33"/>
      <c r="KF519" s="33"/>
      <c r="KG519" s="33"/>
      <c r="KH519" s="33"/>
      <c r="KI519" s="33"/>
      <c r="KJ519" s="33"/>
      <c r="KK519" s="33"/>
      <c r="KL519" s="33"/>
      <c r="KM519" s="33"/>
      <c r="KN519" s="33"/>
      <c r="KO519" s="33"/>
      <c r="KP519" s="33"/>
      <c r="KQ519" s="33"/>
      <c r="KR519" s="33"/>
      <c r="KS519" s="33"/>
      <c r="KT519" s="33"/>
      <c r="KU519" s="33"/>
      <c r="KV519" s="33"/>
      <c r="KW519" s="33"/>
      <c r="KX519" s="33"/>
      <c r="KY519" s="33"/>
      <c r="KZ519" s="33"/>
      <c r="LA519" s="33"/>
      <c r="LB519" s="33"/>
      <c r="LC519" s="33"/>
    </row>
    <row r="520" spans="1:3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  <c r="IY520" s="33"/>
      <c r="IZ520" s="33"/>
      <c r="JA520" s="33"/>
      <c r="JB520" s="33"/>
      <c r="JC520" s="33"/>
      <c r="JD520" s="33"/>
      <c r="JE520" s="33"/>
      <c r="JF520" s="33"/>
      <c r="JG520" s="33"/>
      <c r="JH520" s="33"/>
      <c r="JI520" s="33"/>
      <c r="JJ520" s="33"/>
      <c r="JK520" s="33"/>
      <c r="JL520" s="33"/>
      <c r="JM520" s="33"/>
      <c r="JN520" s="33"/>
      <c r="JO520" s="33"/>
      <c r="JP520" s="33"/>
      <c r="JQ520" s="33"/>
      <c r="JR520" s="33"/>
      <c r="JS520" s="33"/>
      <c r="JT520" s="33"/>
      <c r="JU520" s="33"/>
      <c r="JV520" s="33"/>
      <c r="JW520" s="33"/>
      <c r="JX520" s="33"/>
      <c r="JY520" s="33"/>
      <c r="JZ520" s="33"/>
      <c r="KA520" s="33"/>
      <c r="KB520" s="33"/>
      <c r="KC520" s="33"/>
      <c r="KD520" s="33"/>
      <c r="KE520" s="33"/>
      <c r="KF520" s="33"/>
      <c r="KG520" s="33"/>
      <c r="KH520" s="33"/>
      <c r="KI520" s="33"/>
      <c r="KJ520" s="33"/>
      <c r="KK520" s="33"/>
      <c r="KL520" s="33"/>
      <c r="KM520" s="33"/>
      <c r="KN520" s="33"/>
      <c r="KO520" s="33"/>
      <c r="KP520" s="33"/>
      <c r="KQ520" s="33"/>
      <c r="KR520" s="33"/>
      <c r="KS520" s="33"/>
      <c r="KT520" s="33"/>
      <c r="KU520" s="33"/>
      <c r="KV520" s="33"/>
      <c r="KW520" s="33"/>
      <c r="KX520" s="33"/>
      <c r="KY520" s="33"/>
      <c r="KZ520" s="33"/>
      <c r="LA520" s="33"/>
      <c r="LB520" s="33"/>
      <c r="LC520" s="33"/>
    </row>
    <row r="521" spans="1:3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 s="33"/>
      <c r="FV521" s="33"/>
      <c r="FW521" s="33"/>
      <c r="FX521" s="33"/>
      <c r="FY521" s="33"/>
      <c r="FZ521" s="33"/>
      <c r="GA521" s="33"/>
      <c r="GB521" s="33"/>
      <c r="GC521" s="33"/>
      <c r="GD521" s="33"/>
      <c r="GE521" s="33"/>
      <c r="GF521" s="33"/>
      <c r="GG521" s="33"/>
      <c r="GH521" s="33"/>
      <c r="GI521" s="33"/>
      <c r="GJ521" s="33"/>
      <c r="GK521" s="33"/>
      <c r="GL521" s="33"/>
      <c r="GM521" s="33"/>
      <c r="GN521" s="33"/>
      <c r="GO521" s="33"/>
      <c r="GP521" s="33"/>
      <c r="GQ521" s="33"/>
      <c r="GR521" s="33"/>
      <c r="GS521" s="33"/>
      <c r="GT521" s="33"/>
      <c r="GU521" s="33"/>
      <c r="GV521" s="33"/>
      <c r="GW521" s="33"/>
      <c r="GX521" s="33"/>
      <c r="GY521" s="33"/>
      <c r="GZ521" s="33"/>
      <c r="HA521" s="33"/>
      <c r="HB521" s="33"/>
      <c r="HC521" s="33"/>
      <c r="HD521" s="33"/>
      <c r="HE521" s="33"/>
      <c r="HF521" s="33"/>
      <c r="HG521" s="33"/>
      <c r="HH521" s="33"/>
      <c r="HI521" s="33"/>
      <c r="HJ521" s="33"/>
      <c r="HK521" s="33"/>
      <c r="HL521" s="33"/>
      <c r="HM521" s="33"/>
      <c r="HN521" s="33"/>
      <c r="HO521" s="33"/>
      <c r="HP521" s="33"/>
      <c r="HQ521" s="33"/>
      <c r="HR521" s="33"/>
      <c r="HS521" s="33"/>
      <c r="HT521" s="33"/>
      <c r="HU521" s="33"/>
      <c r="HV521" s="33"/>
      <c r="HW521" s="33"/>
      <c r="HX521" s="33"/>
      <c r="HY521" s="33"/>
      <c r="HZ521" s="33"/>
      <c r="IA521" s="33"/>
      <c r="IB521" s="33"/>
      <c r="IC521" s="33"/>
      <c r="ID521" s="33"/>
      <c r="IE521" s="33"/>
      <c r="IF521" s="33"/>
      <c r="IG521" s="33"/>
      <c r="IH521" s="33"/>
      <c r="II521" s="33"/>
      <c r="IJ521" s="33"/>
      <c r="IK521" s="33"/>
      <c r="IL521" s="33"/>
      <c r="IM521" s="33"/>
      <c r="IN521" s="33"/>
      <c r="IO521" s="33"/>
      <c r="IP521" s="33"/>
      <c r="IQ521" s="33"/>
      <c r="IR521" s="33"/>
      <c r="IS521" s="33"/>
      <c r="IT521" s="33"/>
      <c r="IU521" s="33"/>
      <c r="IV521" s="33"/>
      <c r="IW521" s="33"/>
      <c r="IX521" s="33"/>
      <c r="IY521" s="33"/>
      <c r="IZ521" s="33"/>
      <c r="JA521" s="33"/>
      <c r="JB521" s="33"/>
      <c r="JC521" s="33"/>
      <c r="JD521" s="33"/>
      <c r="JE521" s="33"/>
      <c r="JF521" s="33"/>
      <c r="JG521" s="33"/>
      <c r="JH521" s="33"/>
      <c r="JI521" s="33"/>
      <c r="JJ521" s="33"/>
      <c r="JK521" s="33"/>
      <c r="JL521" s="33"/>
      <c r="JM521" s="33"/>
      <c r="JN521" s="33"/>
      <c r="JO521" s="33"/>
      <c r="JP521" s="33"/>
      <c r="JQ521" s="33"/>
      <c r="JR521" s="33"/>
      <c r="JS521" s="33"/>
      <c r="JT521" s="33"/>
      <c r="JU521" s="33"/>
      <c r="JV521" s="33"/>
      <c r="JW521" s="33"/>
      <c r="JX521" s="33"/>
      <c r="JY521" s="33"/>
      <c r="JZ521" s="33"/>
      <c r="KA521" s="33"/>
      <c r="KB521" s="33"/>
      <c r="KC521" s="33"/>
      <c r="KD521" s="33"/>
      <c r="KE521" s="33"/>
      <c r="KF521" s="33"/>
      <c r="KG521" s="33"/>
      <c r="KH521" s="33"/>
      <c r="KI521" s="33"/>
      <c r="KJ521" s="33"/>
      <c r="KK521" s="33"/>
      <c r="KL521" s="33"/>
      <c r="KM521" s="33"/>
      <c r="KN521" s="33"/>
      <c r="KO521" s="33"/>
      <c r="KP521" s="33"/>
      <c r="KQ521" s="33"/>
      <c r="KR521" s="33"/>
      <c r="KS521" s="33"/>
      <c r="KT521" s="33"/>
      <c r="KU521" s="33"/>
      <c r="KV521" s="33"/>
      <c r="KW521" s="33"/>
      <c r="KX521" s="33"/>
      <c r="KY521" s="33"/>
      <c r="KZ521" s="33"/>
      <c r="LA521" s="33"/>
      <c r="LB521" s="33"/>
      <c r="LC521" s="33"/>
    </row>
    <row r="522" spans="1:3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  <c r="IY522" s="33"/>
      <c r="IZ522" s="33"/>
      <c r="JA522" s="33"/>
      <c r="JB522" s="33"/>
      <c r="JC522" s="33"/>
      <c r="JD522" s="33"/>
      <c r="JE522" s="33"/>
      <c r="JF522" s="33"/>
      <c r="JG522" s="33"/>
      <c r="JH522" s="33"/>
      <c r="JI522" s="33"/>
      <c r="JJ522" s="33"/>
      <c r="JK522" s="33"/>
      <c r="JL522" s="33"/>
      <c r="JM522" s="33"/>
      <c r="JN522" s="33"/>
      <c r="JO522" s="33"/>
      <c r="JP522" s="33"/>
      <c r="JQ522" s="33"/>
      <c r="JR522" s="33"/>
      <c r="JS522" s="33"/>
      <c r="JT522" s="33"/>
      <c r="JU522" s="33"/>
      <c r="JV522" s="33"/>
      <c r="JW522" s="33"/>
      <c r="JX522" s="33"/>
      <c r="JY522" s="33"/>
      <c r="JZ522" s="33"/>
      <c r="KA522" s="33"/>
      <c r="KB522" s="33"/>
      <c r="KC522" s="33"/>
      <c r="KD522" s="33"/>
      <c r="KE522" s="33"/>
      <c r="KF522" s="33"/>
      <c r="KG522" s="33"/>
      <c r="KH522" s="33"/>
      <c r="KI522" s="33"/>
      <c r="KJ522" s="33"/>
      <c r="KK522" s="33"/>
      <c r="KL522" s="33"/>
      <c r="KM522" s="33"/>
      <c r="KN522" s="33"/>
      <c r="KO522" s="33"/>
      <c r="KP522" s="33"/>
      <c r="KQ522" s="33"/>
      <c r="KR522" s="33"/>
      <c r="KS522" s="33"/>
      <c r="KT522" s="33"/>
      <c r="KU522" s="33"/>
      <c r="KV522" s="33"/>
      <c r="KW522" s="33"/>
      <c r="KX522" s="33"/>
      <c r="KY522" s="33"/>
      <c r="KZ522" s="33"/>
      <c r="LA522" s="33"/>
      <c r="LB522" s="33"/>
      <c r="LC522" s="33"/>
    </row>
    <row r="523" spans="1:3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 s="33"/>
      <c r="FV523" s="33"/>
      <c r="FW523" s="33"/>
      <c r="FX523" s="33"/>
      <c r="FY523" s="33"/>
      <c r="FZ523" s="33"/>
      <c r="GA523" s="33"/>
      <c r="GB523" s="33"/>
      <c r="GC523" s="33"/>
      <c r="GD523" s="33"/>
      <c r="GE523" s="33"/>
      <c r="GF523" s="33"/>
      <c r="GG523" s="33"/>
      <c r="GH523" s="33"/>
      <c r="GI523" s="33"/>
      <c r="GJ523" s="33"/>
      <c r="GK523" s="33"/>
      <c r="GL523" s="33"/>
      <c r="GM523" s="33"/>
      <c r="GN523" s="33"/>
      <c r="GO523" s="33"/>
      <c r="GP523" s="33"/>
      <c r="GQ523" s="33"/>
      <c r="GR523" s="33"/>
      <c r="GS523" s="33"/>
      <c r="GT523" s="33"/>
      <c r="GU523" s="33"/>
      <c r="GV523" s="33"/>
      <c r="GW523" s="33"/>
      <c r="GX523" s="33"/>
      <c r="GY523" s="33"/>
      <c r="GZ523" s="33"/>
      <c r="HA523" s="33"/>
      <c r="HB523" s="33"/>
      <c r="HC523" s="33"/>
      <c r="HD523" s="33"/>
      <c r="HE523" s="33"/>
      <c r="HF523" s="33"/>
      <c r="HG523" s="33"/>
      <c r="HH523" s="33"/>
      <c r="HI523" s="33"/>
      <c r="HJ523" s="33"/>
      <c r="HK523" s="33"/>
      <c r="HL523" s="33"/>
      <c r="HM523" s="33"/>
      <c r="HN523" s="33"/>
      <c r="HO523" s="33"/>
      <c r="HP523" s="33"/>
      <c r="HQ523" s="33"/>
      <c r="HR523" s="33"/>
      <c r="HS523" s="33"/>
      <c r="HT523" s="33"/>
      <c r="HU523" s="33"/>
      <c r="HV523" s="33"/>
      <c r="HW523" s="33"/>
      <c r="HX523" s="33"/>
      <c r="HY523" s="33"/>
      <c r="HZ523" s="33"/>
      <c r="IA523" s="33"/>
      <c r="IB523" s="33"/>
      <c r="IC523" s="33"/>
      <c r="ID523" s="33"/>
      <c r="IE523" s="33"/>
      <c r="IF523" s="33"/>
      <c r="IG523" s="33"/>
      <c r="IH523" s="33"/>
      <c r="II523" s="33"/>
      <c r="IJ523" s="33"/>
      <c r="IK523" s="33"/>
      <c r="IL523" s="33"/>
      <c r="IM523" s="33"/>
      <c r="IN523" s="33"/>
      <c r="IO523" s="33"/>
      <c r="IP523" s="33"/>
      <c r="IQ523" s="33"/>
      <c r="IR523" s="33"/>
      <c r="IS523" s="33"/>
      <c r="IT523" s="33"/>
      <c r="IU523" s="33"/>
      <c r="IV523" s="33"/>
      <c r="IW523" s="33"/>
      <c r="IX523" s="33"/>
      <c r="IY523" s="33"/>
      <c r="IZ523" s="33"/>
      <c r="JA523" s="33"/>
      <c r="JB523" s="33"/>
      <c r="JC523" s="33"/>
      <c r="JD523" s="33"/>
      <c r="JE523" s="33"/>
      <c r="JF523" s="33"/>
      <c r="JG523" s="33"/>
      <c r="JH523" s="33"/>
      <c r="JI523" s="33"/>
      <c r="JJ523" s="33"/>
      <c r="JK523" s="33"/>
      <c r="JL523" s="33"/>
      <c r="JM523" s="33"/>
      <c r="JN523" s="33"/>
      <c r="JO523" s="33"/>
      <c r="JP523" s="33"/>
      <c r="JQ523" s="33"/>
      <c r="JR523" s="33"/>
      <c r="JS523" s="33"/>
      <c r="JT523" s="33"/>
      <c r="JU523" s="33"/>
      <c r="JV523" s="33"/>
      <c r="JW523" s="33"/>
      <c r="JX523" s="33"/>
      <c r="JY523" s="33"/>
      <c r="JZ523" s="33"/>
      <c r="KA523" s="33"/>
      <c r="KB523" s="33"/>
      <c r="KC523" s="33"/>
      <c r="KD523" s="33"/>
      <c r="KE523" s="33"/>
      <c r="KF523" s="33"/>
      <c r="KG523" s="33"/>
      <c r="KH523" s="33"/>
      <c r="KI523" s="33"/>
      <c r="KJ523" s="33"/>
      <c r="KK523" s="33"/>
      <c r="KL523" s="33"/>
      <c r="KM523" s="33"/>
      <c r="KN523" s="33"/>
      <c r="KO523" s="33"/>
      <c r="KP523" s="33"/>
      <c r="KQ523" s="33"/>
      <c r="KR523" s="33"/>
      <c r="KS523" s="33"/>
      <c r="KT523" s="33"/>
      <c r="KU523" s="33"/>
      <c r="KV523" s="33"/>
      <c r="KW523" s="33"/>
      <c r="KX523" s="33"/>
      <c r="KY523" s="33"/>
      <c r="KZ523" s="33"/>
      <c r="LA523" s="33"/>
      <c r="LB523" s="33"/>
      <c r="LC523" s="33"/>
    </row>
    <row r="524" spans="1:3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  <c r="IY524" s="33"/>
      <c r="IZ524" s="33"/>
      <c r="JA524" s="33"/>
      <c r="JB524" s="33"/>
      <c r="JC524" s="33"/>
      <c r="JD524" s="33"/>
      <c r="JE524" s="33"/>
      <c r="JF524" s="33"/>
      <c r="JG524" s="33"/>
      <c r="JH524" s="33"/>
      <c r="JI524" s="33"/>
      <c r="JJ524" s="33"/>
      <c r="JK524" s="33"/>
      <c r="JL524" s="33"/>
      <c r="JM524" s="33"/>
      <c r="JN524" s="33"/>
      <c r="JO524" s="33"/>
      <c r="JP524" s="33"/>
      <c r="JQ524" s="33"/>
      <c r="JR524" s="33"/>
      <c r="JS524" s="33"/>
      <c r="JT524" s="33"/>
      <c r="JU524" s="33"/>
      <c r="JV524" s="33"/>
      <c r="JW524" s="33"/>
      <c r="JX524" s="33"/>
      <c r="JY524" s="33"/>
      <c r="JZ524" s="33"/>
      <c r="KA524" s="33"/>
      <c r="KB524" s="33"/>
      <c r="KC524" s="33"/>
      <c r="KD524" s="33"/>
      <c r="KE524" s="33"/>
      <c r="KF524" s="33"/>
      <c r="KG524" s="33"/>
      <c r="KH524" s="33"/>
      <c r="KI524" s="33"/>
      <c r="KJ524" s="33"/>
      <c r="KK524" s="33"/>
      <c r="KL524" s="33"/>
      <c r="KM524" s="33"/>
      <c r="KN524" s="33"/>
      <c r="KO524" s="33"/>
      <c r="KP524" s="33"/>
      <c r="KQ524" s="33"/>
      <c r="KR524" s="33"/>
      <c r="KS524" s="33"/>
      <c r="KT524" s="33"/>
      <c r="KU524" s="33"/>
      <c r="KV524" s="33"/>
      <c r="KW524" s="33"/>
      <c r="KX524" s="33"/>
      <c r="KY524" s="33"/>
      <c r="KZ524" s="33"/>
      <c r="LA524" s="33"/>
      <c r="LB524" s="33"/>
      <c r="LC524" s="33"/>
    </row>
    <row r="525" spans="1:3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 s="33"/>
      <c r="FV525" s="33"/>
      <c r="FW525" s="33"/>
      <c r="FX525" s="33"/>
      <c r="FY525" s="33"/>
      <c r="FZ525" s="33"/>
      <c r="GA525" s="33"/>
      <c r="GB525" s="33"/>
      <c r="GC525" s="33"/>
      <c r="GD525" s="33"/>
      <c r="GE525" s="33"/>
      <c r="GF525" s="33"/>
      <c r="GG525" s="33"/>
      <c r="GH525" s="33"/>
      <c r="GI525" s="33"/>
      <c r="GJ525" s="33"/>
      <c r="GK525" s="33"/>
      <c r="GL525" s="33"/>
      <c r="GM525" s="33"/>
      <c r="GN525" s="33"/>
      <c r="GO525" s="33"/>
      <c r="GP525" s="33"/>
      <c r="GQ525" s="33"/>
      <c r="GR525" s="33"/>
      <c r="GS525" s="33"/>
      <c r="GT525" s="33"/>
      <c r="GU525" s="33"/>
      <c r="GV525" s="33"/>
      <c r="GW525" s="33"/>
      <c r="GX525" s="33"/>
      <c r="GY525" s="33"/>
      <c r="GZ525" s="33"/>
      <c r="HA525" s="33"/>
      <c r="HB525" s="33"/>
      <c r="HC525" s="33"/>
      <c r="HD525" s="33"/>
      <c r="HE525" s="33"/>
      <c r="HF525" s="33"/>
      <c r="HG525" s="33"/>
      <c r="HH525" s="33"/>
      <c r="HI525" s="33"/>
      <c r="HJ525" s="33"/>
      <c r="HK525" s="33"/>
      <c r="HL525" s="33"/>
      <c r="HM525" s="33"/>
      <c r="HN525" s="33"/>
      <c r="HO525" s="33"/>
      <c r="HP525" s="33"/>
      <c r="HQ525" s="33"/>
      <c r="HR525" s="33"/>
      <c r="HS525" s="33"/>
      <c r="HT525" s="33"/>
      <c r="HU525" s="33"/>
      <c r="HV525" s="33"/>
      <c r="HW525" s="33"/>
      <c r="HX525" s="33"/>
      <c r="HY525" s="33"/>
      <c r="HZ525" s="33"/>
      <c r="IA525" s="33"/>
      <c r="IB525" s="33"/>
      <c r="IC525" s="33"/>
      <c r="ID525" s="33"/>
      <c r="IE525" s="33"/>
      <c r="IF525" s="33"/>
      <c r="IG525" s="33"/>
      <c r="IH525" s="33"/>
      <c r="II525" s="33"/>
      <c r="IJ525" s="33"/>
      <c r="IK525" s="33"/>
      <c r="IL525" s="33"/>
      <c r="IM525" s="33"/>
      <c r="IN525" s="33"/>
      <c r="IO525" s="33"/>
      <c r="IP525" s="33"/>
      <c r="IQ525" s="33"/>
      <c r="IR525" s="33"/>
      <c r="IS525" s="33"/>
      <c r="IT525" s="33"/>
      <c r="IU525" s="33"/>
      <c r="IV525" s="33"/>
      <c r="IW525" s="33"/>
      <c r="IX525" s="33"/>
      <c r="IY525" s="33"/>
      <c r="IZ525" s="33"/>
      <c r="JA525" s="33"/>
      <c r="JB525" s="33"/>
      <c r="JC525" s="33"/>
      <c r="JD525" s="33"/>
      <c r="JE525" s="33"/>
      <c r="JF525" s="33"/>
      <c r="JG525" s="33"/>
      <c r="JH525" s="33"/>
      <c r="JI525" s="33"/>
      <c r="JJ525" s="33"/>
      <c r="JK525" s="33"/>
      <c r="JL525" s="33"/>
      <c r="JM525" s="33"/>
      <c r="JN525" s="33"/>
      <c r="JO525" s="33"/>
      <c r="JP525" s="33"/>
      <c r="JQ525" s="33"/>
      <c r="JR525" s="33"/>
      <c r="JS525" s="33"/>
      <c r="JT525" s="33"/>
      <c r="JU525" s="33"/>
      <c r="JV525" s="33"/>
      <c r="JW525" s="33"/>
      <c r="JX525" s="33"/>
      <c r="JY525" s="33"/>
      <c r="JZ525" s="33"/>
      <c r="KA525" s="33"/>
      <c r="KB525" s="33"/>
      <c r="KC525" s="33"/>
      <c r="KD525" s="33"/>
      <c r="KE525" s="33"/>
      <c r="KF525" s="33"/>
      <c r="KG525" s="33"/>
      <c r="KH525" s="33"/>
      <c r="KI525" s="33"/>
      <c r="KJ525" s="33"/>
      <c r="KK525" s="33"/>
      <c r="KL525" s="33"/>
      <c r="KM525" s="33"/>
      <c r="KN525" s="33"/>
      <c r="KO525" s="33"/>
      <c r="KP525" s="33"/>
      <c r="KQ525" s="33"/>
      <c r="KR525" s="33"/>
      <c r="KS525" s="33"/>
      <c r="KT525" s="33"/>
      <c r="KU525" s="33"/>
      <c r="KV525" s="33"/>
      <c r="KW525" s="33"/>
      <c r="KX525" s="33"/>
      <c r="KY525" s="33"/>
      <c r="KZ525" s="33"/>
      <c r="LA525" s="33"/>
      <c r="LB525" s="33"/>
      <c r="LC525" s="33"/>
    </row>
    <row r="526" spans="1:3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  <c r="IY526" s="33"/>
      <c r="IZ526" s="33"/>
      <c r="JA526" s="33"/>
      <c r="JB526" s="33"/>
      <c r="JC526" s="33"/>
      <c r="JD526" s="33"/>
      <c r="JE526" s="33"/>
      <c r="JF526" s="33"/>
      <c r="JG526" s="33"/>
      <c r="JH526" s="33"/>
      <c r="JI526" s="33"/>
      <c r="JJ526" s="33"/>
      <c r="JK526" s="33"/>
      <c r="JL526" s="33"/>
      <c r="JM526" s="33"/>
      <c r="JN526" s="33"/>
      <c r="JO526" s="33"/>
      <c r="JP526" s="33"/>
      <c r="JQ526" s="33"/>
      <c r="JR526" s="33"/>
      <c r="JS526" s="33"/>
      <c r="JT526" s="33"/>
      <c r="JU526" s="33"/>
      <c r="JV526" s="33"/>
      <c r="JW526" s="33"/>
      <c r="JX526" s="33"/>
      <c r="JY526" s="33"/>
      <c r="JZ526" s="33"/>
      <c r="KA526" s="33"/>
      <c r="KB526" s="33"/>
      <c r="KC526" s="33"/>
      <c r="KD526" s="33"/>
      <c r="KE526" s="33"/>
      <c r="KF526" s="33"/>
      <c r="KG526" s="33"/>
      <c r="KH526" s="33"/>
      <c r="KI526" s="33"/>
      <c r="KJ526" s="33"/>
      <c r="KK526" s="33"/>
      <c r="KL526" s="33"/>
      <c r="KM526" s="33"/>
      <c r="KN526" s="33"/>
      <c r="KO526" s="33"/>
      <c r="KP526" s="33"/>
      <c r="KQ526" s="33"/>
      <c r="KR526" s="33"/>
      <c r="KS526" s="33"/>
      <c r="KT526" s="33"/>
      <c r="KU526" s="33"/>
      <c r="KV526" s="33"/>
      <c r="KW526" s="33"/>
      <c r="KX526" s="33"/>
      <c r="KY526" s="33"/>
      <c r="KZ526" s="33"/>
      <c r="LA526" s="33"/>
      <c r="LB526" s="33"/>
      <c r="LC526" s="33"/>
    </row>
    <row r="527" spans="1:3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 s="33"/>
      <c r="FV527" s="33"/>
      <c r="FW527" s="33"/>
      <c r="FX527" s="33"/>
      <c r="FY527" s="33"/>
      <c r="FZ527" s="33"/>
      <c r="GA527" s="33"/>
      <c r="GB527" s="33"/>
      <c r="GC527" s="33"/>
      <c r="GD527" s="33"/>
      <c r="GE527" s="33"/>
      <c r="GF527" s="33"/>
      <c r="GG527" s="33"/>
      <c r="GH527" s="33"/>
      <c r="GI527" s="33"/>
      <c r="GJ527" s="33"/>
      <c r="GK527" s="33"/>
      <c r="GL527" s="33"/>
      <c r="GM527" s="33"/>
      <c r="GN527" s="33"/>
      <c r="GO527" s="33"/>
      <c r="GP527" s="33"/>
      <c r="GQ527" s="33"/>
      <c r="GR527" s="33"/>
      <c r="GS527" s="33"/>
      <c r="GT527" s="33"/>
      <c r="GU527" s="33"/>
      <c r="GV527" s="33"/>
      <c r="GW527" s="33"/>
      <c r="GX527" s="33"/>
      <c r="GY527" s="33"/>
      <c r="GZ527" s="33"/>
      <c r="HA527" s="33"/>
      <c r="HB527" s="33"/>
      <c r="HC527" s="33"/>
      <c r="HD527" s="33"/>
      <c r="HE527" s="33"/>
      <c r="HF527" s="33"/>
      <c r="HG527" s="33"/>
      <c r="HH527" s="33"/>
      <c r="HI527" s="33"/>
      <c r="HJ527" s="33"/>
      <c r="HK527" s="33"/>
      <c r="HL527" s="33"/>
      <c r="HM527" s="33"/>
      <c r="HN527" s="33"/>
      <c r="HO527" s="33"/>
      <c r="HP527" s="33"/>
      <c r="HQ527" s="33"/>
      <c r="HR527" s="33"/>
      <c r="HS527" s="33"/>
      <c r="HT527" s="33"/>
      <c r="HU527" s="33"/>
      <c r="HV527" s="33"/>
      <c r="HW527" s="33"/>
      <c r="HX527" s="33"/>
      <c r="HY527" s="33"/>
      <c r="HZ527" s="33"/>
      <c r="IA527" s="33"/>
      <c r="IB527" s="33"/>
      <c r="IC527" s="33"/>
      <c r="ID527" s="33"/>
      <c r="IE527" s="33"/>
      <c r="IF527" s="33"/>
      <c r="IG527" s="33"/>
      <c r="IH527" s="33"/>
      <c r="II527" s="33"/>
      <c r="IJ527" s="33"/>
      <c r="IK527" s="33"/>
      <c r="IL527" s="33"/>
      <c r="IM527" s="33"/>
      <c r="IN527" s="33"/>
      <c r="IO527" s="33"/>
      <c r="IP527" s="33"/>
      <c r="IQ527" s="33"/>
      <c r="IR527" s="33"/>
      <c r="IS527" s="33"/>
      <c r="IT527" s="33"/>
      <c r="IU527" s="33"/>
      <c r="IV527" s="33"/>
      <c r="IW527" s="33"/>
      <c r="IX527" s="33"/>
      <c r="IY527" s="33"/>
      <c r="IZ527" s="33"/>
      <c r="JA527" s="33"/>
      <c r="JB527" s="33"/>
      <c r="JC527" s="33"/>
      <c r="JD527" s="33"/>
      <c r="JE527" s="33"/>
      <c r="JF527" s="33"/>
      <c r="JG527" s="33"/>
      <c r="JH527" s="33"/>
      <c r="JI527" s="33"/>
      <c r="JJ527" s="33"/>
      <c r="JK527" s="33"/>
      <c r="JL527" s="33"/>
      <c r="JM527" s="33"/>
      <c r="JN527" s="33"/>
      <c r="JO527" s="33"/>
      <c r="JP527" s="33"/>
      <c r="JQ527" s="33"/>
      <c r="JR527" s="33"/>
      <c r="JS527" s="33"/>
      <c r="JT527" s="33"/>
      <c r="JU527" s="33"/>
      <c r="JV527" s="33"/>
      <c r="JW527" s="33"/>
      <c r="JX527" s="33"/>
      <c r="JY527" s="33"/>
      <c r="JZ527" s="33"/>
      <c r="KA527" s="33"/>
      <c r="KB527" s="33"/>
      <c r="KC527" s="33"/>
      <c r="KD527" s="33"/>
      <c r="KE527" s="33"/>
      <c r="KF527" s="33"/>
      <c r="KG527" s="33"/>
      <c r="KH527" s="33"/>
      <c r="KI527" s="33"/>
      <c r="KJ527" s="33"/>
      <c r="KK527" s="33"/>
      <c r="KL527" s="33"/>
      <c r="KM527" s="33"/>
      <c r="KN527" s="33"/>
      <c r="KO527" s="33"/>
      <c r="KP527" s="33"/>
      <c r="KQ527" s="33"/>
      <c r="KR527" s="33"/>
      <c r="KS527" s="33"/>
      <c r="KT527" s="33"/>
      <c r="KU527" s="33"/>
      <c r="KV527" s="33"/>
      <c r="KW527" s="33"/>
      <c r="KX527" s="33"/>
      <c r="KY527" s="33"/>
      <c r="KZ527" s="33"/>
      <c r="LA527" s="33"/>
      <c r="LB527" s="33"/>
      <c r="LC527" s="33"/>
    </row>
    <row r="528" spans="1:3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  <c r="IY528" s="33"/>
      <c r="IZ528" s="33"/>
      <c r="JA528" s="33"/>
      <c r="JB528" s="33"/>
      <c r="JC528" s="33"/>
      <c r="JD528" s="33"/>
      <c r="JE528" s="33"/>
      <c r="JF528" s="33"/>
      <c r="JG528" s="33"/>
      <c r="JH528" s="33"/>
      <c r="JI528" s="33"/>
      <c r="JJ528" s="33"/>
      <c r="JK528" s="33"/>
      <c r="JL528" s="33"/>
      <c r="JM528" s="33"/>
      <c r="JN528" s="33"/>
      <c r="JO528" s="33"/>
      <c r="JP528" s="33"/>
      <c r="JQ528" s="33"/>
      <c r="JR528" s="33"/>
      <c r="JS528" s="33"/>
      <c r="JT528" s="33"/>
      <c r="JU528" s="33"/>
      <c r="JV528" s="33"/>
      <c r="JW528" s="33"/>
      <c r="JX528" s="33"/>
      <c r="JY528" s="33"/>
      <c r="JZ528" s="33"/>
      <c r="KA528" s="33"/>
      <c r="KB528" s="33"/>
      <c r="KC528" s="33"/>
      <c r="KD528" s="33"/>
      <c r="KE528" s="33"/>
      <c r="KF528" s="33"/>
      <c r="KG528" s="33"/>
      <c r="KH528" s="33"/>
      <c r="KI528" s="33"/>
      <c r="KJ528" s="33"/>
      <c r="KK528" s="33"/>
      <c r="KL528" s="33"/>
      <c r="KM528" s="33"/>
      <c r="KN528" s="33"/>
      <c r="KO528" s="33"/>
      <c r="KP528" s="33"/>
      <c r="KQ528" s="33"/>
      <c r="KR528" s="33"/>
      <c r="KS528" s="33"/>
      <c r="KT528" s="33"/>
      <c r="KU528" s="33"/>
      <c r="KV528" s="33"/>
      <c r="KW528" s="33"/>
      <c r="KX528" s="33"/>
      <c r="KY528" s="33"/>
      <c r="KZ528" s="33"/>
      <c r="LA528" s="33"/>
      <c r="LB528" s="33"/>
      <c r="LC528" s="33"/>
    </row>
    <row r="529" spans="1:3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 s="33"/>
      <c r="FV529" s="33"/>
      <c r="FW529" s="33"/>
      <c r="FX529" s="33"/>
      <c r="FY529" s="33"/>
      <c r="FZ529" s="33"/>
      <c r="GA529" s="33"/>
      <c r="GB529" s="33"/>
      <c r="GC529" s="33"/>
      <c r="GD529" s="33"/>
      <c r="GE529" s="33"/>
      <c r="GF529" s="33"/>
      <c r="GG529" s="33"/>
      <c r="GH529" s="33"/>
      <c r="GI529" s="33"/>
      <c r="GJ529" s="33"/>
      <c r="GK529" s="33"/>
      <c r="GL529" s="33"/>
      <c r="GM529" s="33"/>
      <c r="GN529" s="33"/>
      <c r="GO529" s="33"/>
      <c r="GP529" s="33"/>
      <c r="GQ529" s="33"/>
      <c r="GR529" s="33"/>
      <c r="GS529" s="33"/>
      <c r="GT529" s="33"/>
      <c r="GU529" s="33"/>
      <c r="GV529" s="33"/>
      <c r="GW529" s="33"/>
      <c r="GX529" s="33"/>
      <c r="GY529" s="33"/>
      <c r="GZ529" s="33"/>
      <c r="HA529" s="33"/>
      <c r="HB529" s="33"/>
      <c r="HC529" s="33"/>
      <c r="HD529" s="33"/>
      <c r="HE529" s="33"/>
      <c r="HF529" s="33"/>
      <c r="HG529" s="33"/>
      <c r="HH529" s="33"/>
      <c r="HI529" s="33"/>
      <c r="HJ529" s="33"/>
      <c r="HK529" s="33"/>
      <c r="HL529" s="33"/>
      <c r="HM529" s="33"/>
      <c r="HN529" s="33"/>
      <c r="HO529" s="33"/>
      <c r="HP529" s="33"/>
      <c r="HQ529" s="33"/>
      <c r="HR529" s="33"/>
      <c r="HS529" s="33"/>
      <c r="HT529" s="33"/>
      <c r="HU529" s="33"/>
      <c r="HV529" s="33"/>
      <c r="HW529" s="33"/>
      <c r="HX529" s="33"/>
      <c r="HY529" s="33"/>
      <c r="HZ529" s="33"/>
      <c r="IA529" s="33"/>
      <c r="IB529" s="33"/>
      <c r="IC529" s="33"/>
      <c r="ID529" s="33"/>
      <c r="IE529" s="33"/>
      <c r="IF529" s="33"/>
      <c r="IG529" s="33"/>
      <c r="IH529" s="33"/>
      <c r="II529" s="33"/>
      <c r="IJ529" s="33"/>
      <c r="IK529" s="33"/>
      <c r="IL529" s="33"/>
      <c r="IM529" s="33"/>
      <c r="IN529" s="33"/>
      <c r="IO529" s="33"/>
      <c r="IP529" s="33"/>
      <c r="IQ529" s="33"/>
      <c r="IR529" s="33"/>
      <c r="IS529" s="33"/>
      <c r="IT529" s="33"/>
      <c r="IU529" s="33"/>
      <c r="IV529" s="33"/>
      <c r="IW529" s="33"/>
      <c r="IX529" s="33"/>
      <c r="IY529" s="33"/>
      <c r="IZ529" s="33"/>
      <c r="JA529" s="33"/>
      <c r="JB529" s="33"/>
      <c r="JC529" s="33"/>
      <c r="JD529" s="33"/>
      <c r="JE529" s="33"/>
      <c r="JF529" s="33"/>
      <c r="JG529" s="33"/>
      <c r="JH529" s="33"/>
      <c r="JI529" s="33"/>
      <c r="JJ529" s="33"/>
      <c r="JK529" s="33"/>
      <c r="JL529" s="33"/>
      <c r="JM529" s="33"/>
      <c r="JN529" s="33"/>
      <c r="JO529" s="33"/>
      <c r="JP529" s="33"/>
      <c r="JQ529" s="33"/>
      <c r="JR529" s="33"/>
      <c r="JS529" s="33"/>
      <c r="JT529" s="33"/>
      <c r="JU529" s="33"/>
      <c r="JV529" s="33"/>
      <c r="JW529" s="33"/>
      <c r="JX529" s="33"/>
      <c r="JY529" s="33"/>
      <c r="JZ529" s="33"/>
      <c r="KA529" s="33"/>
      <c r="KB529" s="33"/>
      <c r="KC529" s="33"/>
      <c r="KD529" s="33"/>
      <c r="KE529" s="33"/>
      <c r="KF529" s="33"/>
      <c r="KG529" s="33"/>
      <c r="KH529" s="33"/>
      <c r="KI529" s="33"/>
      <c r="KJ529" s="33"/>
      <c r="KK529" s="33"/>
      <c r="KL529" s="33"/>
      <c r="KM529" s="33"/>
      <c r="KN529" s="33"/>
      <c r="KO529" s="33"/>
      <c r="KP529" s="33"/>
      <c r="KQ529" s="33"/>
      <c r="KR529" s="33"/>
      <c r="KS529" s="33"/>
      <c r="KT529" s="33"/>
      <c r="KU529" s="33"/>
      <c r="KV529" s="33"/>
      <c r="KW529" s="33"/>
      <c r="KX529" s="33"/>
      <c r="KY529" s="33"/>
      <c r="KZ529" s="33"/>
      <c r="LA529" s="33"/>
      <c r="LB529" s="33"/>
      <c r="LC529" s="33"/>
    </row>
    <row r="530" spans="1:3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  <c r="IY530" s="33"/>
      <c r="IZ530" s="33"/>
      <c r="JA530" s="33"/>
      <c r="JB530" s="33"/>
      <c r="JC530" s="33"/>
      <c r="JD530" s="33"/>
      <c r="JE530" s="33"/>
      <c r="JF530" s="33"/>
      <c r="JG530" s="33"/>
      <c r="JH530" s="33"/>
      <c r="JI530" s="33"/>
      <c r="JJ530" s="33"/>
      <c r="JK530" s="33"/>
      <c r="JL530" s="33"/>
      <c r="JM530" s="33"/>
      <c r="JN530" s="33"/>
      <c r="JO530" s="33"/>
      <c r="JP530" s="33"/>
      <c r="JQ530" s="33"/>
      <c r="JR530" s="33"/>
      <c r="JS530" s="33"/>
      <c r="JT530" s="33"/>
      <c r="JU530" s="33"/>
      <c r="JV530" s="33"/>
      <c r="JW530" s="33"/>
      <c r="JX530" s="33"/>
      <c r="JY530" s="33"/>
      <c r="JZ530" s="33"/>
      <c r="KA530" s="33"/>
      <c r="KB530" s="33"/>
      <c r="KC530" s="33"/>
      <c r="KD530" s="33"/>
      <c r="KE530" s="33"/>
      <c r="KF530" s="33"/>
      <c r="KG530" s="33"/>
      <c r="KH530" s="33"/>
      <c r="KI530" s="33"/>
      <c r="KJ530" s="33"/>
      <c r="KK530" s="33"/>
      <c r="KL530" s="33"/>
      <c r="KM530" s="33"/>
      <c r="KN530" s="33"/>
      <c r="KO530" s="33"/>
      <c r="KP530" s="33"/>
      <c r="KQ530" s="33"/>
      <c r="KR530" s="33"/>
      <c r="KS530" s="33"/>
      <c r="KT530" s="33"/>
      <c r="KU530" s="33"/>
      <c r="KV530" s="33"/>
      <c r="KW530" s="33"/>
      <c r="KX530" s="33"/>
      <c r="KY530" s="33"/>
      <c r="KZ530" s="33"/>
      <c r="LA530" s="33"/>
      <c r="LB530" s="33"/>
      <c r="LC530" s="33"/>
    </row>
    <row r="531" spans="1:3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 s="33"/>
      <c r="FV531" s="33"/>
      <c r="FW531" s="33"/>
      <c r="FX531" s="33"/>
      <c r="FY531" s="33"/>
      <c r="FZ531" s="33"/>
      <c r="GA531" s="33"/>
      <c r="GB531" s="33"/>
      <c r="GC531" s="33"/>
      <c r="GD531" s="33"/>
      <c r="GE531" s="33"/>
      <c r="GF531" s="33"/>
      <c r="GG531" s="33"/>
      <c r="GH531" s="33"/>
      <c r="GI531" s="33"/>
      <c r="GJ531" s="33"/>
      <c r="GK531" s="33"/>
      <c r="GL531" s="33"/>
      <c r="GM531" s="33"/>
      <c r="GN531" s="33"/>
      <c r="GO531" s="33"/>
      <c r="GP531" s="33"/>
      <c r="GQ531" s="33"/>
      <c r="GR531" s="33"/>
      <c r="GS531" s="33"/>
      <c r="GT531" s="33"/>
      <c r="GU531" s="33"/>
      <c r="GV531" s="33"/>
      <c r="GW531" s="33"/>
      <c r="GX531" s="33"/>
      <c r="GY531" s="33"/>
      <c r="GZ531" s="33"/>
      <c r="HA531" s="33"/>
      <c r="HB531" s="33"/>
      <c r="HC531" s="33"/>
      <c r="HD531" s="33"/>
      <c r="HE531" s="33"/>
      <c r="HF531" s="33"/>
      <c r="HG531" s="33"/>
      <c r="HH531" s="33"/>
      <c r="HI531" s="33"/>
      <c r="HJ531" s="33"/>
      <c r="HK531" s="33"/>
      <c r="HL531" s="33"/>
      <c r="HM531" s="33"/>
      <c r="HN531" s="33"/>
      <c r="HO531" s="33"/>
      <c r="HP531" s="33"/>
      <c r="HQ531" s="33"/>
      <c r="HR531" s="33"/>
      <c r="HS531" s="33"/>
      <c r="HT531" s="33"/>
      <c r="HU531" s="33"/>
      <c r="HV531" s="33"/>
      <c r="HW531" s="33"/>
      <c r="HX531" s="33"/>
      <c r="HY531" s="33"/>
      <c r="HZ531" s="33"/>
      <c r="IA531" s="33"/>
      <c r="IB531" s="33"/>
      <c r="IC531" s="33"/>
      <c r="ID531" s="33"/>
      <c r="IE531" s="33"/>
      <c r="IF531" s="33"/>
      <c r="IG531" s="33"/>
      <c r="IH531" s="33"/>
      <c r="II531" s="33"/>
      <c r="IJ531" s="33"/>
      <c r="IK531" s="33"/>
      <c r="IL531" s="33"/>
      <c r="IM531" s="33"/>
      <c r="IN531" s="33"/>
      <c r="IO531" s="33"/>
      <c r="IP531" s="33"/>
      <c r="IQ531" s="33"/>
      <c r="IR531" s="33"/>
      <c r="IS531" s="33"/>
      <c r="IT531" s="33"/>
      <c r="IU531" s="33"/>
      <c r="IV531" s="33"/>
      <c r="IW531" s="33"/>
      <c r="IX531" s="33"/>
      <c r="IY531" s="33"/>
      <c r="IZ531" s="33"/>
      <c r="JA531" s="33"/>
      <c r="JB531" s="33"/>
      <c r="JC531" s="33"/>
      <c r="JD531" s="33"/>
      <c r="JE531" s="33"/>
      <c r="JF531" s="33"/>
      <c r="JG531" s="33"/>
      <c r="JH531" s="33"/>
      <c r="JI531" s="33"/>
      <c r="JJ531" s="33"/>
      <c r="JK531" s="33"/>
      <c r="JL531" s="33"/>
      <c r="JM531" s="33"/>
      <c r="JN531" s="33"/>
      <c r="JO531" s="33"/>
      <c r="JP531" s="33"/>
      <c r="JQ531" s="33"/>
      <c r="JR531" s="33"/>
      <c r="JS531" s="33"/>
      <c r="JT531" s="33"/>
      <c r="JU531" s="33"/>
      <c r="JV531" s="33"/>
      <c r="JW531" s="33"/>
      <c r="JX531" s="33"/>
      <c r="JY531" s="33"/>
      <c r="JZ531" s="33"/>
      <c r="KA531" s="33"/>
      <c r="KB531" s="33"/>
      <c r="KC531" s="33"/>
      <c r="KD531" s="33"/>
      <c r="KE531" s="33"/>
      <c r="KF531" s="33"/>
      <c r="KG531" s="33"/>
      <c r="KH531" s="33"/>
      <c r="KI531" s="33"/>
      <c r="KJ531" s="33"/>
      <c r="KK531" s="33"/>
      <c r="KL531" s="33"/>
      <c r="KM531" s="33"/>
      <c r="KN531" s="33"/>
      <c r="KO531" s="33"/>
      <c r="KP531" s="33"/>
      <c r="KQ531" s="33"/>
      <c r="KR531" s="33"/>
      <c r="KS531" s="33"/>
      <c r="KT531" s="33"/>
      <c r="KU531" s="33"/>
      <c r="KV531" s="33"/>
      <c r="KW531" s="33"/>
      <c r="KX531" s="33"/>
      <c r="KY531" s="33"/>
      <c r="KZ531" s="33"/>
      <c r="LA531" s="33"/>
      <c r="LB531" s="33"/>
      <c r="LC531" s="33"/>
    </row>
    <row r="532" spans="1:3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  <c r="IY532" s="33"/>
      <c r="IZ532" s="33"/>
      <c r="JA532" s="33"/>
      <c r="JB532" s="33"/>
      <c r="JC532" s="33"/>
      <c r="JD532" s="33"/>
      <c r="JE532" s="33"/>
      <c r="JF532" s="33"/>
      <c r="JG532" s="33"/>
      <c r="JH532" s="33"/>
      <c r="JI532" s="33"/>
      <c r="JJ532" s="33"/>
      <c r="JK532" s="33"/>
      <c r="JL532" s="33"/>
      <c r="JM532" s="33"/>
      <c r="JN532" s="33"/>
      <c r="JO532" s="33"/>
      <c r="JP532" s="33"/>
      <c r="JQ532" s="33"/>
      <c r="JR532" s="33"/>
      <c r="JS532" s="33"/>
      <c r="JT532" s="33"/>
      <c r="JU532" s="33"/>
      <c r="JV532" s="33"/>
      <c r="JW532" s="33"/>
      <c r="JX532" s="33"/>
      <c r="JY532" s="33"/>
      <c r="JZ532" s="33"/>
      <c r="KA532" s="33"/>
      <c r="KB532" s="33"/>
      <c r="KC532" s="33"/>
      <c r="KD532" s="33"/>
      <c r="KE532" s="33"/>
      <c r="KF532" s="33"/>
      <c r="KG532" s="33"/>
      <c r="KH532" s="33"/>
      <c r="KI532" s="33"/>
      <c r="KJ532" s="33"/>
      <c r="KK532" s="33"/>
      <c r="KL532" s="33"/>
      <c r="KM532" s="33"/>
      <c r="KN532" s="33"/>
      <c r="KO532" s="33"/>
      <c r="KP532" s="33"/>
      <c r="KQ532" s="33"/>
      <c r="KR532" s="33"/>
      <c r="KS532" s="33"/>
      <c r="KT532" s="33"/>
      <c r="KU532" s="33"/>
      <c r="KV532" s="33"/>
      <c r="KW532" s="33"/>
      <c r="KX532" s="33"/>
      <c r="KY532" s="33"/>
      <c r="KZ532" s="33"/>
      <c r="LA532" s="33"/>
      <c r="LB532" s="33"/>
      <c r="LC532" s="33"/>
    </row>
    <row r="533" spans="1:3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 s="33"/>
      <c r="FV533" s="33"/>
      <c r="FW533" s="33"/>
      <c r="FX533" s="33"/>
      <c r="FY533" s="33"/>
      <c r="FZ533" s="33"/>
      <c r="GA533" s="33"/>
      <c r="GB533" s="33"/>
      <c r="GC533" s="33"/>
      <c r="GD533" s="33"/>
      <c r="GE533" s="33"/>
      <c r="GF533" s="33"/>
      <c r="GG533" s="33"/>
      <c r="GH533" s="33"/>
      <c r="GI533" s="33"/>
      <c r="GJ533" s="33"/>
      <c r="GK533" s="33"/>
      <c r="GL533" s="33"/>
      <c r="GM533" s="33"/>
      <c r="GN533" s="33"/>
      <c r="GO533" s="33"/>
      <c r="GP533" s="33"/>
      <c r="GQ533" s="33"/>
      <c r="GR533" s="33"/>
      <c r="GS533" s="33"/>
      <c r="GT533" s="33"/>
      <c r="GU533" s="33"/>
      <c r="GV533" s="33"/>
      <c r="GW533" s="33"/>
      <c r="GX533" s="33"/>
      <c r="GY533" s="33"/>
      <c r="GZ533" s="33"/>
      <c r="HA533" s="33"/>
      <c r="HB533" s="33"/>
      <c r="HC533" s="33"/>
      <c r="HD533" s="33"/>
      <c r="HE533" s="33"/>
      <c r="HF533" s="33"/>
      <c r="HG533" s="33"/>
      <c r="HH533" s="33"/>
      <c r="HI533" s="33"/>
      <c r="HJ533" s="33"/>
      <c r="HK533" s="33"/>
      <c r="HL533" s="33"/>
      <c r="HM533" s="33"/>
      <c r="HN533" s="33"/>
      <c r="HO533" s="33"/>
      <c r="HP533" s="33"/>
      <c r="HQ533" s="33"/>
      <c r="HR533" s="33"/>
      <c r="HS533" s="33"/>
      <c r="HT533" s="33"/>
      <c r="HU533" s="33"/>
      <c r="HV533" s="33"/>
      <c r="HW533" s="33"/>
      <c r="HX533" s="33"/>
      <c r="HY533" s="33"/>
      <c r="HZ533" s="33"/>
      <c r="IA533" s="33"/>
      <c r="IB533" s="33"/>
      <c r="IC533" s="33"/>
      <c r="ID533" s="33"/>
      <c r="IE533" s="33"/>
      <c r="IF533" s="33"/>
      <c r="IG533" s="33"/>
      <c r="IH533" s="33"/>
      <c r="II533" s="33"/>
      <c r="IJ533" s="33"/>
      <c r="IK533" s="33"/>
      <c r="IL533" s="33"/>
      <c r="IM533" s="33"/>
      <c r="IN533" s="33"/>
      <c r="IO533" s="33"/>
      <c r="IP533" s="33"/>
      <c r="IQ533" s="33"/>
      <c r="IR533" s="33"/>
      <c r="IS533" s="33"/>
      <c r="IT533" s="33"/>
      <c r="IU533" s="33"/>
      <c r="IV533" s="33"/>
      <c r="IW533" s="33"/>
      <c r="IX533" s="33"/>
      <c r="IY533" s="33"/>
      <c r="IZ533" s="33"/>
      <c r="JA533" s="33"/>
      <c r="JB533" s="33"/>
      <c r="JC533" s="33"/>
      <c r="JD533" s="33"/>
      <c r="JE533" s="33"/>
      <c r="JF533" s="33"/>
      <c r="JG533" s="33"/>
      <c r="JH533" s="33"/>
      <c r="JI533" s="33"/>
      <c r="JJ533" s="33"/>
      <c r="JK533" s="33"/>
      <c r="JL533" s="33"/>
      <c r="JM533" s="33"/>
      <c r="JN533" s="33"/>
      <c r="JO533" s="33"/>
      <c r="JP533" s="33"/>
      <c r="JQ533" s="33"/>
      <c r="JR533" s="33"/>
      <c r="JS533" s="33"/>
      <c r="JT533" s="33"/>
      <c r="JU533" s="33"/>
      <c r="JV533" s="33"/>
      <c r="JW533" s="33"/>
      <c r="JX533" s="33"/>
      <c r="JY533" s="33"/>
      <c r="JZ533" s="33"/>
      <c r="KA533" s="33"/>
      <c r="KB533" s="33"/>
      <c r="KC533" s="33"/>
      <c r="KD533" s="33"/>
      <c r="KE533" s="33"/>
      <c r="KF533" s="33"/>
      <c r="KG533" s="33"/>
      <c r="KH533" s="33"/>
      <c r="KI533" s="33"/>
      <c r="KJ533" s="33"/>
      <c r="KK533" s="33"/>
      <c r="KL533" s="33"/>
      <c r="KM533" s="33"/>
      <c r="KN533" s="33"/>
      <c r="KO533" s="33"/>
      <c r="KP533" s="33"/>
      <c r="KQ533" s="33"/>
      <c r="KR533" s="33"/>
      <c r="KS533" s="33"/>
      <c r="KT533" s="33"/>
      <c r="KU533" s="33"/>
      <c r="KV533" s="33"/>
      <c r="KW533" s="33"/>
      <c r="KX533" s="33"/>
      <c r="KY533" s="33"/>
      <c r="KZ533" s="33"/>
      <c r="LA533" s="33"/>
      <c r="LB533" s="33"/>
      <c r="LC533" s="33"/>
    </row>
    <row r="534" spans="1:3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  <c r="IY534" s="33"/>
      <c r="IZ534" s="33"/>
      <c r="JA534" s="33"/>
      <c r="JB534" s="33"/>
      <c r="JC534" s="33"/>
      <c r="JD534" s="33"/>
      <c r="JE534" s="33"/>
      <c r="JF534" s="33"/>
      <c r="JG534" s="33"/>
      <c r="JH534" s="33"/>
      <c r="JI534" s="33"/>
      <c r="JJ534" s="33"/>
      <c r="JK534" s="33"/>
      <c r="JL534" s="33"/>
      <c r="JM534" s="33"/>
      <c r="JN534" s="33"/>
      <c r="JO534" s="33"/>
      <c r="JP534" s="33"/>
      <c r="JQ534" s="33"/>
      <c r="JR534" s="33"/>
      <c r="JS534" s="33"/>
      <c r="JT534" s="33"/>
      <c r="JU534" s="33"/>
      <c r="JV534" s="33"/>
      <c r="JW534" s="33"/>
      <c r="JX534" s="33"/>
      <c r="JY534" s="33"/>
      <c r="JZ534" s="33"/>
      <c r="KA534" s="33"/>
      <c r="KB534" s="33"/>
      <c r="KC534" s="33"/>
      <c r="KD534" s="33"/>
      <c r="KE534" s="33"/>
      <c r="KF534" s="33"/>
      <c r="KG534" s="33"/>
      <c r="KH534" s="33"/>
      <c r="KI534" s="33"/>
      <c r="KJ534" s="33"/>
      <c r="KK534" s="33"/>
      <c r="KL534" s="33"/>
      <c r="KM534" s="33"/>
      <c r="KN534" s="33"/>
      <c r="KO534" s="33"/>
      <c r="KP534" s="33"/>
      <c r="KQ534" s="33"/>
      <c r="KR534" s="33"/>
      <c r="KS534" s="33"/>
      <c r="KT534" s="33"/>
      <c r="KU534" s="33"/>
      <c r="KV534" s="33"/>
      <c r="KW534" s="33"/>
      <c r="KX534" s="33"/>
      <c r="KY534" s="33"/>
      <c r="KZ534" s="33"/>
      <c r="LA534" s="33"/>
      <c r="LB534" s="33"/>
      <c r="LC534" s="33"/>
    </row>
    <row r="535" spans="1:3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 s="33"/>
      <c r="FV535" s="33"/>
      <c r="FW535" s="33"/>
      <c r="FX535" s="33"/>
      <c r="FY535" s="33"/>
      <c r="FZ535" s="33"/>
      <c r="GA535" s="33"/>
      <c r="GB535" s="33"/>
      <c r="GC535" s="33"/>
      <c r="GD535" s="33"/>
      <c r="GE535" s="33"/>
      <c r="GF535" s="33"/>
      <c r="GG535" s="33"/>
      <c r="GH535" s="33"/>
      <c r="GI535" s="33"/>
      <c r="GJ535" s="33"/>
      <c r="GK535" s="33"/>
      <c r="GL535" s="33"/>
      <c r="GM535" s="33"/>
      <c r="GN535" s="33"/>
      <c r="GO535" s="33"/>
      <c r="GP535" s="33"/>
      <c r="GQ535" s="33"/>
      <c r="GR535" s="33"/>
      <c r="GS535" s="33"/>
      <c r="GT535" s="33"/>
      <c r="GU535" s="33"/>
      <c r="GV535" s="33"/>
      <c r="GW535" s="33"/>
      <c r="GX535" s="33"/>
      <c r="GY535" s="33"/>
      <c r="GZ535" s="33"/>
      <c r="HA535" s="33"/>
      <c r="HB535" s="33"/>
      <c r="HC535" s="33"/>
      <c r="HD535" s="33"/>
      <c r="HE535" s="33"/>
      <c r="HF535" s="33"/>
      <c r="HG535" s="33"/>
      <c r="HH535" s="33"/>
      <c r="HI535" s="33"/>
      <c r="HJ535" s="33"/>
      <c r="HK535" s="33"/>
      <c r="HL535" s="33"/>
      <c r="HM535" s="33"/>
      <c r="HN535" s="33"/>
      <c r="HO535" s="33"/>
      <c r="HP535" s="33"/>
      <c r="HQ535" s="33"/>
      <c r="HR535" s="33"/>
      <c r="HS535" s="33"/>
      <c r="HT535" s="33"/>
      <c r="HU535" s="33"/>
      <c r="HV535" s="33"/>
      <c r="HW535" s="33"/>
      <c r="HX535" s="33"/>
      <c r="HY535" s="33"/>
      <c r="HZ535" s="33"/>
      <c r="IA535" s="33"/>
      <c r="IB535" s="33"/>
      <c r="IC535" s="33"/>
      <c r="ID535" s="33"/>
      <c r="IE535" s="33"/>
      <c r="IF535" s="33"/>
      <c r="IG535" s="33"/>
      <c r="IH535" s="33"/>
      <c r="II535" s="33"/>
      <c r="IJ535" s="33"/>
      <c r="IK535" s="33"/>
      <c r="IL535" s="33"/>
      <c r="IM535" s="33"/>
      <c r="IN535" s="33"/>
      <c r="IO535" s="33"/>
      <c r="IP535" s="33"/>
      <c r="IQ535" s="33"/>
      <c r="IR535" s="33"/>
      <c r="IS535" s="33"/>
      <c r="IT535" s="33"/>
      <c r="IU535" s="33"/>
      <c r="IV535" s="33"/>
      <c r="IW535" s="33"/>
      <c r="IX535" s="33"/>
      <c r="IY535" s="33"/>
      <c r="IZ535" s="33"/>
      <c r="JA535" s="33"/>
      <c r="JB535" s="33"/>
      <c r="JC535" s="33"/>
      <c r="JD535" s="33"/>
      <c r="JE535" s="33"/>
      <c r="JF535" s="33"/>
      <c r="JG535" s="33"/>
      <c r="JH535" s="33"/>
      <c r="JI535" s="33"/>
      <c r="JJ535" s="33"/>
      <c r="JK535" s="33"/>
      <c r="JL535" s="33"/>
      <c r="JM535" s="33"/>
      <c r="JN535" s="33"/>
      <c r="JO535" s="33"/>
      <c r="JP535" s="33"/>
      <c r="JQ535" s="33"/>
      <c r="JR535" s="33"/>
      <c r="JS535" s="33"/>
      <c r="JT535" s="33"/>
      <c r="JU535" s="33"/>
      <c r="JV535" s="33"/>
      <c r="JW535" s="33"/>
      <c r="JX535" s="33"/>
      <c r="JY535" s="33"/>
      <c r="JZ535" s="33"/>
      <c r="KA535" s="33"/>
      <c r="KB535" s="33"/>
      <c r="KC535" s="33"/>
      <c r="KD535" s="33"/>
      <c r="KE535" s="33"/>
      <c r="KF535" s="33"/>
      <c r="KG535" s="33"/>
      <c r="KH535" s="33"/>
      <c r="KI535" s="33"/>
      <c r="KJ535" s="33"/>
      <c r="KK535" s="33"/>
      <c r="KL535" s="33"/>
      <c r="KM535" s="33"/>
      <c r="KN535" s="33"/>
      <c r="KO535" s="33"/>
      <c r="KP535" s="33"/>
      <c r="KQ535" s="33"/>
      <c r="KR535" s="33"/>
      <c r="KS535" s="33"/>
      <c r="KT535" s="33"/>
      <c r="KU535" s="33"/>
      <c r="KV535" s="33"/>
      <c r="KW535" s="33"/>
      <c r="KX535" s="33"/>
      <c r="KY535" s="33"/>
      <c r="KZ535" s="33"/>
      <c r="LA535" s="33"/>
      <c r="LB535" s="33"/>
      <c r="LC535" s="33"/>
    </row>
    <row r="536" spans="1:3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  <c r="IY536" s="33"/>
      <c r="IZ536" s="33"/>
      <c r="JA536" s="33"/>
      <c r="JB536" s="33"/>
      <c r="JC536" s="33"/>
      <c r="JD536" s="33"/>
      <c r="JE536" s="33"/>
      <c r="JF536" s="33"/>
      <c r="JG536" s="33"/>
      <c r="JH536" s="33"/>
      <c r="JI536" s="33"/>
      <c r="JJ536" s="33"/>
      <c r="JK536" s="33"/>
      <c r="JL536" s="33"/>
      <c r="JM536" s="33"/>
      <c r="JN536" s="33"/>
      <c r="JO536" s="33"/>
      <c r="JP536" s="33"/>
      <c r="JQ536" s="33"/>
      <c r="JR536" s="33"/>
      <c r="JS536" s="33"/>
      <c r="JT536" s="33"/>
      <c r="JU536" s="33"/>
      <c r="JV536" s="33"/>
      <c r="JW536" s="33"/>
      <c r="JX536" s="33"/>
      <c r="JY536" s="33"/>
      <c r="JZ536" s="33"/>
      <c r="KA536" s="33"/>
      <c r="KB536" s="33"/>
      <c r="KC536" s="33"/>
      <c r="KD536" s="33"/>
      <c r="KE536" s="33"/>
      <c r="KF536" s="33"/>
      <c r="KG536" s="33"/>
      <c r="KH536" s="33"/>
      <c r="KI536" s="33"/>
      <c r="KJ536" s="33"/>
      <c r="KK536" s="33"/>
      <c r="KL536" s="33"/>
      <c r="KM536" s="33"/>
      <c r="KN536" s="33"/>
      <c r="KO536" s="33"/>
      <c r="KP536" s="33"/>
      <c r="KQ536" s="33"/>
      <c r="KR536" s="33"/>
      <c r="KS536" s="33"/>
      <c r="KT536" s="33"/>
      <c r="KU536" s="33"/>
      <c r="KV536" s="33"/>
      <c r="KW536" s="33"/>
      <c r="KX536" s="33"/>
      <c r="KY536" s="33"/>
      <c r="KZ536" s="33"/>
      <c r="LA536" s="33"/>
      <c r="LB536" s="33"/>
      <c r="LC536" s="33"/>
    </row>
    <row r="537" spans="1:3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 s="33"/>
      <c r="FV537" s="33"/>
      <c r="FW537" s="33"/>
      <c r="FX537" s="33"/>
      <c r="FY537" s="33"/>
      <c r="FZ537" s="33"/>
      <c r="GA537" s="33"/>
      <c r="GB537" s="33"/>
      <c r="GC537" s="33"/>
      <c r="GD537" s="33"/>
      <c r="GE537" s="33"/>
      <c r="GF537" s="33"/>
      <c r="GG537" s="33"/>
      <c r="GH537" s="33"/>
      <c r="GI537" s="33"/>
      <c r="GJ537" s="33"/>
      <c r="GK537" s="33"/>
      <c r="GL537" s="33"/>
      <c r="GM537" s="33"/>
      <c r="GN537" s="33"/>
      <c r="GO537" s="33"/>
      <c r="GP537" s="33"/>
      <c r="GQ537" s="33"/>
      <c r="GR537" s="33"/>
      <c r="GS537" s="33"/>
      <c r="GT537" s="33"/>
      <c r="GU537" s="33"/>
      <c r="GV537" s="33"/>
      <c r="GW537" s="33"/>
      <c r="GX537" s="33"/>
      <c r="GY537" s="33"/>
      <c r="GZ537" s="33"/>
      <c r="HA537" s="33"/>
      <c r="HB537" s="33"/>
      <c r="HC537" s="33"/>
      <c r="HD537" s="33"/>
      <c r="HE537" s="33"/>
      <c r="HF537" s="33"/>
      <c r="HG537" s="33"/>
      <c r="HH537" s="33"/>
      <c r="HI537" s="33"/>
      <c r="HJ537" s="33"/>
      <c r="HK537" s="33"/>
      <c r="HL537" s="33"/>
      <c r="HM537" s="33"/>
      <c r="HN537" s="33"/>
      <c r="HO537" s="33"/>
      <c r="HP537" s="33"/>
      <c r="HQ537" s="33"/>
      <c r="HR537" s="33"/>
      <c r="HS537" s="33"/>
      <c r="HT537" s="33"/>
      <c r="HU537" s="33"/>
      <c r="HV537" s="33"/>
      <c r="HW537" s="33"/>
      <c r="HX537" s="33"/>
      <c r="HY537" s="33"/>
      <c r="HZ537" s="33"/>
      <c r="IA537" s="33"/>
      <c r="IB537" s="33"/>
      <c r="IC537" s="33"/>
      <c r="ID537" s="33"/>
      <c r="IE537" s="33"/>
      <c r="IF537" s="33"/>
      <c r="IG537" s="33"/>
      <c r="IH537" s="33"/>
      <c r="II537" s="33"/>
      <c r="IJ537" s="33"/>
      <c r="IK537" s="33"/>
      <c r="IL537" s="33"/>
      <c r="IM537" s="33"/>
      <c r="IN537" s="33"/>
      <c r="IO537" s="33"/>
      <c r="IP537" s="33"/>
      <c r="IQ537" s="33"/>
      <c r="IR537" s="33"/>
      <c r="IS537" s="33"/>
      <c r="IT537" s="33"/>
      <c r="IU537" s="33"/>
      <c r="IV537" s="33"/>
      <c r="IW537" s="33"/>
      <c r="IX537" s="33"/>
      <c r="IY537" s="33"/>
      <c r="IZ537" s="33"/>
      <c r="JA537" s="33"/>
      <c r="JB537" s="33"/>
      <c r="JC537" s="33"/>
      <c r="JD537" s="33"/>
      <c r="JE537" s="33"/>
      <c r="JF537" s="33"/>
      <c r="JG537" s="33"/>
      <c r="JH537" s="33"/>
      <c r="JI537" s="33"/>
      <c r="JJ537" s="33"/>
      <c r="JK537" s="33"/>
      <c r="JL537" s="33"/>
      <c r="JM537" s="33"/>
      <c r="JN537" s="33"/>
      <c r="JO537" s="33"/>
      <c r="JP537" s="33"/>
      <c r="JQ537" s="33"/>
      <c r="JR537" s="33"/>
      <c r="JS537" s="33"/>
      <c r="JT537" s="33"/>
      <c r="JU537" s="33"/>
      <c r="JV537" s="33"/>
      <c r="JW537" s="33"/>
      <c r="JX537" s="33"/>
      <c r="JY537" s="33"/>
      <c r="JZ537" s="33"/>
      <c r="KA537" s="33"/>
      <c r="KB537" s="33"/>
      <c r="KC537" s="33"/>
      <c r="KD537" s="33"/>
      <c r="KE537" s="33"/>
      <c r="KF537" s="33"/>
      <c r="KG537" s="33"/>
      <c r="KH537" s="33"/>
      <c r="KI537" s="33"/>
      <c r="KJ537" s="33"/>
      <c r="KK537" s="33"/>
      <c r="KL537" s="33"/>
      <c r="KM537" s="33"/>
      <c r="KN537" s="33"/>
      <c r="KO537" s="33"/>
      <c r="KP537" s="33"/>
      <c r="KQ537" s="33"/>
      <c r="KR537" s="33"/>
      <c r="KS537" s="33"/>
      <c r="KT537" s="33"/>
      <c r="KU537" s="33"/>
      <c r="KV537" s="33"/>
      <c r="KW537" s="33"/>
      <c r="KX537" s="33"/>
      <c r="KY537" s="33"/>
      <c r="KZ537" s="33"/>
      <c r="LA537" s="33"/>
      <c r="LB537" s="33"/>
      <c r="LC537" s="33"/>
    </row>
    <row r="538" spans="1:3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  <c r="IY538" s="33"/>
      <c r="IZ538" s="33"/>
      <c r="JA538" s="33"/>
      <c r="JB538" s="33"/>
      <c r="JC538" s="33"/>
      <c r="JD538" s="33"/>
      <c r="JE538" s="33"/>
      <c r="JF538" s="33"/>
      <c r="JG538" s="33"/>
      <c r="JH538" s="33"/>
      <c r="JI538" s="33"/>
      <c r="JJ538" s="33"/>
      <c r="JK538" s="33"/>
      <c r="JL538" s="33"/>
      <c r="JM538" s="33"/>
      <c r="JN538" s="33"/>
      <c r="JO538" s="33"/>
      <c r="JP538" s="33"/>
      <c r="JQ538" s="33"/>
      <c r="JR538" s="33"/>
      <c r="JS538" s="33"/>
      <c r="JT538" s="33"/>
      <c r="JU538" s="33"/>
      <c r="JV538" s="33"/>
      <c r="JW538" s="33"/>
      <c r="JX538" s="33"/>
      <c r="JY538" s="33"/>
      <c r="JZ538" s="33"/>
      <c r="KA538" s="33"/>
      <c r="KB538" s="33"/>
      <c r="KC538" s="33"/>
      <c r="KD538" s="33"/>
      <c r="KE538" s="33"/>
      <c r="KF538" s="33"/>
      <c r="KG538" s="33"/>
      <c r="KH538" s="33"/>
      <c r="KI538" s="33"/>
      <c r="KJ538" s="33"/>
      <c r="KK538" s="33"/>
      <c r="KL538" s="33"/>
      <c r="KM538" s="33"/>
      <c r="KN538" s="33"/>
      <c r="KO538" s="33"/>
      <c r="KP538" s="33"/>
      <c r="KQ538" s="33"/>
      <c r="KR538" s="33"/>
      <c r="KS538" s="33"/>
      <c r="KT538" s="33"/>
      <c r="KU538" s="33"/>
      <c r="KV538" s="33"/>
      <c r="KW538" s="33"/>
      <c r="KX538" s="33"/>
      <c r="KY538" s="33"/>
      <c r="KZ538" s="33"/>
      <c r="LA538" s="33"/>
      <c r="LB538" s="33"/>
      <c r="LC538" s="33"/>
    </row>
    <row r="539" spans="1:3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 s="33"/>
      <c r="FV539" s="33"/>
      <c r="FW539" s="33"/>
      <c r="FX539" s="33"/>
      <c r="FY539" s="33"/>
      <c r="FZ539" s="33"/>
      <c r="GA539" s="33"/>
      <c r="GB539" s="33"/>
      <c r="GC539" s="33"/>
      <c r="GD539" s="33"/>
      <c r="GE539" s="33"/>
      <c r="GF539" s="33"/>
      <c r="GG539" s="33"/>
      <c r="GH539" s="33"/>
      <c r="GI539" s="33"/>
      <c r="GJ539" s="33"/>
      <c r="GK539" s="33"/>
      <c r="GL539" s="33"/>
      <c r="GM539" s="33"/>
      <c r="GN539" s="33"/>
      <c r="GO539" s="33"/>
      <c r="GP539" s="33"/>
      <c r="GQ539" s="33"/>
      <c r="GR539" s="33"/>
      <c r="GS539" s="33"/>
      <c r="GT539" s="33"/>
      <c r="GU539" s="33"/>
      <c r="GV539" s="33"/>
      <c r="GW539" s="33"/>
      <c r="GX539" s="33"/>
      <c r="GY539" s="33"/>
      <c r="GZ539" s="33"/>
      <c r="HA539" s="33"/>
      <c r="HB539" s="33"/>
      <c r="HC539" s="33"/>
      <c r="HD539" s="33"/>
      <c r="HE539" s="33"/>
      <c r="HF539" s="33"/>
      <c r="HG539" s="33"/>
      <c r="HH539" s="33"/>
      <c r="HI539" s="33"/>
      <c r="HJ539" s="33"/>
      <c r="HK539" s="33"/>
      <c r="HL539" s="33"/>
      <c r="HM539" s="33"/>
      <c r="HN539" s="33"/>
      <c r="HO539" s="33"/>
      <c r="HP539" s="33"/>
      <c r="HQ539" s="33"/>
      <c r="HR539" s="33"/>
      <c r="HS539" s="33"/>
      <c r="HT539" s="33"/>
      <c r="HU539" s="33"/>
      <c r="HV539" s="33"/>
      <c r="HW539" s="33"/>
      <c r="HX539" s="33"/>
      <c r="HY539" s="33"/>
      <c r="HZ539" s="33"/>
      <c r="IA539" s="33"/>
      <c r="IB539" s="33"/>
      <c r="IC539" s="33"/>
      <c r="ID539" s="33"/>
      <c r="IE539" s="33"/>
      <c r="IF539" s="33"/>
      <c r="IG539" s="33"/>
      <c r="IH539" s="33"/>
      <c r="II539" s="33"/>
      <c r="IJ539" s="33"/>
      <c r="IK539" s="33"/>
      <c r="IL539" s="33"/>
      <c r="IM539" s="33"/>
      <c r="IN539" s="33"/>
      <c r="IO539" s="33"/>
      <c r="IP539" s="33"/>
      <c r="IQ539" s="33"/>
      <c r="IR539" s="33"/>
      <c r="IS539" s="33"/>
      <c r="IT539" s="33"/>
      <c r="IU539" s="33"/>
      <c r="IV539" s="33"/>
      <c r="IW539" s="33"/>
      <c r="IX539" s="33"/>
      <c r="IY539" s="33"/>
      <c r="IZ539" s="33"/>
      <c r="JA539" s="33"/>
      <c r="JB539" s="33"/>
      <c r="JC539" s="33"/>
      <c r="JD539" s="33"/>
      <c r="JE539" s="33"/>
      <c r="JF539" s="33"/>
      <c r="JG539" s="33"/>
      <c r="JH539" s="33"/>
      <c r="JI539" s="33"/>
      <c r="JJ539" s="33"/>
      <c r="JK539" s="33"/>
      <c r="JL539" s="33"/>
      <c r="JM539" s="33"/>
      <c r="JN539" s="33"/>
      <c r="JO539" s="33"/>
      <c r="JP539" s="33"/>
      <c r="JQ539" s="33"/>
      <c r="JR539" s="33"/>
      <c r="JS539" s="33"/>
      <c r="JT539" s="33"/>
      <c r="JU539" s="33"/>
      <c r="JV539" s="33"/>
      <c r="JW539" s="33"/>
      <c r="JX539" s="33"/>
      <c r="JY539" s="33"/>
      <c r="JZ539" s="33"/>
      <c r="KA539" s="33"/>
      <c r="KB539" s="33"/>
      <c r="KC539" s="33"/>
      <c r="KD539" s="33"/>
      <c r="KE539" s="33"/>
      <c r="KF539" s="33"/>
      <c r="KG539" s="33"/>
      <c r="KH539" s="33"/>
      <c r="KI539" s="33"/>
      <c r="KJ539" s="33"/>
      <c r="KK539" s="33"/>
      <c r="KL539" s="33"/>
      <c r="KM539" s="33"/>
      <c r="KN539" s="33"/>
      <c r="KO539" s="33"/>
      <c r="KP539" s="33"/>
      <c r="KQ539" s="33"/>
      <c r="KR539" s="33"/>
      <c r="KS539" s="33"/>
      <c r="KT539" s="33"/>
      <c r="KU539" s="33"/>
      <c r="KV539" s="33"/>
      <c r="KW539" s="33"/>
      <c r="KX539" s="33"/>
      <c r="KY539" s="33"/>
      <c r="KZ539" s="33"/>
      <c r="LA539" s="33"/>
      <c r="LB539" s="33"/>
      <c r="LC539" s="33"/>
    </row>
    <row r="540" spans="1:3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  <c r="IY540" s="33"/>
      <c r="IZ540" s="33"/>
      <c r="JA540" s="33"/>
      <c r="JB540" s="33"/>
      <c r="JC540" s="33"/>
      <c r="JD540" s="33"/>
      <c r="JE540" s="33"/>
      <c r="JF540" s="33"/>
      <c r="JG540" s="33"/>
      <c r="JH540" s="33"/>
      <c r="JI540" s="33"/>
      <c r="JJ540" s="33"/>
      <c r="JK540" s="33"/>
      <c r="JL540" s="33"/>
      <c r="JM540" s="33"/>
      <c r="JN540" s="33"/>
      <c r="JO540" s="33"/>
      <c r="JP540" s="33"/>
      <c r="JQ540" s="33"/>
      <c r="JR540" s="33"/>
      <c r="JS540" s="33"/>
      <c r="JT540" s="33"/>
      <c r="JU540" s="33"/>
      <c r="JV540" s="33"/>
      <c r="JW540" s="33"/>
      <c r="JX540" s="33"/>
      <c r="JY540" s="33"/>
      <c r="JZ540" s="33"/>
      <c r="KA540" s="33"/>
      <c r="KB540" s="33"/>
      <c r="KC540" s="33"/>
      <c r="KD540" s="33"/>
      <c r="KE540" s="33"/>
      <c r="KF540" s="33"/>
      <c r="KG540" s="33"/>
      <c r="KH540" s="33"/>
      <c r="KI540" s="33"/>
      <c r="KJ540" s="33"/>
      <c r="KK540" s="33"/>
      <c r="KL540" s="33"/>
      <c r="KM540" s="33"/>
      <c r="KN540" s="33"/>
      <c r="KO540" s="33"/>
      <c r="KP540" s="33"/>
      <c r="KQ540" s="33"/>
      <c r="KR540" s="33"/>
      <c r="KS540" s="33"/>
      <c r="KT540" s="33"/>
      <c r="KU540" s="33"/>
      <c r="KV540" s="33"/>
      <c r="KW540" s="33"/>
      <c r="KX540" s="33"/>
      <c r="KY540" s="33"/>
      <c r="KZ540" s="33"/>
      <c r="LA540" s="33"/>
      <c r="LB540" s="33"/>
      <c r="LC540" s="33"/>
    </row>
    <row r="541" spans="1:3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 s="33"/>
      <c r="FV541" s="33"/>
      <c r="FW541" s="33"/>
      <c r="FX541" s="33"/>
      <c r="FY541" s="33"/>
      <c r="FZ541" s="33"/>
      <c r="GA541" s="33"/>
      <c r="GB541" s="33"/>
      <c r="GC541" s="33"/>
      <c r="GD541" s="33"/>
      <c r="GE541" s="33"/>
      <c r="GF541" s="33"/>
      <c r="GG541" s="33"/>
      <c r="GH541" s="33"/>
      <c r="GI541" s="33"/>
      <c r="GJ541" s="33"/>
      <c r="GK541" s="33"/>
      <c r="GL541" s="33"/>
      <c r="GM541" s="33"/>
      <c r="GN541" s="33"/>
      <c r="GO541" s="33"/>
      <c r="GP541" s="33"/>
      <c r="GQ541" s="33"/>
      <c r="GR541" s="33"/>
      <c r="GS541" s="33"/>
      <c r="GT541" s="33"/>
      <c r="GU541" s="33"/>
      <c r="GV541" s="33"/>
      <c r="GW541" s="33"/>
      <c r="GX541" s="33"/>
      <c r="GY541" s="33"/>
      <c r="GZ541" s="33"/>
      <c r="HA541" s="33"/>
      <c r="HB541" s="33"/>
      <c r="HC541" s="33"/>
      <c r="HD541" s="33"/>
      <c r="HE541" s="33"/>
      <c r="HF541" s="33"/>
      <c r="HG541" s="33"/>
      <c r="HH541" s="33"/>
      <c r="HI541" s="33"/>
      <c r="HJ541" s="33"/>
      <c r="HK541" s="33"/>
      <c r="HL541" s="33"/>
      <c r="HM541" s="33"/>
      <c r="HN541" s="33"/>
      <c r="HO541" s="33"/>
      <c r="HP541" s="33"/>
      <c r="HQ541" s="33"/>
      <c r="HR541" s="33"/>
      <c r="HS541" s="33"/>
      <c r="HT541" s="33"/>
      <c r="HU541" s="33"/>
      <c r="HV541" s="33"/>
      <c r="HW541" s="33"/>
      <c r="HX541" s="33"/>
      <c r="HY541" s="33"/>
      <c r="HZ541" s="33"/>
      <c r="IA541" s="33"/>
      <c r="IB541" s="33"/>
      <c r="IC541" s="33"/>
      <c r="ID541" s="33"/>
      <c r="IE541" s="33"/>
      <c r="IF541" s="33"/>
      <c r="IG541" s="33"/>
      <c r="IH541" s="33"/>
      <c r="II541" s="33"/>
      <c r="IJ541" s="33"/>
      <c r="IK541" s="33"/>
      <c r="IL541" s="33"/>
      <c r="IM541" s="33"/>
      <c r="IN541" s="33"/>
      <c r="IO541" s="33"/>
      <c r="IP541" s="33"/>
      <c r="IQ541" s="33"/>
      <c r="IR541" s="33"/>
      <c r="IS541" s="33"/>
      <c r="IT541" s="33"/>
      <c r="IU541" s="33"/>
      <c r="IV541" s="33"/>
      <c r="IW541" s="33"/>
      <c r="IX541" s="33"/>
      <c r="IY541" s="33"/>
      <c r="IZ541" s="33"/>
      <c r="JA541" s="33"/>
      <c r="JB541" s="33"/>
      <c r="JC541" s="33"/>
      <c r="JD541" s="33"/>
      <c r="JE541" s="33"/>
      <c r="JF541" s="33"/>
      <c r="JG541" s="33"/>
      <c r="JH541" s="33"/>
      <c r="JI541" s="33"/>
      <c r="JJ541" s="33"/>
      <c r="JK541" s="33"/>
      <c r="JL541" s="33"/>
      <c r="JM541" s="33"/>
      <c r="JN541" s="33"/>
      <c r="JO541" s="33"/>
      <c r="JP541" s="33"/>
      <c r="JQ541" s="33"/>
      <c r="JR541" s="33"/>
      <c r="JS541" s="33"/>
      <c r="JT541" s="33"/>
      <c r="JU541" s="33"/>
      <c r="JV541" s="33"/>
      <c r="JW541" s="33"/>
      <c r="JX541" s="33"/>
      <c r="JY541" s="33"/>
      <c r="JZ541" s="33"/>
      <c r="KA541" s="33"/>
      <c r="KB541" s="33"/>
      <c r="KC541" s="33"/>
      <c r="KD541" s="33"/>
      <c r="KE541" s="33"/>
      <c r="KF541" s="33"/>
      <c r="KG541" s="33"/>
      <c r="KH541" s="33"/>
      <c r="KI541" s="33"/>
      <c r="KJ541" s="33"/>
      <c r="KK541" s="33"/>
      <c r="KL541" s="33"/>
      <c r="KM541" s="33"/>
      <c r="KN541" s="33"/>
      <c r="KO541" s="33"/>
      <c r="KP541" s="33"/>
      <c r="KQ541" s="33"/>
      <c r="KR541" s="33"/>
      <c r="KS541" s="33"/>
      <c r="KT541" s="33"/>
      <c r="KU541" s="33"/>
      <c r="KV541" s="33"/>
      <c r="KW541" s="33"/>
      <c r="KX541" s="33"/>
      <c r="KY541" s="33"/>
      <c r="KZ541" s="33"/>
      <c r="LA541" s="33"/>
      <c r="LB541" s="33"/>
      <c r="LC541" s="33"/>
    </row>
    <row r="542" spans="1:3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  <c r="IY542" s="33"/>
      <c r="IZ542" s="33"/>
      <c r="JA542" s="33"/>
      <c r="JB542" s="33"/>
      <c r="JC542" s="33"/>
      <c r="JD542" s="33"/>
      <c r="JE542" s="33"/>
      <c r="JF542" s="33"/>
      <c r="JG542" s="33"/>
      <c r="JH542" s="33"/>
      <c r="JI542" s="33"/>
      <c r="JJ542" s="33"/>
      <c r="JK542" s="33"/>
      <c r="JL542" s="33"/>
      <c r="JM542" s="33"/>
      <c r="JN542" s="33"/>
      <c r="JO542" s="33"/>
      <c r="JP542" s="33"/>
      <c r="JQ542" s="33"/>
      <c r="JR542" s="33"/>
      <c r="JS542" s="33"/>
      <c r="JT542" s="33"/>
      <c r="JU542" s="33"/>
      <c r="JV542" s="33"/>
      <c r="JW542" s="33"/>
      <c r="JX542" s="33"/>
      <c r="JY542" s="33"/>
      <c r="JZ542" s="33"/>
      <c r="KA542" s="33"/>
      <c r="KB542" s="33"/>
      <c r="KC542" s="33"/>
      <c r="KD542" s="33"/>
      <c r="KE542" s="33"/>
      <c r="KF542" s="33"/>
      <c r="KG542" s="33"/>
      <c r="KH542" s="33"/>
      <c r="KI542" s="33"/>
      <c r="KJ542" s="33"/>
      <c r="KK542" s="33"/>
      <c r="KL542" s="33"/>
      <c r="KM542" s="33"/>
      <c r="KN542" s="33"/>
      <c r="KO542" s="33"/>
      <c r="KP542" s="33"/>
      <c r="KQ542" s="33"/>
      <c r="KR542" s="33"/>
      <c r="KS542" s="33"/>
      <c r="KT542" s="33"/>
      <c r="KU542" s="33"/>
      <c r="KV542" s="33"/>
      <c r="KW542" s="33"/>
      <c r="KX542" s="33"/>
      <c r="KY542" s="33"/>
      <c r="KZ542" s="33"/>
      <c r="LA542" s="33"/>
      <c r="LB542" s="33"/>
      <c r="LC542" s="33"/>
    </row>
    <row r="543" spans="1:3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 s="33"/>
      <c r="FV543" s="33"/>
      <c r="FW543" s="33"/>
      <c r="FX543" s="33"/>
      <c r="FY543" s="33"/>
      <c r="FZ543" s="33"/>
      <c r="GA543" s="33"/>
      <c r="GB543" s="33"/>
      <c r="GC543" s="33"/>
      <c r="GD543" s="33"/>
      <c r="GE543" s="33"/>
      <c r="GF543" s="33"/>
      <c r="GG543" s="33"/>
      <c r="GH543" s="33"/>
      <c r="GI543" s="33"/>
      <c r="GJ543" s="33"/>
      <c r="GK543" s="33"/>
      <c r="GL543" s="33"/>
      <c r="GM543" s="33"/>
      <c r="GN543" s="33"/>
      <c r="GO543" s="33"/>
      <c r="GP543" s="33"/>
      <c r="GQ543" s="33"/>
      <c r="GR543" s="33"/>
      <c r="GS543" s="33"/>
      <c r="GT543" s="33"/>
      <c r="GU543" s="33"/>
      <c r="GV543" s="33"/>
      <c r="GW543" s="33"/>
      <c r="GX543" s="33"/>
      <c r="GY543" s="33"/>
      <c r="GZ543" s="33"/>
      <c r="HA543" s="33"/>
      <c r="HB543" s="33"/>
      <c r="HC543" s="33"/>
      <c r="HD543" s="33"/>
      <c r="HE543" s="33"/>
      <c r="HF543" s="33"/>
      <c r="HG543" s="33"/>
      <c r="HH543" s="33"/>
      <c r="HI543" s="33"/>
      <c r="HJ543" s="33"/>
      <c r="HK543" s="33"/>
      <c r="HL543" s="33"/>
      <c r="HM543" s="33"/>
      <c r="HN543" s="33"/>
      <c r="HO543" s="33"/>
      <c r="HP543" s="33"/>
      <c r="HQ543" s="33"/>
      <c r="HR543" s="33"/>
      <c r="HS543" s="33"/>
      <c r="HT543" s="33"/>
      <c r="HU543" s="33"/>
      <c r="HV543" s="33"/>
      <c r="HW543" s="33"/>
      <c r="HX543" s="33"/>
      <c r="HY543" s="33"/>
      <c r="HZ543" s="33"/>
      <c r="IA543" s="33"/>
      <c r="IB543" s="33"/>
      <c r="IC543" s="33"/>
      <c r="ID543" s="33"/>
      <c r="IE543" s="33"/>
      <c r="IF543" s="33"/>
      <c r="IG543" s="33"/>
      <c r="IH543" s="33"/>
      <c r="II543" s="33"/>
      <c r="IJ543" s="33"/>
      <c r="IK543" s="33"/>
      <c r="IL543" s="33"/>
      <c r="IM543" s="33"/>
      <c r="IN543" s="33"/>
      <c r="IO543" s="33"/>
      <c r="IP543" s="33"/>
      <c r="IQ543" s="33"/>
      <c r="IR543" s="33"/>
      <c r="IS543" s="33"/>
      <c r="IT543" s="33"/>
      <c r="IU543" s="33"/>
      <c r="IV543" s="33"/>
      <c r="IW543" s="33"/>
      <c r="IX543" s="33"/>
      <c r="IY543" s="33"/>
      <c r="IZ543" s="33"/>
      <c r="JA543" s="33"/>
      <c r="JB543" s="33"/>
      <c r="JC543" s="33"/>
      <c r="JD543" s="33"/>
      <c r="JE543" s="33"/>
      <c r="JF543" s="33"/>
      <c r="JG543" s="33"/>
      <c r="JH543" s="33"/>
      <c r="JI543" s="33"/>
      <c r="JJ543" s="33"/>
      <c r="JK543" s="33"/>
      <c r="JL543" s="33"/>
      <c r="JM543" s="33"/>
      <c r="JN543" s="33"/>
      <c r="JO543" s="33"/>
      <c r="JP543" s="33"/>
      <c r="JQ543" s="33"/>
      <c r="JR543" s="33"/>
      <c r="JS543" s="33"/>
      <c r="JT543" s="33"/>
      <c r="JU543" s="33"/>
      <c r="JV543" s="33"/>
      <c r="JW543" s="33"/>
      <c r="JX543" s="33"/>
      <c r="JY543" s="33"/>
      <c r="JZ543" s="33"/>
      <c r="KA543" s="33"/>
      <c r="KB543" s="33"/>
      <c r="KC543" s="33"/>
      <c r="KD543" s="33"/>
      <c r="KE543" s="33"/>
      <c r="KF543" s="33"/>
      <c r="KG543" s="33"/>
      <c r="KH543" s="33"/>
      <c r="KI543" s="33"/>
      <c r="KJ543" s="33"/>
      <c r="KK543" s="33"/>
      <c r="KL543" s="33"/>
      <c r="KM543" s="33"/>
      <c r="KN543" s="33"/>
      <c r="KO543" s="33"/>
      <c r="KP543" s="33"/>
      <c r="KQ543" s="33"/>
      <c r="KR543" s="33"/>
      <c r="KS543" s="33"/>
      <c r="KT543" s="33"/>
      <c r="KU543" s="33"/>
      <c r="KV543" s="33"/>
      <c r="KW543" s="33"/>
      <c r="KX543" s="33"/>
      <c r="KY543" s="33"/>
      <c r="KZ543" s="33"/>
      <c r="LA543" s="33"/>
      <c r="LB543" s="33"/>
      <c r="LC543" s="33"/>
    </row>
    <row r="544" spans="1:3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  <c r="IY544" s="33"/>
      <c r="IZ544" s="33"/>
      <c r="JA544" s="33"/>
      <c r="JB544" s="33"/>
      <c r="JC544" s="33"/>
      <c r="JD544" s="33"/>
      <c r="JE544" s="33"/>
      <c r="JF544" s="33"/>
      <c r="JG544" s="33"/>
      <c r="JH544" s="33"/>
      <c r="JI544" s="33"/>
      <c r="JJ544" s="33"/>
      <c r="JK544" s="33"/>
      <c r="JL544" s="33"/>
      <c r="JM544" s="33"/>
      <c r="JN544" s="33"/>
      <c r="JO544" s="33"/>
      <c r="JP544" s="33"/>
      <c r="JQ544" s="33"/>
      <c r="JR544" s="33"/>
      <c r="JS544" s="33"/>
      <c r="JT544" s="33"/>
      <c r="JU544" s="33"/>
      <c r="JV544" s="33"/>
      <c r="JW544" s="33"/>
      <c r="JX544" s="33"/>
      <c r="JY544" s="33"/>
      <c r="JZ544" s="33"/>
      <c r="KA544" s="33"/>
      <c r="KB544" s="33"/>
      <c r="KC544" s="33"/>
      <c r="KD544" s="33"/>
      <c r="KE544" s="33"/>
      <c r="KF544" s="33"/>
      <c r="KG544" s="33"/>
      <c r="KH544" s="33"/>
      <c r="KI544" s="33"/>
      <c r="KJ544" s="33"/>
      <c r="KK544" s="33"/>
      <c r="KL544" s="33"/>
      <c r="KM544" s="33"/>
      <c r="KN544" s="33"/>
      <c r="KO544" s="33"/>
      <c r="KP544" s="33"/>
      <c r="KQ544" s="33"/>
      <c r="KR544" s="33"/>
      <c r="KS544" s="33"/>
      <c r="KT544" s="33"/>
      <c r="KU544" s="33"/>
      <c r="KV544" s="33"/>
      <c r="KW544" s="33"/>
      <c r="KX544" s="33"/>
      <c r="KY544" s="33"/>
      <c r="KZ544" s="33"/>
      <c r="LA544" s="33"/>
      <c r="LB544" s="33"/>
      <c r="LC544" s="33"/>
    </row>
    <row r="545" spans="1:3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 s="33"/>
      <c r="FV545" s="33"/>
      <c r="FW545" s="33"/>
      <c r="FX545" s="33"/>
      <c r="FY545" s="33"/>
      <c r="FZ545" s="33"/>
      <c r="GA545" s="33"/>
      <c r="GB545" s="33"/>
      <c r="GC545" s="33"/>
      <c r="GD545" s="33"/>
      <c r="GE545" s="33"/>
      <c r="GF545" s="33"/>
      <c r="GG545" s="33"/>
      <c r="GH545" s="33"/>
      <c r="GI545" s="33"/>
      <c r="GJ545" s="33"/>
      <c r="GK545" s="33"/>
      <c r="GL545" s="33"/>
      <c r="GM545" s="33"/>
      <c r="GN545" s="33"/>
      <c r="GO545" s="33"/>
      <c r="GP545" s="33"/>
      <c r="GQ545" s="33"/>
      <c r="GR545" s="33"/>
      <c r="GS545" s="33"/>
      <c r="GT545" s="33"/>
      <c r="GU545" s="33"/>
      <c r="GV545" s="33"/>
      <c r="GW545" s="33"/>
      <c r="GX545" s="33"/>
      <c r="GY545" s="33"/>
      <c r="GZ545" s="33"/>
      <c r="HA545" s="33"/>
      <c r="HB545" s="33"/>
      <c r="HC545" s="33"/>
      <c r="HD545" s="33"/>
      <c r="HE545" s="33"/>
      <c r="HF545" s="33"/>
      <c r="HG545" s="33"/>
      <c r="HH545" s="33"/>
      <c r="HI545" s="33"/>
      <c r="HJ545" s="33"/>
      <c r="HK545" s="33"/>
      <c r="HL545" s="33"/>
      <c r="HM545" s="33"/>
      <c r="HN545" s="33"/>
      <c r="HO545" s="33"/>
      <c r="HP545" s="33"/>
      <c r="HQ545" s="33"/>
      <c r="HR545" s="33"/>
      <c r="HS545" s="33"/>
      <c r="HT545" s="33"/>
      <c r="HU545" s="33"/>
      <c r="HV545" s="33"/>
      <c r="HW545" s="33"/>
      <c r="HX545" s="33"/>
      <c r="HY545" s="33"/>
      <c r="HZ545" s="33"/>
      <c r="IA545" s="33"/>
      <c r="IB545" s="33"/>
      <c r="IC545" s="33"/>
      <c r="ID545" s="33"/>
      <c r="IE545" s="33"/>
      <c r="IF545" s="33"/>
      <c r="IG545" s="33"/>
      <c r="IH545" s="33"/>
      <c r="II545" s="33"/>
      <c r="IJ545" s="33"/>
      <c r="IK545" s="33"/>
      <c r="IL545" s="33"/>
      <c r="IM545" s="33"/>
      <c r="IN545" s="33"/>
      <c r="IO545" s="33"/>
      <c r="IP545" s="33"/>
      <c r="IQ545" s="33"/>
      <c r="IR545" s="33"/>
      <c r="IS545" s="33"/>
      <c r="IT545" s="33"/>
      <c r="IU545" s="33"/>
      <c r="IV545" s="33"/>
      <c r="IW545" s="33"/>
      <c r="IX545" s="33"/>
      <c r="IY545" s="33"/>
      <c r="IZ545" s="33"/>
      <c r="JA545" s="33"/>
      <c r="JB545" s="33"/>
      <c r="JC545" s="33"/>
      <c r="JD545" s="33"/>
      <c r="JE545" s="33"/>
      <c r="JF545" s="33"/>
      <c r="JG545" s="33"/>
      <c r="JH545" s="33"/>
      <c r="JI545" s="33"/>
      <c r="JJ545" s="33"/>
      <c r="JK545" s="33"/>
      <c r="JL545" s="33"/>
      <c r="JM545" s="33"/>
      <c r="JN545" s="33"/>
      <c r="JO545" s="33"/>
      <c r="JP545" s="33"/>
      <c r="JQ545" s="33"/>
      <c r="JR545" s="33"/>
      <c r="JS545" s="33"/>
      <c r="JT545" s="33"/>
      <c r="JU545" s="33"/>
      <c r="JV545" s="33"/>
      <c r="JW545" s="33"/>
      <c r="JX545" s="33"/>
      <c r="JY545" s="33"/>
      <c r="JZ545" s="33"/>
      <c r="KA545" s="33"/>
      <c r="KB545" s="33"/>
      <c r="KC545" s="33"/>
      <c r="KD545" s="33"/>
      <c r="KE545" s="33"/>
      <c r="KF545" s="33"/>
      <c r="KG545" s="33"/>
      <c r="KH545" s="33"/>
      <c r="KI545" s="33"/>
      <c r="KJ545" s="33"/>
      <c r="KK545" s="33"/>
      <c r="KL545" s="33"/>
      <c r="KM545" s="33"/>
      <c r="KN545" s="33"/>
      <c r="KO545" s="33"/>
      <c r="KP545" s="33"/>
      <c r="KQ545" s="33"/>
      <c r="KR545" s="33"/>
      <c r="KS545" s="33"/>
      <c r="KT545" s="33"/>
      <c r="KU545" s="33"/>
      <c r="KV545" s="33"/>
      <c r="KW545" s="33"/>
      <c r="KX545" s="33"/>
      <c r="KY545" s="33"/>
      <c r="KZ545" s="33"/>
      <c r="LA545" s="33"/>
      <c r="LB545" s="33"/>
      <c r="LC545" s="33"/>
    </row>
    <row r="546" spans="1:3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  <c r="IY546" s="33"/>
      <c r="IZ546" s="33"/>
      <c r="JA546" s="33"/>
      <c r="JB546" s="33"/>
      <c r="JC546" s="33"/>
      <c r="JD546" s="33"/>
      <c r="JE546" s="33"/>
      <c r="JF546" s="33"/>
      <c r="JG546" s="33"/>
      <c r="JH546" s="33"/>
      <c r="JI546" s="33"/>
      <c r="JJ546" s="33"/>
      <c r="JK546" s="33"/>
      <c r="JL546" s="33"/>
      <c r="JM546" s="33"/>
      <c r="JN546" s="33"/>
      <c r="JO546" s="33"/>
      <c r="JP546" s="33"/>
      <c r="JQ546" s="33"/>
      <c r="JR546" s="33"/>
      <c r="JS546" s="33"/>
      <c r="JT546" s="33"/>
      <c r="JU546" s="33"/>
      <c r="JV546" s="33"/>
      <c r="JW546" s="33"/>
      <c r="JX546" s="33"/>
      <c r="JY546" s="33"/>
      <c r="JZ546" s="33"/>
      <c r="KA546" s="33"/>
      <c r="KB546" s="33"/>
      <c r="KC546" s="33"/>
      <c r="KD546" s="33"/>
      <c r="KE546" s="33"/>
      <c r="KF546" s="33"/>
      <c r="KG546" s="33"/>
      <c r="KH546" s="33"/>
      <c r="KI546" s="33"/>
      <c r="KJ546" s="33"/>
      <c r="KK546" s="33"/>
      <c r="KL546" s="33"/>
      <c r="KM546" s="33"/>
      <c r="KN546" s="33"/>
      <c r="KO546" s="33"/>
      <c r="KP546" s="33"/>
      <c r="KQ546" s="33"/>
      <c r="KR546" s="33"/>
      <c r="KS546" s="33"/>
      <c r="KT546" s="33"/>
      <c r="KU546" s="33"/>
      <c r="KV546" s="33"/>
      <c r="KW546" s="33"/>
      <c r="KX546" s="33"/>
      <c r="KY546" s="33"/>
      <c r="KZ546" s="33"/>
      <c r="LA546" s="33"/>
      <c r="LB546" s="33"/>
      <c r="LC546" s="33"/>
    </row>
    <row r="547" spans="1:3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 s="33"/>
      <c r="FV547" s="33"/>
      <c r="FW547" s="33"/>
      <c r="FX547" s="33"/>
      <c r="FY547" s="33"/>
      <c r="FZ547" s="33"/>
      <c r="GA547" s="33"/>
      <c r="GB547" s="33"/>
      <c r="GC547" s="33"/>
      <c r="GD547" s="33"/>
      <c r="GE547" s="33"/>
      <c r="GF547" s="33"/>
      <c r="GG547" s="33"/>
      <c r="GH547" s="33"/>
      <c r="GI547" s="33"/>
      <c r="GJ547" s="33"/>
      <c r="GK547" s="33"/>
      <c r="GL547" s="33"/>
      <c r="GM547" s="33"/>
      <c r="GN547" s="33"/>
      <c r="GO547" s="33"/>
      <c r="GP547" s="33"/>
      <c r="GQ547" s="33"/>
      <c r="GR547" s="33"/>
      <c r="GS547" s="33"/>
      <c r="GT547" s="33"/>
      <c r="GU547" s="33"/>
      <c r="GV547" s="33"/>
      <c r="GW547" s="33"/>
      <c r="GX547" s="33"/>
      <c r="GY547" s="33"/>
      <c r="GZ547" s="33"/>
      <c r="HA547" s="33"/>
      <c r="HB547" s="33"/>
      <c r="HC547" s="33"/>
      <c r="HD547" s="33"/>
      <c r="HE547" s="33"/>
      <c r="HF547" s="33"/>
      <c r="HG547" s="33"/>
      <c r="HH547" s="33"/>
      <c r="HI547" s="33"/>
      <c r="HJ547" s="33"/>
      <c r="HK547" s="33"/>
      <c r="HL547" s="33"/>
      <c r="HM547" s="33"/>
      <c r="HN547" s="33"/>
      <c r="HO547" s="33"/>
      <c r="HP547" s="33"/>
      <c r="HQ547" s="33"/>
      <c r="HR547" s="33"/>
      <c r="HS547" s="33"/>
      <c r="HT547" s="33"/>
      <c r="HU547" s="33"/>
      <c r="HV547" s="33"/>
      <c r="HW547" s="33"/>
      <c r="HX547" s="33"/>
      <c r="HY547" s="33"/>
      <c r="HZ547" s="33"/>
      <c r="IA547" s="33"/>
      <c r="IB547" s="33"/>
      <c r="IC547" s="33"/>
      <c r="ID547" s="33"/>
      <c r="IE547" s="33"/>
      <c r="IF547" s="33"/>
      <c r="IG547" s="33"/>
      <c r="IH547" s="33"/>
      <c r="II547" s="33"/>
      <c r="IJ547" s="33"/>
      <c r="IK547" s="33"/>
      <c r="IL547" s="33"/>
      <c r="IM547" s="33"/>
      <c r="IN547" s="33"/>
      <c r="IO547" s="33"/>
      <c r="IP547" s="33"/>
      <c r="IQ547" s="33"/>
      <c r="IR547" s="33"/>
      <c r="IS547" s="33"/>
      <c r="IT547" s="33"/>
      <c r="IU547" s="33"/>
      <c r="IV547" s="33"/>
      <c r="IW547" s="33"/>
      <c r="IX547" s="33"/>
      <c r="IY547" s="33"/>
      <c r="IZ547" s="33"/>
      <c r="JA547" s="33"/>
      <c r="JB547" s="33"/>
      <c r="JC547" s="33"/>
      <c r="JD547" s="33"/>
      <c r="JE547" s="33"/>
      <c r="JF547" s="33"/>
      <c r="JG547" s="33"/>
      <c r="JH547" s="33"/>
      <c r="JI547" s="33"/>
      <c r="JJ547" s="33"/>
      <c r="JK547" s="33"/>
      <c r="JL547" s="33"/>
      <c r="JM547" s="33"/>
      <c r="JN547" s="33"/>
      <c r="JO547" s="33"/>
      <c r="JP547" s="33"/>
      <c r="JQ547" s="33"/>
      <c r="JR547" s="33"/>
      <c r="JS547" s="33"/>
      <c r="JT547" s="33"/>
      <c r="JU547" s="33"/>
      <c r="JV547" s="33"/>
      <c r="JW547" s="33"/>
      <c r="JX547" s="33"/>
      <c r="JY547" s="33"/>
      <c r="JZ547" s="33"/>
      <c r="KA547" s="33"/>
      <c r="KB547" s="33"/>
      <c r="KC547" s="33"/>
      <c r="KD547" s="33"/>
      <c r="KE547" s="33"/>
      <c r="KF547" s="33"/>
      <c r="KG547" s="33"/>
      <c r="KH547" s="33"/>
      <c r="KI547" s="33"/>
      <c r="KJ547" s="33"/>
      <c r="KK547" s="33"/>
      <c r="KL547" s="33"/>
      <c r="KM547" s="33"/>
      <c r="KN547" s="33"/>
      <c r="KO547" s="33"/>
      <c r="KP547" s="33"/>
      <c r="KQ547" s="33"/>
      <c r="KR547" s="33"/>
      <c r="KS547" s="33"/>
      <c r="KT547" s="33"/>
      <c r="KU547" s="33"/>
      <c r="KV547" s="33"/>
      <c r="KW547" s="33"/>
      <c r="KX547" s="33"/>
      <c r="KY547" s="33"/>
      <c r="KZ547" s="33"/>
      <c r="LA547" s="33"/>
      <c r="LB547" s="33"/>
      <c r="LC547" s="33"/>
    </row>
    <row r="548" spans="1:3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  <c r="IY548" s="33"/>
      <c r="IZ548" s="33"/>
      <c r="JA548" s="33"/>
      <c r="JB548" s="33"/>
      <c r="JC548" s="33"/>
      <c r="JD548" s="33"/>
      <c r="JE548" s="33"/>
      <c r="JF548" s="33"/>
      <c r="JG548" s="33"/>
      <c r="JH548" s="33"/>
      <c r="JI548" s="33"/>
      <c r="JJ548" s="33"/>
      <c r="JK548" s="33"/>
      <c r="JL548" s="33"/>
      <c r="JM548" s="33"/>
      <c r="JN548" s="33"/>
      <c r="JO548" s="33"/>
      <c r="JP548" s="33"/>
      <c r="JQ548" s="33"/>
      <c r="JR548" s="33"/>
      <c r="JS548" s="33"/>
      <c r="JT548" s="33"/>
      <c r="JU548" s="33"/>
      <c r="JV548" s="33"/>
      <c r="JW548" s="33"/>
      <c r="JX548" s="33"/>
      <c r="JY548" s="33"/>
      <c r="JZ548" s="33"/>
      <c r="KA548" s="33"/>
      <c r="KB548" s="33"/>
      <c r="KC548" s="33"/>
      <c r="KD548" s="33"/>
      <c r="KE548" s="33"/>
      <c r="KF548" s="33"/>
      <c r="KG548" s="33"/>
      <c r="KH548" s="33"/>
      <c r="KI548" s="33"/>
      <c r="KJ548" s="33"/>
      <c r="KK548" s="33"/>
      <c r="KL548" s="33"/>
      <c r="KM548" s="33"/>
      <c r="KN548" s="33"/>
      <c r="KO548" s="33"/>
      <c r="KP548" s="33"/>
      <c r="KQ548" s="33"/>
      <c r="KR548" s="33"/>
      <c r="KS548" s="33"/>
      <c r="KT548" s="33"/>
      <c r="KU548" s="33"/>
      <c r="KV548" s="33"/>
      <c r="KW548" s="33"/>
      <c r="KX548" s="33"/>
      <c r="KY548" s="33"/>
      <c r="KZ548" s="33"/>
      <c r="LA548" s="33"/>
      <c r="LB548" s="33"/>
      <c r="LC548" s="33"/>
    </row>
    <row r="549" spans="1:3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 s="33"/>
      <c r="FV549" s="33"/>
      <c r="FW549" s="33"/>
      <c r="FX549" s="33"/>
      <c r="FY549" s="33"/>
      <c r="FZ549" s="33"/>
      <c r="GA549" s="33"/>
      <c r="GB549" s="33"/>
      <c r="GC549" s="33"/>
      <c r="GD549" s="33"/>
      <c r="GE549" s="33"/>
      <c r="GF549" s="33"/>
      <c r="GG549" s="33"/>
      <c r="GH549" s="33"/>
      <c r="GI549" s="33"/>
      <c r="GJ549" s="33"/>
      <c r="GK549" s="33"/>
      <c r="GL549" s="33"/>
      <c r="GM549" s="33"/>
      <c r="GN549" s="33"/>
      <c r="GO549" s="33"/>
      <c r="GP549" s="33"/>
      <c r="GQ549" s="33"/>
      <c r="GR549" s="33"/>
      <c r="GS549" s="33"/>
      <c r="GT549" s="33"/>
      <c r="GU549" s="33"/>
      <c r="GV549" s="33"/>
      <c r="GW549" s="33"/>
      <c r="GX549" s="33"/>
      <c r="GY549" s="33"/>
      <c r="GZ549" s="33"/>
      <c r="HA549" s="33"/>
      <c r="HB549" s="33"/>
      <c r="HC549" s="33"/>
      <c r="HD549" s="33"/>
      <c r="HE549" s="33"/>
      <c r="HF549" s="33"/>
      <c r="HG549" s="33"/>
      <c r="HH549" s="33"/>
      <c r="HI549" s="33"/>
      <c r="HJ549" s="33"/>
      <c r="HK549" s="33"/>
      <c r="HL549" s="33"/>
      <c r="HM549" s="33"/>
      <c r="HN549" s="33"/>
      <c r="HO549" s="33"/>
      <c r="HP549" s="33"/>
      <c r="HQ549" s="33"/>
      <c r="HR549" s="33"/>
      <c r="HS549" s="33"/>
      <c r="HT549" s="33"/>
      <c r="HU549" s="33"/>
      <c r="HV549" s="33"/>
      <c r="HW549" s="33"/>
      <c r="HX549" s="33"/>
      <c r="HY549" s="33"/>
      <c r="HZ549" s="33"/>
      <c r="IA549" s="33"/>
      <c r="IB549" s="33"/>
      <c r="IC549" s="33"/>
      <c r="ID549" s="33"/>
      <c r="IE549" s="33"/>
      <c r="IF549" s="33"/>
      <c r="IG549" s="33"/>
      <c r="IH549" s="33"/>
      <c r="II549" s="33"/>
      <c r="IJ549" s="33"/>
      <c r="IK549" s="33"/>
      <c r="IL549" s="33"/>
      <c r="IM549" s="33"/>
      <c r="IN549" s="33"/>
      <c r="IO549" s="33"/>
      <c r="IP549" s="33"/>
      <c r="IQ549" s="33"/>
      <c r="IR549" s="33"/>
      <c r="IS549" s="33"/>
      <c r="IT549" s="33"/>
      <c r="IU549" s="33"/>
      <c r="IV549" s="33"/>
      <c r="IW549" s="33"/>
      <c r="IX549" s="33"/>
      <c r="IY549" s="33"/>
      <c r="IZ549" s="33"/>
      <c r="JA549" s="33"/>
      <c r="JB549" s="33"/>
      <c r="JC549" s="33"/>
      <c r="JD549" s="33"/>
      <c r="JE549" s="33"/>
      <c r="JF549" s="33"/>
      <c r="JG549" s="33"/>
      <c r="JH549" s="33"/>
      <c r="JI549" s="33"/>
      <c r="JJ549" s="33"/>
      <c r="JK549" s="33"/>
      <c r="JL549" s="33"/>
      <c r="JM549" s="33"/>
      <c r="JN549" s="33"/>
      <c r="JO549" s="33"/>
      <c r="JP549" s="33"/>
      <c r="JQ549" s="33"/>
      <c r="JR549" s="33"/>
      <c r="JS549" s="33"/>
      <c r="JT549" s="33"/>
      <c r="JU549" s="33"/>
      <c r="JV549" s="33"/>
      <c r="JW549" s="33"/>
      <c r="JX549" s="33"/>
      <c r="JY549" s="33"/>
      <c r="JZ549" s="33"/>
      <c r="KA549" s="33"/>
      <c r="KB549" s="33"/>
      <c r="KC549" s="33"/>
      <c r="KD549" s="33"/>
      <c r="KE549" s="33"/>
      <c r="KF549" s="33"/>
      <c r="KG549" s="33"/>
      <c r="KH549" s="33"/>
      <c r="KI549" s="33"/>
      <c r="KJ549" s="33"/>
      <c r="KK549" s="33"/>
      <c r="KL549" s="33"/>
      <c r="KM549" s="33"/>
      <c r="KN549" s="33"/>
      <c r="KO549" s="33"/>
      <c r="KP549" s="33"/>
      <c r="KQ549" s="33"/>
      <c r="KR549" s="33"/>
      <c r="KS549" s="33"/>
      <c r="KT549" s="33"/>
      <c r="KU549" s="33"/>
      <c r="KV549" s="33"/>
      <c r="KW549" s="33"/>
      <c r="KX549" s="33"/>
      <c r="KY549" s="33"/>
      <c r="KZ549" s="33"/>
      <c r="LA549" s="33"/>
      <c r="LB549" s="33"/>
      <c r="LC549" s="33"/>
    </row>
    <row r="550" spans="1:3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  <c r="IY550" s="33"/>
      <c r="IZ550" s="33"/>
      <c r="JA550" s="33"/>
      <c r="JB550" s="33"/>
      <c r="JC550" s="33"/>
      <c r="JD550" s="33"/>
      <c r="JE550" s="33"/>
      <c r="JF550" s="33"/>
      <c r="JG550" s="33"/>
      <c r="JH550" s="33"/>
      <c r="JI550" s="33"/>
      <c r="JJ550" s="33"/>
      <c r="JK550" s="33"/>
      <c r="JL550" s="33"/>
      <c r="JM550" s="33"/>
      <c r="JN550" s="33"/>
      <c r="JO550" s="33"/>
      <c r="JP550" s="33"/>
      <c r="JQ550" s="33"/>
      <c r="JR550" s="33"/>
      <c r="JS550" s="33"/>
      <c r="JT550" s="33"/>
      <c r="JU550" s="33"/>
      <c r="JV550" s="33"/>
      <c r="JW550" s="33"/>
      <c r="JX550" s="33"/>
      <c r="JY550" s="33"/>
      <c r="JZ550" s="33"/>
      <c r="KA550" s="33"/>
      <c r="KB550" s="33"/>
      <c r="KC550" s="33"/>
      <c r="KD550" s="33"/>
      <c r="KE550" s="33"/>
      <c r="KF550" s="33"/>
      <c r="KG550" s="33"/>
      <c r="KH550" s="33"/>
      <c r="KI550" s="33"/>
      <c r="KJ550" s="33"/>
      <c r="KK550" s="33"/>
      <c r="KL550" s="33"/>
      <c r="KM550" s="33"/>
      <c r="KN550" s="33"/>
      <c r="KO550" s="33"/>
      <c r="KP550" s="33"/>
      <c r="KQ550" s="33"/>
      <c r="KR550" s="33"/>
      <c r="KS550" s="33"/>
      <c r="KT550" s="33"/>
      <c r="KU550" s="33"/>
      <c r="KV550" s="33"/>
      <c r="KW550" s="33"/>
      <c r="KX550" s="33"/>
      <c r="KY550" s="33"/>
      <c r="KZ550" s="33"/>
      <c r="LA550" s="33"/>
      <c r="LB550" s="33"/>
      <c r="LC550" s="33"/>
    </row>
    <row r="551" spans="1:3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 s="33"/>
      <c r="FV551" s="33"/>
      <c r="FW551" s="33"/>
      <c r="FX551" s="33"/>
      <c r="FY551" s="33"/>
      <c r="FZ551" s="33"/>
      <c r="GA551" s="33"/>
      <c r="GB551" s="33"/>
      <c r="GC551" s="33"/>
      <c r="GD551" s="33"/>
      <c r="GE551" s="33"/>
      <c r="GF551" s="33"/>
      <c r="GG551" s="33"/>
      <c r="GH551" s="33"/>
      <c r="GI551" s="33"/>
      <c r="GJ551" s="33"/>
      <c r="GK551" s="33"/>
      <c r="GL551" s="33"/>
      <c r="GM551" s="33"/>
      <c r="GN551" s="33"/>
      <c r="GO551" s="33"/>
      <c r="GP551" s="33"/>
      <c r="GQ551" s="33"/>
      <c r="GR551" s="33"/>
      <c r="GS551" s="33"/>
      <c r="GT551" s="33"/>
      <c r="GU551" s="33"/>
      <c r="GV551" s="33"/>
      <c r="GW551" s="33"/>
      <c r="GX551" s="33"/>
      <c r="GY551" s="33"/>
      <c r="GZ551" s="33"/>
      <c r="HA551" s="33"/>
      <c r="HB551" s="33"/>
      <c r="HC551" s="33"/>
      <c r="HD551" s="33"/>
      <c r="HE551" s="33"/>
      <c r="HF551" s="33"/>
      <c r="HG551" s="33"/>
      <c r="HH551" s="33"/>
      <c r="HI551" s="33"/>
      <c r="HJ551" s="33"/>
      <c r="HK551" s="33"/>
      <c r="HL551" s="33"/>
      <c r="HM551" s="33"/>
      <c r="HN551" s="33"/>
      <c r="HO551" s="33"/>
      <c r="HP551" s="33"/>
      <c r="HQ551" s="33"/>
      <c r="HR551" s="33"/>
      <c r="HS551" s="33"/>
      <c r="HT551" s="33"/>
      <c r="HU551" s="33"/>
      <c r="HV551" s="33"/>
      <c r="HW551" s="33"/>
      <c r="HX551" s="33"/>
      <c r="HY551" s="33"/>
      <c r="HZ551" s="33"/>
      <c r="IA551" s="33"/>
      <c r="IB551" s="33"/>
      <c r="IC551" s="33"/>
      <c r="ID551" s="33"/>
      <c r="IE551" s="33"/>
      <c r="IF551" s="33"/>
      <c r="IG551" s="33"/>
      <c r="IH551" s="33"/>
      <c r="II551" s="33"/>
      <c r="IJ551" s="33"/>
      <c r="IK551" s="33"/>
      <c r="IL551" s="33"/>
      <c r="IM551" s="33"/>
      <c r="IN551" s="33"/>
      <c r="IO551" s="33"/>
      <c r="IP551" s="33"/>
      <c r="IQ551" s="33"/>
      <c r="IR551" s="33"/>
      <c r="IS551" s="33"/>
      <c r="IT551" s="33"/>
      <c r="IU551" s="33"/>
      <c r="IV551" s="33"/>
      <c r="IW551" s="33"/>
      <c r="IX551" s="33"/>
      <c r="IY551" s="33"/>
      <c r="IZ551" s="33"/>
      <c r="JA551" s="33"/>
      <c r="JB551" s="33"/>
      <c r="JC551" s="33"/>
      <c r="JD551" s="33"/>
      <c r="JE551" s="33"/>
      <c r="JF551" s="33"/>
      <c r="JG551" s="33"/>
      <c r="JH551" s="33"/>
      <c r="JI551" s="33"/>
      <c r="JJ551" s="33"/>
      <c r="JK551" s="33"/>
      <c r="JL551" s="33"/>
      <c r="JM551" s="33"/>
      <c r="JN551" s="33"/>
      <c r="JO551" s="33"/>
      <c r="JP551" s="33"/>
      <c r="JQ551" s="33"/>
      <c r="JR551" s="33"/>
      <c r="JS551" s="33"/>
      <c r="JT551" s="33"/>
      <c r="JU551" s="33"/>
      <c r="JV551" s="33"/>
      <c r="JW551" s="33"/>
      <c r="JX551" s="33"/>
      <c r="JY551" s="33"/>
      <c r="JZ551" s="33"/>
      <c r="KA551" s="33"/>
      <c r="KB551" s="33"/>
      <c r="KC551" s="33"/>
      <c r="KD551" s="33"/>
      <c r="KE551" s="33"/>
      <c r="KF551" s="33"/>
      <c r="KG551" s="33"/>
      <c r="KH551" s="33"/>
      <c r="KI551" s="33"/>
      <c r="KJ551" s="33"/>
      <c r="KK551" s="33"/>
      <c r="KL551" s="33"/>
      <c r="KM551" s="33"/>
      <c r="KN551" s="33"/>
      <c r="KO551" s="33"/>
      <c r="KP551" s="33"/>
      <c r="KQ551" s="33"/>
      <c r="KR551" s="33"/>
      <c r="KS551" s="33"/>
      <c r="KT551" s="33"/>
      <c r="KU551" s="33"/>
      <c r="KV551" s="33"/>
      <c r="KW551" s="33"/>
      <c r="KX551" s="33"/>
      <c r="KY551" s="33"/>
      <c r="KZ551" s="33"/>
      <c r="LA551" s="33"/>
      <c r="LB551" s="33"/>
      <c r="LC551" s="33"/>
    </row>
    <row r="552" spans="1:3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  <c r="IY552" s="33"/>
      <c r="IZ552" s="33"/>
      <c r="JA552" s="33"/>
      <c r="JB552" s="33"/>
      <c r="JC552" s="33"/>
      <c r="JD552" s="33"/>
      <c r="JE552" s="33"/>
      <c r="JF552" s="33"/>
      <c r="JG552" s="33"/>
      <c r="JH552" s="33"/>
      <c r="JI552" s="33"/>
      <c r="JJ552" s="33"/>
      <c r="JK552" s="33"/>
      <c r="JL552" s="33"/>
      <c r="JM552" s="33"/>
      <c r="JN552" s="33"/>
      <c r="JO552" s="33"/>
      <c r="JP552" s="33"/>
      <c r="JQ552" s="33"/>
      <c r="JR552" s="33"/>
      <c r="JS552" s="33"/>
      <c r="JT552" s="33"/>
      <c r="JU552" s="33"/>
      <c r="JV552" s="33"/>
      <c r="JW552" s="33"/>
      <c r="JX552" s="33"/>
      <c r="JY552" s="33"/>
      <c r="JZ552" s="33"/>
      <c r="KA552" s="33"/>
      <c r="KB552" s="33"/>
      <c r="KC552" s="33"/>
      <c r="KD552" s="33"/>
      <c r="KE552" s="33"/>
      <c r="KF552" s="33"/>
      <c r="KG552" s="33"/>
      <c r="KH552" s="33"/>
      <c r="KI552" s="33"/>
      <c r="KJ552" s="33"/>
      <c r="KK552" s="33"/>
      <c r="KL552" s="33"/>
      <c r="KM552" s="33"/>
      <c r="KN552" s="33"/>
      <c r="KO552" s="33"/>
      <c r="KP552" s="33"/>
      <c r="KQ552" s="33"/>
      <c r="KR552" s="33"/>
      <c r="KS552" s="33"/>
      <c r="KT552" s="33"/>
      <c r="KU552" s="33"/>
      <c r="KV552" s="33"/>
      <c r="KW552" s="33"/>
      <c r="KX552" s="33"/>
      <c r="KY552" s="33"/>
      <c r="KZ552" s="33"/>
      <c r="LA552" s="33"/>
      <c r="LB552" s="33"/>
      <c r="LC552" s="33"/>
    </row>
    <row r="553" spans="1:3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 s="33"/>
      <c r="FV553" s="33"/>
      <c r="FW553" s="33"/>
      <c r="FX553" s="33"/>
      <c r="FY553" s="33"/>
      <c r="FZ553" s="33"/>
      <c r="GA553" s="33"/>
      <c r="GB553" s="33"/>
      <c r="GC553" s="33"/>
      <c r="GD553" s="33"/>
      <c r="GE553" s="33"/>
      <c r="GF553" s="33"/>
      <c r="GG553" s="33"/>
      <c r="GH553" s="33"/>
      <c r="GI553" s="33"/>
      <c r="GJ553" s="33"/>
      <c r="GK553" s="33"/>
      <c r="GL553" s="33"/>
      <c r="GM553" s="33"/>
      <c r="GN553" s="33"/>
      <c r="GO553" s="33"/>
      <c r="GP553" s="33"/>
      <c r="GQ553" s="33"/>
      <c r="GR553" s="33"/>
      <c r="GS553" s="33"/>
      <c r="GT553" s="33"/>
      <c r="GU553" s="33"/>
      <c r="GV553" s="33"/>
      <c r="GW553" s="33"/>
      <c r="GX553" s="33"/>
      <c r="GY553" s="33"/>
      <c r="GZ553" s="33"/>
      <c r="HA553" s="33"/>
      <c r="HB553" s="33"/>
      <c r="HC553" s="33"/>
      <c r="HD553" s="33"/>
      <c r="HE553" s="33"/>
      <c r="HF553" s="33"/>
      <c r="HG553" s="33"/>
      <c r="HH553" s="33"/>
      <c r="HI553" s="33"/>
      <c r="HJ553" s="33"/>
      <c r="HK553" s="33"/>
      <c r="HL553" s="33"/>
      <c r="HM553" s="33"/>
      <c r="HN553" s="33"/>
      <c r="HO553" s="33"/>
      <c r="HP553" s="33"/>
      <c r="HQ553" s="33"/>
      <c r="HR553" s="33"/>
      <c r="HS553" s="33"/>
      <c r="HT553" s="33"/>
      <c r="HU553" s="33"/>
      <c r="HV553" s="33"/>
      <c r="HW553" s="33"/>
      <c r="HX553" s="33"/>
      <c r="HY553" s="33"/>
      <c r="HZ553" s="33"/>
      <c r="IA553" s="33"/>
      <c r="IB553" s="33"/>
      <c r="IC553" s="33"/>
      <c r="ID553" s="33"/>
      <c r="IE553" s="33"/>
      <c r="IF553" s="33"/>
      <c r="IG553" s="33"/>
      <c r="IH553" s="33"/>
      <c r="II553" s="33"/>
      <c r="IJ553" s="33"/>
      <c r="IK553" s="33"/>
      <c r="IL553" s="33"/>
      <c r="IM553" s="33"/>
      <c r="IN553" s="33"/>
      <c r="IO553" s="33"/>
      <c r="IP553" s="33"/>
      <c r="IQ553" s="33"/>
      <c r="IR553" s="33"/>
      <c r="IS553" s="33"/>
      <c r="IT553" s="33"/>
      <c r="IU553" s="33"/>
      <c r="IV553" s="33"/>
      <c r="IW553" s="33"/>
      <c r="IX553" s="33"/>
      <c r="IY553" s="33"/>
      <c r="IZ553" s="33"/>
      <c r="JA553" s="33"/>
      <c r="JB553" s="33"/>
      <c r="JC553" s="33"/>
      <c r="JD553" s="33"/>
      <c r="JE553" s="33"/>
      <c r="JF553" s="33"/>
      <c r="JG553" s="33"/>
      <c r="JH553" s="33"/>
      <c r="JI553" s="33"/>
      <c r="JJ553" s="33"/>
      <c r="JK553" s="33"/>
      <c r="JL553" s="33"/>
      <c r="JM553" s="33"/>
      <c r="JN553" s="33"/>
      <c r="JO553" s="33"/>
      <c r="JP553" s="33"/>
      <c r="JQ553" s="33"/>
      <c r="JR553" s="33"/>
      <c r="JS553" s="33"/>
      <c r="JT553" s="33"/>
      <c r="JU553" s="33"/>
      <c r="JV553" s="33"/>
      <c r="JW553" s="33"/>
      <c r="JX553" s="33"/>
      <c r="JY553" s="33"/>
      <c r="JZ553" s="33"/>
      <c r="KA553" s="33"/>
      <c r="KB553" s="33"/>
      <c r="KC553" s="33"/>
      <c r="KD553" s="33"/>
      <c r="KE553" s="33"/>
      <c r="KF553" s="33"/>
      <c r="KG553" s="33"/>
      <c r="KH553" s="33"/>
      <c r="KI553" s="33"/>
      <c r="KJ553" s="33"/>
      <c r="KK553" s="33"/>
      <c r="KL553" s="33"/>
      <c r="KM553" s="33"/>
      <c r="KN553" s="33"/>
      <c r="KO553" s="33"/>
      <c r="KP553" s="33"/>
      <c r="KQ553" s="33"/>
      <c r="KR553" s="33"/>
      <c r="KS553" s="33"/>
      <c r="KT553" s="33"/>
      <c r="KU553" s="33"/>
      <c r="KV553" s="33"/>
      <c r="KW553" s="33"/>
      <c r="KX553" s="33"/>
      <c r="KY553" s="33"/>
      <c r="KZ553" s="33"/>
      <c r="LA553" s="33"/>
      <c r="LB553" s="33"/>
      <c r="LC553" s="33"/>
    </row>
    <row r="554" spans="1:3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  <c r="IY554" s="33"/>
      <c r="IZ554" s="33"/>
      <c r="JA554" s="33"/>
      <c r="JB554" s="33"/>
      <c r="JC554" s="33"/>
      <c r="JD554" s="33"/>
      <c r="JE554" s="33"/>
      <c r="JF554" s="33"/>
      <c r="JG554" s="33"/>
      <c r="JH554" s="33"/>
      <c r="JI554" s="33"/>
      <c r="JJ554" s="33"/>
      <c r="JK554" s="33"/>
      <c r="JL554" s="33"/>
      <c r="JM554" s="33"/>
      <c r="JN554" s="33"/>
      <c r="JO554" s="33"/>
      <c r="JP554" s="33"/>
      <c r="JQ554" s="33"/>
      <c r="JR554" s="33"/>
      <c r="JS554" s="33"/>
      <c r="JT554" s="33"/>
      <c r="JU554" s="33"/>
      <c r="JV554" s="33"/>
      <c r="JW554" s="33"/>
      <c r="JX554" s="33"/>
      <c r="JY554" s="33"/>
      <c r="JZ554" s="33"/>
      <c r="KA554" s="33"/>
      <c r="KB554" s="33"/>
      <c r="KC554" s="33"/>
      <c r="KD554" s="33"/>
      <c r="KE554" s="33"/>
      <c r="KF554" s="33"/>
      <c r="KG554" s="33"/>
      <c r="KH554" s="33"/>
      <c r="KI554" s="33"/>
      <c r="KJ554" s="33"/>
      <c r="KK554" s="33"/>
      <c r="KL554" s="33"/>
      <c r="KM554" s="33"/>
      <c r="KN554" s="33"/>
      <c r="KO554" s="33"/>
      <c r="KP554" s="33"/>
      <c r="KQ554" s="33"/>
      <c r="KR554" s="33"/>
      <c r="KS554" s="33"/>
      <c r="KT554" s="33"/>
      <c r="KU554" s="33"/>
      <c r="KV554" s="33"/>
      <c r="KW554" s="33"/>
      <c r="KX554" s="33"/>
      <c r="KY554" s="33"/>
      <c r="KZ554" s="33"/>
      <c r="LA554" s="33"/>
      <c r="LB554" s="33"/>
      <c r="LC554" s="33"/>
    </row>
    <row r="555" spans="1:3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 s="33"/>
      <c r="FV555" s="33"/>
      <c r="FW555" s="33"/>
      <c r="FX555" s="33"/>
      <c r="FY555" s="33"/>
      <c r="FZ555" s="33"/>
      <c r="GA555" s="33"/>
      <c r="GB555" s="33"/>
      <c r="GC555" s="33"/>
      <c r="GD555" s="33"/>
      <c r="GE555" s="33"/>
      <c r="GF555" s="33"/>
      <c r="GG555" s="33"/>
      <c r="GH555" s="33"/>
      <c r="GI555" s="33"/>
      <c r="GJ555" s="33"/>
      <c r="GK555" s="33"/>
      <c r="GL555" s="33"/>
      <c r="GM555" s="33"/>
      <c r="GN555" s="33"/>
      <c r="GO555" s="33"/>
      <c r="GP555" s="33"/>
      <c r="GQ555" s="33"/>
      <c r="GR555" s="33"/>
      <c r="GS555" s="33"/>
      <c r="GT555" s="33"/>
      <c r="GU555" s="33"/>
      <c r="GV555" s="33"/>
      <c r="GW555" s="33"/>
      <c r="GX555" s="33"/>
      <c r="GY555" s="33"/>
      <c r="GZ555" s="33"/>
      <c r="HA555" s="33"/>
      <c r="HB555" s="33"/>
      <c r="HC555" s="33"/>
      <c r="HD555" s="33"/>
      <c r="HE555" s="33"/>
      <c r="HF555" s="33"/>
      <c r="HG555" s="33"/>
      <c r="HH555" s="33"/>
      <c r="HI555" s="33"/>
      <c r="HJ555" s="33"/>
      <c r="HK555" s="33"/>
      <c r="HL555" s="33"/>
      <c r="HM555" s="33"/>
      <c r="HN555" s="33"/>
      <c r="HO555" s="33"/>
      <c r="HP555" s="33"/>
      <c r="HQ555" s="33"/>
      <c r="HR555" s="33"/>
      <c r="HS555" s="33"/>
      <c r="HT555" s="33"/>
      <c r="HU555" s="33"/>
      <c r="HV555" s="33"/>
      <c r="HW555" s="33"/>
      <c r="HX555" s="33"/>
      <c r="HY555" s="33"/>
      <c r="HZ555" s="33"/>
      <c r="IA555" s="33"/>
      <c r="IB555" s="33"/>
      <c r="IC555" s="33"/>
      <c r="ID555" s="33"/>
      <c r="IE555" s="33"/>
      <c r="IF555" s="33"/>
      <c r="IG555" s="33"/>
      <c r="IH555" s="33"/>
      <c r="II555" s="33"/>
      <c r="IJ555" s="33"/>
      <c r="IK555" s="33"/>
      <c r="IL555" s="33"/>
      <c r="IM555" s="33"/>
      <c r="IN555" s="33"/>
      <c r="IO555" s="33"/>
      <c r="IP555" s="33"/>
      <c r="IQ555" s="33"/>
      <c r="IR555" s="33"/>
      <c r="IS555" s="33"/>
      <c r="IT555" s="33"/>
      <c r="IU555" s="33"/>
      <c r="IV555" s="33"/>
      <c r="IW555" s="33"/>
      <c r="IX555" s="33"/>
      <c r="IY555" s="33"/>
      <c r="IZ555" s="33"/>
      <c r="JA555" s="33"/>
      <c r="JB555" s="33"/>
      <c r="JC555" s="33"/>
      <c r="JD555" s="33"/>
      <c r="JE555" s="33"/>
      <c r="JF555" s="33"/>
      <c r="JG555" s="33"/>
      <c r="JH555" s="33"/>
      <c r="JI555" s="33"/>
      <c r="JJ555" s="33"/>
      <c r="JK555" s="33"/>
      <c r="JL555" s="33"/>
      <c r="JM555" s="33"/>
      <c r="JN555" s="33"/>
      <c r="JO555" s="33"/>
      <c r="JP555" s="33"/>
      <c r="JQ555" s="33"/>
      <c r="JR555" s="33"/>
      <c r="JS555" s="33"/>
      <c r="JT555" s="33"/>
      <c r="JU555" s="33"/>
      <c r="JV555" s="33"/>
      <c r="JW555" s="33"/>
      <c r="JX555" s="33"/>
      <c r="JY555" s="33"/>
      <c r="JZ555" s="33"/>
      <c r="KA555" s="33"/>
      <c r="KB555" s="33"/>
      <c r="KC555" s="33"/>
      <c r="KD555" s="33"/>
      <c r="KE555" s="33"/>
      <c r="KF555" s="33"/>
      <c r="KG555" s="33"/>
      <c r="KH555" s="33"/>
      <c r="KI555" s="33"/>
      <c r="KJ555" s="33"/>
      <c r="KK555" s="33"/>
      <c r="KL555" s="33"/>
      <c r="KM555" s="33"/>
      <c r="KN555" s="33"/>
      <c r="KO555" s="33"/>
      <c r="KP555" s="33"/>
      <c r="KQ555" s="33"/>
      <c r="KR555" s="33"/>
      <c r="KS555" s="33"/>
      <c r="KT555" s="33"/>
      <c r="KU555" s="33"/>
      <c r="KV555" s="33"/>
      <c r="KW555" s="33"/>
      <c r="KX555" s="33"/>
      <c r="KY555" s="33"/>
      <c r="KZ555" s="33"/>
      <c r="LA555" s="33"/>
      <c r="LB555" s="33"/>
      <c r="LC555" s="33"/>
    </row>
    <row r="556" spans="1:3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  <c r="IY556" s="33"/>
      <c r="IZ556" s="33"/>
      <c r="JA556" s="33"/>
      <c r="JB556" s="33"/>
      <c r="JC556" s="33"/>
      <c r="JD556" s="33"/>
      <c r="JE556" s="33"/>
      <c r="JF556" s="33"/>
      <c r="JG556" s="33"/>
      <c r="JH556" s="33"/>
      <c r="JI556" s="33"/>
      <c r="JJ556" s="33"/>
      <c r="JK556" s="33"/>
      <c r="JL556" s="33"/>
      <c r="JM556" s="33"/>
      <c r="JN556" s="33"/>
      <c r="JO556" s="33"/>
      <c r="JP556" s="33"/>
      <c r="JQ556" s="33"/>
      <c r="JR556" s="33"/>
      <c r="JS556" s="33"/>
      <c r="JT556" s="33"/>
      <c r="JU556" s="33"/>
      <c r="JV556" s="33"/>
      <c r="JW556" s="33"/>
      <c r="JX556" s="33"/>
      <c r="JY556" s="33"/>
      <c r="JZ556" s="33"/>
      <c r="KA556" s="33"/>
      <c r="KB556" s="33"/>
      <c r="KC556" s="33"/>
      <c r="KD556" s="33"/>
      <c r="KE556" s="33"/>
      <c r="KF556" s="33"/>
      <c r="KG556" s="33"/>
      <c r="KH556" s="33"/>
      <c r="KI556" s="33"/>
      <c r="KJ556" s="33"/>
      <c r="KK556" s="33"/>
      <c r="KL556" s="33"/>
      <c r="KM556" s="33"/>
      <c r="KN556" s="33"/>
      <c r="KO556" s="33"/>
      <c r="KP556" s="33"/>
      <c r="KQ556" s="33"/>
      <c r="KR556" s="33"/>
      <c r="KS556" s="33"/>
      <c r="KT556" s="33"/>
      <c r="KU556" s="33"/>
      <c r="KV556" s="33"/>
      <c r="KW556" s="33"/>
      <c r="KX556" s="33"/>
      <c r="KY556" s="33"/>
      <c r="KZ556" s="33"/>
      <c r="LA556" s="33"/>
      <c r="LB556" s="33"/>
      <c r="LC556" s="33"/>
    </row>
    <row r="557" spans="1:3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 s="33"/>
      <c r="FV557" s="33"/>
      <c r="FW557" s="33"/>
      <c r="FX557" s="33"/>
      <c r="FY557" s="33"/>
      <c r="FZ557" s="33"/>
      <c r="GA557" s="33"/>
      <c r="GB557" s="33"/>
      <c r="GC557" s="33"/>
      <c r="GD557" s="33"/>
      <c r="GE557" s="33"/>
      <c r="GF557" s="33"/>
      <c r="GG557" s="33"/>
      <c r="GH557" s="33"/>
      <c r="GI557" s="33"/>
      <c r="GJ557" s="33"/>
      <c r="GK557" s="33"/>
      <c r="GL557" s="33"/>
      <c r="GM557" s="33"/>
      <c r="GN557" s="33"/>
      <c r="GO557" s="33"/>
      <c r="GP557" s="33"/>
      <c r="GQ557" s="33"/>
      <c r="GR557" s="33"/>
      <c r="GS557" s="33"/>
      <c r="GT557" s="33"/>
      <c r="GU557" s="33"/>
      <c r="GV557" s="33"/>
      <c r="GW557" s="33"/>
      <c r="GX557" s="33"/>
      <c r="GY557" s="33"/>
      <c r="GZ557" s="33"/>
      <c r="HA557" s="33"/>
      <c r="HB557" s="33"/>
      <c r="HC557" s="33"/>
      <c r="HD557" s="33"/>
      <c r="HE557" s="33"/>
      <c r="HF557" s="33"/>
      <c r="HG557" s="33"/>
      <c r="HH557" s="33"/>
      <c r="HI557" s="33"/>
      <c r="HJ557" s="33"/>
      <c r="HK557" s="33"/>
      <c r="HL557" s="33"/>
      <c r="HM557" s="33"/>
      <c r="HN557" s="33"/>
      <c r="HO557" s="33"/>
      <c r="HP557" s="33"/>
      <c r="HQ557" s="33"/>
      <c r="HR557" s="33"/>
      <c r="HS557" s="33"/>
      <c r="HT557" s="33"/>
      <c r="HU557" s="33"/>
      <c r="HV557" s="33"/>
      <c r="HW557" s="33"/>
      <c r="HX557" s="33"/>
      <c r="HY557" s="33"/>
      <c r="HZ557" s="33"/>
      <c r="IA557" s="33"/>
      <c r="IB557" s="33"/>
      <c r="IC557" s="33"/>
      <c r="ID557" s="33"/>
      <c r="IE557" s="33"/>
      <c r="IF557" s="33"/>
      <c r="IG557" s="33"/>
      <c r="IH557" s="33"/>
      <c r="II557" s="33"/>
      <c r="IJ557" s="33"/>
      <c r="IK557" s="33"/>
      <c r="IL557" s="33"/>
      <c r="IM557" s="33"/>
      <c r="IN557" s="33"/>
      <c r="IO557" s="33"/>
      <c r="IP557" s="33"/>
      <c r="IQ557" s="33"/>
      <c r="IR557" s="33"/>
      <c r="IS557" s="33"/>
      <c r="IT557" s="33"/>
      <c r="IU557" s="33"/>
      <c r="IV557" s="33"/>
      <c r="IW557" s="33"/>
      <c r="IX557" s="33"/>
      <c r="IY557" s="33"/>
      <c r="IZ557" s="33"/>
      <c r="JA557" s="33"/>
      <c r="JB557" s="33"/>
      <c r="JC557" s="33"/>
      <c r="JD557" s="33"/>
      <c r="JE557" s="33"/>
      <c r="JF557" s="33"/>
      <c r="JG557" s="33"/>
      <c r="JH557" s="33"/>
      <c r="JI557" s="33"/>
      <c r="JJ557" s="33"/>
      <c r="JK557" s="33"/>
      <c r="JL557" s="33"/>
      <c r="JM557" s="33"/>
      <c r="JN557" s="33"/>
      <c r="JO557" s="33"/>
      <c r="JP557" s="33"/>
      <c r="JQ557" s="33"/>
      <c r="JR557" s="33"/>
      <c r="JS557" s="33"/>
      <c r="JT557" s="33"/>
      <c r="JU557" s="33"/>
      <c r="JV557" s="33"/>
      <c r="JW557" s="33"/>
      <c r="JX557" s="33"/>
      <c r="JY557" s="33"/>
      <c r="JZ557" s="33"/>
      <c r="KA557" s="33"/>
      <c r="KB557" s="33"/>
      <c r="KC557" s="33"/>
      <c r="KD557" s="33"/>
      <c r="KE557" s="33"/>
      <c r="KF557" s="33"/>
      <c r="KG557" s="33"/>
      <c r="KH557" s="33"/>
      <c r="KI557" s="33"/>
      <c r="KJ557" s="33"/>
      <c r="KK557" s="33"/>
      <c r="KL557" s="33"/>
      <c r="KM557" s="33"/>
      <c r="KN557" s="33"/>
      <c r="KO557" s="33"/>
      <c r="KP557" s="33"/>
      <c r="KQ557" s="33"/>
      <c r="KR557" s="33"/>
      <c r="KS557" s="33"/>
      <c r="KT557" s="33"/>
      <c r="KU557" s="33"/>
      <c r="KV557" s="33"/>
      <c r="KW557" s="33"/>
      <c r="KX557" s="33"/>
      <c r="KY557" s="33"/>
      <c r="KZ557" s="33"/>
      <c r="LA557" s="33"/>
      <c r="LB557" s="33"/>
      <c r="LC557" s="33"/>
    </row>
    <row r="558" spans="1:3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  <c r="IY558" s="33"/>
      <c r="IZ558" s="33"/>
      <c r="JA558" s="33"/>
      <c r="JB558" s="33"/>
      <c r="JC558" s="33"/>
      <c r="JD558" s="33"/>
      <c r="JE558" s="33"/>
      <c r="JF558" s="33"/>
      <c r="JG558" s="33"/>
      <c r="JH558" s="33"/>
      <c r="JI558" s="33"/>
      <c r="JJ558" s="33"/>
      <c r="JK558" s="33"/>
      <c r="JL558" s="33"/>
      <c r="JM558" s="33"/>
      <c r="JN558" s="33"/>
      <c r="JO558" s="33"/>
      <c r="JP558" s="33"/>
      <c r="JQ558" s="33"/>
      <c r="JR558" s="33"/>
      <c r="JS558" s="33"/>
      <c r="JT558" s="33"/>
      <c r="JU558" s="33"/>
      <c r="JV558" s="33"/>
      <c r="JW558" s="33"/>
      <c r="JX558" s="33"/>
      <c r="JY558" s="33"/>
      <c r="JZ558" s="33"/>
      <c r="KA558" s="33"/>
      <c r="KB558" s="33"/>
      <c r="KC558" s="33"/>
      <c r="KD558" s="33"/>
      <c r="KE558" s="33"/>
      <c r="KF558" s="33"/>
      <c r="KG558" s="33"/>
      <c r="KH558" s="33"/>
      <c r="KI558" s="33"/>
      <c r="KJ558" s="33"/>
      <c r="KK558" s="33"/>
      <c r="KL558" s="33"/>
      <c r="KM558" s="33"/>
      <c r="KN558" s="33"/>
      <c r="KO558" s="33"/>
      <c r="KP558" s="33"/>
      <c r="KQ558" s="33"/>
      <c r="KR558" s="33"/>
      <c r="KS558" s="33"/>
      <c r="KT558" s="33"/>
      <c r="KU558" s="33"/>
      <c r="KV558" s="33"/>
      <c r="KW558" s="33"/>
      <c r="KX558" s="33"/>
      <c r="KY558" s="33"/>
      <c r="KZ558" s="33"/>
      <c r="LA558" s="33"/>
      <c r="LB558" s="33"/>
      <c r="LC558" s="33"/>
    </row>
    <row r="559" spans="1:3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 s="33"/>
      <c r="FV559" s="33"/>
      <c r="FW559" s="33"/>
      <c r="FX559" s="33"/>
      <c r="FY559" s="33"/>
      <c r="FZ559" s="33"/>
      <c r="GA559" s="33"/>
      <c r="GB559" s="33"/>
      <c r="GC559" s="33"/>
      <c r="GD559" s="33"/>
      <c r="GE559" s="33"/>
      <c r="GF559" s="33"/>
      <c r="GG559" s="33"/>
      <c r="GH559" s="33"/>
      <c r="GI559" s="33"/>
      <c r="GJ559" s="33"/>
      <c r="GK559" s="33"/>
      <c r="GL559" s="33"/>
      <c r="GM559" s="33"/>
      <c r="GN559" s="33"/>
      <c r="GO559" s="33"/>
      <c r="GP559" s="33"/>
      <c r="GQ559" s="33"/>
      <c r="GR559" s="33"/>
      <c r="GS559" s="33"/>
      <c r="GT559" s="33"/>
      <c r="GU559" s="33"/>
      <c r="GV559" s="33"/>
      <c r="GW559" s="33"/>
      <c r="GX559" s="33"/>
      <c r="GY559" s="33"/>
      <c r="GZ559" s="33"/>
      <c r="HA559" s="33"/>
      <c r="HB559" s="33"/>
      <c r="HC559" s="33"/>
      <c r="HD559" s="33"/>
      <c r="HE559" s="33"/>
      <c r="HF559" s="33"/>
      <c r="HG559" s="33"/>
      <c r="HH559" s="33"/>
      <c r="HI559" s="33"/>
      <c r="HJ559" s="33"/>
      <c r="HK559" s="33"/>
      <c r="HL559" s="33"/>
      <c r="HM559" s="33"/>
      <c r="HN559" s="33"/>
      <c r="HO559" s="33"/>
      <c r="HP559" s="33"/>
      <c r="HQ559" s="33"/>
      <c r="HR559" s="33"/>
      <c r="HS559" s="33"/>
      <c r="HT559" s="33"/>
      <c r="HU559" s="33"/>
      <c r="HV559" s="33"/>
      <c r="HW559" s="33"/>
      <c r="HX559" s="33"/>
      <c r="HY559" s="33"/>
      <c r="HZ559" s="33"/>
      <c r="IA559" s="33"/>
      <c r="IB559" s="33"/>
      <c r="IC559" s="33"/>
      <c r="ID559" s="33"/>
      <c r="IE559" s="33"/>
      <c r="IF559" s="33"/>
      <c r="IG559" s="33"/>
      <c r="IH559" s="33"/>
      <c r="II559" s="33"/>
      <c r="IJ559" s="33"/>
      <c r="IK559" s="33"/>
      <c r="IL559" s="33"/>
      <c r="IM559" s="33"/>
      <c r="IN559" s="33"/>
      <c r="IO559" s="33"/>
      <c r="IP559" s="33"/>
      <c r="IQ559" s="33"/>
      <c r="IR559" s="33"/>
      <c r="IS559" s="33"/>
      <c r="IT559" s="33"/>
      <c r="IU559" s="33"/>
      <c r="IV559" s="33"/>
      <c r="IW559" s="33"/>
      <c r="IX559" s="33"/>
      <c r="IY559" s="33"/>
      <c r="IZ559" s="33"/>
      <c r="JA559" s="33"/>
      <c r="JB559" s="33"/>
      <c r="JC559" s="33"/>
      <c r="JD559" s="33"/>
      <c r="JE559" s="33"/>
      <c r="JF559" s="33"/>
      <c r="JG559" s="33"/>
      <c r="JH559" s="33"/>
      <c r="JI559" s="33"/>
      <c r="JJ559" s="33"/>
      <c r="JK559" s="33"/>
      <c r="JL559" s="33"/>
      <c r="JM559" s="33"/>
      <c r="JN559" s="33"/>
      <c r="JO559" s="33"/>
      <c r="JP559" s="33"/>
      <c r="JQ559" s="33"/>
      <c r="JR559" s="33"/>
      <c r="JS559" s="33"/>
      <c r="JT559" s="33"/>
      <c r="JU559" s="33"/>
      <c r="JV559" s="33"/>
      <c r="JW559" s="33"/>
      <c r="JX559" s="33"/>
      <c r="JY559" s="33"/>
      <c r="JZ559" s="33"/>
      <c r="KA559" s="33"/>
      <c r="KB559" s="33"/>
      <c r="KC559" s="33"/>
      <c r="KD559" s="33"/>
      <c r="KE559" s="33"/>
      <c r="KF559" s="33"/>
      <c r="KG559" s="33"/>
      <c r="KH559" s="33"/>
      <c r="KI559" s="33"/>
      <c r="KJ559" s="33"/>
      <c r="KK559" s="33"/>
      <c r="KL559" s="33"/>
      <c r="KM559" s="33"/>
      <c r="KN559" s="33"/>
      <c r="KO559" s="33"/>
      <c r="KP559" s="33"/>
      <c r="KQ559" s="33"/>
      <c r="KR559" s="33"/>
      <c r="KS559" s="33"/>
      <c r="KT559" s="33"/>
      <c r="KU559" s="33"/>
      <c r="KV559" s="33"/>
      <c r="KW559" s="33"/>
      <c r="KX559" s="33"/>
      <c r="KY559" s="33"/>
      <c r="KZ559" s="33"/>
      <c r="LA559" s="33"/>
      <c r="LB559" s="33"/>
      <c r="LC559" s="33"/>
    </row>
    <row r="560" spans="1:3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  <c r="IY560" s="33"/>
      <c r="IZ560" s="33"/>
      <c r="JA560" s="33"/>
      <c r="JB560" s="33"/>
      <c r="JC560" s="33"/>
      <c r="JD560" s="33"/>
      <c r="JE560" s="33"/>
      <c r="JF560" s="33"/>
      <c r="JG560" s="33"/>
      <c r="JH560" s="33"/>
      <c r="JI560" s="33"/>
      <c r="JJ560" s="33"/>
      <c r="JK560" s="33"/>
      <c r="JL560" s="33"/>
      <c r="JM560" s="33"/>
      <c r="JN560" s="33"/>
      <c r="JO560" s="33"/>
      <c r="JP560" s="33"/>
      <c r="JQ560" s="33"/>
      <c r="JR560" s="33"/>
      <c r="JS560" s="33"/>
      <c r="JT560" s="33"/>
      <c r="JU560" s="33"/>
      <c r="JV560" s="33"/>
      <c r="JW560" s="33"/>
      <c r="JX560" s="33"/>
      <c r="JY560" s="33"/>
      <c r="JZ560" s="33"/>
      <c r="KA560" s="33"/>
      <c r="KB560" s="33"/>
      <c r="KC560" s="33"/>
      <c r="KD560" s="33"/>
      <c r="KE560" s="33"/>
      <c r="KF560" s="33"/>
      <c r="KG560" s="33"/>
      <c r="KH560" s="33"/>
      <c r="KI560" s="33"/>
      <c r="KJ560" s="33"/>
      <c r="KK560" s="33"/>
      <c r="KL560" s="33"/>
      <c r="KM560" s="33"/>
      <c r="KN560" s="33"/>
      <c r="KO560" s="33"/>
      <c r="KP560" s="33"/>
      <c r="KQ560" s="33"/>
      <c r="KR560" s="33"/>
      <c r="KS560" s="33"/>
      <c r="KT560" s="33"/>
      <c r="KU560" s="33"/>
      <c r="KV560" s="33"/>
      <c r="KW560" s="33"/>
      <c r="KX560" s="33"/>
      <c r="KY560" s="33"/>
      <c r="KZ560" s="33"/>
      <c r="LA560" s="33"/>
      <c r="LB560" s="33"/>
      <c r="LC560" s="33"/>
    </row>
    <row r="561" spans="1:3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 s="33"/>
      <c r="FV561" s="33"/>
      <c r="FW561" s="33"/>
      <c r="FX561" s="33"/>
      <c r="FY561" s="33"/>
      <c r="FZ561" s="33"/>
      <c r="GA561" s="33"/>
      <c r="GB561" s="33"/>
      <c r="GC561" s="33"/>
      <c r="GD561" s="33"/>
      <c r="GE561" s="33"/>
      <c r="GF561" s="33"/>
      <c r="GG561" s="33"/>
      <c r="GH561" s="33"/>
      <c r="GI561" s="33"/>
      <c r="GJ561" s="33"/>
      <c r="GK561" s="33"/>
      <c r="GL561" s="33"/>
      <c r="GM561" s="33"/>
      <c r="GN561" s="33"/>
      <c r="GO561" s="33"/>
      <c r="GP561" s="33"/>
      <c r="GQ561" s="33"/>
      <c r="GR561" s="33"/>
      <c r="GS561" s="33"/>
      <c r="GT561" s="33"/>
      <c r="GU561" s="33"/>
      <c r="GV561" s="33"/>
      <c r="GW561" s="33"/>
      <c r="GX561" s="33"/>
      <c r="GY561" s="33"/>
      <c r="GZ561" s="33"/>
      <c r="HA561" s="33"/>
      <c r="HB561" s="33"/>
      <c r="HC561" s="33"/>
      <c r="HD561" s="33"/>
      <c r="HE561" s="33"/>
      <c r="HF561" s="33"/>
      <c r="HG561" s="33"/>
      <c r="HH561" s="33"/>
      <c r="HI561" s="33"/>
      <c r="HJ561" s="33"/>
      <c r="HK561" s="33"/>
      <c r="HL561" s="33"/>
      <c r="HM561" s="33"/>
      <c r="HN561" s="33"/>
      <c r="HO561" s="33"/>
      <c r="HP561" s="33"/>
      <c r="HQ561" s="33"/>
      <c r="HR561" s="33"/>
      <c r="HS561" s="33"/>
      <c r="HT561" s="33"/>
      <c r="HU561" s="33"/>
      <c r="HV561" s="33"/>
      <c r="HW561" s="33"/>
      <c r="HX561" s="33"/>
      <c r="HY561" s="33"/>
      <c r="HZ561" s="33"/>
      <c r="IA561" s="33"/>
      <c r="IB561" s="33"/>
      <c r="IC561" s="33"/>
      <c r="ID561" s="33"/>
      <c r="IE561" s="33"/>
      <c r="IF561" s="33"/>
      <c r="IG561" s="33"/>
      <c r="IH561" s="33"/>
      <c r="II561" s="33"/>
      <c r="IJ561" s="33"/>
      <c r="IK561" s="33"/>
      <c r="IL561" s="33"/>
      <c r="IM561" s="33"/>
      <c r="IN561" s="33"/>
      <c r="IO561" s="33"/>
      <c r="IP561" s="33"/>
      <c r="IQ561" s="33"/>
      <c r="IR561" s="33"/>
      <c r="IS561" s="33"/>
      <c r="IT561" s="33"/>
      <c r="IU561" s="33"/>
      <c r="IV561" s="33"/>
      <c r="IW561" s="33"/>
      <c r="IX561" s="33"/>
      <c r="IY561" s="33"/>
      <c r="IZ561" s="33"/>
      <c r="JA561" s="33"/>
      <c r="JB561" s="33"/>
      <c r="JC561" s="33"/>
      <c r="JD561" s="33"/>
      <c r="JE561" s="33"/>
      <c r="JF561" s="33"/>
      <c r="JG561" s="33"/>
      <c r="JH561" s="33"/>
      <c r="JI561" s="33"/>
      <c r="JJ561" s="33"/>
      <c r="JK561" s="33"/>
      <c r="JL561" s="33"/>
      <c r="JM561" s="33"/>
      <c r="JN561" s="33"/>
      <c r="JO561" s="33"/>
      <c r="JP561" s="33"/>
      <c r="JQ561" s="33"/>
      <c r="JR561" s="33"/>
      <c r="JS561" s="33"/>
      <c r="JT561" s="33"/>
      <c r="JU561" s="33"/>
      <c r="JV561" s="33"/>
      <c r="JW561" s="33"/>
      <c r="JX561" s="33"/>
      <c r="JY561" s="33"/>
      <c r="JZ561" s="33"/>
      <c r="KA561" s="33"/>
      <c r="KB561" s="33"/>
      <c r="KC561" s="33"/>
      <c r="KD561" s="33"/>
      <c r="KE561" s="33"/>
      <c r="KF561" s="33"/>
      <c r="KG561" s="33"/>
      <c r="KH561" s="33"/>
      <c r="KI561" s="33"/>
      <c r="KJ561" s="33"/>
      <c r="KK561" s="33"/>
      <c r="KL561" s="33"/>
      <c r="KM561" s="33"/>
      <c r="KN561" s="33"/>
      <c r="KO561" s="33"/>
      <c r="KP561" s="33"/>
      <c r="KQ561" s="33"/>
      <c r="KR561" s="33"/>
      <c r="KS561" s="33"/>
      <c r="KT561" s="33"/>
      <c r="KU561" s="33"/>
      <c r="KV561" s="33"/>
      <c r="KW561" s="33"/>
      <c r="KX561" s="33"/>
      <c r="KY561" s="33"/>
      <c r="KZ561" s="33"/>
      <c r="LA561" s="33"/>
      <c r="LB561" s="33"/>
      <c r="LC561" s="33"/>
    </row>
    <row r="562" spans="1:3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  <c r="IY562" s="33"/>
      <c r="IZ562" s="33"/>
      <c r="JA562" s="33"/>
      <c r="JB562" s="33"/>
      <c r="JC562" s="33"/>
      <c r="JD562" s="33"/>
      <c r="JE562" s="33"/>
      <c r="JF562" s="33"/>
      <c r="JG562" s="33"/>
      <c r="JH562" s="33"/>
      <c r="JI562" s="33"/>
      <c r="JJ562" s="33"/>
      <c r="JK562" s="33"/>
      <c r="JL562" s="33"/>
      <c r="JM562" s="33"/>
      <c r="JN562" s="33"/>
      <c r="JO562" s="33"/>
      <c r="JP562" s="33"/>
      <c r="JQ562" s="33"/>
      <c r="JR562" s="33"/>
      <c r="JS562" s="33"/>
      <c r="JT562" s="33"/>
      <c r="JU562" s="33"/>
      <c r="JV562" s="33"/>
      <c r="JW562" s="33"/>
      <c r="JX562" s="33"/>
      <c r="JY562" s="33"/>
      <c r="JZ562" s="33"/>
      <c r="KA562" s="33"/>
      <c r="KB562" s="33"/>
      <c r="KC562" s="33"/>
      <c r="KD562" s="33"/>
      <c r="KE562" s="33"/>
      <c r="KF562" s="33"/>
      <c r="KG562" s="33"/>
      <c r="KH562" s="33"/>
      <c r="KI562" s="33"/>
      <c r="KJ562" s="33"/>
      <c r="KK562" s="33"/>
      <c r="KL562" s="33"/>
      <c r="KM562" s="33"/>
      <c r="KN562" s="33"/>
      <c r="KO562" s="33"/>
      <c r="KP562" s="33"/>
      <c r="KQ562" s="33"/>
      <c r="KR562" s="33"/>
      <c r="KS562" s="33"/>
      <c r="KT562" s="33"/>
      <c r="KU562" s="33"/>
      <c r="KV562" s="33"/>
      <c r="KW562" s="33"/>
      <c r="KX562" s="33"/>
      <c r="KY562" s="33"/>
      <c r="KZ562" s="33"/>
      <c r="LA562" s="33"/>
      <c r="LB562" s="33"/>
      <c r="LC562" s="33"/>
    </row>
    <row r="563" spans="1:3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 s="33"/>
      <c r="FV563" s="33"/>
      <c r="FW563" s="33"/>
      <c r="FX563" s="33"/>
      <c r="FY563" s="33"/>
      <c r="FZ563" s="33"/>
      <c r="GA563" s="33"/>
      <c r="GB563" s="33"/>
      <c r="GC563" s="33"/>
      <c r="GD563" s="33"/>
      <c r="GE563" s="33"/>
      <c r="GF563" s="33"/>
      <c r="GG563" s="33"/>
      <c r="GH563" s="33"/>
      <c r="GI563" s="33"/>
      <c r="GJ563" s="33"/>
      <c r="GK563" s="33"/>
      <c r="GL563" s="33"/>
      <c r="GM563" s="33"/>
      <c r="GN563" s="33"/>
      <c r="GO563" s="33"/>
      <c r="GP563" s="33"/>
      <c r="GQ563" s="33"/>
      <c r="GR563" s="33"/>
      <c r="GS563" s="33"/>
      <c r="GT563" s="33"/>
      <c r="GU563" s="33"/>
      <c r="GV563" s="33"/>
      <c r="GW563" s="33"/>
      <c r="GX563" s="33"/>
      <c r="GY563" s="33"/>
      <c r="GZ563" s="33"/>
      <c r="HA563" s="33"/>
      <c r="HB563" s="33"/>
      <c r="HC563" s="33"/>
      <c r="HD563" s="33"/>
      <c r="HE563" s="33"/>
      <c r="HF563" s="33"/>
      <c r="HG563" s="33"/>
      <c r="HH563" s="33"/>
      <c r="HI563" s="33"/>
      <c r="HJ563" s="33"/>
      <c r="HK563" s="33"/>
      <c r="HL563" s="33"/>
      <c r="HM563" s="33"/>
      <c r="HN563" s="33"/>
      <c r="HO563" s="33"/>
      <c r="HP563" s="33"/>
      <c r="HQ563" s="33"/>
      <c r="HR563" s="33"/>
      <c r="HS563" s="33"/>
      <c r="HT563" s="33"/>
      <c r="HU563" s="33"/>
      <c r="HV563" s="33"/>
      <c r="HW563" s="33"/>
      <c r="HX563" s="33"/>
      <c r="HY563" s="33"/>
      <c r="HZ563" s="33"/>
      <c r="IA563" s="33"/>
      <c r="IB563" s="33"/>
      <c r="IC563" s="33"/>
      <c r="ID563" s="33"/>
      <c r="IE563" s="33"/>
      <c r="IF563" s="33"/>
      <c r="IG563" s="33"/>
      <c r="IH563" s="33"/>
      <c r="II563" s="33"/>
      <c r="IJ563" s="33"/>
      <c r="IK563" s="33"/>
      <c r="IL563" s="33"/>
      <c r="IM563" s="33"/>
      <c r="IN563" s="33"/>
      <c r="IO563" s="33"/>
      <c r="IP563" s="33"/>
      <c r="IQ563" s="33"/>
      <c r="IR563" s="33"/>
      <c r="IS563" s="33"/>
      <c r="IT563" s="33"/>
      <c r="IU563" s="33"/>
      <c r="IV563" s="33"/>
      <c r="IW563" s="33"/>
      <c r="IX563" s="33"/>
      <c r="IY563" s="33"/>
      <c r="IZ563" s="33"/>
      <c r="JA563" s="33"/>
      <c r="JB563" s="33"/>
      <c r="JC563" s="33"/>
      <c r="JD563" s="33"/>
      <c r="JE563" s="33"/>
      <c r="JF563" s="33"/>
      <c r="JG563" s="33"/>
      <c r="JH563" s="33"/>
      <c r="JI563" s="33"/>
      <c r="JJ563" s="33"/>
      <c r="JK563" s="33"/>
      <c r="JL563" s="33"/>
      <c r="JM563" s="33"/>
      <c r="JN563" s="33"/>
      <c r="JO563" s="33"/>
      <c r="JP563" s="33"/>
      <c r="JQ563" s="33"/>
      <c r="JR563" s="33"/>
      <c r="JS563" s="33"/>
      <c r="JT563" s="33"/>
      <c r="JU563" s="33"/>
      <c r="JV563" s="33"/>
      <c r="JW563" s="33"/>
      <c r="JX563" s="33"/>
      <c r="JY563" s="33"/>
      <c r="JZ563" s="33"/>
      <c r="KA563" s="33"/>
      <c r="KB563" s="33"/>
      <c r="KC563" s="33"/>
      <c r="KD563" s="33"/>
      <c r="KE563" s="33"/>
      <c r="KF563" s="33"/>
      <c r="KG563" s="33"/>
      <c r="KH563" s="33"/>
      <c r="KI563" s="33"/>
      <c r="KJ563" s="33"/>
      <c r="KK563" s="33"/>
      <c r="KL563" s="33"/>
      <c r="KM563" s="33"/>
      <c r="KN563" s="33"/>
      <c r="KO563" s="33"/>
      <c r="KP563" s="33"/>
      <c r="KQ563" s="33"/>
      <c r="KR563" s="33"/>
      <c r="KS563" s="33"/>
      <c r="KT563" s="33"/>
      <c r="KU563" s="33"/>
      <c r="KV563" s="33"/>
      <c r="KW563" s="33"/>
      <c r="KX563" s="33"/>
      <c r="KY563" s="33"/>
      <c r="KZ563" s="33"/>
      <c r="LA563" s="33"/>
      <c r="LB563" s="33"/>
      <c r="LC563" s="33"/>
    </row>
    <row r="564" spans="1:3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  <c r="IY564" s="33"/>
      <c r="IZ564" s="33"/>
      <c r="JA564" s="33"/>
      <c r="JB564" s="33"/>
      <c r="JC564" s="33"/>
      <c r="JD564" s="33"/>
      <c r="JE564" s="33"/>
      <c r="JF564" s="33"/>
      <c r="JG564" s="33"/>
      <c r="JH564" s="33"/>
      <c r="JI564" s="33"/>
      <c r="JJ564" s="33"/>
      <c r="JK564" s="33"/>
      <c r="JL564" s="33"/>
      <c r="JM564" s="33"/>
      <c r="JN564" s="33"/>
      <c r="JO564" s="33"/>
      <c r="JP564" s="33"/>
      <c r="JQ564" s="33"/>
      <c r="JR564" s="33"/>
      <c r="JS564" s="33"/>
      <c r="JT564" s="33"/>
      <c r="JU564" s="33"/>
      <c r="JV564" s="33"/>
      <c r="JW564" s="33"/>
      <c r="JX564" s="33"/>
      <c r="JY564" s="33"/>
      <c r="JZ564" s="33"/>
      <c r="KA564" s="33"/>
      <c r="KB564" s="33"/>
      <c r="KC564" s="33"/>
      <c r="KD564" s="33"/>
      <c r="KE564" s="33"/>
      <c r="KF564" s="33"/>
      <c r="KG564" s="33"/>
      <c r="KH564" s="33"/>
      <c r="KI564" s="33"/>
      <c r="KJ564" s="33"/>
      <c r="KK564" s="33"/>
      <c r="KL564" s="33"/>
      <c r="KM564" s="33"/>
      <c r="KN564" s="33"/>
      <c r="KO564" s="33"/>
      <c r="KP564" s="33"/>
      <c r="KQ564" s="33"/>
      <c r="KR564" s="33"/>
      <c r="KS564" s="33"/>
      <c r="KT564" s="33"/>
      <c r="KU564" s="33"/>
      <c r="KV564" s="33"/>
      <c r="KW564" s="33"/>
      <c r="KX564" s="33"/>
      <c r="KY564" s="33"/>
      <c r="KZ564" s="33"/>
      <c r="LA564" s="33"/>
      <c r="LB564" s="33"/>
      <c r="LC564" s="33"/>
    </row>
    <row r="565" spans="1:3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 s="33"/>
      <c r="FV565" s="33"/>
      <c r="FW565" s="33"/>
      <c r="FX565" s="33"/>
      <c r="FY565" s="33"/>
      <c r="FZ565" s="33"/>
      <c r="GA565" s="33"/>
      <c r="GB565" s="33"/>
      <c r="GC565" s="33"/>
      <c r="GD565" s="33"/>
      <c r="GE565" s="33"/>
      <c r="GF565" s="33"/>
      <c r="GG565" s="33"/>
      <c r="GH565" s="33"/>
      <c r="GI565" s="33"/>
      <c r="GJ565" s="33"/>
      <c r="GK565" s="33"/>
      <c r="GL565" s="33"/>
      <c r="GM565" s="33"/>
      <c r="GN565" s="33"/>
      <c r="GO565" s="33"/>
      <c r="GP565" s="33"/>
      <c r="GQ565" s="33"/>
      <c r="GR565" s="33"/>
      <c r="GS565" s="33"/>
      <c r="GT565" s="33"/>
      <c r="GU565" s="33"/>
      <c r="GV565" s="33"/>
      <c r="GW565" s="33"/>
      <c r="GX565" s="33"/>
      <c r="GY565" s="33"/>
      <c r="GZ565" s="33"/>
      <c r="HA565" s="33"/>
      <c r="HB565" s="33"/>
      <c r="HC565" s="33"/>
      <c r="HD565" s="33"/>
      <c r="HE565" s="33"/>
      <c r="HF565" s="33"/>
      <c r="HG565" s="33"/>
      <c r="HH565" s="33"/>
      <c r="HI565" s="33"/>
      <c r="HJ565" s="33"/>
      <c r="HK565" s="33"/>
      <c r="HL565" s="33"/>
      <c r="HM565" s="33"/>
      <c r="HN565" s="33"/>
      <c r="HO565" s="33"/>
      <c r="HP565" s="33"/>
      <c r="HQ565" s="33"/>
      <c r="HR565" s="33"/>
      <c r="HS565" s="33"/>
      <c r="HT565" s="33"/>
      <c r="HU565" s="33"/>
      <c r="HV565" s="33"/>
      <c r="HW565" s="33"/>
      <c r="HX565" s="33"/>
      <c r="HY565" s="33"/>
      <c r="HZ565" s="33"/>
      <c r="IA565" s="33"/>
      <c r="IB565" s="33"/>
      <c r="IC565" s="33"/>
      <c r="ID565" s="33"/>
      <c r="IE565" s="33"/>
      <c r="IF565" s="33"/>
      <c r="IG565" s="33"/>
      <c r="IH565" s="33"/>
      <c r="II565" s="33"/>
      <c r="IJ565" s="33"/>
      <c r="IK565" s="33"/>
      <c r="IL565" s="33"/>
      <c r="IM565" s="33"/>
      <c r="IN565" s="33"/>
      <c r="IO565" s="33"/>
      <c r="IP565" s="33"/>
      <c r="IQ565" s="33"/>
      <c r="IR565" s="33"/>
      <c r="IS565" s="33"/>
      <c r="IT565" s="33"/>
      <c r="IU565" s="33"/>
      <c r="IV565" s="33"/>
      <c r="IW565" s="33"/>
      <c r="IX565" s="33"/>
      <c r="IY565" s="33"/>
      <c r="IZ565" s="33"/>
      <c r="JA565" s="33"/>
      <c r="JB565" s="33"/>
      <c r="JC565" s="33"/>
      <c r="JD565" s="33"/>
      <c r="JE565" s="33"/>
      <c r="JF565" s="33"/>
      <c r="JG565" s="33"/>
      <c r="JH565" s="33"/>
      <c r="JI565" s="33"/>
      <c r="JJ565" s="33"/>
      <c r="JK565" s="33"/>
      <c r="JL565" s="33"/>
      <c r="JM565" s="33"/>
      <c r="JN565" s="33"/>
      <c r="JO565" s="33"/>
      <c r="JP565" s="33"/>
      <c r="JQ565" s="33"/>
      <c r="JR565" s="33"/>
      <c r="JS565" s="33"/>
      <c r="JT565" s="33"/>
      <c r="JU565" s="33"/>
      <c r="JV565" s="33"/>
      <c r="JW565" s="33"/>
      <c r="JX565" s="33"/>
      <c r="JY565" s="33"/>
      <c r="JZ565" s="33"/>
      <c r="KA565" s="33"/>
      <c r="KB565" s="33"/>
      <c r="KC565" s="33"/>
      <c r="KD565" s="33"/>
      <c r="KE565" s="33"/>
      <c r="KF565" s="33"/>
      <c r="KG565" s="33"/>
      <c r="KH565" s="33"/>
      <c r="KI565" s="33"/>
      <c r="KJ565" s="33"/>
      <c r="KK565" s="33"/>
      <c r="KL565" s="33"/>
      <c r="KM565" s="33"/>
      <c r="KN565" s="33"/>
      <c r="KO565" s="33"/>
      <c r="KP565" s="33"/>
      <c r="KQ565" s="33"/>
      <c r="KR565" s="33"/>
      <c r="KS565" s="33"/>
      <c r="KT565" s="33"/>
      <c r="KU565" s="33"/>
      <c r="KV565" s="33"/>
      <c r="KW565" s="33"/>
      <c r="KX565" s="33"/>
      <c r="KY565" s="33"/>
      <c r="KZ565" s="33"/>
      <c r="LA565" s="33"/>
      <c r="LB565" s="33"/>
      <c r="LC565" s="33"/>
    </row>
    <row r="566" spans="1:3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  <c r="IY566" s="33"/>
      <c r="IZ566" s="33"/>
      <c r="JA566" s="33"/>
      <c r="JB566" s="33"/>
      <c r="JC566" s="33"/>
      <c r="JD566" s="33"/>
      <c r="JE566" s="33"/>
      <c r="JF566" s="33"/>
      <c r="JG566" s="33"/>
      <c r="JH566" s="33"/>
      <c r="JI566" s="33"/>
      <c r="JJ566" s="33"/>
      <c r="JK566" s="33"/>
      <c r="JL566" s="33"/>
      <c r="JM566" s="33"/>
      <c r="JN566" s="33"/>
      <c r="JO566" s="33"/>
      <c r="JP566" s="33"/>
      <c r="JQ566" s="33"/>
      <c r="JR566" s="33"/>
      <c r="JS566" s="33"/>
      <c r="JT566" s="33"/>
      <c r="JU566" s="33"/>
      <c r="JV566" s="33"/>
      <c r="JW566" s="33"/>
      <c r="JX566" s="33"/>
      <c r="JY566" s="33"/>
      <c r="JZ566" s="33"/>
      <c r="KA566" s="33"/>
      <c r="KB566" s="33"/>
      <c r="KC566" s="33"/>
      <c r="KD566" s="33"/>
      <c r="KE566" s="33"/>
      <c r="KF566" s="33"/>
      <c r="KG566" s="33"/>
      <c r="KH566" s="33"/>
      <c r="KI566" s="33"/>
      <c r="KJ566" s="33"/>
      <c r="KK566" s="33"/>
      <c r="KL566" s="33"/>
      <c r="KM566" s="33"/>
      <c r="KN566" s="33"/>
      <c r="KO566" s="33"/>
      <c r="KP566" s="33"/>
      <c r="KQ566" s="33"/>
      <c r="KR566" s="33"/>
      <c r="KS566" s="33"/>
      <c r="KT566" s="33"/>
      <c r="KU566" s="33"/>
      <c r="KV566" s="33"/>
      <c r="KW566" s="33"/>
      <c r="KX566" s="33"/>
      <c r="KY566" s="33"/>
      <c r="KZ566" s="33"/>
      <c r="LA566" s="33"/>
      <c r="LB566" s="33"/>
      <c r="LC566" s="33"/>
    </row>
    <row r="567" spans="1:3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 s="33"/>
      <c r="FV567" s="33"/>
      <c r="FW567" s="33"/>
      <c r="FX567" s="33"/>
      <c r="FY567" s="33"/>
      <c r="FZ567" s="33"/>
      <c r="GA567" s="33"/>
      <c r="GB567" s="33"/>
      <c r="GC567" s="33"/>
      <c r="GD567" s="33"/>
      <c r="GE567" s="33"/>
      <c r="GF567" s="33"/>
      <c r="GG567" s="33"/>
      <c r="GH567" s="33"/>
      <c r="GI567" s="33"/>
      <c r="GJ567" s="33"/>
      <c r="GK567" s="33"/>
      <c r="GL567" s="33"/>
      <c r="GM567" s="33"/>
      <c r="GN567" s="33"/>
      <c r="GO567" s="33"/>
      <c r="GP567" s="33"/>
      <c r="GQ567" s="33"/>
      <c r="GR567" s="33"/>
      <c r="GS567" s="33"/>
      <c r="GT567" s="33"/>
      <c r="GU567" s="33"/>
      <c r="GV567" s="33"/>
      <c r="GW567" s="33"/>
      <c r="GX567" s="33"/>
      <c r="GY567" s="33"/>
      <c r="GZ567" s="33"/>
      <c r="HA567" s="33"/>
      <c r="HB567" s="33"/>
      <c r="HC567" s="33"/>
      <c r="HD567" s="33"/>
      <c r="HE567" s="33"/>
      <c r="HF567" s="33"/>
      <c r="HG567" s="33"/>
      <c r="HH567" s="33"/>
      <c r="HI567" s="33"/>
      <c r="HJ567" s="33"/>
      <c r="HK567" s="33"/>
      <c r="HL567" s="33"/>
      <c r="HM567" s="33"/>
      <c r="HN567" s="33"/>
      <c r="HO567" s="33"/>
      <c r="HP567" s="33"/>
      <c r="HQ567" s="33"/>
      <c r="HR567" s="33"/>
      <c r="HS567" s="33"/>
      <c r="HT567" s="33"/>
      <c r="HU567" s="33"/>
      <c r="HV567" s="33"/>
      <c r="HW567" s="33"/>
      <c r="HX567" s="33"/>
      <c r="HY567" s="33"/>
      <c r="HZ567" s="33"/>
      <c r="IA567" s="33"/>
      <c r="IB567" s="33"/>
      <c r="IC567" s="33"/>
      <c r="ID567" s="33"/>
      <c r="IE567" s="33"/>
      <c r="IF567" s="33"/>
      <c r="IG567" s="33"/>
      <c r="IH567" s="33"/>
      <c r="II567" s="33"/>
      <c r="IJ567" s="33"/>
      <c r="IK567" s="33"/>
      <c r="IL567" s="33"/>
      <c r="IM567" s="33"/>
      <c r="IN567" s="33"/>
      <c r="IO567" s="33"/>
      <c r="IP567" s="33"/>
      <c r="IQ567" s="33"/>
      <c r="IR567" s="33"/>
      <c r="IS567" s="33"/>
      <c r="IT567" s="33"/>
      <c r="IU567" s="33"/>
      <c r="IV567" s="33"/>
      <c r="IW567" s="33"/>
      <c r="IX567" s="33"/>
      <c r="IY567" s="33"/>
      <c r="IZ567" s="33"/>
      <c r="JA567" s="33"/>
      <c r="JB567" s="33"/>
      <c r="JC567" s="33"/>
      <c r="JD567" s="33"/>
      <c r="JE567" s="33"/>
      <c r="JF567" s="33"/>
      <c r="JG567" s="33"/>
      <c r="JH567" s="33"/>
      <c r="JI567" s="33"/>
      <c r="JJ567" s="33"/>
      <c r="JK567" s="33"/>
      <c r="JL567" s="33"/>
      <c r="JM567" s="33"/>
      <c r="JN567" s="33"/>
      <c r="JO567" s="33"/>
      <c r="JP567" s="33"/>
      <c r="JQ567" s="33"/>
      <c r="JR567" s="33"/>
      <c r="JS567" s="33"/>
      <c r="JT567" s="33"/>
      <c r="JU567" s="33"/>
      <c r="JV567" s="33"/>
      <c r="JW567" s="33"/>
      <c r="JX567" s="33"/>
      <c r="JY567" s="33"/>
      <c r="JZ567" s="33"/>
      <c r="KA567" s="33"/>
      <c r="KB567" s="33"/>
      <c r="KC567" s="33"/>
      <c r="KD567" s="33"/>
      <c r="KE567" s="33"/>
      <c r="KF567" s="33"/>
      <c r="KG567" s="33"/>
      <c r="KH567" s="33"/>
      <c r="KI567" s="33"/>
      <c r="KJ567" s="33"/>
      <c r="KK567" s="33"/>
      <c r="KL567" s="33"/>
      <c r="KM567" s="33"/>
      <c r="KN567" s="33"/>
      <c r="KO567" s="33"/>
      <c r="KP567" s="33"/>
      <c r="KQ567" s="33"/>
      <c r="KR567" s="33"/>
      <c r="KS567" s="33"/>
      <c r="KT567" s="33"/>
      <c r="KU567" s="33"/>
      <c r="KV567" s="33"/>
      <c r="KW567" s="33"/>
      <c r="KX567" s="33"/>
      <c r="KY567" s="33"/>
      <c r="KZ567" s="33"/>
      <c r="LA567" s="33"/>
      <c r="LB567" s="33"/>
      <c r="LC567" s="33"/>
    </row>
    <row r="568" spans="1:3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  <c r="IY568" s="33"/>
      <c r="IZ568" s="33"/>
      <c r="JA568" s="33"/>
      <c r="JB568" s="33"/>
      <c r="JC568" s="33"/>
      <c r="JD568" s="33"/>
      <c r="JE568" s="33"/>
      <c r="JF568" s="33"/>
      <c r="JG568" s="33"/>
      <c r="JH568" s="33"/>
      <c r="JI568" s="33"/>
      <c r="JJ568" s="33"/>
      <c r="JK568" s="33"/>
      <c r="JL568" s="33"/>
      <c r="JM568" s="33"/>
      <c r="JN568" s="33"/>
      <c r="JO568" s="33"/>
      <c r="JP568" s="33"/>
      <c r="JQ568" s="33"/>
      <c r="JR568" s="33"/>
      <c r="JS568" s="33"/>
      <c r="JT568" s="33"/>
      <c r="JU568" s="33"/>
      <c r="JV568" s="33"/>
      <c r="JW568" s="33"/>
      <c r="JX568" s="33"/>
      <c r="JY568" s="33"/>
      <c r="JZ568" s="33"/>
      <c r="KA568" s="33"/>
      <c r="KB568" s="33"/>
      <c r="KC568" s="33"/>
      <c r="KD568" s="33"/>
      <c r="KE568" s="33"/>
      <c r="KF568" s="33"/>
      <c r="KG568" s="33"/>
      <c r="KH568" s="33"/>
      <c r="KI568" s="33"/>
      <c r="KJ568" s="33"/>
      <c r="KK568" s="33"/>
      <c r="KL568" s="33"/>
      <c r="KM568" s="33"/>
      <c r="KN568" s="33"/>
      <c r="KO568" s="33"/>
      <c r="KP568" s="33"/>
      <c r="KQ568" s="33"/>
      <c r="KR568" s="33"/>
      <c r="KS568" s="33"/>
      <c r="KT568" s="33"/>
      <c r="KU568" s="33"/>
      <c r="KV568" s="33"/>
      <c r="KW568" s="33"/>
      <c r="KX568" s="33"/>
      <c r="KY568" s="33"/>
      <c r="KZ568" s="33"/>
      <c r="LA568" s="33"/>
      <c r="LB568" s="33"/>
      <c r="LC568" s="33"/>
    </row>
    <row r="569" spans="1:3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 s="33"/>
      <c r="FV569" s="33"/>
      <c r="FW569" s="33"/>
      <c r="FX569" s="33"/>
      <c r="FY569" s="33"/>
      <c r="FZ569" s="33"/>
      <c r="GA569" s="33"/>
      <c r="GB569" s="33"/>
      <c r="GC569" s="33"/>
      <c r="GD569" s="33"/>
      <c r="GE569" s="33"/>
      <c r="GF569" s="33"/>
      <c r="GG569" s="33"/>
      <c r="GH569" s="33"/>
      <c r="GI569" s="33"/>
      <c r="GJ569" s="33"/>
      <c r="GK569" s="33"/>
      <c r="GL569" s="33"/>
      <c r="GM569" s="33"/>
      <c r="GN569" s="33"/>
      <c r="GO569" s="33"/>
      <c r="GP569" s="33"/>
      <c r="GQ569" s="33"/>
      <c r="GR569" s="33"/>
      <c r="GS569" s="33"/>
      <c r="GT569" s="33"/>
      <c r="GU569" s="33"/>
      <c r="GV569" s="33"/>
      <c r="GW569" s="33"/>
      <c r="GX569" s="33"/>
      <c r="GY569" s="33"/>
      <c r="GZ569" s="33"/>
      <c r="HA569" s="33"/>
      <c r="HB569" s="33"/>
      <c r="HC569" s="33"/>
      <c r="HD569" s="33"/>
      <c r="HE569" s="33"/>
      <c r="HF569" s="33"/>
      <c r="HG569" s="33"/>
      <c r="HH569" s="33"/>
      <c r="HI569" s="33"/>
      <c r="HJ569" s="33"/>
      <c r="HK569" s="33"/>
      <c r="HL569" s="33"/>
      <c r="HM569" s="33"/>
      <c r="HN569" s="33"/>
      <c r="HO569" s="33"/>
      <c r="HP569" s="33"/>
      <c r="HQ569" s="33"/>
      <c r="HR569" s="33"/>
      <c r="HS569" s="33"/>
      <c r="HT569" s="33"/>
      <c r="HU569" s="33"/>
      <c r="HV569" s="33"/>
      <c r="HW569" s="33"/>
      <c r="HX569" s="33"/>
      <c r="HY569" s="33"/>
      <c r="HZ569" s="33"/>
      <c r="IA569" s="33"/>
      <c r="IB569" s="33"/>
      <c r="IC569" s="33"/>
      <c r="ID569" s="33"/>
      <c r="IE569" s="33"/>
      <c r="IF569" s="33"/>
      <c r="IG569" s="33"/>
      <c r="IH569" s="33"/>
      <c r="II569" s="33"/>
      <c r="IJ569" s="33"/>
      <c r="IK569" s="33"/>
      <c r="IL569" s="33"/>
      <c r="IM569" s="33"/>
      <c r="IN569" s="33"/>
      <c r="IO569" s="33"/>
      <c r="IP569" s="33"/>
      <c r="IQ569" s="33"/>
      <c r="IR569" s="33"/>
      <c r="IS569" s="33"/>
      <c r="IT569" s="33"/>
      <c r="IU569" s="33"/>
      <c r="IV569" s="33"/>
      <c r="IW569" s="33"/>
      <c r="IX569" s="33"/>
      <c r="IY569" s="33"/>
      <c r="IZ569" s="33"/>
      <c r="JA569" s="33"/>
      <c r="JB569" s="33"/>
      <c r="JC569" s="33"/>
      <c r="JD569" s="33"/>
      <c r="JE569" s="33"/>
      <c r="JF569" s="33"/>
      <c r="JG569" s="33"/>
      <c r="JH569" s="33"/>
      <c r="JI569" s="33"/>
      <c r="JJ569" s="33"/>
      <c r="JK569" s="33"/>
      <c r="JL569" s="33"/>
      <c r="JM569" s="33"/>
      <c r="JN569" s="33"/>
      <c r="JO569" s="33"/>
      <c r="JP569" s="33"/>
      <c r="JQ569" s="33"/>
      <c r="JR569" s="33"/>
      <c r="JS569" s="33"/>
      <c r="JT569" s="33"/>
      <c r="JU569" s="33"/>
      <c r="JV569" s="33"/>
      <c r="JW569" s="33"/>
      <c r="JX569" s="33"/>
      <c r="JY569" s="33"/>
      <c r="JZ569" s="33"/>
      <c r="KA569" s="33"/>
      <c r="KB569" s="33"/>
      <c r="KC569" s="33"/>
      <c r="KD569" s="33"/>
      <c r="KE569" s="33"/>
      <c r="KF569" s="33"/>
      <c r="KG569" s="33"/>
      <c r="KH569" s="33"/>
      <c r="KI569" s="33"/>
      <c r="KJ569" s="33"/>
      <c r="KK569" s="33"/>
      <c r="KL569" s="33"/>
      <c r="KM569" s="33"/>
      <c r="KN569" s="33"/>
      <c r="KO569" s="33"/>
      <c r="KP569" s="33"/>
      <c r="KQ569" s="33"/>
      <c r="KR569" s="33"/>
      <c r="KS569" s="33"/>
      <c r="KT569" s="33"/>
      <c r="KU569" s="33"/>
      <c r="KV569" s="33"/>
      <c r="KW569" s="33"/>
      <c r="KX569" s="33"/>
      <c r="KY569" s="33"/>
      <c r="KZ569" s="33"/>
      <c r="LA569" s="33"/>
      <c r="LB569" s="33"/>
      <c r="LC569" s="33"/>
    </row>
    <row r="570" spans="1:3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  <c r="IY570" s="33"/>
      <c r="IZ570" s="33"/>
      <c r="JA570" s="33"/>
      <c r="JB570" s="33"/>
      <c r="JC570" s="33"/>
      <c r="JD570" s="33"/>
      <c r="JE570" s="33"/>
      <c r="JF570" s="33"/>
      <c r="JG570" s="33"/>
      <c r="JH570" s="33"/>
      <c r="JI570" s="33"/>
      <c r="JJ570" s="33"/>
      <c r="JK570" s="33"/>
      <c r="JL570" s="33"/>
      <c r="JM570" s="33"/>
      <c r="JN570" s="33"/>
      <c r="JO570" s="33"/>
      <c r="JP570" s="33"/>
      <c r="JQ570" s="33"/>
      <c r="JR570" s="33"/>
      <c r="JS570" s="33"/>
      <c r="JT570" s="33"/>
      <c r="JU570" s="33"/>
      <c r="JV570" s="33"/>
      <c r="JW570" s="33"/>
      <c r="JX570" s="33"/>
      <c r="JY570" s="33"/>
      <c r="JZ570" s="33"/>
      <c r="KA570" s="33"/>
      <c r="KB570" s="33"/>
      <c r="KC570" s="33"/>
      <c r="KD570" s="33"/>
      <c r="KE570" s="33"/>
      <c r="KF570" s="33"/>
      <c r="KG570" s="33"/>
      <c r="KH570" s="33"/>
      <c r="KI570" s="33"/>
      <c r="KJ570" s="33"/>
      <c r="KK570" s="33"/>
      <c r="KL570" s="33"/>
      <c r="KM570" s="33"/>
      <c r="KN570" s="33"/>
      <c r="KO570" s="33"/>
      <c r="KP570" s="33"/>
      <c r="KQ570" s="33"/>
      <c r="KR570" s="33"/>
      <c r="KS570" s="33"/>
      <c r="KT570" s="33"/>
      <c r="KU570" s="33"/>
      <c r="KV570" s="33"/>
      <c r="KW570" s="33"/>
      <c r="KX570" s="33"/>
      <c r="KY570" s="33"/>
      <c r="KZ570" s="33"/>
      <c r="LA570" s="33"/>
      <c r="LB570" s="33"/>
      <c r="LC570" s="33"/>
    </row>
    <row r="571" spans="1:3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 s="33"/>
      <c r="FV571" s="33"/>
      <c r="FW571" s="33"/>
      <c r="FX571" s="33"/>
      <c r="FY571" s="33"/>
      <c r="FZ571" s="33"/>
      <c r="GA571" s="33"/>
      <c r="GB571" s="33"/>
      <c r="GC571" s="33"/>
      <c r="GD571" s="33"/>
      <c r="GE571" s="33"/>
      <c r="GF571" s="33"/>
      <c r="GG571" s="33"/>
      <c r="GH571" s="33"/>
      <c r="GI571" s="33"/>
      <c r="GJ571" s="33"/>
      <c r="GK571" s="33"/>
      <c r="GL571" s="33"/>
      <c r="GM571" s="33"/>
      <c r="GN571" s="33"/>
      <c r="GO571" s="33"/>
      <c r="GP571" s="33"/>
      <c r="GQ571" s="33"/>
      <c r="GR571" s="33"/>
      <c r="GS571" s="33"/>
      <c r="GT571" s="33"/>
      <c r="GU571" s="33"/>
      <c r="GV571" s="33"/>
      <c r="GW571" s="33"/>
      <c r="GX571" s="33"/>
      <c r="GY571" s="33"/>
      <c r="GZ571" s="33"/>
      <c r="HA571" s="33"/>
      <c r="HB571" s="33"/>
      <c r="HC571" s="33"/>
      <c r="HD571" s="33"/>
      <c r="HE571" s="33"/>
      <c r="HF571" s="33"/>
      <c r="HG571" s="33"/>
      <c r="HH571" s="33"/>
      <c r="HI571" s="33"/>
      <c r="HJ571" s="33"/>
      <c r="HK571" s="33"/>
      <c r="HL571" s="33"/>
      <c r="HM571" s="33"/>
      <c r="HN571" s="33"/>
      <c r="HO571" s="33"/>
      <c r="HP571" s="33"/>
      <c r="HQ571" s="33"/>
      <c r="HR571" s="33"/>
      <c r="HS571" s="33"/>
      <c r="HT571" s="33"/>
      <c r="HU571" s="33"/>
      <c r="HV571" s="33"/>
      <c r="HW571" s="33"/>
      <c r="HX571" s="33"/>
      <c r="HY571" s="33"/>
      <c r="HZ571" s="33"/>
      <c r="IA571" s="33"/>
      <c r="IB571" s="33"/>
      <c r="IC571" s="33"/>
      <c r="ID571" s="33"/>
      <c r="IE571" s="33"/>
      <c r="IF571" s="33"/>
      <c r="IG571" s="33"/>
      <c r="IH571" s="33"/>
      <c r="II571" s="33"/>
      <c r="IJ571" s="33"/>
      <c r="IK571" s="33"/>
      <c r="IL571" s="33"/>
      <c r="IM571" s="33"/>
      <c r="IN571" s="33"/>
      <c r="IO571" s="33"/>
      <c r="IP571" s="33"/>
      <c r="IQ571" s="33"/>
      <c r="IR571" s="33"/>
      <c r="IS571" s="33"/>
      <c r="IT571" s="33"/>
      <c r="IU571" s="33"/>
      <c r="IV571" s="33"/>
      <c r="IW571" s="33"/>
      <c r="IX571" s="33"/>
      <c r="IY571" s="33"/>
      <c r="IZ571" s="33"/>
      <c r="JA571" s="33"/>
      <c r="JB571" s="33"/>
      <c r="JC571" s="33"/>
      <c r="JD571" s="33"/>
      <c r="JE571" s="33"/>
      <c r="JF571" s="33"/>
      <c r="JG571" s="33"/>
      <c r="JH571" s="33"/>
      <c r="JI571" s="33"/>
      <c r="JJ571" s="33"/>
      <c r="JK571" s="33"/>
      <c r="JL571" s="33"/>
      <c r="JM571" s="33"/>
      <c r="JN571" s="33"/>
      <c r="JO571" s="33"/>
      <c r="JP571" s="33"/>
      <c r="JQ571" s="33"/>
      <c r="JR571" s="33"/>
      <c r="JS571" s="33"/>
      <c r="JT571" s="33"/>
      <c r="JU571" s="33"/>
      <c r="JV571" s="33"/>
      <c r="JW571" s="33"/>
      <c r="JX571" s="33"/>
      <c r="JY571" s="33"/>
      <c r="JZ571" s="33"/>
      <c r="KA571" s="33"/>
      <c r="KB571" s="33"/>
      <c r="KC571" s="33"/>
      <c r="KD571" s="33"/>
      <c r="KE571" s="33"/>
      <c r="KF571" s="33"/>
      <c r="KG571" s="33"/>
      <c r="KH571" s="33"/>
      <c r="KI571" s="33"/>
      <c r="KJ571" s="33"/>
      <c r="KK571" s="33"/>
      <c r="KL571" s="33"/>
      <c r="KM571" s="33"/>
      <c r="KN571" s="33"/>
      <c r="KO571" s="33"/>
      <c r="KP571" s="33"/>
      <c r="KQ571" s="33"/>
      <c r="KR571" s="33"/>
      <c r="KS571" s="33"/>
      <c r="KT571" s="33"/>
      <c r="KU571" s="33"/>
      <c r="KV571" s="33"/>
      <c r="KW571" s="33"/>
      <c r="KX571" s="33"/>
      <c r="KY571" s="33"/>
      <c r="KZ571" s="33"/>
      <c r="LA571" s="33"/>
      <c r="LB571" s="33"/>
      <c r="LC571" s="33"/>
    </row>
    <row r="572" spans="1:3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  <c r="IY572" s="33"/>
      <c r="IZ572" s="33"/>
      <c r="JA572" s="33"/>
      <c r="JB572" s="33"/>
      <c r="JC572" s="33"/>
      <c r="JD572" s="33"/>
      <c r="JE572" s="33"/>
      <c r="JF572" s="33"/>
      <c r="JG572" s="33"/>
      <c r="JH572" s="33"/>
      <c r="JI572" s="33"/>
      <c r="JJ572" s="33"/>
      <c r="JK572" s="33"/>
      <c r="JL572" s="33"/>
      <c r="JM572" s="33"/>
      <c r="JN572" s="33"/>
      <c r="JO572" s="33"/>
      <c r="JP572" s="33"/>
      <c r="JQ572" s="33"/>
      <c r="JR572" s="33"/>
      <c r="JS572" s="33"/>
      <c r="JT572" s="33"/>
      <c r="JU572" s="33"/>
      <c r="JV572" s="33"/>
      <c r="JW572" s="33"/>
      <c r="JX572" s="33"/>
      <c r="JY572" s="33"/>
      <c r="JZ572" s="33"/>
      <c r="KA572" s="33"/>
      <c r="KB572" s="33"/>
      <c r="KC572" s="33"/>
      <c r="KD572" s="33"/>
      <c r="KE572" s="33"/>
      <c r="KF572" s="33"/>
      <c r="KG572" s="33"/>
      <c r="KH572" s="33"/>
      <c r="KI572" s="33"/>
      <c r="KJ572" s="33"/>
      <c r="KK572" s="33"/>
      <c r="KL572" s="33"/>
      <c r="KM572" s="33"/>
      <c r="KN572" s="33"/>
      <c r="KO572" s="33"/>
      <c r="KP572" s="33"/>
      <c r="KQ572" s="33"/>
      <c r="KR572" s="33"/>
      <c r="KS572" s="33"/>
      <c r="KT572" s="33"/>
      <c r="KU572" s="33"/>
      <c r="KV572" s="33"/>
      <c r="KW572" s="33"/>
      <c r="KX572" s="33"/>
      <c r="KY572" s="33"/>
      <c r="KZ572" s="33"/>
      <c r="LA572" s="33"/>
      <c r="LB572" s="33"/>
      <c r="LC572" s="33"/>
    </row>
    <row r="573" spans="1:3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 s="33"/>
      <c r="FV573" s="33"/>
      <c r="FW573" s="33"/>
      <c r="FX573" s="33"/>
      <c r="FY573" s="33"/>
      <c r="FZ573" s="33"/>
      <c r="GA573" s="33"/>
      <c r="GB573" s="33"/>
      <c r="GC573" s="33"/>
      <c r="GD573" s="33"/>
      <c r="GE573" s="33"/>
      <c r="GF573" s="33"/>
      <c r="GG573" s="33"/>
      <c r="GH573" s="33"/>
      <c r="GI573" s="33"/>
      <c r="GJ573" s="33"/>
      <c r="GK573" s="33"/>
      <c r="GL573" s="33"/>
      <c r="GM573" s="33"/>
      <c r="GN573" s="33"/>
      <c r="GO573" s="33"/>
      <c r="GP573" s="33"/>
      <c r="GQ573" s="33"/>
      <c r="GR573" s="33"/>
      <c r="GS573" s="33"/>
      <c r="GT573" s="33"/>
      <c r="GU573" s="33"/>
      <c r="GV573" s="33"/>
      <c r="GW573" s="33"/>
      <c r="GX573" s="33"/>
      <c r="GY573" s="33"/>
      <c r="GZ573" s="33"/>
      <c r="HA573" s="33"/>
      <c r="HB573" s="33"/>
      <c r="HC573" s="33"/>
      <c r="HD573" s="33"/>
      <c r="HE573" s="33"/>
      <c r="HF573" s="33"/>
      <c r="HG573" s="33"/>
      <c r="HH573" s="33"/>
      <c r="HI573" s="33"/>
      <c r="HJ573" s="33"/>
      <c r="HK573" s="33"/>
      <c r="HL573" s="33"/>
      <c r="HM573" s="33"/>
      <c r="HN573" s="33"/>
      <c r="HO573" s="33"/>
      <c r="HP573" s="33"/>
      <c r="HQ573" s="33"/>
      <c r="HR573" s="33"/>
      <c r="HS573" s="33"/>
      <c r="HT573" s="33"/>
      <c r="HU573" s="33"/>
      <c r="HV573" s="33"/>
      <c r="HW573" s="33"/>
      <c r="HX573" s="33"/>
      <c r="HY573" s="33"/>
      <c r="HZ573" s="33"/>
      <c r="IA573" s="33"/>
      <c r="IB573" s="33"/>
      <c r="IC573" s="33"/>
      <c r="ID573" s="33"/>
      <c r="IE573" s="33"/>
      <c r="IF573" s="33"/>
      <c r="IG573" s="33"/>
      <c r="IH573" s="33"/>
      <c r="II573" s="33"/>
      <c r="IJ573" s="33"/>
      <c r="IK573" s="33"/>
      <c r="IL573" s="33"/>
      <c r="IM573" s="33"/>
      <c r="IN573" s="33"/>
      <c r="IO573" s="33"/>
      <c r="IP573" s="33"/>
      <c r="IQ573" s="33"/>
      <c r="IR573" s="33"/>
      <c r="IS573" s="33"/>
      <c r="IT573" s="33"/>
      <c r="IU573" s="33"/>
      <c r="IV573" s="33"/>
      <c r="IW573" s="33"/>
      <c r="IX573" s="33"/>
      <c r="IY573" s="33"/>
      <c r="IZ573" s="33"/>
      <c r="JA573" s="33"/>
      <c r="JB573" s="33"/>
      <c r="JC573" s="33"/>
      <c r="JD573" s="33"/>
      <c r="JE573" s="33"/>
      <c r="JF573" s="33"/>
      <c r="JG573" s="33"/>
      <c r="JH573" s="33"/>
      <c r="JI573" s="33"/>
      <c r="JJ573" s="33"/>
      <c r="JK573" s="33"/>
      <c r="JL573" s="33"/>
      <c r="JM573" s="33"/>
      <c r="JN573" s="33"/>
      <c r="JO573" s="33"/>
      <c r="JP573" s="33"/>
      <c r="JQ573" s="33"/>
      <c r="JR573" s="33"/>
      <c r="JS573" s="33"/>
      <c r="JT573" s="33"/>
      <c r="JU573" s="33"/>
      <c r="JV573" s="33"/>
      <c r="JW573" s="33"/>
      <c r="JX573" s="33"/>
      <c r="JY573" s="33"/>
      <c r="JZ573" s="33"/>
      <c r="KA573" s="33"/>
      <c r="KB573" s="33"/>
      <c r="KC573" s="33"/>
      <c r="KD573" s="33"/>
      <c r="KE573" s="33"/>
      <c r="KF573" s="33"/>
      <c r="KG573" s="33"/>
      <c r="KH573" s="33"/>
      <c r="KI573" s="33"/>
      <c r="KJ573" s="33"/>
      <c r="KK573" s="33"/>
      <c r="KL573" s="33"/>
      <c r="KM573" s="33"/>
      <c r="KN573" s="33"/>
      <c r="KO573" s="33"/>
      <c r="KP573" s="33"/>
      <c r="KQ573" s="33"/>
      <c r="KR573" s="33"/>
      <c r="KS573" s="33"/>
      <c r="KT573" s="33"/>
      <c r="KU573" s="33"/>
      <c r="KV573" s="33"/>
      <c r="KW573" s="33"/>
      <c r="KX573" s="33"/>
      <c r="KY573" s="33"/>
      <c r="KZ573" s="33"/>
      <c r="LA573" s="33"/>
      <c r="LB573" s="33"/>
      <c r="LC573" s="33"/>
    </row>
    <row r="574" spans="1:3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  <c r="IY574" s="33"/>
      <c r="IZ574" s="33"/>
      <c r="JA574" s="33"/>
      <c r="JB574" s="33"/>
      <c r="JC574" s="33"/>
      <c r="JD574" s="33"/>
      <c r="JE574" s="33"/>
      <c r="JF574" s="33"/>
      <c r="JG574" s="33"/>
      <c r="JH574" s="33"/>
      <c r="JI574" s="33"/>
      <c r="JJ574" s="33"/>
      <c r="JK574" s="33"/>
      <c r="JL574" s="33"/>
      <c r="JM574" s="33"/>
      <c r="JN574" s="33"/>
      <c r="JO574" s="33"/>
      <c r="JP574" s="33"/>
      <c r="JQ574" s="33"/>
      <c r="JR574" s="33"/>
      <c r="JS574" s="33"/>
      <c r="JT574" s="33"/>
      <c r="JU574" s="33"/>
      <c r="JV574" s="33"/>
      <c r="JW574" s="33"/>
      <c r="JX574" s="33"/>
      <c r="JY574" s="33"/>
      <c r="JZ574" s="33"/>
      <c r="KA574" s="33"/>
      <c r="KB574" s="33"/>
      <c r="KC574" s="33"/>
      <c r="KD574" s="33"/>
      <c r="KE574" s="33"/>
      <c r="KF574" s="33"/>
      <c r="KG574" s="33"/>
      <c r="KH574" s="33"/>
      <c r="KI574" s="33"/>
      <c r="KJ574" s="33"/>
      <c r="KK574" s="33"/>
      <c r="KL574" s="33"/>
      <c r="KM574" s="33"/>
      <c r="KN574" s="33"/>
      <c r="KO574" s="33"/>
      <c r="KP574" s="33"/>
      <c r="KQ574" s="33"/>
      <c r="KR574" s="33"/>
      <c r="KS574" s="33"/>
      <c r="KT574" s="33"/>
      <c r="KU574" s="33"/>
      <c r="KV574" s="33"/>
      <c r="KW574" s="33"/>
      <c r="KX574" s="33"/>
      <c r="KY574" s="33"/>
      <c r="KZ574" s="33"/>
      <c r="LA574" s="33"/>
      <c r="LB574" s="33"/>
      <c r="LC574" s="33"/>
    </row>
    <row r="575" spans="1:3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 s="33"/>
      <c r="FV575" s="33"/>
      <c r="FW575" s="33"/>
      <c r="FX575" s="33"/>
      <c r="FY575" s="33"/>
      <c r="FZ575" s="33"/>
      <c r="GA575" s="33"/>
      <c r="GB575" s="33"/>
      <c r="GC575" s="33"/>
      <c r="GD575" s="33"/>
      <c r="GE575" s="33"/>
      <c r="GF575" s="33"/>
      <c r="GG575" s="33"/>
      <c r="GH575" s="33"/>
      <c r="GI575" s="33"/>
      <c r="GJ575" s="33"/>
      <c r="GK575" s="33"/>
      <c r="GL575" s="33"/>
      <c r="GM575" s="33"/>
      <c r="GN575" s="33"/>
      <c r="GO575" s="33"/>
      <c r="GP575" s="33"/>
      <c r="GQ575" s="33"/>
      <c r="GR575" s="33"/>
      <c r="GS575" s="33"/>
      <c r="GT575" s="33"/>
      <c r="GU575" s="33"/>
      <c r="GV575" s="33"/>
      <c r="GW575" s="33"/>
      <c r="GX575" s="33"/>
      <c r="GY575" s="33"/>
      <c r="GZ575" s="33"/>
      <c r="HA575" s="33"/>
      <c r="HB575" s="33"/>
      <c r="HC575" s="33"/>
      <c r="HD575" s="33"/>
      <c r="HE575" s="33"/>
      <c r="HF575" s="33"/>
      <c r="HG575" s="33"/>
      <c r="HH575" s="33"/>
      <c r="HI575" s="33"/>
      <c r="HJ575" s="33"/>
      <c r="HK575" s="33"/>
      <c r="HL575" s="33"/>
      <c r="HM575" s="33"/>
      <c r="HN575" s="33"/>
      <c r="HO575" s="33"/>
      <c r="HP575" s="33"/>
      <c r="HQ575" s="33"/>
      <c r="HR575" s="33"/>
      <c r="HS575" s="33"/>
      <c r="HT575" s="33"/>
      <c r="HU575" s="33"/>
      <c r="HV575" s="33"/>
      <c r="HW575" s="33"/>
      <c r="HX575" s="33"/>
      <c r="HY575" s="33"/>
      <c r="HZ575" s="33"/>
      <c r="IA575" s="33"/>
      <c r="IB575" s="33"/>
      <c r="IC575" s="33"/>
      <c r="ID575" s="33"/>
      <c r="IE575" s="33"/>
      <c r="IF575" s="33"/>
      <c r="IG575" s="33"/>
      <c r="IH575" s="33"/>
      <c r="II575" s="33"/>
      <c r="IJ575" s="33"/>
      <c r="IK575" s="33"/>
      <c r="IL575" s="33"/>
      <c r="IM575" s="33"/>
      <c r="IN575" s="33"/>
      <c r="IO575" s="33"/>
      <c r="IP575" s="33"/>
      <c r="IQ575" s="33"/>
      <c r="IR575" s="33"/>
      <c r="IS575" s="33"/>
      <c r="IT575" s="33"/>
      <c r="IU575" s="33"/>
      <c r="IV575" s="33"/>
      <c r="IW575" s="33"/>
      <c r="IX575" s="33"/>
      <c r="IY575" s="33"/>
      <c r="IZ575" s="33"/>
      <c r="JA575" s="33"/>
      <c r="JB575" s="33"/>
      <c r="JC575" s="33"/>
      <c r="JD575" s="33"/>
      <c r="JE575" s="33"/>
      <c r="JF575" s="33"/>
      <c r="JG575" s="33"/>
      <c r="JH575" s="33"/>
      <c r="JI575" s="33"/>
      <c r="JJ575" s="33"/>
      <c r="JK575" s="33"/>
      <c r="JL575" s="33"/>
      <c r="JM575" s="33"/>
      <c r="JN575" s="33"/>
      <c r="JO575" s="33"/>
      <c r="JP575" s="33"/>
      <c r="JQ575" s="33"/>
      <c r="JR575" s="33"/>
      <c r="JS575" s="33"/>
      <c r="JT575" s="33"/>
      <c r="JU575" s="33"/>
      <c r="JV575" s="33"/>
      <c r="JW575" s="33"/>
      <c r="JX575" s="33"/>
      <c r="JY575" s="33"/>
      <c r="JZ575" s="33"/>
      <c r="KA575" s="33"/>
      <c r="KB575" s="33"/>
      <c r="KC575" s="33"/>
      <c r="KD575" s="33"/>
      <c r="KE575" s="33"/>
      <c r="KF575" s="33"/>
      <c r="KG575" s="33"/>
      <c r="KH575" s="33"/>
      <c r="KI575" s="33"/>
      <c r="KJ575" s="33"/>
      <c r="KK575" s="33"/>
      <c r="KL575" s="33"/>
      <c r="KM575" s="33"/>
      <c r="KN575" s="33"/>
      <c r="KO575" s="33"/>
      <c r="KP575" s="33"/>
      <c r="KQ575" s="33"/>
      <c r="KR575" s="33"/>
      <c r="KS575" s="33"/>
      <c r="KT575" s="33"/>
      <c r="KU575" s="33"/>
      <c r="KV575" s="33"/>
      <c r="KW575" s="33"/>
      <c r="KX575" s="33"/>
      <c r="KY575" s="33"/>
      <c r="KZ575" s="33"/>
      <c r="LA575" s="33"/>
      <c r="LB575" s="33"/>
      <c r="LC575" s="33"/>
    </row>
    <row r="576" spans="1:3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  <c r="IY576" s="33"/>
      <c r="IZ576" s="33"/>
      <c r="JA576" s="33"/>
      <c r="JB576" s="33"/>
      <c r="JC576" s="33"/>
      <c r="JD576" s="33"/>
      <c r="JE576" s="33"/>
      <c r="JF576" s="33"/>
      <c r="JG576" s="33"/>
      <c r="JH576" s="33"/>
      <c r="JI576" s="33"/>
      <c r="JJ576" s="33"/>
      <c r="JK576" s="33"/>
      <c r="JL576" s="33"/>
      <c r="JM576" s="33"/>
      <c r="JN576" s="33"/>
      <c r="JO576" s="33"/>
      <c r="JP576" s="33"/>
      <c r="JQ576" s="33"/>
      <c r="JR576" s="33"/>
      <c r="JS576" s="33"/>
      <c r="JT576" s="33"/>
      <c r="JU576" s="33"/>
      <c r="JV576" s="33"/>
      <c r="JW576" s="33"/>
      <c r="JX576" s="33"/>
      <c r="JY576" s="33"/>
      <c r="JZ576" s="33"/>
      <c r="KA576" s="33"/>
      <c r="KB576" s="33"/>
      <c r="KC576" s="33"/>
      <c r="KD576" s="33"/>
      <c r="KE576" s="33"/>
      <c r="KF576" s="33"/>
      <c r="KG576" s="33"/>
      <c r="KH576" s="33"/>
      <c r="KI576" s="33"/>
      <c r="KJ576" s="33"/>
      <c r="KK576" s="33"/>
      <c r="KL576" s="33"/>
      <c r="KM576" s="33"/>
      <c r="KN576" s="33"/>
      <c r="KO576" s="33"/>
      <c r="KP576" s="33"/>
      <c r="KQ576" s="33"/>
      <c r="KR576" s="33"/>
      <c r="KS576" s="33"/>
      <c r="KT576" s="33"/>
      <c r="KU576" s="33"/>
      <c r="KV576" s="33"/>
      <c r="KW576" s="33"/>
      <c r="KX576" s="33"/>
      <c r="KY576" s="33"/>
      <c r="KZ576" s="33"/>
      <c r="LA576" s="33"/>
      <c r="LB576" s="33"/>
      <c r="LC576" s="33"/>
    </row>
    <row r="577" spans="1:3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 s="33"/>
      <c r="FV577" s="33"/>
      <c r="FW577" s="33"/>
      <c r="FX577" s="33"/>
      <c r="FY577" s="33"/>
      <c r="FZ577" s="33"/>
      <c r="GA577" s="33"/>
      <c r="GB577" s="33"/>
      <c r="GC577" s="33"/>
      <c r="GD577" s="33"/>
      <c r="GE577" s="33"/>
      <c r="GF577" s="33"/>
      <c r="GG577" s="33"/>
      <c r="GH577" s="33"/>
      <c r="GI577" s="33"/>
      <c r="GJ577" s="33"/>
      <c r="GK577" s="33"/>
      <c r="GL577" s="33"/>
      <c r="GM577" s="33"/>
      <c r="GN577" s="33"/>
      <c r="GO577" s="33"/>
      <c r="GP577" s="33"/>
      <c r="GQ577" s="33"/>
      <c r="GR577" s="33"/>
      <c r="GS577" s="33"/>
      <c r="GT577" s="33"/>
      <c r="GU577" s="33"/>
      <c r="GV577" s="33"/>
      <c r="GW577" s="33"/>
      <c r="GX577" s="33"/>
      <c r="GY577" s="33"/>
      <c r="GZ577" s="33"/>
      <c r="HA577" s="33"/>
      <c r="HB577" s="33"/>
      <c r="HC577" s="33"/>
      <c r="HD577" s="33"/>
      <c r="HE577" s="33"/>
      <c r="HF577" s="33"/>
      <c r="HG577" s="33"/>
      <c r="HH577" s="33"/>
      <c r="HI577" s="33"/>
      <c r="HJ577" s="33"/>
      <c r="HK577" s="33"/>
      <c r="HL577" s="33"/>
      <c r="HM577" s="33"/>
      <c r="HN577" s="33"/>
      <c r="HO577" s="33"/>
      <c r="HP577" s="33"/>
      <c r="HQ577" s="33"/>
      <c r="HR577" s="33"/>
      <c r="HS577" s="33"/>
      <c r="HT577" s="33"/>
      <c r="HU577" s="33"/>
      <c r="HV577" s="33"/>
      <c r="HW577" s="33"/>
      <c r="HX577" s="33"/>
      <c r="HY577" s="33"/>
      <c r="HZ577" s="33"/>
      <c r="IA577" s="33"/>
      <c r="IB577" s="33"/>
      <c r="IC577" s="33"/>
      <c r="ID577" s="33"/>
      <c r="IE577" s="33"/>
      <c r="IF577" s="33"/>
      <c r="IG577" s="33"/>
      <c r="IH577" s="33"/>
      <c r="II577" s="33"/>
      <c r="IJ577" s="33"/>
      <c r="IK577" s="33"/>
      <c r="IL577" s="33"/>
      <c r="IM577" s="33"/>
      <c r="IN577" s="33"/>
      <c r="IO577" s="33"/>
      <c r="IP577" s="33"/>
      <c r="IQ577" s="33"/>
      <c r="IR577" s="33"/>
      <c r="IS577" s="33"/>
      <c r="IT577" s="33"/>
      <c r="IU577" s="33"/>
      <c r="IV577" s="33"/>
      <c r="IW577" s="33"/>
      <c r="IX577" s="33"/>
      <c r="IY577" s="33"/>
      <c r="IZ577" s="33"/>
      <c r="JA577" s="33"/>
      <c r="JB577" s="33"/>
      <c r="JC577" s="33"/>
      <c r="JD577" s="33"/>
      <c r="JE577" s="33"/>
      <c r="JF577" s="33"/>
      <c r="JG577" s="33"/>
      <c r="JH577" s="33"/>
      <c r="JI577" s="33"/>
      <c r="JJ577" s="33"/>
      <c r="JK577" s="33"/>
      <c r="JL577" s="33"/>
      <c r="JM577" s="33"/>
      <c r="JN577" s="33"/>
      <c r="JO577" s="33"/>
      <c r="JP577" s="33"/>
      <c r="JQ577" s="33"/>
      <c r="JR577" s="33"/>
      <c r="JS577" s="33"/>
      <c r="JT577" s="33"/>
      <c r="JU577" s="33"/>
      <c r="JV577" s="33"/>
      <c r="JW577" s="33"/>
      <c r="JX577" s="33"/>
      <c r="JY577" s="33"/>
      <c r="JZ577" s="33"/>
      <c r="KA577" s="33"/>
      <c r="KB577" s="33"/>
      <c r="KC577" s="33"/>
      <c r="KD577" s="33"/>
      <c r="KE577" s="33"/>
      <c r="KF577" s="33"/>
      <c r="KG577" s="33"/>
      <c r="KH577" s="33"/>
      <c r="KI577" s="33"/>
      <c r="KJ577" s="33"/>
      <c r="KK577" s="33"/>
      <c r="KL577" s="33"/>
      <c r="KM577" s="33"/>
      <c r="KN577" s="33"/>
      <c r="KO577" s="33"/>
      <c r="KP577" s="33"/>
      <c r="KQ577" s="33"/>
      <c r="KR577" s="33"/>
      <c r="KS577" s="33"/>
      <c r="KT577" s="33"/>
      <c r="KU577" s="33"/>
      <c r="KV577" s="33"/>
      <c r="KW577" s="33"/>
      <c r="KX577" s="33"/>
      <c r="KY577" s="33"/>
      <c r="KZ577" s="33"/>
      <c r="LA577" s="33"/>
      <c r="LB577" s="33"/>
      <c r="LC577" s="33"/>
    </row>
    <row r="578" spans="1:3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  <c r="IY578" s="33"/>
      <c r="IZ578" s="33"/>
      <c r="JA578" s="33"/>
      <c r="JB578" s="33"/>
      <c r="JC578" s="33"/>
      <c r="JD578" s="33"/>
      <c r="JE578" s="33"/>
      <c r="JF578" s="33"/>
      <c r="JG578" s="33"/>
      <c r="JH578" s="33"/>
      <c r="JI578" s="33"/>
      <c r="JJ578" s="33"/>
      <c r="JK578" s="33"/>
      <c r="JL578" s="33"/>
      <c r="JM578" s="33"/>
      <c r="JN578" s="33"/>
      <c r="JO578" s="33"/>
      <c r="JP578" s="33"/>
      <c r="JQ578" s="33"/>
      <c r="JR578" s="33"/>
      <c r="JS578" s="33"/>
      <c r="JT578" s="33"/>
      <c r="JU578" s="33"/>
      <c r="JV578" s="33"/>
      <c r="JW578" s="33"/>
      <c r="JX578" s="33"/>
      <c r="JY578" s="33"/>
      <c r="JZ578" s="33"/>
      <c r="KA578" s="33"/>
      <c r="KB578" s="33"/>
      <c r="KC578" s="33"/>
      <c r="KD578" s="33"/>
      <c r="KE578" s="33"/>
      <c r="KF578" s="33"/>
      <c r="KG578" s="33"/>
      <c r="KH578" s="33"/>
      <c r="KI578" s="33"/>
      <c r="KJ578" s="33"/>
      <c r="KK578" s="33"/>
      <c r="KL578" s="33"/>
      <c r="KM578" s="33"/>
      <c r="KN578" s="33"/>
      <c r="KO578" s="33"/>
      <c r="KP578" s="33"/>
      <c r="KQ578" s="33"/>
      <c r="KR578" s="33"/>
      <c r="KS578" s="33"/>
      <c r="KT578" s="33"/>
      <c r="KU578" s="33"/>
      <c r="KV578" s="33"/>
      <c r="KW578" s="33"/>
      <c r="KX578" s="33"/>
      <c r="KY578" s="33"/>
      <c r="KZ578" s="33"/>
      <c r="LA578" s="33"/>
      <c r="LB578" s="33"/>
      <c r="LC578" s="33"/>
    </row>
    <row r="579" spans="1:3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 s="33"/>
      <c r="FV579" s="33"/>
      <c r="FW579" s="33"/>
      <c r="FX579" s="33"/>
      <c r="FY579" s="33"/>
      <c r="FZ579" s="33"/>
      <c r="GA579" s="33"/>
      <c r="GB579" s="33"/>
      <c r="GC579" s="33"/>
      <c r="GD579" s="33"/>
      <c r="GE579" s="33"/>
      <c r="GF579" s="33"/>
      <c r="GG579" s="33"/>
      <c r="GH579" s="33"/>
      <c r="GI579" s="33"/>
      <c r="GJ579" s="33"/>
      <c r="GK579" s="33"/>
      <c r="GL579" s="33"/>
      <c r="GM579" s="33"/>
      <c r="GN579" s="33"/>
      <c r="GO579" s="33"/>
      <c r="GP579" s="33"/>
      <c r="GQ579" s="33"/>
      <c r="GR579" s="33"/>
      <c r="GS579" s="33"/>
      <c r="GT579" s="33"/>
      <c r="GU579" s="33"/>
      <c r="GV579" s="33"/>
      <c r="GW579" s="33"/>
      <c r="GX579" s="33"/>
      <c r="GY579" s="33"/>
      <c r="GZ579" s="33"/>
      <c r="HA579" s="33"/>
      <c r="HB579" s="33"/>
      <c r="HC579" s="33"/>
      <c r="HD579" s="33"/>
      <c r="HE579" s="33"/>
      <c r="HF579" s="33"/>
      <c r="HG579" s="33"/>
      <c r="HH579" s="33"/>
      <c r="HI579" s="33"/>
      <c r="HJ579" s="33"/>
      <c r="HK579" s="33"/>
      <c r="HL579" s="33"/>
      <c r="HM579" s="33"/>
      <c r="HN579" s="33"/>
      <c r="HO579" s="33"/>
      <c r="HP579" s="33"/>
      <c r="HQ579" s="33"/>
      <c r="HR579" s="33"/>
      <c r="HS579" s="33"/>
      <c r="HT579" s="33"/>
      <c r="HU579" s="33"/>
      <c r="HV579" s="33"/>
      <c r="HW579" s="33"/>
      <c r="HX579" s="33"/>
      <c r="HY579" s="33"/>
      <c r="HZ579" s="33"/>
      <c r="IA579" s="33"/>
      <c r="IB579" s="33"/>
      <c r="IC579" s="33"/>
      <c r="ID579" s="33"/>
      <c r="IE579" s="33"/>
      <c r="IF579" s="33"/>
      <c r="IG579" s="33"/>
      <c r="IH579" s="33"/>
      <c r="II579" s="33"/>
      <c r="IJ579" s="33"/>
      <c r="IK579" s="33"/>
      <c r="IL579" s="33"/>
      <c r="IM579" s="33"/>
      <c r="IN579" s="33"/>
      <c r="IO579" s="33"/>
      <c r="IP579" s="33"/>
      <c r="IQ579" s="33"/>
      <c r="IR579" s="33"/>
      <c r="IS579" s="33"/>
      <c r="IT579" s="33"/>
      <c r="IU579" s="33"/>
      <c r="IV579" s="33"/>
      <c r="IW579" s="33"/>
      <c r="IX579" s="33"/>
      <c r="IY579" s="33"/>
      <c r="IZ579" s="33"/>
      <c r="JA579" s="33"/>
      <c r="JB579" s="33"/>
      <c r="JC579" s="33"/>
      <c r="JD579" s="33"/>
      <c r="JE579" s="33"/>
      <c r="JF579" s="33"/>
      <c r="JG579" s="33"/>
      <c r="JH579" s="33"/>
      <c r="JI579" s="33"/>
      <c r="JJ579" s="33"/>
      <c r="JK579" s="33"/>
      <c r="JL579" s="33"/>
      <c r="JM579" s="33"/>
      <c r="JN579" s="33"/>
      <c r="JO579" s="33"/>
      <c r="JP579" s="33"/>
      <c r="JQ579" s="33"/>
      <c r="JR579" s="33"/>
      <c r="JS579" s="33"/>
      <c r="JT579" s="33"/>
      <c r="JU579" s="33"/>
      <c r="JV579" s="33"/>
      <c r="JW579" s="33"/>
      <c r="JX579" s="33"/>
      <c r="JY579" s="33"/>
      <c r="JZ579" s="33"/>
      <c r="KA579" s="33"/>
      <c r="KB579" s="33"/>
      <c r="KC579" s="33"/>
      <c r="KD579" s="33"/>
      <c r="KE579" s="33"/>
      <c r="KF579" s="33"/>
      <c r="KG579" s="33"/>
      <c r="KH579" s="33"/>
      <c r="KI579" s="33"/>
      <c r="KJ579" s="33"/>
      <c r="KK579" s="33"/>
      <c r="KL579" s="33"/>
      <c r="KM579" s="33"/>
      <c r="KN579" s="33"/>
      <c r="KO579" s="33"/>
      <c r="KP579" s="33"/>
      <c r="KQ579" s="33"/>
      <c r="KR579" s="33"/>
      <c r="KS579" s="33"/>
      <c r="KT579" s="33"/>
      <c r="KU579" s="33"/>
      <c r="KV579" s="33"/>
      <c r="KW579" s="33"/>
      <c r="KX579" s="33"/>
      <c r="KY579" s="33"/>
      <c r="KZ579" s="33"/>
      <c r="LA579" s="33"/>
      <c r="LB579" s="33"/>
      <c r="LC579" s="33"/>
    </row>
    <row r="580" spans="1:3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  <c r="IY580" s="33"/>
      <c r="IZ580" s="33"/>
      <c r="JA580" s="33"/>
      <c r="JB580" s="33"/>
      <c r="JC580" s="33"/>
      <c r="JD580" s="33"/>
      <c r="JE580" s="33"/>
      <c r="JF580" s="33"/>
      <c r="JG580" s="33"/>
      <c r="JH580" s="33"/>
      <c r="JI580" s="33"/>
      <c r="JJ580" s="33"/>
      <c r="JK580" s="33"/>
      <c r="JL580" s="33"/>
      <c r="JM580" s="33"/>
      <c r="JN580" s="33"/>
      <c r="JO580" s="33"/>
      <c r="JP580" s="33"/>
      <c r="JQ580" s="33"/>
      <c r="JR580" s="33"/>
      <c r="JS580" s="33"/>
      <c r="JT580" s="33"/>
      <c r="JU580" s="33"/>
      <c r="JV580" s="33"/>
      <c r="JW580" s="33"/>
      <c r="JX580" s="33"/>
      <c r="JY580" s="33"/>
      <c r="JZ580" s="33"/>
      <c r="KA580" s="33"/>
      <c r="KB580" s="33"/>
      <c r="KC580" s="33"/>
      <c r="KD580" s="33"/>
      <c r="KE580" s="33"/>
      <c r="KF580" s="33"/>
      <c r="KG580" s="33"/>
      <c r="KH580" s="33"/>
      <c r="KI580" s="33"/>
      <c r="KJ580" s="33"/>
      <c r="KK580" s="33"/>
      <c r="KL580" s="33"/>
      <c r="KM580" s="33"/>
      <c r="KN580" s="33"/>
      <c r="KO580" s="33"/>
      <c r="KP580" s="33"/>
      <c r="KQ580" s="33"/>
      <c r="KR580" s="33"/>
      <c r="KS580" s="33"/>
      <c r="KT580" s="33"/>
      <c r="KU580" s="33"/>
      <c r="KV580" s="33"/>
      <c r="KW580" s="33"/>
      <c r="KX580" s="33"/>
      <c r="KY580" s="33"/>
      <c r="KZ580" s="33"/>
      <c r="LA580" s="33"/>
      <c r="LB580" s="33"/>
      <c r="LC580" s="33"/>
    </row>
    <row r="581" spans="1:3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 s="33"/>
      <c r="FV581" s="33"/>
      <c r="FW581" s="33"/>
      <c r="FX581" s="33"/>
      <c r="FY581" s="33"/>
      <c r="FZ581" s="33"/>
      <c r="GA581" s="33"/>
      <c r="GB581" s="33"/>
      <c r="GC581" s="33"/>
      <c r="GD581" s="33"/>
      <c r="GE581" s="33"/>
      <c r="GF581" s="33"/>
      <c r="GG581" s="33"/>
      <c r="GH581" s="33"/>
      <c r="GI581" s="33"/>
      <c r="GJ581" s="33"/>
      <c r="GK581" s="33"/>
      <c r="GL581" s="33"/>
      <c r="GM581" s="33"/>
      <c r="GN581" s="33"/>
      <c r="GO581" s="33"/>
      <c r="GP581" s="33"/>
      <c r="GQ581" s="33"/>
      <c r="GR581" s="33"/>
      <c r="GS581" s="33"/>
      <c r="GT581" s="33"/>
      <c r="GU581" s="33"/>
      <c r="GV581" s="33"/>
      <c r="GW581" s="33"/>
      <c r="GX581" s="33"/>
      <c r="GY581" s="33"/>
      <c r="GZ581" s="33"/>
      <c r="HA581" s="33"/>
      <c r="HB581" s="33"/>
      <c r="HC581" s="33"/>
      <c r="HD581" s="33"/>
      <c r="HE581" s="33"/>
      <c r="HF581" s="33"/>
      <c r="HG581" s="33"/>
      <c r="HH581" s="33"/>
      <c r="HI581" s="33"/>
      <c r="HJ581" s="33"/>
      <c r="HK581" s="33"/>
      <c r="HL581" s="33"/>
      <c r="HM581" s="33"/>
      <c r="HN581" s="33"/>
      <c r="HO581" s="33"/>
      <c r="HP581" s="33"/>
      <c r="HQ581" s="33"/>
      <c r="HR581" s="33"/>
      <c r="HS581" s="33"/>
      <c r="HT581" s="33"/>
      <c r="HU581" s="33"/>
      <c r="HV581" s="33"/>
      <c r="HW581" s="33"/>
      <c r="HX581" s="33"/>
      <c r="HY581" s="33"/>
      <c r="HZ581" s="33"/>
      <c r="IA581" s="33"/>
      <c r="IB581" s="33"/>
      <c r="IC581" s="33"/>
      <c r="ID581" s="33"/>
      <c r="IE581" s="33"/>
      <c r="IF581" s="33"/>
      <c r="IG581" s="33"/>
      <c r="IH581" s="33"/>
      <c r="II581" s="33"/>
      <c r="IJ581" s="33"/>
      <c r="IK581" s="33"/>
      <c r="IL581" s="33"/>
      <c r="IM581" s="33"/>
      <c r="IN581" s="33"/>
      <c r="IO581" s="33"/>
      <c r="IP581" s="33"/>
      <c r="IQ581" s="33"/>
      <c r="IR581" s="33"/>
      <c r="IS581" s="33"/>
      <c r="IT581" s="33"/>
      <c r="IU581" s="33"/>
      <c r="IV581" s="33"/>
      <c r="IW581" s="33"/>
      <c r="IX581" s="33"/>
      <c r="IY581" s="33"/>
      <c r="IZ581" s="33"/>
      <c r="JA581" s="33"/>
      <c r="JB581" s="33"/>
      <c r="JC581" s="33"/>
      <c r="JD581" s="33"/>
      <c r="JE581" s="33"/>
      <c r="JF581" s="33"/>
      <c r="JG581" s="33"/>
      <c r="JH581" s="33"/>
      <c r="JI581" s="33"/>
      <c r="JJ581" s="33"/>
      <c r="JK581" s="33"/>
      <c r="JL581" s="33"/>
      <c r="JM581" s="33"/>
      <c r="JN581" s="33"/>
      <c r="JO581" s="33"/>
      <c r="JP581" s="33"/>
      <c r="JQ581" s="33"/>
      <c r="JR581" s="33"/>
      <c r="JS581" s="33"/>
      <c r="JT581" s="33"/>
      <c r="JU581" s="33"/>
      <c r="JV581" s="33"/>
      <c r="JW581" s="33"/>
      <c r="JX581" s="33"/>
      <c r="JY581" s="33"/>
      <c r="JZ581" s="33"/>
      <c r="KA581" s="33"/>
      <c r="KB581" s="33"/>
      <c r="KC581" s="33"/>
      <c r="KD581" s="33"/>
      <c r="KE581" s="33"/>
      <c r="KF581" s="33"/>
      <c r="KG581" s="33"/>
      <c r="KH581" s="33"/>
      <c r="KI581" s="33"/>
      <c r="KJ581" s="33"/>
      <c r="KK581" s="33"/>
      <c r="KL581" s="33"/>
      <c r="KM581" s="33"/>
      <c r="KN581" s="33"/>
      <c r="KO581" s="33"/>
      <c r="KP581" s="33"/>
      <c r="KQ581" s="33"/>
      <c r="KR581" s="33"/>
      <c r="KS581" s="33"/>
      <c r="KT581" s="33"/>
      <c r="KU581" s="33"/>
      <c r="KV581" s="33"/>
      <c r="KW581" s="33"/>
      <c r="KX581" s="33"/>
      <c r="KY581" s="33"/>
      <c r="KZ581" s="33"/>
      <c r="LA581" s="33"/>
      <c r="LB581" s="33"/>
      <c r="LC581" s="33"/>
    </row>
    <row r="582" spans="1:3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  <c r="IY582" s="33"/>
      <c r="IZ582" s="33"/>
      <c r="JA582" s="33"/>
      <c r="JB582" s="33"/>
      <c r="JC582" s="33"/>
      <c r="JD582" s="33"/>
      <c r="JE582" s="33"/>
      <c r="JF582" s="33"/>
      <c r="JG582" s="33"/>
      <c r="JH582" s="33"/>
      <c r="JI582" s="33"/>
      <c r="JJ582" s="33"/>
      <c r="JK582" s="33"/>
      <c r="JL582" s="33"/>
      <c r="JM582" s="33"/>
      <c r="JN582" s="33"/>
      <c r="JO582" s="33"/>
      <c r="JP582" s="33"/>
      <c r="JQ582" s="33"/>
      <c r="JR582" s="33"/>
      <c r="JS582" s="33"/>
      <c r="JT582" s="33"/>
      <c r="JU582" s="33"/>
      <c r="JV582" s="33"/>
      <c r="JW582" s="33"/>
      <c r="JX582" s="33"/>
      <c r="JY582" s="33"/>
      <c r="JZ582" s="33"/>
      <c r="KA582" s="33"/>
      <c r="KB582" s="33"/>
      <c r="KC582" s="33"/>
      <c r="KD582" s="33"/>
      <c r="KE582" s="33"/>
      <c r="KF582" s="33"/>
      <c r="KG582" s="33"/>
      <c r="KH582" s="33"/>
      <c r="KI582" s="33"/>
      <c r="KJ582" s="33"/>
      <c r="KK582" s="33"/>
      <c r="KL582" s="33"/>
      <c r="KM582" s="33"/>
      <c r="KN582" s="33"/>
      <c r="KO582" s="33"/>
      <c r="KP582" s="33"/>
      <c r="KQ582" s="33"/>
      <c r="KR582" s="33"/>
      <c r="KS582" s="33"/>
      <c r="KT582" s="33"/>
      <c r="KU582" s="33"/>
      <c r="KV582" s="33"/>
      <c r="KW582" s="33"/>
      <c r="KX582" s="33"/>
      <c r="KY582" s="33"/>
      <c r="KZ582" s="33"/>
      <c r="LA582" s="33"/>
      <c r="LB582" s="33"/>
      <c r="LC582" s="33"/>
    </row>
    <row r="583" spans="1:3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 s="33"/>
      <c r="FV583" s="33"/>
      <c r="FW583" s="33"/>
      <c r="FX583" s="33"/>
      <c r="FY583" s="33"/>
      <c r="FZ583" s="33"/>
      <c r="GA583" s="33"/>
      <c r="GB583" s="33"/>
      <c r="GC583" s="33"/>
      <c r="GD583" s="33"/>
      <c r="GE583" s="33"/>
      <c r="GF583" s="33"/>
      <c r="GG583" s="33"/>
      <c r="GH583" s="33"/>
      <c r="GI583" s="33"/>
      <c r="GJ583" s="33"/>
      <c r="GK583" s="33"/>
      <c r="GL583" s="33"/>
      <c r="GM583" s="33"/>
      <c r="GN583" s="33"/>
      <c r="GO583" s="33"/>
      <c r="GP583" s="33"/>
      <c r="GQ583" s="33"/>
      <c r="GR583" s="33"/>
      <c r="GS583" s="33"/>
      <c r="GT583" s="33"/>
      <c r="GU583" s="33"/>
      <c r="GV583" s="33"/>
      <c r="GW583" s="33"/>
      <c r="GX583" s="33"/>
      <c r="GY583" s="33"/>
      <c r="GZ583" s="33"/>
      <c r="HA583" s="33"/>
      <c r="HB583" s="33"/>
      <c r="HC583" s="33"/>
      <c r="HD583" s="33"/>
      <c r="HE583" s="33"/>
      <c r="HF583" s="33"/>
      <c r="HG583" s="33"/>
      <c r="HH583" s="33"/>
      <c r="HI583" s="33"/>
      <c r="HJ583" s="33"/>
      <c r="HK583" s="33"/>
      <c r="HL583" s="33"/>
      <c r="HM583" s="33"/>
      <c r="HN583" s="33"/>
      <c r="HO583" s="33"/>
      <c r="HP583" s="33"/>
      <c r="HQ583" s="33"/>
      <c r="HR583" s="33"/>
      <c r="HS583" s="33"/>
      <c r="HT583" s="33"/>
      <c r="HU583" s="33"/>
      <c r="HV583" s="33"/>
      <c r="HW583" s="33"/>
      <c r="HX583" s="33"/>
      <c r="HY583" s="33"/>
      <c r="HZ583" s="33"/>
      <c r="IA583" s="33"/>
      <c r="IB583" s="33"/>
      <c r="IC583" s="33"/>
      <c r="ID583" s="33"/>
      <c r="IE583" s="33"/>
      <c r="IF583" s="33"/>
      <c r="IG583" s="33"/>
      <c r="IH583" s="33"/>
      <c r="II583" s="33"/>
      <c r="IJ583" s="33"/>
      <c r="IK583" s="33"/>
      <c r="IL583" s="33"/>
      <c r="IM583" s="33"/>
      <c r="IN583" s="33"/>
      <c r="IO583" s="33"/>
      <c r="IP583" s="33"/>
      <c r="IQ583" s="33"/>
      <c r="IR583" s="33"/>
      <c r="IS583" s="33"/>
      <c r="IT583" s="33"/>
      <c r="IU583" s="33"/>
      <c r="IV583" s="33"/>
      <c r="IW583" s="33"/>
      <c r="IX583" s="33"/>
      <c r="IY583" s="33"/>
      <c r="IZ583" s="33"/>
      <c r="JA583" s="33"/>
      <c r="JB583" s="33"/>
      <c r="JC583" s="33"/>
      <c r="JD583" s="33"/>
      <c r="JE583" s="33"/>
      <c r="JF583" s="33"/>
      <c r="JG583" s="33"/>
      <c r="JH583" s="33"/>
      <c r="JI583" s="33"/>
      <c r="JJ583" s="33"/>
      <c r="JK583" s="33"/>
      <c r="JL583" s="33"/>
      <c r="JM583" s="33"/>
      <c r="JN583" s="33"/>
      <c r="JO583" s="33"/>
      <c r="JP583" s="33"/>
      <c r="JQ583" s="33"/>
      <c r="JR583" s="33"/>
      <c r="JS583" s="33"/>
      <c r="JT583" s="33"/>
      <c r="JU583" s="33"/>
      <c r="JV583" s="33"/>
      <c r="JW583" s="33"/>
      <c r="JX583" s="33"/>
      <c r="JY583" s="33"/>
      <c r="JZ583" s="33"/>
      <c r="KA583" s="33"/>
      <c r="KB583" s="33"/>
      <c r="KC583" s="33"/>
      <c r="KD583" s="33"/>
      <c r="KE583" s="33"/>
      <c r="KF583" s="33"/>
      <c r="KG583" s="33"/>
      <c r="KH583" s="33"/>
      <c r="KI583" s="33"/>
      <c r="KJ583" s="33"/>
      <c r="KK583" s="33"/>
      <c r="KL583" s="33"/>
      <c r="KM583" s="33"/>
      <c r="KN583" s="33"/>
      <c r="KO583" s="33"/>
      <c r="KP583" s="33"/>
      <c r="KQ583" s="33"/>
      <c r="KR583" s="33"/>
      <c r="KS583" s="33"/>
      <c r="KT583" s="33"/>
      <c r="KU583" s="33"/>
      <c r="KV583" s="33"/>
      <c r="KW583" s="33"/>
      <c r="KX583" s="33"/>
      <c r="KY583" s="33"/>
      <c r="KZ583" s="33"/>
      <c r="LA583" s="33"/>
      <c r="LB583" s="33"/>
      <c r="LC583" s="33"/>
    </row>
    <row r="584" spans="1:3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  <c r="IY584" s="33"/>
      <c r="IZ584" s="33"/>
      <c r="JA584" s="33"/>
      <c r="JB584" s="33"/>
      <c r="JC584" s="33"/>
      <c r="JD584" s="33"/>
      <c r="JE584" s="33"/>
      <c r="JF584" s="33"/>
      <c r="JG584" s="33"/>
      <c r="JH584" s="33"/>
      <c r="JI584" s="33"/>
      <c r="JJ584" s="33"/>
      <c r="JK584" s="33"/>
      <c r="JL584" s="33"/>
      <c r="JM584" s="33"/>
      <c r="JN584" s="33"/>
      <c r="JO584" s="33"/>
      <c r="JP584" s="33"/>
      <c r="JQ584" s="33"/>
      <c r="JR584" s="33"/>
      <c r="JS584" s="33"/>
      <c r="JT584" s="33"/>
      <c r="JU584" s="33"/>
      <c r="JV584" s="33"/>
      <c r="JW584" s="33"/>
      <c r="JX584" s="33"/>
      <c r="JY584" s="33"/>
      <c r="JZ584" s="33"/>
      <c r="KA584" s="33"/>
      <c r="KB584" s="33"/>
      <c r="KC584" s="33"/>
      <c r="KD584" s="33"/>
      <c r="KE584" s="33"/>
      <c r="KF584" s="33"/>
      <c r="KG584" s="33"/>
      <c r="KH584" s="33"/>
      <c r="KI584" s="33"/>
      <c r="KJ584" s="33"/>
      <c r="KK584" s="33"/>
      <c r="KL584" s="33"/>
      <c r="KM584" s="33"/>
      <c r="KN584" s="33"/>
      <c r="KO584" s="33"/>
      <c r="KP584" s="33"/>
      <c r="KQ584" s="33"/>
      <c r="KR584" s="33"/>
      <c r="KS584" s="33"/>
      <c r="KT584" s="33"/>
      <c r="KU584" s="33"/>
      <c r="KV584" s="33"/>
      <c r="KW584" s="33"/>
      <c r="KX584" s="33"/>
      <c r="KY584" s="33"/>
      <c r="KZ584" s="33"/>
      <c r="LA584" s="33"/>
      <c r="LB584" s="33"/>
      <c r="LC584" s="33"/>
    </row>
    <row r="585" spans="1:3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 s="33"/>
      <c r="FV585" s="33"/>
      <c r="FW585" s="33"/>
      <c r="FX585" s="33"/>
      <c r="FY585" s="33"/>
      <c r="FZ585" s="33"/>
      <c r="GA585" s="33"/>
      <c r="GB585" s="33"/>
      <c r="GC585" s="33"/>
      <c r="GD585" s="33"/>
      <c r="GE585" s="33"/>
      <c r="GF585" s="33"/>
      <c r="GG585" s="33"/>
      <c r="GH585" s="33"/>
      <c r="GI585" s="33"/>
      <c r="GJ585" s="33"/>
      <c r="GK585" s="33"/>
      <c r="GL585" s="33"/>
      <c r="GM585" s="33"/>
      <c r="GN585" s="33"/>
      <c r="GO585" s="33"/>
      <c r="GP585" s="33"/>
      <c r="GQ585" s="33"/>
      <c r="GR585" s="33"/>
      <c r="GS585" s="33"/>
      <c r="GT585" s="33"/>
      <c r="GU585" s="33"/>
      <c r="GV585" s="33"/>
      <c r="GW585" s="33"/>
      <c r="GX585" s="33"/>
      <c r="GY585" s="33"/>
      <c r="GZ585" s="33"/>
      <c r="HA585" s="33"/>
      <c r="HB585" s="33"/>
      <c r="HC585" s="33"/>
      <c r="HD585" s="33"/>
      <c r="HE585" s="33"/>
      <c r="HF585" s="33"/>
      <c r="HG585" s="33"/>
      <c r="HH585" s="33"/>
      <c r="HI585" s="33"/>
      <c r="HJ585" s="33"/>
      <c r="HK585" s="33"/>
      <c r="HL585" s="33"/>
      <c r="HM585" s="33"/>
      <c r="HN585" s="33"/>
      <c r="HO585" s="33"/>
      <c r="HP585" s="33"/>
      <c r="HQ585" s="33"/>
      <c r="HR585" s="33"/>
      <c r="HS585" s="33"/>
      <c r="HT585" s="33"/>
      <c r="HU585" s="33"/>
      <c r="HV585" s="33"/>
      <c r="HW585" s="33"/>
      <c r="HX585" s="33"/>
      <c r="HY585" s="33"/>
      <c r="HZ585" s="33"/>
      <c r="IA585" s="33"/>
      <c r="IB585" s="33"/>
      <c r="IC585" s="33"/>
      <c r="ID585" s="33"/>
      <c r="IE585" s="33"/>
      <c r="IF585" s="33"/>
      <c r="IG585" s="33"/>
      <c r="IH585" s="33"/>
      <c r="II585" s="33"/>
      <c r="IJ585" s="33"/>
      <c r="IK585" s="33"/>
      <c r="IL585" s="33"/>
      <c r="IM585" s="33"/>
      <c r="IN585" s="33"/>
      <c r="IO585" s="33"/>
      <c r="IP585" s="33"/>
      <c r="IQ585" s="33"/>
      <c r="IR585" s="33"/>
      <c r="IS585" s="33"/>
      <c r="IT585" s="33"/>
      <c r="IU585" s="33"/>
      <c r="IV585" s="33"/>
      <c r="IW585" s="33"/>
      <c r="IX585" s="33"/>
      <c r="IY585" s="33"/>
      <c r="IZ585" s="33"/>
      <c r="JA585" s="33"/>
      <c r="JB585" s="33"/>
      <c r="JC585" s="33"/>
      <c r="JD585" s="33"/>
      <c r="JE585" s="33"/>
      <c r="JF585" s="33"/>
      <c r="JG585" s="33"/>
      <c r="JH585" s="33"/>
      <c r="JI585" s="33"/>
      <c r="JJ585" s="33"/>
      <c r="JK585" s="33"/>
      <c r="JL585" s="33"/>
      <c r="JM585" s="33"/>
      <c r="JN585" s="33"/>
      <c r="JO585" s="33"/>
      <c r="JP585" s="33"/>
      <c r="JQ585" s="33"/>
      <c r="JR585" s="33"/>
      <c r="JS585" s="33"/>
      <c r="JT585" s="33"/>
      <c r="JU585" s="33"/>
      <c r="JV585" s="33"/>
      <c r="JW585" s="33"/>
      <c r="JX585" s="33"/>
      <c r="JY585" s="33"/>
      <c r="JZ585" s="33"/>
      <c r="KA585" s="33"/>
      <c r="KB585" s="33"/>
      <c r="KC585" s="33"/>
      <c r="KD585" s="33"/>
      <c r="KE585" s="33"/>
      <c r="KF585" s="33"/>
      <c r="KG585" s="33"/>
      <c r="KH585" s="33"/>
      <c r="KI585" s="33"/>
      <c r="KJ585" s="33"/>
      <c r="KK585" s="33"/>
      <c r="KL585" s="33"/>
      <c r="KM585" s="33"/>
      <c r="KN585" s="33"/>
      <c r="KO585" s="33"/>
      <c r="KP585" s="33"/>
      <c r="KQ585" s="33"/>
      <c r="KR585" s="33"/>
      <c r="KS585" s="33"/>
      <c r="KT585" s="33"/>
      <c r="KU585" s="33"/>
      <c r="KV585" s="33"/>
      <c r="KW585" s="33"/>
      <c r="KX585" s="33"/>
      <c r="KY585" s="33"/>
      <c r="KZ585" s="33"/>
      <c r="LA585" s="33"/>
      <c r="LB585" s="33"/>
      <c r="LC585" s="33"/>
    </row>
    <row r="586" spans="1:3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  <c r="IY586" s="33"/>
      <c r="IZ586" s="33"/>
      <c r="JA586" s="33"/>
      <c r="JB586" s="33"/>
      <c r="JC586" s="33"/>
      <c r="JD586" s="33"/>
      <c r="JE586" s="33"/>
      <c r="JF586" s="33"/>
      <c r="JG586" s="33"/>
      <c r="JH586" s="33"/>
      <c r="JI586" s="33"/>
      <c r="JJ586" s="33"/>
      <c r="JK586" s="33"/>
      <c r="JL586" s="33"/>
      <c r="JM586" s="33"/>
      <c r="JN586" s="33"/>
      <c r="JO586" s="33"/>
      <c r="JP586" s="33"/>
      <c r="JQ586" s="33"/>
      <c r="JR586" s="33"/>
      <c r="JS586" s="33"/>
      <c r="JT586" s="33"/>
      <c r="JU586" s="33"/>
      <c r="JV586" s="33"/>
      <c r="JW586" s="33"/>
      <c r="JX586" s="33"/>
      <c r="JY586" s="33"/>
      <c r="JZ586" s="33"/>
      <c r="KA586" s="33"/>
      <c r="KB586" s="33"/>
      <c r="KC586" s="33"/>
      <c r="KD586" s="33"/>
      <c r="KE586" s="33"/>
      <c r="KF586" s="33"/>
      <c r="KG586" s="33"/>
      <c r="KH586" s="33"/>
      <c r="KI586" s="33"/>
      <c r="KJ586" s="33"/>
      <c r="KK586" s="33"/>
      <c r="KL586" s="33"/>
      <c r="KM586" s="33"/>
      <c r="KN586" s="33"/>
      <c r="KO586" s="33"/>
      <c r="KP586" s="33"/>
      <c r="KQ586" s="33"/>
      <c r="KR586" s="33"/>
      <c r="KS586" s="33"/>
      <c r="KT586" s="33"/>
      <c r="KU586" s="33"/>
      <c r="KV586" s="33"/>
      <c r="KW586" s="33"/>
      <c r="KX586" s="33"/>
      <c r="KY586" s="33"/>
      <c r="KZ586" s="33"/>
      <c r="LA586" s="33"/>
      <c r="LB586" s="33"/>
      <c r="LC586" s="33"/>
    </row>
    <row r="587" spans="1:3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 s="33"/>
      <c r="FV587" s="33"/>
      <c r="FW587" s="33"/>
      <c r="FX587" s="33"/>
      <c r="FY587" s="33"/>
      <c r="FZ587" s="33"/>
      <c r="GA587" s="33"/>
      <c r="GB587" s="33"/>
      <c r="GC587" s="33"/>
      <c r="GD587" s="33"/>
      <c r="GE587" s="33"/>
      <c r="GF587" s="33"/>
      <c r="GG587" s="33"/>
      <c r="GH587" s="33"/>
      <c r="GI587" s="33"/>
      <c r="GJ587" s="33"/>
      <c r="GK587" s="33"/>
      <c r="GL587" s="33"/>
      <c r="GM587" s="33"/>
      <c r="GN587" s="33"/>
      <c r="GO587" s="33"/>
      <c r="GP587" s="33"/>
      <c r="GQ587" s="33"/>
      <c r="GR587" s="33"/>
      <c r="GS587" s="33"/>
      <c r="GT587" s="33"/>
      <c r="GU587" s="33"/>
      <c r="GV587" s="33"/>
      <c r="GW587" s="33"/>
      <c r="GX587" s="33"/>
      <c r="GY587" s="33"/>
      <c r="GZ587" s="33"/>
      <c r="HA587" s="33"/>
      <c r="HB587" s="33"/>
      <c r="HC587" s="33"/>
      <c r="HD587" s="33"/>
      <c r="HE587" s="33"/>
      <c r="HF587" s="33"/>
      <c r="HG587" s="33"/>
      <c r="HH587" s="33"/>
      <c r="HI587" s="33"/>
      <c r="HJ587" s="33"/>
      <c r="HK587" s="33"/>
      <c r="HL587" s="33"/>
      <c r="HM587" s="33"/>
      <c r="HN587" s="33"/>
      <c r="HO587" s="33"/>
      <c r="HP587" s="33"/>
      <c r="HQ587" s="33"/>
      <c r="HR587" s="33"/>
      <c r="HS587" s="33"/>
      <c r="HT587" s="33"/>
      <c r="HU587" s="33"/>
      <c r="HV587" s="33"/>
      <c r="HW587" s="33"/>
      <c r="HX587" s="33"/>
      <c r="HY587" s="33"/>
      <c r="HZ587" s="33"/>
      <c r="IA587" s="33"/>
      <c r="IB587" s="33"/>
      <c r="IC587" s="33"/>
      <c r="ID587" s="33"/>
      <c r="IE587" s="33"/>
      <c r="IF587" s="33"/>
      <c r="IG587" s="33"/>
      <c r="IH587" s="33"/>
      <c r="II587" s="33"/>
      <c r="IJ587" s="33"/>
      <c r="IK587" s="33"/>
      <c r="IL587" s="33"/>
      <c r="IM587" s="33"/>
      <c r="IN587" s="33"/>
      <c r="IO587" s="33"/>
      <c r="IP587" s="33"/>
      <c r="IQ587" s="33"/>
      <c r="IR587" s="33"/>
      <c r="IS587" s="33"/>
      <c r="IT587" s="33"/>
      <c r="IU587" s="33"/>
      <c r="IV587" s="33"/>
      <c r="IW587" s="33"/>
      <c r="IX587" s="33"/>
      <c r="IY587" s="33"/>
      <c r="IZ587" s="33"/>
      <c r="JA587" s="33"/>
      <c r="JB587" s="33"/>
      <c r="JC587" s="33"/>
      <c r="JD587" s="33"/>
      <c r="JE587" s="33"/>
      <c r="JF587" s="33"/>
      <c r="JG587" s="33"/>
      <c r="JH587" s="33"/>
      <c r="JI587" s="33"/>
      <c r="JJ587" s="33"/>
      <c r="JK587" s="33"/>
      <c r="JL587" s="33"/>
      <c r="JM587" s="33"/>
      <c r="JN587" s="33"/>
      <c r="JO587" s="33"/>
      <c r="JP587" s="33"/>
      <c r="JQ587" s="33"/>
      <c r="JR587" s="33"/>
      <c r="JS587" s="33"/>
      <c r="JT587" s="33"/>
      <c r="JU587" s="33"/>
      <c r="JV587" s="33"/>
      <c r="JW587" s="33"/>
      <c r="JX587" s="33"/>
      <c r="JY587" s="33"/>
      <c r="JZ587" s="33"/>
      <c r="KA587" s="33"/>
      <c r="KB587" s="33"/>
      <c r="KC587" s="33"/>
      <c r="KD587" s="33"/>
      <c r="KE587" s="33"/>
      <c r="KF587" s="33"/>
      <c r="KG587" s="33"/>
      <c r="KH587" s="33"/>
      <c r="KI587" s="33"/>
      <c r="KJ587" s="33"/>
      <c r="KK587" s="33"/>
      <c r="KL587" s="33"/>
      <c r="KM587" s="33"/>
      <c r="KN587" s="33"/>
      <c r="KO587" s="33"/>
      <c r="KP587" s="33"/>
      <c r="KQ587" s="33"/>
      <c r="KR587" s="33"/>
      <c r="KS587" s="33"/>
      <c r="KT587" s="33"/>
      <c r="KU587" s="33"/>
      <c r="KV587" s="33"/>
      <c r="KW587" s="33"/>
      <c r="KX587" s="33"/>
      <c r="KY587" s="33"/>
      <c r="KZ587" s="33"/>
      <c r="LA587" s="33"/>
      <c r="LB587" s="33"/>
      <c r="LC587" s="33"/>
    </row>
    <row r="588" spans="1:3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  <c r="IY588" s="33"/>
      <c r="IZ588" s="33"/>
      <c r="JA588" s="33"/>
      <c r="JB588" s="33"/>
      <c r="JC588" s="33"/>
      <c r="JD588" s="33"/>
      <c r="JE588" s="33"/>
      <c r="JF588" s="33"/>
      <c r="JG588" s="33"/>
      <c r="JH588" s="33"/>
      <c r="JI588" s="33"/>
      <c r="JJ588" s="33"/>
      <c r="JK588" s="33"/>
      <c r="JL588" s="33"/>
      <c r="JM588" s="33"/>
      <c r="JN588" s="33"/>
      <c r="JO588" s="33"/>
      <c r="JP588" s="33"/>
      <c r="JQ588" s="33"/>
      <c r="JR588" s="33"/>
      <c r="JS588" s="33"/>
      <c r="JT588" s="33"/>
      <c r="JU588" s="33"/>
      <c r="JV588" s="33"/>
      <c r="JW588" s="33"/>
      <c r="JX588" s="33"/>
      <c r="JY588" s="33"/>
      <c r="JZ588" s="33"/>
      <c r="KA588" s="33"/>
      <c r="KB588" s="33"/>
      <c r="KC588" s="33"/>
      <c r="KD588" s="33"/>
      <c r="KE588" s="33"/>
      <c r="KF588" s="33"/>
      <c r="KG588" s="33"/>
      <c r="KH588" s="33"/>
      <c r="KI588" s="33"/>
      <c r="KJ588" s="33"/>
      <c r="KK588" s="33"/>
      <c r="KL588" s="33"/>
      <c r="KM588" s="33"/>
      <c r="KN588" s="33"/>
      <c r="KO588" s="33"/>
      <c r="KP588" s="33"/>
      <c r="KQ588" s="33"/>
      <c r="KR588" s="33"/>
      <c r="KS588" s="33"/>
      <c r="KT588" s="33"/>
      <c r="KU588" s="33"/>
      <c r="KV588" s="33"/>
      <c r="KW588" s="33"/>
      <c r="KX588" s="33"/>
      <c r="KY588" s="33"/>
      <c r="KZ588" s="33"/>
      <c r="LA588" s="33"/>
      <c r="LB588" s="33"/>
      <c r="LC588" s="33"/>
    </row>
    <row r="589" spans="1:3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 s="33"/>
      <c r="FV589" s="33"/>
      <c r="FW589" s="33"/>
      <c r="FX589" s="33"/>
      <c r="FY589" s="33"/>
      <c r="FZ589" s="33"/>
      <c r="GA589" s="33"/>
      <c r="GB589" s="33"/>
      <c r="GC589" s="33"/>
      <c r="GD589" s="33"/>
      <c r="GE589" s="33"/>
      <c r="GF589" s="33"/>
      <c r="GG589" s="33"/>
      <c r="GH589" s="33"/>
      <c r="GI589" s="33"/>
      <c r="GJ589" s="33"/>
      <c r="GK589" s="33"/>
      <c r="GL589" s="33"/>
      <c r="GM589" s="33"/>
      <c r="GN589" s="33"/>
      <c r="GO589" s="33"/>
      <c r="GP589" s="33"/>
      <c r="GQ589" s="33"/>
      <c r="GR589" s="33"/>
      <c r="GS589" s="33"/>
      <c r="GT589" s="33"/>
      <c r="GU589" s="33"/>
      <c r="GV589" s="33"/>
      <c r="GW589" s="33"/>
      <c r="GX589" s="33"/>
      <c r="GY589" s="33"/>
      <c r="GZ589" s="33"/>
      <c r="HA589" s="33"/>
      <c r="HB589" s="33"/>
      <c r="HC589" s="33"/>
      <c r="HD589" s="33"/>
      <c r="HE589" s="33"/>
      <c r="HF589" s="33"/>
      <c r="HG589" s="33"/>
      <c r="HH589" s="33"/>
      <c r="HI589" s="33"/>
      <c r="HJ589" s="33"/>
      <c r="HK589" s="33"/>
      <c r="HL589" s="33"/>
      <c r="HM589" s="33"/>
      <c r="HN589" s="33"/>
      <c r="HO589" s="33"/>
      <c r="HP589" s="33"/>
      <c r="HQ589" s="33"/>
      <c r="HR589" s="33"/>
      <c r="HS589" s="33"/>
      <c r="HT589" s="33"/>
      <c r="HU589" s="33"/>
      <c r="HV589" s="33"/>
      <c r="HW589" s="33"/>
      <c r="HX589" s="33"/>
      <c r="HY589" s="33"/>
      <c r="HZ589" s="33"/>
      <c r="IA589" s="33"/>
      <c r="IB589" s="33"/>
      <c r="IC589" s="33"/>
      <c r="ID589" s="33"/>
      <c r="IE589" s="33"/>
      <c r="IF589" s="33"/>
      <c r="IG589" s="33"/>
      <c r="IH589" s="33"/>
      <c r="II589" s="33"/>
      <c r="IJ589" s="33"/>
      <c r="IK589" s="33"/>
      <c r="IL589" s="33"/>
      <c r="IM589" s="33"/>
      <c r="IN589" s="33"/>
      <c r="IO589" s="33"/>
      <c r="IP589" s="33"/>
      <c r="IQ589" s="33"/>
      <c r="IR589" s="33"/>
      <c r="IS589" s="33"/>
      <c r="IT589" s="33"/>
      <c r="IU589" s="33"/>
      <c r="IV589" s="33"/>
      <c r="IW589" s="33"/>
      <c r="IX589" s="33"/>
      <c r="IY589" s="33"/>
      <c r="IZ589" s="33"/>
      <c r="JA589" s="33"/>
      <c r="JB589" s="33"/>
      <c r="JC589" s="33"/>
      <c r="JD589" s="33"/>
      <c r="JE589" s="33"/>
      <c r="JF589" s="33"/>
      <c r="JG589" s="33"/>
      <c r="JH589" s="33"/>
      <c r="JI589" s="33"/>
      <c r="JJ589" s="33"/>
      <c r="JK589" s="33"/>
      <c r="JL589" s="33"/>
      <c r="JM589" s="33"/>
      <c r="JN589" s="33"/>
      <c r="JO589" s="33"/>
      <c r="JP589" s="33"/>
      <c r="JQ589" s="33"/>
      <c r="JR589" s="33"/>
      <c r="JS589" s="33"/>
      <c r="JT589" s="33"/>
      <c r="JU589" s="33"/>
      <c r="JV589" s="33"/>
      <c r="JW589" s="33"/>
      <c r="JX589" s="33"/>
      <c r="JY589" s="33"/>
      <c r="JZ589" s="33"/>
      <c r="KA589" s="33"/>
      <c r="KB589" s="33"/>
      <c r="KC589" s="33"/>
      <c r="KD589" s="33"/>
      <c r="KE589" s="33"/>
      <c r="KF589" s="33"/>
      <c r="KG589" s="33"/>
      <c r="KH589" s="33"/>
      <c r="KI589" s="33"/>
      <c r="KJ589" s="33"/>
      <c r="KK589" s="33"/>
      <c r="KL589" s="33"/>
      <c r="KM589" s="33"/>
      <c r="KN589" s="33"/>
      <c r="KO589" s="33"/>
      <c r="KP589" s="33"/>
      <c r="KQ589" s="33"/>
      <c r="KR589" s="33"/>
      <c r="KS589" s="33"/>
      <c r="KT589" s="33"/>
      <c r="KU589" s="33"/>
      <c r="KV589" s="33"/>
      <c r="KW589" s="33"/>
      <c r="KX589" s="33"/>
      <c r="KY589" s="33"/>
      <c r="KZ589" s="33"/>
      <c r="LA589" s="33"/>
      <c r="LB589" s="33"/>
      <c r="LC589" s="33"/>
    </row>
    <row r="590" spans="1:3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  <c r="IY590" s="33"/>
      <c r="IZ590" s="33"/>
      <c r="JA590" s="33"/>
      <c r="JB590" s="33"/>
      <c r="JC590" s="33"/>
      <c r="JD590" s="33"/>
      <c r="JE590" s="33"/>
      <c r="JF590" s="33"/>
      <c r="JG590" s="33"/>
      <c r="JH590" s="33"/>
      <c r="JI590" s="33"/>
      <c r="JJ590" s="33"/>
      <c r="JK590" s="33"/>
      <c r="JL590" s="33"/>
      <c r="JM590" s="33"/>
      <c r="JN590" s="33"/>
      <c r="JO590" s="33"/>
      <c r="JP590" s="33"/>
      <c r="JQ590" s="33"/>
      <c r="JR590" s="33"/>
      <c r="JS590" s="33"/>
      <c r="JT590" s="33"/>
      <c r="JU590" s="33"/>
      <c r="JV590" s="33"/>
      <c r="JW590" s="33"/>
      <c r="JX590" s="33"/>
      <c r="JY590" s="33"/>
      <c r="JZ590" s="33"/>
      <c r="KA590" s="33"/>
      <c r="KB590" s="33"/>
      <c r="KC590" s="33"/>
      <c r="KD590" s="33"/>
      <c r="KE590" s="33"/>
      <c r="KF590" s="33"/>
      <c r="KG590" s="33"/>
      <c r="KH590" s="33"/>
      <c r="KI590" s="33"/>
      <c r="KJ590" s="33"/>
      <c r="KK590" s="33"/>
      <c r="KL590" s="33"/>
      <c r="KM590" s="33"/>
      <c r="KN590" s="33"/>
      <c r="KO590" s="33"/>
      <c r="KP590" s="33"/>
      <c r="KQ590" s="33"/>
      <c r="KR590" s="33"/>
      <c r="KS590" s="33"/>
      <c r="KT590" s="33"/>
      <c r="KU590" s="33"/>
      <c r="KV590" s="33"/>
      <c r="KW590" s="33"/>
      <c r="KX590" s="33"/>
      <c r="KY590" s="33"/>
      <c r="KZ590" s="33"/>
      <c r="LA590" s="33"/>
      <c r="LB590" s="33"/>
      <c r="LC590" s="33"/>
    </row>
    <row r="591" spans="1:3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 s="33"/>
      <c r="FV591" s="33"/>
      <c r="FW591" s="33"/>
      <c r="FX591" s="33"/>
      <c r="FY591" s="33"/>
      <c r="FZ591" s="33"/>
      <c r="GA591" s="33"/>
      <c r="GB591" s="33"/>
      <c r="GC591" s="33"/>
      <c r="GD591" s="33"/>
      <c r="GE591" s="33"/>
      <c r="GF591" s="33"/>
      <c r="GG591" s="33"/>
      <c r="GH591" s="33"/>
      <c r="GI591" s="33"/>
      <c r="GJ591" s="33"/>
      <c r="GK591" s="33"/>
      <c r="GL591" s="33"/>
      <c r="GM591" s="33"/>
      <c r="GN591" s="33"/>
      <c r="GO591" s="33"/>
      <c r="GP591" s="33"/>
      <c r="GQ591" s="33"/>
      <c r="GR591" s="33"/>
      <c r="GS591" s="33"/>
      <c r="GT591" s="33"/>
      <c r="GU591" s="33"/>
      <c r="GV591" s="33"/>
      <c r="GW591" s="33"/>
      <c r="GX591" s="33"/>
      <c r="GY591" s="33"/>
      <c r="GZ591" s="33"/>
      <c r="HA591" s="33"/>
      <c r="HB591" s="33"/>
      <c r="HC591" s="33"/>
      <c r="HD591" s="33"/>
      <c r="HE591" s="33"/>
      <c r="HF591" s="33"/>
      <c r="HG591" s="33"/>
      <c r="HH591" s="33"/>
      <c r="HI591" s="33"/>
      <c r="HJ591" s="33"/>
      <c r="HK591" s="33"/>
      <c r="HL591" s="33"/>
      <c r="HM591" s="33"/>
      <c r="HN591" s="33"/>
      <c r="HO591" s="33"/>
      <c r="HP591" s="33"/>
      <c r="HQ591" s="33"/>
      <c r="HR591" s="33"/>
      <c r="HS591" s="33"/>
      <c r="HT591" s="33"/>
      <c r="HU591" s="33"/>
      <c r="HV591" s="33"/>
      <c r="HW591" s="33"/>
      <c r="HX591" s="33"/>
      <c r="HY591" s="33"/>
      <c r="HZ591" s="33"/>
      <c r="IA591" s="33"/>
      <c r="IB591" s="33"/>
      <c r="IC591" s="33"/>
      <c r="ID591" s="33"/>
      <c r="IE591" s="33"/>
      <c r="IF591" s="33"/>
      <c r="IG591" s="33"/>
      <c r="IH591" s="33"/>
      <c r="II591" s="33"/>
      <c r="IJ591" s="33"/>
      <c r="IK591" s="33"/>
      <c r="IL591" s="33"/>
      <c r="IM591" s="33"/>
      <c r="IN591" s="33"/>
      <c r="IO591" s="33"/>
      <c r="IP591" s="33"/>
      <c r="IQ591" s="33"/>
      <c r="IR591" s="33"/>
      <c r="IS591" s="33"/>
      <c r="IT591" s="33"/>
      <c r="IU591" s="33"/>
      <c r="IV591" s="33"/>
      <c r="IW591" s="33"/>
      <c r="IX591" s="33"/>
      <c r="IY591" s="33"/>
      <c r="IZ591" s="33"/>
      <c r="JA591" s="33"/>
      <c r="JB591" s="33"/>
      <c r="JC591" s="33"/>
      <c r="JD591" s="33"/>
      <c r="JE591" s="33"/>
      <c r="JF591" s="33"/>
      <c r="JG591" s="33"/>
      <c r="JH591" s="33"/>
      <c r="JI591" s="33"/>
      <c r="JJ591" s="33"/>
      <c r="JK591" s="33"/>
      <c r="JL591" s="33"/>
      <c r="JM591" s="33"/>
      <c r="JN591" s="33"/>
      <c r="JO591" s="33"/>
      <c r="JP591" s="33"/>
      <c r="JQ591" s="33"/>
      <c r="JR591" s="33"/>
      <c r="JS591" s="33"/>
      <c r="JT591" s="33"/>
      <c r="JU591" s="33"/>
      <c r="JV591" s="33"/>
      <c r="JW591" s="33"/>
      <c r="JX591" s="33"/>
      <c r="JY591" s="33"/>
      <c r="JZ591" s="33"/>
      <c r="KA591" s="33"/>
      <c r="KB591" s="33"/>
      <c r="KC591" s="33"/>
      <c r="KD591" s="33"/>
      <c r="KE591" s="33"/>
      <c r="KF591" s="33"/>
      <c r="KG591" s="33"/>
      <c r="KH591" s="33"/>
      <c r="KI591" s="33"/>
      <c r="KJ591" s="33"/>
      <c r="KK591" s="33"/>
      <c r="KL591" s="33"/>
      <c r="KM591" s="33"/>
      <c r="KN591" s="33"/>
      <c r="KO591" s="33"/>
      <c r="KP591" s="33"/>
      <c r="KQ591" s="33"/>
      <c r="KR591" s="33"/>
      <c r="KS591" s="33"/>
      <c r="KT591" s="33"/>
      <c r="KU591" s="33"/>
      <c r="KV591" s="33"/>
      <c r="KW591" s="33"/>
      <c r="KX591" s="33"/>
      <c r="KY591" s="33"/>
      <c r="KZ591" s="33"/>
      <c r="LA591" s="33"/>
      <c r="LB591" s="33"/>
      <c r="LC591" s="33"/>
    </row>
    <row r="592" spans="1:3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  <c r="IY592" s="33"/>
      <c r="IZ592" s="33"/>
      <c r="JA592" s="33"/>
      <c r="JB592" s="33"/>
      <c r="JC592" s="33"/>
      <c r="JD592" s="33"/>
      <c r="JE592" s="33"/>
      <c r="JF592" s="33"/>
      <c r="JG592" s="33"/>
      <c r="JH592" s="33"/>
      <c r="JI592" s="33"/>
      <c r="JJ592" s="33"/>
      <c r="JK592" s="33"/>
      <c r="JL592" s="33"/>
      <c r="JM592" s="33"/>
      <c r="JN592" s="33"/>
      <c r="JO592" s="33"/>
      <c r="JP592" s="33"/>
      <c r="JQ592" s="33"/>
      <c r="JR592" s="33"/>
      <c r="JS592" s="33"/>
      <c r="JT592" s="33"/>
      <c r="JU592" s="33"/>
      <c r="JV592" s="33"/>
      <c r="JW592" s="33"/>
      <c r="JX592" s="33"/>
      <c r="JY592" s="33"/>
      <c r="JZ592" s="33"/>
      <c r="KA592" s="33"/>
      <c r="KB592" s="33"/>
      <c r="KC592" s="33"/>
      <c r="KD592" s="33"/>
      <c r="KE592" s="33"/>
      <c r="KF592" s="33"/>
      <c r="KG592" s="33"/>
      <c r="KH592" s="33"/>
      <c r="KI592" s="33"/>
      <c r="KJ592" s="33"/>
      <c r="KK592" s="33"/>
      <c r="KL592" s="33"/>
      <c r="KM592" s="33"/>
      <c r="KN592" s="33"/>
      <c r="KO592" s="33"/>
      <c r="KP592" s="33"/>
      <c r="KQ592" s="33"/>
      <c r="KR592" s="33"/>
      <c r="KS592" s="33"/>
      <c r="KT592" s="33"/>
      <c r="KU592" s="33"/>
      <c r="KV592" s="33"/>
      <c r="KW592" s="33"/>
      <c r="KX592" s="33"/>
      <c r="KY592" s="33"/>
      <c r="KZ592" s="33"/>
      <c r="LA592" s="33"/>
      <c r="LB592" s="33"/>
      <c r="LC592" s="33"/>
    </row>
    <row r="593" spans="1:3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 s="33"/>
      <c r="FV593" s="33"/>
      <c r="FW593" s="33"/>
      <c r="FX593" s="33"/>
      <c r="FY593" s="33"/>
      <c r="FZ593" s="33"/>
      <c r="GA593" s="33"/>
      <c r="GB593" s="33"/>
      <c r="GC593" s="33"/>
      <c r="GD593" s="33"/>
      <c r="GE593" s="33"/>
      <c r="GF593" s="33"/>
      <c r="GG593" s="33"/>
      <c r="GH593" s="33"/>
      <c r="GI593" s="33"/>
      <c r="GJ593" s="33"/>
      <c r="GK593" s="33"/>
      <c r="GL593" s="33"/>
      <c r="GM593" s="33"/>
      <c r="GN593" s="33"/>
      <c r="GO593" s="33"/>
      <c r="GP593" s="33"/>
      <c r="GQ593" s="33"/>
      <c r="GR593" s="33"/>
      <c r="GS593" s="33"/>
      <c r="GT593" s="33"/>
      <c r="GU593" s="33"/>
      <c r="GV593" s="33"/>
      <c r="GW593" s="33"/>
      <c r="GX593" s="33"/>
      <c r="GY593" s="33"/>
      <c r="GZ593" s="33"/>
      <c r="HA593" s="33"/>
      <c r="HB593" s="33"/>
      <c r="HC593" s="33"/>
      <c r="HD593" s="33"/>
      <c r="HE593" s="33"/>
      <c r="HF593" s="33"/>
      <c r="HG593" s="33"/>
      <c r="HH593" s="33"/>
      <c r="HI593" s="33"/>
      <c r="HJ593" s="33"/>
      <c r="HK593" s="33"/>
      <c r="HL593" s="33"/>
      <c r="HM593" s="33"/>
      <c r="HN593" s="33"/>
      <c r="HO593" s="33"/>
      <c r="HP593" s="33"/>
      <c r="HQ593" s="33"/>
      <c r="HR593" s="33"/>
      <c r="HS593" s="33"/>
      <c r="HT593" s="33"/>
      <c r="HU593" s="33"/>
      <c r="HV593" s="33"/>
      <c r="HW593" s="33"/>
      <c r="HX593" s="33"/>
      <c r="HY593" s="33"/>
      <c r="HZ593" s="33"/>
      <c r="IA593" s="33"/>
      <c r="IB593" s="33"/>
      <c r="IC593" s="33"/>
      <c r="ID593" s="33"/>
      <c r="IE593" s="33"/>
      <c r="IF593" s="33"/>
      <c r="IG593" s="33"/>
      <c r="IH593" s="33"/>
      <c r="II593" s="33"/>
      <c r="IJ593" s="33"/>
      <c r="IK593" s="33"/>
      <c r="IL593" s="33"/>
      <c r="IM593" s="33"/>
      <c r="IN593" s="33"/>
      <c r="IO593" s="33"/>
      <c r="IP593" s="33"/>
      <c r="IQ593" s="33"/>
      <c r="IR593" s="33"/>
      <c r="IS593" s="33"/>
      <c r="IT593" s="33"/>
      <c r="IU593" s="33"/>
      <c r="IV593" s="33"/>
      <c r="IW593" s="33"/>
      <c r="IX593" s="33"/>
      <c r="IY593" s="33"/>
      <c r="IZ593" s="33"/>
      <c r="JA593" s="33"/>
      <c r="JB593" s="33"/>
      <c r="JC593" s="33"/>
      <c r="JD593" s="33"/>
      <c r="JE593" s="33"/>
      <c r="JF593" s="33"/>
      <c r="JG593" s="33"/>
      <c r="JH593" s="33"/>
      <c r="JI593" s="33"/>
      <c r="JJ593" s="33"/>
      <c r="JK593" s="33"/>
      <c r="JL593" s="33"/>
      <c r="JM593" s="33"/>
      <c r="JN593" s="33"/>
      <c r="JO593" s="33"/>
      <c r="JP593" s="33"/>
      <c r="JQ593" s="33"/>
      <c r="JR593" s="33"/>
      <c r="JS593" s="33"/>
      <c r="JT593" s="33"/>
      <c r="JU593" s="33"/>
      <c r="JV593" s="33"/>
      <c r="JW593" s="33"/>
      <c r="JX593" s="33"/>
      <c r="JY593" s="33"/>
      <c r="JZ593" s="33"/>
      <c r="KA593" s="33"/>
      <c r="KB593" s="33"/>
      <c r="KC593" s="33"/>
      <c r="KD593" s="33"/>
      <c r="KE593" s="33"/>
      <c r="KF593" s="33"/>
      <c r="KG593" s="33"/>
      <c r="KH593" s="33"/>
      <c r="KI593" s="33"/>
      <c r="KJ593" s="33"/>
      <c r="KK593" s="33"/>
      <c r="KL593" s="33"/>
      <c r="KM593" s="33"/>
      <c r="KN593" s="33"/>
      <c r="KO593" s="33"/>
      <c r="KP593" s="33"/>
      <c r="KQ593" s="33"/>
      <c r="KR593" s="33"/>
      <c r="KS593" s="33"/>
      <c r="KT593" s="33"/>
      <c r="KU593" s="33"/>
      <c r="KV593" s="33"/>
      <c r="KW593" s="33"/>
      <c r="KX593" s="33"/>
      <c r="KY593" s="33"/>
      <c r="KZ593" s="33"/>
      <c r="LA593" s="33"/>
      <c r="LB593" s="33"/>
      <c r="LC593" s="33"/>
    </row>
    <row r="594" spans="1:3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  <c r="IY594" s="33"/>
      <c r="IZ594" s="33"/>
      <c r="JA594" s="33"/>
      <c r="JB594" s="33"/>
      <c r="JC594" s="33"/>
      <c r="JD594" s="33"/>
      <c r="JE594" s="33"/>
      <c r="JF594" s="33"/>
      <c r="JG594" s="33"/>
      <c r="JH594" s="33"/>
      <c r="JI594" s="33"/>
      <c r="JJ594" s="33"/>
      <c r="JK594" s="33"/>
      <c r="JL594" s="33"/>
      <c r="JM594" s="33"/>
      <c r="JN594" s="33"/>
      <c r="JO594" s="33"/>
      <c r="JP594" s="33"/>
      <c r="JQ594" s="33"/>
      <c r="JR594" s="33"/>
      <c r="JS594" s="33"/>
      <c r="JT594" s="33"/>
      <c r="JU594" s="33"/>
      <c r="JV594" s="33"/>
      <c r="JW594" s="33"/>
      <c r="JX594" s="33"/>
      <c r="JY594" s="33"/>
      <c r="JZ594" s="33"/>
      <c r="KA594" s="33"/>
      <c r="KB594" s="33"/>
      <c r="KC594" s="33"/>
      <c r="KD594" s="33"/>
      <c r="KE594" s="33"/>
      <c r="KF594" s="33"/>
      <c r="KG594" s="33"/>
      <c r="KH594" s="33"/>
      <c r="KI594" s="33"/>
      <c r="KJ594" s="33"/>
      <c r="KK594" s="33"/>
      <c r="KL594" s="33"/>
      <c r="KM594" s="33"/>
      <c r="KN594" s="33"/>
      <c r="KO594" s="33"/>
      <c r="KP594" s="33"/>
      <c r="KQ594" s="33"/>
      <c r="KR594" s="33"/>
      <c r="KS594" s="33"/>
      <c r="KT594" s="33"/>
      <c r="KU594" s="33"/>
      <c r="KV594" s="33"/>
      <c r="KW594" s="33"/>
      <c r="KX594" s="33"/>
      <c r="KY594" s="33"/>
      <c r="KZ594" s="33"/>
      <c r="LA594" s="33"/>
      <c r="LB594" s="33"/>
      <c r="LC594" s="33"/>
    </row>
    <row r="595" spans="1:3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 s="33"/>
      <c r="FV595" s="33"/>
      <c r="FW595" s="33"/>
      <c r="FX595" s="33"/>
      <c r="FY595" s="33"/>
      <c r="FZ595" s="33"/>
      <c r="GA595" s="33"/>
      <c r="GB595" s="33"/>
      <c r="GC595" s="33"/>
      <c r="GD595" s="33"/>
      <c r="GE595" s="33"/>
      <c r="GF595" s="33"/>
      <c r="GG595" s="33"/>
      <c r="GH595" s="33"/>
      <c r="GI595" s="33"/>
      <c r="GJ595" s="33"/>
      <c r="GK595" s="33"/>
      <c r="GL595" s="33"/>
      <c r="GM595" s="33"/>
      <c r="GN595" s="33"/>
      <c r="GO595" s="33"/>
      <c r="GP595" s="33"/>
      <c r="GQ595" s="33"/>
      <c r="GR595" s="33"/>
      <c r="GS595" s="33"/>
      <c r="GT595" s="33"/>
      <c r="GU595" s="33"/>
      <c r="GV595" s="33"/>
      <c r="GW595" s="33"/>
      <c r="GX595" s="33"/>
      <c r="GY595" s="33"/>
      <c r="GZ595" s="33"/>
      <c r="HA595" s="33"/>
      <c r="HB595" s="33"/>
      <c r="HC595" s="33"/>
      <c r="HD595" s="33"/>
      <c r="HE595" s="33"/>
      <c r="HF595" s="33"/>
      <c r="HG595" s="33"/>
      <c r="HH595" s="33"/>
      <c r="HI595" s="33"/>
      <c r="HJ595" s="33"/>
      <c r="HK595" s="33"/>
      <c r="HL595" s="33"/>
      <c r="HM595" s="33"/>
      <c r="HN595" s="33"/>
      <c r="HO595" s="33"/>
      <c r="HP595" s="33"/>
      <c r="HQ595" s="33"/>
      <c r="HR595" s="33"/>
      <c r="HS595" s="33"/>
      <c r="HT595" s="33"/>
      <c r="HU595" s="33"/>
      <c r="HV595" s="33"/>
      <c r="HW595" s="33"/>
      <c r="HX595" s="33"/>
      <c r="HY595" s="33"/>
      <c r="HZ595" s="33"/>
      <c r="IA595" s="33"/>
      <c r="IB595" s="33"/>
      <c r="IC595" s="33"/>
      <c r="ID595" s="33"/>
      <c r="IE595" s="33"/>
      <c r="IF595" s="33"/>
      <c r="IG595" s="33"/>
      <c r="IH595" s="33"/>
      <c r="II595" s="33"/>
      <c r="IJ595" s="33"/>
      <c r="IK595" s="33"/>
      <c r="IL595" s="33"/>
      <c r="IM595" s="33"/>
      <c r="IN595" s="33"/>
      <c r="IO595" s="33"/>
      <c r="IP595" s="33"/>
      <c r="IQ595" s="33"/>
      <c r="IR595" s="33"/>
      <c r="IS595" s="33"/>
      <c r="IT595" s="33"/>
      <c r="IU595" s="33"/>
      <c r="IV595" s="33"/>
      <c r="IW595" s="33"/>
      <c r="IX595" s="33"/>
      <c r="IY595" s="33"/>
      <c r="IZ595" s="33"/>
      <c r="JA595" s="33"/>
      <c r="JB595" s="33"/>
      <c r="JC595" s="33"/>
      <c r="JD595" s="33"/>
      <c r="JE595" s="33"/>
      <c r="JF595" s="33"/>
      <c r="JG595" s="33"/>
      <c r="JH595" s="33"/>
      <c r="JI595" s="33"/>
      <c r="JJ595" s="33"/>
      <c r="JK595" s="33"/>
      <c r="JL595" s="33"/>
      <c r="JM595" s="33"/>
      <c r="JN595" s="33"/>
      <c r="JO595" s="33"/>
      <c r="JP595" s="33"/>
      <c r="JQ595" s="33"/>
      <c r="JR595" s="33"/>
      <c r="JS595" s="33"/>
      <c r="JT595" s="33"/>
      <c r="JU595" s="33"/>
      <c r="JV595" s="33"/>
      <c r="JW595" s="33"/>
      <c r="JX595" s="33"/>
      <c r="JY595" s="33"/>
      <c r="JZ595" s="33"/>
      <c r="KA595" s="33"/>
      <c r="KB595" s="33"/>
      <c r="KC595" s="33"/>
      <c r="KD595" s="33"/>
      <c r="KE595" s="33"/>
      <c r="KF595" s="33"/>
      <c r="KG595" s="33"/>
      <c r="KH595" s="33"/>
      <c r="KI595" s="33"/>
      <c r="KJ595" s="33"/>
      <c r="KK595" s="33"/>
      <c r="KL595" s="33"/>
      <c r="KM595" s="33"/>
      <c r="KN595" s="33"/>
      <c r="KO595" s="33"/>
      <c r="KP595" s="33"/>
      <c r="KQ595" s="33"/>
      <c r="KR595" s="33"/>
      <c r="KS595" s="33"/>
      <c r="KT595" s="33"/>
      <c r="KU595" s="33"/>
      <c r="KV595" s="33"/>
      <c r="KW595" s="33"/>
      <c r="KX595" s="33"/>
      <c r="KY595" s="33"/>
      <c r="KZ595" s="33"/>
      <c r="LA595" s="33"/>
      <c r="LB595" s="33"/>
      <c r="LC595" s="33"/>
    </row>
    <row r="596" spans="1:3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  <c r="IY596" s="33"/>
      <c r="IZ596" s="33"/>
      <c r="JA596" s="33"/>
      <c r="JB596" s="33"/>
      <c r="JC596" s="33"/>
      <c r="JD596" s="33"/>
      <c r="JE596" s="33"/>
      <c r="JF596" s="33"/>
      <c r="JG596" s="33"/>
      <c r="JH596" s="33"/>
      <c r="JI596" s="33"/>
      <c r="JJ596" s="33"/>
      <c r="JK596" s="33"/>
      <c r="JL596" s="33"/>
      <c r="JM596" s="33"/>
      <c r="JN596" s="33"/>
      <c r="JO596" s="33"/>
      <c r="JP596" s="33"/>
      <c r="JQ596" s="33"/>
      <c r="JR596" s="33"/>
      <c r="JS596" s="33"/>
      <c r="JT596" s="33"/>
      <c r="JU596" s="33"/>
      <c r="JV596" s="33"/>
      <c r="JW596" s="33"/>
      <c r="JX596" s="33"/>
      <c r="JY596" s="33"/>
      <c r="JZ596" s="33"/>
      <c r="KA596" s="33"/>
      <c r="KB596" s="33"/>
      <c r="KC596" s="33"/>
      <c r="KD596" s="33"/>
      <c r="KE596" s="33"/>
      <c r="KF596" s="33"/>
      <c r="KG596" s="33"/>
      <c r="KH596" s="33"/>
      <c r="KI596" s="33"/>
      <c r="KJ596" s="33"/>
      <c r="KK596" s="33"/>
      <c r="KL596" s="33"/>
      <c r="KM596" s="33"/>
      <c r="KN596" s="33"/>
      <c r="KO596" s="33"/>
      <c r="KP596" s="33"/>
      <c r="KQ596" s="33"/>
      <c r="KR596" s="33"/>
      <c r="KS596" s="33"/>
      <c r="KT596" s="33"/>
      <c r="KU596" s="33"/>
      <c r="KV596" s="33"/>
      <c r="KW596" s="33"/>
      <c r="KX596" s="33"/>
      <c r="KY596" s="33"/>
      <c r="KZ596" s="33"/>
      <c r="LA596" s="33"/>
      <c r="LB596" s="33"/>
      <c r="LC596" s="33"/>
    </row>
    <row r="597" spans="1:3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 s="33"/>
      <c r="FV597" s="33"/>
      <c r="FW597" s="33"/>
      <c r="FX597" s="33"/>
      <c r="FY597" s="33"/>
      <c r="FZ597" s="33"/>
      <c r="GA597" s="33"/>
      <c r="GB597" s="33"/>
      <c r="GC597" s="33"/>
      <c r="GD597" s="33"/>
      <c r="GE597" s="33"/>
      <c r="GF597" s="33"/>
      <c r="GG597" s="33"/>
      <c r="GH597" s="33"/>
      <c r="GI597" s="33"/>
      <c r="GJ597" s="33"/>
      <c r="GK597" s="33"/>
      <c r="GL597" s="33"/>
      <c r="GM597" s="33"/>
      <c r="GN597" s="33"/>
      <c r="GO597" s="33"/>
      <c r="GP597" s="33"/>
      <c r="GQ597" s="33"/>
      <c r="GR597" s="33"/>
      <c r="GS597" s="33"/>
      <c r="GT597" s="33"/>
      <c r="GU597" s="33"/>
      <c r="GV597" s="33"/>
      <c r="GW597" s="33"/>
      <c r="GX597" s="33"/>
      <c r="GY597" s="33"/>
      <c r="GZ597" s="33"/>
      <c r="HA597" s="33"/>
      <c r="HB597" s="33"/>
      <c r="HC597" s="33"/>
      <c r="HD597" s="33"/>
      <c r="HE597" s="33"/>
      <c r="HF597" s="33"/>
      <c r="HG597" s="33"/>
      <c r="HH597" s="33"/>
      <c r="HI597" s="33"/>
      <c r="HJ597" s="33"/>
      <c r="HK597" s="33"/>
      <c r="HL597" s="33"/>
      <c r="HM597" s="33"/>
      <c r="HN597" s="33"/>
      <c r="HO597" s="33"/>
      <c r="HP597" s="33"/>
      <c r="HQ597" s="33"/>
      <c r="HR597" s="33"/>
      <c r="HS597" s="33"/>
      <c r="HT597" s="33"/>
      <c r="HU597" s="33"/>
      <c r="HV597" s="33"/>
      <c r="HW597" s="33"/>
      <c r="HX597" s="33"/>
      <c r="HY597" s="33"/>
      <c r="HZ597" s="33"/>
      <c r="IA597" s="33"/>
      <c r="IB597" s="33"/>
      <c r="IC597" s="33"/>
      <c r="ID597" s="33"/>
      <c r="IE597" s="33"/>
      <c r="IF597" s="33"/>
      <c r="IG597" s="33"/>
      <c r="IH597" s="33"/>
      <c r="II597" s="33"/>
      <c r="IJ597" s="33"/>
      <c r="IK597" s="33"/>
      <c r="IL597" s="33"/>
      <c r="IM597" s="33"/>
      <c r="IN597" s="33"/>
      <c r="IO597" s="33"/>
      <c r="IP597" s="33"/>
      <c r="IQ597" s="33"/>
      <c r="IR597" s="33"/>
      <c r="IS597" s="33"/>
      <c r="IT597" s="33"/>
      <c r="IU597" s="33"/>
      <c r="IV597" s="33"/>
      <c r="IW597" s="33"/>
      <c r="IX597" s="33"/>
      <c r="IY597" s="33"/>
      <c r="IZ597" s="33"/>
      <c r="JA597" s="33"/>
      <c r="JB597" s="33"/>
      <c r="JC597" s="33"/>
      <c r="JD597" s="33"/>
      <c r="JE597" s="33"/>
      <c r="JF597" s="33"/>
      <c r="JG597" s="33"/>
      <c r="JH597" s="33"/>
      <c r="JI597" s="33"/>
      <c r="JJ597" s="33"/>
      <c r="JK597" s="33"/>
      <c r="JL597" s="33"/>
      <c r="JM597" s="33"/>
      <c r="JN597" s="33"/>
      <c r="JO597" s="33"/>
      <c r="JP597" s="33"/>
      <c r="JQ597" s="33"/>
      <c r="JR597" s="33"/>
      <c r="JS597" s="33"/>
      <c r="JT597" s="33"/>
      <c r="JU597" s="33"/>
      <c r="JV597" s="33"/>
      <c r="JW597" s="33"/>
      <c r="JX597" s="33"/>
      <c r="JY597" s="33"/>
      <c r="JZ597" s="33"/>
      <c r="KA597" s="33"/>
      <c r="KB597" s="33"/>
      <c r="KC597" s="33"/>
      <c r="KD597" s="33"/>
      <c r="KE597" s="33"/>
      <c r="KF597" s="33"/>
      <c r="KG597" s="33"/>
      <c r="KH597" s="33"/>
      <c r="KI597" s="33"/>
      <c r="KJ597" s="33"/>
      <c r="KK597" s="33"/>
      <c r="KL597" s="33"/>
      <c r="KM597" s="33"/>
      <c r="KN597" s="33"/>
      <c r="KO597" s="33"/>
      <c r="KP597" s="33"/>
      <c r="KQ597" s="33"/>
      <c r="KR597" s="33"/>
      <c r="KS597" s="33"/>
      <c r="KT597" s="33"/>
      <c r="KU597" s="33"/>
      <c r="KV597" s="33"/>
      <c r="KW597" s="33"/>
      <c r="KX597" s="33"/>
      <c r="KY597" s="33"/>
      <c r="KZ597" s="33"/>
      <c r="LA597" s="33"/>
      <c r="LB597" s="33"/>
      <c r="LC597" s="33"/>
    </row>
    <row r="598" spans="1:3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  <c r="IY598" s="33"/>
      <c r="IZ598" s="33"/>
      <c r="JA598" s="33"/>
      <c r="JB598" s="33"/>
      <c r="JC598" s="33"/>
      <c r="JD598" s="33"/>
      <c r="JE598" s="33"/>
      <c r="JF598" s="33"/>
      <c r="JG598" s="33"/>
      <c r="JH598" s="33"/>
      <c r="JI598" s="33"/>
      <c r="JJ598" s="33"/>
      <c r="JK598" s="33"/>
      <c r="JL598" s="33"/>
      <c r="JM598" s="33"/>
      <c r="JN598" s="33"/>
      <c r="JO598" s="33"/>
      <c r="JP598" s="33"/>
      <c r="JQ598" s="33"/>
      <c r="JR598" s="33"/>
      <c r="JS598" s="33"/>
      <c r="JT598" s="33"/>
      <c r="JU598" s="33"/>
      <c r="JV598" s="33"/>
      <c r="JW598" s="33"/>
      <c r="JX598" s="33"/>
      <c r="JY598" s="33"/>
      <c r="JZ598" s="33"/>
      <c r="KA598" s="33"/>
      <c r="KB598" s="33"/>
      <c r="KC598" s="33"/>
      <c r="KD598" s="33"/>
      <c r="KE598" s="33"/>
      <c r="KF598" s="33"/>
      <c r="KG598" s="33"/>
      <c r="KH598" s="33"/>
      <c r="KI598" s="33"/>
      <c r="KJ598" s="33"/>
      <c r="KK598" s="33"/>
      <c r="KL598" s="33"/>
      <c r="KM598" s="33"/>
      <c r="KN598" s="33"/>
      <c r="KO598" s="33"/>
      <c r="KP598" s="33"/>
      <c r="KQ598" s="33"/>
      <c r="KR598" s="33"/>
      <c r="KS598" s="33"/>
      <c r="KT598" s="33"/>
      <c r="KU598" s="33"/>
      <c r="KV598" s="33"/>
      <c r="KW598" s="33"/>
      <c r="KX598" s="33"/>
      <c r="KY598" s="33"/>
      <c r="KZ598" s="33"/>
      <c r="LA598" s="33"/>
      <c r="LB598" s="33"/>
      <c r="LC598" s="33"/>
    </row>
    <row r="599" spans="1:3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 s="33"/>
      <c r="FV599" s="33"/>
      <c r="FW599" s="33"/>
      <c r="FX599" s="33"/>
      <c r="FY599" s="33"/>
      <c r="FZ599" s="33"/>
      <c r="GA599" s="33"/>
      <c r="GB599" s="33"/>
      <c r="GC599" s="33"/>
      <c r="GD599" s="33"/>
      <c r="GE599" s="33"/>
      <c r="GF599" s="33"/>
      <c r="GG599" s="33"/>
      <c r="GH599" s="33"/>
      <c r="GI599" s="33"/>
      <c r="GJ599" s="33"/>
      <c r="GK599" s="33"/>
      <c r="GL599" s="33"/>
      <c r="GM599" s="33"/>
      <c r="GN599" s="33"/>
      <c r="GO599" s="33"/>
      <c r="GP599" s="33"/>
      <c r="GQ599" s="33"/>
      <c r="GR599" s="33"/>
      <c r="GS599" s="33"/>
      <c r="GT599" s="33"/>
      <c r="GU599" s="33"/>
      <c r="GV599" s="33"/>
      <c r="GW599" s="33"/>
      <c r="GX599" s="33"/>
      <c r="GY599" s="33"/>
      <c r="GZ599" s="33"/>
      <c r="HA599" s="33"/>
      <c r="HB599" s="33"/>
      <c r="HC599" s="33"/>
      <c r="HD599" s="33"/>
      <c r="HE599" s="33"/>
      <c r="HF599" s="33"/>
      <c r="HG599" s="33"/>
      <c r="HH599" s="33"/>
      <c r="HI599" s="33"/>
      <c r="HJ599" s="33"/>
      <c r="HK599" s="33"/>
      <c r="HL599" s="33"/>
      <c r="HM599" s="33"/>
      <c r="HN599" s="33"/>
      <c r="HO599" s="33"/>
      <c r="HP599" s="33"/>
      <c r="HQ599" s="33"/>
      <c r="HR599" s="33"/>
      <c r="HS599" s="33"/>
      <c r="HT599" s="33"/>
      <c r="HU599" s="33"/>
      <c r="HV599" s="33"/>
      <c r="HW599" s="33"/>
      <c r="HX599" s="33"/>
      <c r="HY599" s="33"/>
      <c r="HZ599" s="33"/>
      <c r="IA599" s="33"/>
      <c r="IB599" s="33"/>
      <c r="IC599" s="33"/>
      <c r="ID599" s="33"/>
      <c r="IE599" s="33"/>
      <c r="IF599" s="33"/>
      <c r="IG599" s="33"/>
      <c r="IH599" s="33"/>
      <c r="II599" s="33"/>
      <c r="IJ599" s="33"/>
      <c r="IK599" s="33"/>
      <c r="IL599" s="33"/>
      <c r="IM599" s="33"/>
      <c r="IN599" s="33"/>
      <c r="IO599" s="33"/>
      <c r="IP599" s="33"/>
      <c r="IQ599" s="33"/>
      <c r="IR599" s="33"/>
      <c r="IS599" s="33"/>
      <c r="IT599" s="33"/>
      <c r="IU599" s="33"/>
      <c r="IV599" s="33"/>
      <c r="IW599" s="33"/>
      <c r="IX599" s="33"/>
      <c r="IY599" s="33"/>
      <c r="IZ599" s="33"/>
      <c r="JA599" s="33"/>
      <c r="JB599" s="33"/>
      <c r="JC599" s="33"/>
      <c r="JD599" s="33"/>
      <c r="JE599" s="33"/>
      <c r="JF599" s="33"/>
      <c r="JG599" s="33"/>
      <c r="JH599" s="33"/>
      <c r="JI599" s="33"/>
      <c r="JJ599" s="33"/>
      <c r="JK599" s="33"/>
      <c r="JL599" s="33"/>
      <c r="JM599" s="33"/>
      <c r="JN599" s="33"/>
      <c r="JO599" s="33"/>
      <c r="JP599" s="33"/>
      <c r="JQ599" s="33"/>
      <c r="JR599" s="33"/>
      <c r="JS599" s="33"/>
      <c r="JT599" s="33"/>
      <c r="JU599" s="33"/>
      <c r="JV599" s="33"/>
      <c r="JW599" s="33"/>
      <c r="JX599" s="33"/>
      <c r="JY599" s="33"/>
      <c r="JZ599" s="33"/>
      <c r="KA599" s="33"/>
      <c r="KB599" s="33"/>
      <c r="KC599" s="33"/>
      <c r="KD599" s="33"/>
      <c r="KE599" s="33"/>
      <c r="KF599" s="33"/>
      <c r="KG599" s="33"/>
      <c r="KH599" s="33"/>
      <c r="KI599" s="33"/>
      <c r="KJ599" s="33"/>
      <c r="KK599" s="33"/>
      <c r="KL599" s="33"/>
      <c r="KM599" s="33"/>
      <c r="KN599" s="33"/>
      <c r="KO599" s="33"/>
      <c r="KP599" s="33"/>
      <c r="KQ599" s="33"/>
      <c r="KR599" s="33"/>
      <c r="KS599" s="33"/>
      <c r="KT599" s="33"/>
      <c r="KU599" s="33"/>
      <c r="KV599" s="33"/>
      <c r="KW599" s="33"/>
      <c r="KX599" s="33"/>
      <c r="KY599" s="33"/>
      <c r="KZ599" s="33"/>
      <c r="LA599" s="33"/>
      <c r="LB599" s="33"/>
      <c r="LC599" s="33"/>
    </row>
    <row r="600" spans="1:3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  <c r="IY600" s="33"/>
      <c r="IZ600" s="33"/>
      <c r="JA600" s="33"/>
      <c r="JB600" s="33"/>
      <c r="JC600" s="33"/>
      <c r="JD600" s="33"/>
      <c r="JE600" s="33"/>
      <c r="JF600" s="33"/>
      <c r="JG600" s="33"/>
      <c r="JH600" s="33"/>
      <c r="JI600" s="33"/>
      <c r="JJ600" s="33"/>
      <c r="JK600" s="33"/>
      <c r="JL600" s="33"/>
      <c r="JM600" s="33"/>
      <c r="JN600" s="33"/>
      <c r="JO600" s="33"/>
      <c r="JP600" s="33"/>
      <c r="JQ600" s="33"/>
      <c r="JR600" s="33"/>
      <c r="JS600" s="33"/>
      <c r="JT600" s="33"/>
      <c r="JU600" s="33"/>
      <c r="JV600" s="33"/>
      <c r="JW600" s="33"/>
      <c r="JX600" s="33"/>
      <c r="JY600" s="33"/>
      <c r="JZ600" s="33"/>
      <c r="KA600" s="33"/>
      <c r="KB600" s="33"/>
      <c r="KC600" s="33"/>
      <c r="KD600" s="33"/>
      <c r="KE600" s="33"/>
      <c r="KF600" s="33"/>
      <c r="KG600" s="33"/>
      <c r="KH600" s="33"/>
      <c r="KI600" s="33"/>
      <c r="KJ600" s="33"/>
      <c r="KK600" s="33"/>
      <c r="KL600" s="33"/>
      <c r="KM600" s="33"/>
      <c r="KN600" s="33"/>
      <c r="KO600" s="33"/>
      <c r="KP600" s="33"/>
      <c r="KQ600" s="33"/>
      <c r="KR600" s="33"/>
      <c r="KS600" s="33"/>
      <c r="KT600" s="33"/>
      <c r="KU600" s="33"/>
      <c r="KV600" s="33"/>
      <c r="KW600" s="33"/>
      <c r="KX600" s="33"/>
      <c r="KY600" s="33"/>
      <c r="KZ600" s="33"/>
      <c r="LA600" s="33"/>
      <c r="LB600" s="33"/>
      <c r="LC600" s="33"/>
    </row>
    <row r="601" spans="1:3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 s="33"/>
      <c r="FV601" s="33"/>
      <c r="FW601" s="33"/>
      <c r="FX601" s="33"/>
      <c r="FY601" s="33"/>
      <c r="FZ601" s="33"/>
      <c r="GA601" s="33"/>
      <c r="GB601" s="33"/>
      <c r="GC601" s="33"/>
      <c r="GD601" s="33"/>
      <c r="GE601" s="33"/>
      <c r="GF601" s="33"/>
      <c r="GG601" s="33"/>
      <c r="GH601" s="33"/>
      <c r="GI601" s="33"/>
      <c r="GJ601" s="33"/>
      <c r="GK601" s="33"/>
      <c r="GL601" s="33"/>
      <c r="GM601" s="33"/>
      <c r="GN601" s="33"/>
      <c r="GO601" s="33"/>
      <c r="GP601" s="33"/>
      <c r="GQ601" s="33"/>
      <c r="GR601" s="33"/>
      <c r="GS601" s="33"/>
      <c r="GT601" s="33"/>
      <c r="GU601" s="33"/>
      <c r="GV601" s="33"/>
      <c r="GW601" s="33"/>
      <c r="GX601" s="33"/>
      <c r="GY601" s="33"/>
      <c r="GZ601" s="33"/>
      <c r="HA601" s="33"/>
      <c r="HB601" s="33"/>
      <c r="HC601" s="33"/>
      <c r="HD601" s="33"/>
      <c r="HE601" s="33"/>
      <c r="HF601" s="33"/>
      <c r="HG601" s="33"/>
      <c r="HH601" s="33"/>
      <c r="HI601" s="33"/>
      <c r="HJ601" s="33"/>
      <c r="HK601" s="33"/>
      <c r="HL601" s="33"/>
      <c r="HM601" s="33"/>
      <c r="HN601" s="33"/>
      <c r="HO601" s="33"/>
      <c r="HP601" s="33"/>
      <c r="HQ601" s="33"/>
      <c r="HR601" s="33"/>
      <c r="HS601" s="33"/>
      <c r="HT601" s="33"/>
      <c r="HU601" s="33"/>
      <c r="HV601" s="33"/>
      <c r="HW601" s="33"/>
      <c r="HX601" s="33"/>
      <c r="HY601" s="33"/>
      <c r="HZ601" s="33"/>
      <c r="IA601" s="33"/>
      <c r="IB601" s="33"/>
      <c r="IC601" s="33"/>
      <c r="ID601" s="33"/>
      <c r="IE601" s="33"/>
      <c r="IF601" s="33"/>
      <c r="IG601" s="33"/>
      <c r="IH601" s="33"/>
      <c r="II601" s="33"/>
      <c r="IJ601" s="33"/>
      <c r="IK601" s="33"/>
      <c r="IL601" s="33"/>
      <c r="IM601" s="33"/>
      <c r="IN601" s="33"/>
      <c r="IO601" s="33"/>
      <c r="IP601" s="33"/>
      <c r="IQ601" s="33"/>
      <c r="IR601" s="33"/>
      <c r="IS601" s="33"/>
      <c r="IT601" s="33"/>
      <c r="IU601" s="33"/>
      <c r="IV601" s="33"/>
      <c r="IW601" s="33"/>
      <c r="IX601" s="33"/>
      <c r="IY601" s="33"/>
      <c r="IZ601" s="33"/>
      <c r="JA601" s="33"/>
      <c r="JB601" s="33"/>
      <c r="JC601" s="33"/>
      <c r="JD601" s="33"/>
      <c r="JE601" s="33"/>
      <c r="JF601" s="33"/>
      <c r="JG601" s="33"/>
      <c r="JH601" s="33"/>
      <c r="JI601" s="33"/>
      <c r="JJ601" s="33"/>
      <c r="JK601" s="33"/>
      <c r="JL601" s="33"/>
      <c r="JM601" s="33"/>
      <c r="JN601" s="33"/>
      <c r="JO601" s="33"/>
      <c r="JP601" s="33"/>
      <c r="JQ601" s="33"/>
      <c r="JR601" s="33"/>
      <c r="JS601" s="33"/>
      <c r="JT601" s="33"/>
      <c r="JU601" s="33"/>
      <c r="JV601" s="33"/>
      <c r="JW601" s="33"/>
      <c r="JX601" s="33"/>
      <c r="JY601" s="33"/>
      <c r="JZ601" s="33"/>
      <c r="KA601" s="33"/>
      <c r="KB601" s="33"/>
      <c r="KC601" s="33"/>
      <c r="KD601" s="33"/>
      <c r="KE601" s="33"/>
      <c r="KF601" s="33"/>
      <c r="KG601" s="33"/>
      <c r="KH601" s="33"/>
      <c r="KI601" s="33"/>
      <c r="KJ601" s="33"/>
      <c r="KK601" s="33"/>
      <c r="KL601" s="33"/>
      <c r="KM601" s="33"/>
      <c r="KN601" s="33"/>
      <c r="KO601" s="33"/>
      <c r="KP601" s="33"/>
      <c r="KQ601" s="33"/>
      <c r="KR601" s="33"/>
      <c r="KS601" s="33"/>
      <c r="KT601" s="33"/>
      <c r="KU601" s="33"/>
      <c r="KV601" s="33"/>
      <c r="KW601" s="33"/>
      <c r="KX601" s="33"/>
      <c r="KY601" s="33"/>
      <c r="KZ601" s="33"/>
      <c r="LA601" s="33"/>
      <c r="LB601" s="33"/>
      <c r="LC601" s="33"/>
    </row>
    <row r="602" spans="1:3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  <c r="IY602" s="33"/>
      <c r="IZ602" s="33"/>
      <c r="JA602" s="33"/>
      <c r="JB602" s="33"/>
      <c r="JC602" s="33"/>
      <c r="JD602" s="33"/>
      <c r="JE602" s="33"/>
      <c r="JF602" s="33"/>
      <c r="JG602" s="33"/>
      <c r="JH602" s="33"/>
      <c r="JI602" s="33"/>
      <c r="JJ602" s="33"/>
      <c r="JK602" s="33"/>
      <c r="JL602" s="33"/>
      <c r="JM602" s="33"/>
      <c r="JN602" s="33"/>
      <c r="JO602" s="33"/>
      <c r="JP602" s="33"/>
      <c r="JQ602" s="33"/>
      <c r="JR602" s="33"/>
      <c r="JS602" s="33"/>
      <c r="JT602" s="33"/>
      <c r="JU602" s="33"/>
      <c r="JV602" s="33"/>
      <c r="JW602" s="33"/>
      <c r="JX602" s="33"/>
      <c r="JY602" s="33"/>
      <c r="JZ602" s="33"/>
      <c r="KA602" s="33"/>
      <c r="KB602" s="33"/>
      <c r="KC602" s="33"/>
      <c r="KD602" s="33"/>
      <c r="KE602" s="33"/>
      <c r="KF602" s="33"/>
      <c r="KG602" s="33"/>
      <c r="KH602" s="33"/>
      <c r="KI602" s="33"/>
      <c r="KJ602" s="33"/>
      <c r="KK602" s="33"/>
      <c r="KL602" s="33"/>
      <c r="KM602" s="33"/>
      <c r="KN602" s="33"/>
      <c r="KO602" s="33"/>
      <c r="KP602" s="33"/>
      <c r="KQ602" s="33"/>
      <c r="KR602" s="33"/>
      <c r="KS602" s="33"/>
      <c r="KT602" s="33"/>
      <c r="KU602" s="33"/>
      <c r="KV602" s="33"/>
      <c r="KW602" s="33"/>
      <c r="KX602" s="33"/>
      <c r="KY602" s="33"/>
      <c r="KZ602" s="33"/>
      <c r="LA602" s="33"/>
      <c r="LB602" s="33"/>
      <c r="LC602" s="33"/>
    </row>
    <row r="603" spans="1:3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 s="33"/>
      <c r="FV603" s="33"/>
      <c r="FW603" s="33"/>
      <c r="FX603" s="33"/>
      <c r="FY603" s="33"/>
      <c r="FZ603" s="33"/>
      <c r="GA603" s="33"/>
      <c r="GB603" s="33"/>
      <c r="GC603" s="33"/>
      <c r="GD603" s="33"/>
      <c r="GE603" s="33"/>
      <c r="GF603" s="33"/>
      <c r="GG603" s="33"/>
      <c r="GH603" s="33"/>
      <c r="GI603" s="33"/>
      <c r="GJ603" s="33"/>
      <c r="GK603" s="33"/>
      <c r="GL603" s="33"/>
      <c r="GM603" s="33"/>
      <c r="GN603" s="33"/>
      <c r="GO603" s="33"/>
      <c r="GP603" s="33"/>
      <c r="GQ603" s="33"/>
      <c r="GR603" s="33"/>
      <c r="GS603" s="33"/>
      <c r="GT603" s="33"/>
      <c r="GU603" s="33"/>
      <c r="GV603" s="33"/>
      <c r="GW603" s="33"/>
      <c r="GX603" s="33"/>
      <c r="GY603" s="33"/>
      <c r="GZ603" s="33"/>
      <c r="HA603" s="33"/>
      <c r="HB603" s="33"/>
      <c r="HC603" s="33"/>
      <c r="HD603" s="33"/>
      <c r="HE603" s="33"/>
      <c r="HF603" s="33"/>
      <c r="HG603" s="33"/>
      <c r="HH603" s="33"/>
      <c r="HI603" s="33"/>
      <c r="HJ603" s="33"/>
      <c r="HK603" s="33"/>
      <c r="HL603" s="33"/>
      <c r="HM603" s="33"/>
      <c r="HN603" s="33"/>
      <c r="HO603" s="33"/>
      <c r="HP603" s="33"/>
      <c r="HQ603" s="33"/>
      <c r="HR603" s="33"/>
      <c r="HS603" s="33"/>
      <c r="HT603" s="33"/>
      <c r="HU603" s="33"/>
      <c r="HV603" s="33"/>
      <c r="HW603" s="33"/>
      <c r="HX603" s="33"/>
      <c r="HY603" s="33"/>
      <c r="HZ603" s="33"/>
      <c r="IA603" s="33"/>
      <c r="IB603" s="33"/>
      <c r="IC603" s="33"/>
      <c r="ID603" s="33"/>
      <c r="IE603" s="33"/>
      <c r="IF603" s="33"/>
      <c r="IG603" s="33"/>
      <c r="IH603" s="33"/>
      <c r="II603" s="33"/>
      <c r="IJ603" s="33"/>
      <c r="IK603" s="33"/>
      <c r="IL603" s="33"/>
      <c r="IM603" s="33"/>
      <c r="IN603" s="33"/>
      <c r="IO603" s="33"/>
      <c r="IP603" s="33"/>
      <c r="IQ603" s="33"/>
      <c r="IR603" s="33"/>
      <c r="IS603" s="33"/>
      <c r="IT603" s="33"/>
      <c r="IU603" s="33"/>
      <c r="IV603" s="33"/>
      <c r="IW603" s="33"/>
      <c r="IX603" s="33"/>
      <c r="IY603" s="33"/>
      <c r="IZ603" s="33"/>
      <c r="JA603" s="33"/>
      <c r="JB603" s="33"/>
      <c r="JC603" s="33"/>
      <c r="JD603" s="33"/>
      <c r="JE603" s="33"/>
      <c r="JF603" s="33"/>
      <c r="JG603" s="33"/>
      <c r="JH603" s="33"/>
      <c r="JI603" s="33"/>
      <c r="JJ603" s="33"/>
      <c r="JK603" s="33"/>
      <c r="JL603" s="33"/>
      <c r="JM603" s="33"/>
      <c r="JN603" s="33"/>
      <c r="JO603" s="33"/>
      <c r="JP603" s="33"/>
      <c r="JQ603" s="33"/>
      <c r="JR603" s="33"/>
      <c r="JS603" s="33"/>
      <c r="JT603" s="33"/>
      <c r="JU603" s="33"/>
      <c r="JV603" s="33"/>
      <c r="JW603" s="33"/>
      <c r="JX603" s="33"/>
      <c r="JY603" s="33"/>
      <c r="JZ603" s="33"/>
      <c r="KA603" s="33"/>
      <c r="KB603" s="33"/>
      <c r="KC603" s="33"/>
      <c r="KD603" s="33"/>
      <c r="KE603" s="33"/>
      <c r="KF603" s="33"/>
      <c r="KG603" s="33"/>
      <c r="KH603" s="33"/>
      <c r="KI603" s="33"/>
      <c r="KJ603" s="33"/>
      <c r="KK603" s="33"/>
      <c r="KL603" s="33"/>
      <c r="KM603" s="33"/>
      <c r="KN603" s="33"/>
      <c r="KO603" s="33"/>
      <c r="KP603" s="33"/>
      <c r="KQ603" s="33"/>
      <c r="KR603" s="33"/>
      <c r="KS603" s="33"/>
      <c r="KT603" s="33"/>
      <c r="KU603" s="33"/>
      <c r="KV603" s="33"/>
      <c r="KW603" s="33"/>
      <c r="KX603" s="33"/>
      <c r="KY603" s="33"/>
      <c r="KZ603" s="33"/>
      <c r="LA603" s="33"/>
      <c r="LB603" s="33"/>
      <c r="LC603" s="33"/>
    </row>
    <row r="604" spans="1:3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  <c r="IY604" s="33"/>
      <c r="IZ604" s="33"/>
      <c r="JA604" s="33"/>
      <c r="JB604" s="33"/>
      <c r="JC604" s="33"/>
      <c r="JD604" s="33"/>
      <c r="JE604" s="33"/>
      <c r="JF604" s="33"/>
      <c r="JG604" s="33"/>
      <c r="JH604" s="33"/>
      <c r="JI604" s="33"/>
      <c r="JJ604" s="33"/>
      <c r="JK604" s="33"/>
      <c r="JL604" s="33"/>
      <c r="JM604" s="33"/>
      <c r="JN604" s="33"/>
      <c r="JO604" s="33"/>
      <c r="JP604" s="33"/>
      <c r="JQ604" s="33"/>
      <c r="JR604" s="33"/>
      <c r="JS604" s="33"/>
      <c r="JT604" s="33"/>
      <c r="JU604" s="33"/>
      <c r="JV604" s="33"/>
      <c r="JW604" s="33"/>
      <c r="JX604" s="33"/>
      <c r="JY604" s="33"/>
      <c r="JZ604" s="33"/>
      <c r="KA604" s="33"/>
      <c r="KB604" s="33"/>
      <c r="KC604" s="33"/>
      <c r="KD604" s="33"/>
      <c r="KE604" s="33"/>
      <c r="KF604" s="33"/>
      <c r="KG604" s="33"/>
      <c r="KH604" s="33"/>
      <c r="KI604" s="33"/>
      <c r="KJ604" s="33"/>
      <c r="KK604" s="33"/>
      <c r="KL604" s="33"/>
      <c r="KM604" s="33"/>
      <c r="KN604" s="33"/>
      <c r="KO604" s="33"/>
      <c r="KP604" s="33"/>
      <c r="KQ604" s="33"/>
      <c r="KR604" s="33"/>
      <c r="KS604" s="33"/>
      <c r="KT604" s="33"/>
      <c r="KU604" s="33"/>
      <c r="KV604" s="33"/>
      <c r="KW604" s="33"/>
      <c r="KX604" s="33"/>
      <c r="KY604" s="33"/>
      <c r="KZ604" s="33"/>
      <c r="LA604" s="33"/>
      <c r="LB604" s="33"/>
      <c r="LC604" s="33"/>
    </row>
    <row r="605" spans="1:3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 s="33"/>
      <c r="FV605" s="33"/>
      <c r="FW605" s="33"/>
      <c r="FX605" s="33"/>
      <c r="FY605" s="33"/>
      <c r="FZ605" s="33"/>
      <c r="GA605" s="33"/>
      <c r="GB605" s="33"/>
      <c r="GC605" s="33"/>
      <c r="GD605" s="33"/>
      <c r="GE605" s="33"/>
      <c r="GF605" s="33"/>
      <c r="GG605" s="33"/>
      <c r="GH605" s="33"/>
      <c r="GI605" s="33"/>
      <c r="GJ605" s="33"/>
      <c r="GK605" s="33"/>
      <c r="GL605" s="33"/>
      <c r="GM605" s="33"/>
      <c r="GN605" s="33"/>
      <c r="GO605" s="33"/>
      <c r="GP605" s="33"/>
      <c r="GQ605" s="33"/>
      <c r="GR605" s="33"/>
      <c r="GS605" s="33"/>
      <c r="GT605" s="33"/>
      <c r="GU605" s="33"/>
      <c r="GV605" s="33"/>
      <c r="GW605" s="33"/>
      <c r="GX605" s="33"/>
      <c r="GY605" s="33"/>
      <c r="GZ605" s="33"/>
      <c r="HA605" s="33"/>
      <c r="HB605" s="33"/>
      <c r="HC605" s="33"/>
      <c r="HD605" s="33"/>
      <c r="HE605" s="33"/>
      <c r="HF605" s="33"/>
      <c r="HG605" s="33"/>
      <c r="HH605" s="33"/>
      <c r="HI605" s="33"/>
      <c r="HJ605" s="33"/>
      <c r="HK605" s="33"/>
      <c r="HL605" s="33"/>
      <c r="HM605" s="33"/>
      <c r="HN605" s="33"/>
      <c r="HO605" s="33"/>
      <c r="HP605" s="33"/>
      <c r="HQ605" s="33"/>
      <c r="HR605" s="33"/>
      <c r="HS605" s="33"/>
      <c r="HT605" s="33"/>
      <c r="HU605" s="33"/>
      <c r="HV605" s="33"/>
      <c r="HW605" s="33"/>
      <c r="HX605" s="33"/>
      <c r="HY605" s="33"/>
      <c r="HZ605" s="33"/>
      <c r="IA605" s="33"/>
      <c r="IB605" s="33"/>
      <c r="IC605" s="33"/>
      <c r="ID605" s="33"/>
      <c r="IE605" s="33"/>
      <c r="IF605" s="33"/>
      <c r="IG605" s="33"/>
      <c r="IH605" s="33"/>
      <c r="II605" s="33"/>
      <c r="IJ605" s="33"/>
      <c r="IK605" s="33"/>
      <c r="IL605" s="33"/>
      <c r="IM605" s="33"/>
      <c r="IN605" s="33"/>
      <c r="IO605" s="33"/>
      <c r="IP605" s="33"/>
      <c r="IQ605" s="33"/>
      <c r="IR605" s="33"/>
      <c r="IS605" s="33"/>
      <c r="IT605" s="33"/>
      <c r="IU605" s="33"/>
      <c r="IV605" s="33"/>
      <c r="IW605" s="33"/>
      <c r="IX605" s="33"/>
      <c r="IY605" s="33"/>
      <c r="IZ605" s="33"/>
      <c r="JA605" s="33"/>
      <c r="JB605" s="33"/>
      <c r="JC605" s="33"/>
      <c r="JD605" s="33"/>
      <c r="JE605" s="33"/>
      <c r="JF605" s="33"/>
      <c r="JG605" s="33"/>
      <c r="JH605" s="33"/>
      <c r="JI605" s="33"/>
      <c r="JJ605" s="33"/>
      <c r="JK605" s="33"/>
      <c r="JL605" s="33"/>
      <c r="JM605" s="33"/>
      <c r="JN605" s="33"/>
      <c r="JO605" s="33"/>
      <c r="JP605" s="33"/>
      <c r="JQ605" s="33"/>
      <c r="JR605" s="33"/>
      <c r="JS605" s="33"/>
      <c r="JT605" s="33"/>
      <c r="JU605" s="33"/>
      <c r="JV605" s="33"/>
      <c r="JW605" s="33"/>
      <c r="JX605" s="33"/>
      <c r="JY605" s="33"/>
      <c r="JZ605" s="33"/>
      <c r="KA605" s="33"/>
      <c r="KB605" s="33"/>
      <c r="KC605" s="33"/>
      <c r="KD605" s="33"/>
      <c r="KE605" s="33"/>
      <c r="KF605" s="33"/>
      <c r="KG605" s="33"/>
      <c r="KH605" s="33"/>
      <c r="KI605" s="33"/>
      <c r="KJ605" s="33"/>
      <c r="KK605" s="33"/>
      <c r="KL605" s="33"/>
      <c r="KM605" s="33"/>
      <c r="KN605" s="33"/>
      <c r="KO605" s="33"/>
      <c r="KP605" s="33"/>
      <c r="KQ605" s="33"/>
      <c r="KR605" s="33"/>
      <c r="KS605" s="33"/>
      <c r="KT605" s="33"/>
      <c r="KU605" s="33"/>
      <c r="KV605" s="33"/>
      <c r="KW605" s="33"/>
      <c r="KX605" s="33"/>
      <c r="KY605" s="33"/>
      <c r="KZ605" s="33"/>
      <c r="LA605" s="33"/>
      <c r="LB605" s="33"/>
      <c r="LC605" s="33"/>
    </row>
    <row r="606" spans="1:3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  <c r="IY606" s="33"/>
      <c r="IZ606" s="33"/>
      <c r="JA606" s="33"/>
      <c r="JB606" s="33"/>
      <c r="JC606" s="33"/>
      <c r="JD606" s="33"/>
      <c r="JE606" s="33"/>
      <c r="JF606" s="33"/>
      <c r="JG606" s="33"/>
      <c r="JH606" s="33"/>
      <c r="JI606" s="33"/>
      <c r="JJ606" s="33"/>
      <c r="JK606" s="33"/>
      <c r="JL606" s="33"/>
      <c r="JM606" s="33"/>
      <c r="JN606" s="33"/>
      <c r="JO606" s="33"/>
      <c r="JP606" s="33"/>
      <c r="JQ606" s="33"/>
      <c r="JR606" s="33"/>
      <c r="JS606" s="33"/>
      <c r="JT606" s="33"/>
      <c r="JU606" s="33"/>
      <c r="JV606" s="33"/>
      <c r="JW606" s="33"/>
      <c r="JX606" s="33"/>
      <c r="JY606" s="33"/>
      <c r="JZ606" s="33"/>
      <c r="KA606" s="33"/>
      <c r="KB606" s="33"/>
      <c r="KC606" s="33"/>
      <c r="KD606" s="33"/>
      <c r="KE606" s="33"/>
      <c r="KF606" s="33"/>
      <c r="KG606" s="33"/>
      <c r="KH606" s="33"/>
      <c r="KI606" s="33"/>
      <c r="KJ606" s="33"/>
      <c r="KK606" s="33"/>
      <c r="KL606" s="33"/>
      <c r="KM606" s="33"/>
      <c r="KN606" s="33"/>
      <c r="KO606" s="33"/>
      <c r="KP606" s="33"/>
      <c r="KQ606" s="33"/>
      <c r="KR606" s="33"/>
      <c r="KS606" s="33"/>
      <c r="KT606" s="33"/>
      <c r="KU606" s="33"/>
      <c r="KV606" s="33"/>
      <c r="KW606" s="33"/>
      <c r="KX606" s="33"/>
      <c r="KY606" s="33"/>
      <c r="KZ606" s="33"/>
      <c r="LA606" s="33"/>
      <c r="LB606" s="33"/>
      <c r="LC606" s="33"/>
    </row>
    <row r="607" spans="1:3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 s="33"/>
      <c r="FV607" s="33"/>
      <c r="FW607" s="33"/>
      <c r="FX607" s="33"/>
      <c r="FY607" s="33"/>
      <c r="FZ607" s="33"/>
      <c r="GA607" s="33"/>
      <c r="GB607" s="33"/>
      <c r="GC607" s="33"/>
      <c r="GD607" s="33"/>
      <c r="GE607" s="33"/>
      <c r="GF607" s="33"/>
      <c r="GG607" s="33"/>
      <c r="GH607" s="33"/>
      <c r="GI607" s="33"/>
      <c r="GJ607" s="33"/>
      <c r="GK607" s="33"/>
      <c r="GL607" s="33"/>
      <c r="GM607" s="33"/>
      <c r="GN607" s="33"/>
      <c r="GO607" s="33"/>
      <c r="GP607" s="33"/>
      <c r="GQ607" s="33"/>
      <c r="GR607" s="33"/>
      <c r="GS607" s="33"/>
      <c r="GT607" s="33"/>
      <c r="GU607" s="33"/>
      <c r="GV607" s="33"/>
      <c r="GW607" s="33"/>
      <c r="GX607" s="33"/>
      <c r="GY607" s="33"/>
      <c r="GZ607" s="33"/>
      <c r="HA607" s="33"/>
      <c r="HB607" s="33"/>
      <c r="HC607" s="33"/>
      <c r="HD607" s="33"/>
      <c r="HE607" s="33"/>
      <c r="HF607" s="33"/>
      <c r="HG607" s="33"/>
      <c r="HH607" s="33"/>
      <c r="HI607" s="33"/>
      <c r="HJ607" s="33"/>
      <c r="HK607" s="33"/>
      <c r="HL607" s="33"/>
      <c r="HM607" s="33"/>
      <c r="HN607" s="33"/>
      <c r="HO607" s="33"/>
      <c r="HP607" s="33"/>
      <c r="HQ607" s="33"/>
      <c r="HR607" s="33"/>
      <c r="HS607" s="33"/>
      <c r="HT607" s="33"/>
      <c r="HU607" s="33"/>
      <c r="HV607" s="33"/>
      <c r="HW607" s="33"/>
      <c r="HX607" s="33"/>
      <c r="HY607" s="33"/>
      <c r="HZ607" s="33"/>
      <c r="IA607" s="33"/>
      <c r="IB607" s="33"/>
      <c r="IC607" s="33"/>
      <c r="ID607" s="33"/>
      <c r="IE607" s="33"/>
      <c r="IF607" s="33"/>
      <c r="IG607" s="33"/>
      <c r="IH607" s="33"/>
      <c r="II607" s="33"/>
      <c r="IJ607" s="33"/>
      <c r="IK607" s="33"/>
      <c r="IL607" s="33"/>
      <c r="IM607" s="33"/>
      <c r="IN607" s="33"/>
      <c r="IO607" s="33"/>
      <c r="IP607" s="33"/>
      <c r="IQ607" s="33"/>
      <c r="IR607" s="33"/>
      <c r="IS607" s="33"/>
      <c r="IT607" s="33"/>
      <c r="IU607" s="33"/>
      <c r="IV607" s="33"/>
      <c r="IW607" s="33"/>
      <c r="IX607" s="33"/>
      <c r="IY607" s="33"/>
      <c r="IZ607" s="33"/>
      <c r="JA607" s="33"/>
      <c r="JB607" s="33"/>
      <c r="JC607" s="33"/>
      <c r="JD607" s="33"/>
      <c r="JE607" s="33"/>
      <c r="JF607" s="33"/>
      <c r="JG607" s="33"/>
      <c r="JH607" s="33"/>
      <c r="JI607" s="33"/>
      <c r="JJ607" s="33"/>
      <c r="JK607" s="33"/>
      <c r="JL607" s="33"/>
      <c r="JM607" s="33"/>
      <c r="JN607" s="33"/>
      <c r="JO607" s="33"/>
      <c r="JP607" s="33"/>
      <c r="JQ607" s="33"/>
      <c r="JR607" s="33"/>
      <c r="JS607" s="33"/>
      <c r="JT607" s="33"/>
      <c r="JU607" s="33"/>
      <c r="JV607" s="33"/>
      <c r="JW607" s="33"/>
      <c r="JX607" s="33"/>
      <c r="JY607" s="33"/>
      <c r="JZ607" s="33"/>
      <c r="KA607" s="33"/>
      <c r="KB607" s="33"/>
      <c r="KC607" s="33"/>
      <c r="KD607" s="33"/>
      <c r="KE607" s="33"/>
      <c r="KF607" s="33"/>
      <c r="KG607" s="33"/>
      <c r="KH607" s="33"/>
      <c r="KI607" s="33"/>
      <c r="KJ607" s="33"/>
      <c r="KK607" s="33"/>
      <c r="KL607" s="33"/>
      <c r="KM607" s="33"/>
      <c r="KN607" s="33"/>
      <c r="KO607" s="33"/>
      <c r="KP607" s="33"/>
      <c r="KQ607" s="33"/>
      <c r="KR607" s="33"/>
      <c r="KS607" s="33"/>
      <c r="KT607" s="33"/>
      <c r="KU607" s="33"/>
      <c r="KV607" s="33"/>
      <c r="KW607" s="33"/>
      <c r="KX607" s="33"/>
      <c r="KY607" s="33"/>
      <c r="KZ607" s="33"/>
      <c r="LA607" s="33"/>
      <c r="LB607" s="33"/>
      <c r="LC607" s="33"/>
    </row>
    <row r="608" spans="1:3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  <c r="IY608" s="33"/>
      <c r="IZ608" s="33"/>
      <c r="JA608" s="33"/>
      <c r="JB608" s="33"/>
      <c r="JC608" s="33"/>
      <c r="JD608" s="33"/>
      <c r="JE608" s="33"/>
      <c r="JF608" s="33"/>
      <c r="JG608" s="33"/>
      <c r="JH608" s="33"/>
      <c r="JI608" s="33"/>
      <c r="JJ608" s="33"/>
      <c r="JK608" s="33"/>
      <c r="JL608" s="33"/>
      <c r="JM608" s="33"/>
      <c r="JN608" s="33"/>
      <c r="JO608" s="33"/>
      <c r="JP608" s="33"/>
      <c r="JQ608" s="33"/>
      <c r="JR608" s="33"/>
      <c r="JS608" s="33"/>
      <c r="JT608" s="33"/>
      <c r="JU608" s="33"/>
      <c r="JV608" s="33"/>
      <c r="JW608" s="33"/>
      <c r="JX608" s="33"/>
      <c r="JY608" s="33"/>
      <c r="JZ608" s="33"/>
      <c r="KA608" s="33"/>
      <c r="KB608" s="33"/>
      <c r="KC608" s="33"/>
      <c r="KD608" s="33"/>
      <c r="KE608" s="33"/>
      <c r="KF608" s="33"/>
      <c r="KG608" s="33"/>
      <c r="KH608" s="33"/>
      <c r="KI608" s="33"/>
      <c r="KJ608" s="33"/>
      <c r="KK608" s="33"/>
      <c r="KL608" s="33"/>
      <c r="KM608" s="33"/>
      <c r="KN608" s="33"/>
      <c r="KO608" s="33"/>
      <c r="KP608" s="33"/>
      <c r="KQ608" s="33"/>
      <c r="KR608" s="33"/>
      <c r="KS608" s="33"/>
      <c r="KT608" s="33"/>
      <c r="KU608" s="33"/>
      <c r="KV608" s="33"/>
      <c r="KW608" s="33"/>
      <c r="KX608" s="33"/>
      <c r="KY608" s="33"/>
      <c r="KZ608" s="33"/>
      <c r="LA608" s="33"/>
      <c r="LB608" s="33"/>
      <c r="LC608" s="33"/>
    </row>
    <row r="609" spans="1:3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 s="33"/>
      <c r="FV609" s="33"/>
      <c r="FW609" s="33"/>
      <c r="FX609" s="33"/>
      <c r="FY609" s="33"/>
      <c r="FZ609" s="33"/>
      <c r="GA609" s="33"/>
      <c r="GB609" s="33"/>
      <c r="GC609" s="33"/>
      <c r="GD609" s="33"/>
      <c r="GE609" s="33"/>
      <c r="GF609" s="33"/>
      <c r="GG609" s="33"/>
      <c r="GH609" s="33"/>
      <c r="GI609" s="33"/>
      <c r="GJ609" s="33"/>
      <c r="GK609" s="33"/>
      <c r="GL609" s="33"/>
      <c r="GM609" s="33"/>
      <c r="GN609" s="33"/>
      <c r="GO609" s="33"/>
      <c r="GP609" s="33"/>
      <c r="GQ609" s="33"/>
      <c r="GR609" s="33"/>
      <c r="GS609" s="33"/>
      <c r="GT609" s="33"/>
      <c r="GU609" s="33"/>
      <c r="GV609" s="33"/>
      <c r="GW609" s="33"/>
      <c r="GX609" s="33"/>
      <c r="GY609" s="33"/>
      <c r="GZ609" s="33"/>
      <c r="HA609" s="33"/>
      <c r="HB609" s="33"/>
      <c r="HC609" s="33"/>
      <c r="HD609" s="33"/>
      <c r="HE609" s="33"/>
      <c r="HF609" s="33"/>
      <c r="HG609" s="33"/>
      <c r="HH609" s="33"/>
      <c r="HI609" s="33"/>
      <c r="HJ609" s="33"/>
      <c r="HK609" s="33"/>
      <c r="HL609" s="33"/>
      <c r="HM609" s="33"/>
      <c r="HN609" s="33"/>
      <c r="HO609" s="33"/>
      <c r="HP609" s="33"/>
      <c r="HQ609" s="33"/>
      <c r="HR609" s="33"/>
      <c r="HS609" s="33"/>
      <c r="HT609" s="33"/>
      <c r="HU609" s="33"/>
      <c r="HV609" s="33"/>
      <c r="HW609" s="33"/>
      <c r="HX609" s="33"/>
      <c r="HY609" s="33"/>
      <c r="HZ609" s="33"/>
      <c r="IA609" s="33"/>
      <c r="IB609" s="33"/>
      <c r="IC609" s="33"/>
      <c r="ID609" s="33"/>
      <c r="IE609" s="33"/>
      <c r="IF609" s="33"/>
      <c r="IG609" s="33"/>
      <c r="IH609" s="33"/>
      <c r="II609" s="33"/>
      <c r="IJ609" s="33"/>
      <c r="IK609" s="33"/>
      <c r="IL609" s="33"/>
      <c r="IM609" s="33"/>
      <c r="IN609" s="33"/>
      <c r="IO609" s="33"/>
      <c r="IP609" s="33"/>
      <c r="IQ609" s="33"/>
      <c r="IR609" s="33"/>
      <c r="IS609" s="33"/>
      <c r="IT609" s="33"/>
      <c r="IU609" s="33"/>
      <c r="IV609" s="33"/>
      <c r="IW609" s="33"/>
      <c r="IX609" s="33"/>
      <c r="IY609" s="33"/>
      <c r="IZ609" s="33"/>
      <c r="JA609" s="33"/>
      <c r="JB609" s="33"/>
      <c r="JC609" s="33"/>
      <c r="JD609" s="33"/>
      <c r="JE609" s="33"/>
      <c r="JF609" s="33"/>
      <c r="JG609" s="33"/>
      <c r="JH609" s="33"/>
      <c r="JI609" s="33"/>
      <c r="JJ609" s="33"/>
      <c r="JK609" s="33"/>
      <c r="JL609" s="33"/>
      <c r="JM609" s="33"/>
      <c r="JN609" s="33"/>
      <c r="JO609" s="33"/>
      <c r="JP609" s="33"/>
      <c r="JQ609" s="33"/>
      <c r="JR609" s="33"/>
      <c r="JS609" s="33"/>
      <c r="JT609" s="33"/>
      <c r="JU609" s="33"/>
      <c r="JV609" s="33"/>
      <c r="JW609" s="33"/>
      <c r="JX609" s="33"/>
      <c r="JY609" s="33"/>
      <c r="JZ609" s="33"/>
      <c r="KA609" s="33"/>
      <c r="KB609" s="33"/>
      <c r="KC609" s="33"/>
      <c r="KD609" s="33"/>
      <c r="KE609" s="33"/>
      <c r="KF609" s="33"/>
      <c r="KG609" s="33"/>
      <c r="KH609" s="33"/>
      <c r="KI609" s="33"/>
      <c r="KJ609" s="33"/>
      <c r="KK609" s="33"/>
      <c r="KL609" s="33"/>
      <c r="KM609" s="33"/>
      <c r="KN609" s="33"/>
      <c r="KO609" s="33"/>
      <c r="KP609" s="33"/>
      <c r="KQ609" s="33"/>
      <c r="KR609" s="33"/>
      <c r="KS609" s="33"/>
      <c r="KT609" s="33"/>
      <c r="KU609" s="33"/>
      <c r="KV609" s="33"/>
      <c r="KW609" s="33"/>
      <c r="KX609" s="33"/>
      <c r="KY609" s="33"/>
      <c r="KZ609" s="33"/>
      <c r="LA609" s="33"/>
      <c r="LB609" s="33"/>
      <c r="LC609" s="33"/>
    </row>
    <row r="610" spans="1:3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  <c r="IY610" s="33"/>
      <c r="IZ610" s="33"/>
      <c r="JA610" s="33"/>
      <c r="JB610" s="33"/>
      <c r="JC610" s="33"/>
      <c r="JD610" s="33"/>
      <c r="JE610" s="33"/>
      <c r="JF610" s="33"/>
      <c r="JG610" s="33"/>
      <c r="JH610" s="33"/>
      <c r="JI610" s="33"/>
      <c r="JJ610" s="33"/>
      <c r="JK610" s="33"/>
      <c r="JL610" s="33"/>
      <c r="JM610" s="33"/>
      <c r="JN610" s="33"/>
      <c r="JO610" s="33"/>
      <c r="JP610" s="33"/>
      <c r="JQ610" s="33"/>
      <c r="JR610" s="33"/>
      <c r="JS610" s="33"/>
      <c r="JT610" s="33"/>
      <c r="JU610" s="33"/>
      <c r="JV610" s="33"/>
      <c r="JW610" s="33"/>
      <c r="JX610" s="33"/>
      <c r="JY610" s="33"/>
      <c r="JZ610" s="33"/>
      <c r="KA610" s="33"/>
      <c r="KB610" s="33"/>
      <c r="KC610" s="33"/>
      <c r="KD610" s="33"/>
      <c r="KE610" s="33"/>
      <c r="KF610" s="33"/>
      <c r="KG610" s="33"/>
      <c r="KH610" s="33"/>
      <c r="KI610" s="33"/>
      <c r="KJ610" s="33"/>
      <c r="KK610" s="33"/>
      <c r="KL610" s="33"/>
      <c r="KM610" s="33"/>
      <c r="KN610" s="33"/>
      <c r="KO610" s="33"/>
      <c r="KP610" s="33"/>
      <c r="KQ610" s="33"/>
      <c r="KR610" s="33"/>
      <c r="KS610" s="33"/>
      <c r="KT610" s="33"/>
      <c r="KU610" s="33"/>
      <c r="KV610" s="33"/>
      <c r="KW610" s="33"/>
      <c r="KX610" s="33"/>
      <c r="KY610" s="33"/>
      <c r="KZ610" s="33"/>
      <c r="LA610" s="33"/>
      <c r="LB610" s="33"/>
      <c r="LC610" s="33"/>
    </row>
    <row r="611" spans="1:3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 s="33"/>
      <c r="FV611" s="33"/>
      <c r="FW611" s="33"/>
      <c r="FX611" s="33"/>
      <c r="FY611" s="33"/>
      <c r="FZ611" s="33"/>
      <c r="GA611" s="33"/>
      <c r="GB611" s="33"/>
      <c r="GC611" s="33"/>
      <c r="GD611" s="33"/>
      <c r="GE611" s="33"/>
      <c r="GF611" s="33"/>
      <c r="GG611" s="33"/>
      <c r="GH611" s="33"/>
      <c r="GI611" s="33"/>
      <c r="GJ611" s="33"/>
      <c r="GK611" s="33"/>
      <c r="GL611" s="33"/>
      <c r="GM611" s="33"/>
      <c r="GN611" s="33"/>
      <c r="GO611" s="33"/>
      <c r="GP611" s="33"/>
      <c r="GQ611" s="33"/>
      <c r="GR611" s="33"/>
      <c r="GS611" s="33"/>
      <c r="GT611" s="33"/>
      <c r="GU611" s="33"/>
      <c r="GV611" s="33"/>
      <c r="GW611" s="33"/>
      <c r="GX611" s="33"/>
      <c r="GY611" s="33"/>
      <c r="GZ611" s="33"/>
      <c r="HA611" s="33"/>
      <c r="HB611" s="33"/>
      <c r="HC611" s="33"/>
      <c r="HD611" s="33"/>
      <c r="HE611" s="33"/>
      <c r="HF611" s="33"/>
      <c r="HG611" s="33"/>
      <c r="HH611" s="33"/>
      <c r="HI611" s="33"/>
      <c r="HJ611" s="33"/>
      <c r="HK611" s="33"/>
      <c r="HL611" s="33"/>
      <c r="HM611" s="33"/>
      <c r="HN611" s="33"/>
      <c r="HO611" s="33"/>
      <c r="HP611" s="33"/>
      <c r="HQ611" s="33"/>
      <c r="HR611" s="33"/>
      <c r="HS611" s="33"/>
      <c r="HT611" s="33"/>
      <c r="HU611" s="33"/>
      <c r="HV611" s="33"/>
      <c r="HW611" s="33"/>
      <c r="HX611" s="33"/>
      <c r="HY611" s="33"/>
      <c r="HZ611" s="33"/>
      <c r="IA611" s="33"/>
      <c r="IB611" s="33"/>
      <c r="IC611" s="33"/>
      <c r="ID611" s="33"/>
      <c r="IE611" s="33"/>
      <c r="IF611" s="33"/>
      <c r="IG611" s="33"/>
      <c r="IH611" s="33"/>
      <c r="II611" s="33"/>
      <c r="IJ611" s="33"/>
      <c r="IK611" s="33"/>
      <c r="IL611" s="33"/>
      <c r="IM611" s="33"/>
      <c r="IN611" s="33"/>
      <c r="IO611" s="33"/>
      <c r="IP611" s="33"/>
      <c r="IQ611" s="33"/>
      <c r="IR611" s="33"/>
      <c r="IS611" s="33"/>
      <c r="IT611" s="33"/>
      <c r="IU611" s="33"/>
      <c r="IV611" s="33"/>
      <c r="IW611" s="33"/>
      <c r="IX611" s="33"/>
      <c r="IY611" s="33"/>
      <c r="IZ611" s="33"/>
      <c r="JA611" s="33"/>
      <c r="JB611" s="33"/>
      <c r="JC611" s="33"/>
      <c r="JD611" s="33"/>
      <c r="JE611" s="33"/>
      <c r="JF611" s="33"/>
      <c r="JG611" s="33"/>
      <c r="JH611" s="33"/>
      <c r="JI611" s="33"/>
      <c r="JJ611" s="33"/>
      <c r="JK611" s="33"/>
      <c r="JL611" s="33"/>
      <c r="JM611" s="33"/>
      <c r="JN611" s="33"/>
      <c r="JO611" s="33"/>
      <c r="JP611" s="33"/>
      <c r="JQ611" s="33"/>
      <c r="JR611" s="33"/>
      <c r="JS611" s="33"/>
      <c r="JT611" s="33"/>
      <c r="JU611" s="33"/>
      <c r="JV611" s="33"/>
      <c r="JW611" s="33"/>
      <c r="JX611" s="33"/>
      <c r="JY611" s="33"/>
      <c r="JZ611" s="33"/>
      <c r="KA611" s="33"/>
      <c r="KB611" s="33"/>
      <c r="KC611" s="33"/>
      <c r="KD611" s="33"/>
      <c r="KE611" s="33"/>
      <c r="KF611" s="33"/>
      <c r="KG611" s="33"/>
      <c r="KH611" s="33"/>
      <c r="KI611" s="33"/>
      <c r="KJ611" s="33"/>
      <c r="KK611" s="33"/>
      <c r="KL611" s="33"/>
      <c r="KM611" s="33"/>
      <c r="KN611" s="33"/>
      <c r="KO611" s="33"/>
      <c r="KP611" s="33"/>
      <c r="KQ611" s="33"/>
      <c r="KR611" s="33"/>
      <c r="KS611" s="33"/>
      <c r="KT611" s="33"/>
      <c r="KU611" s="33"/>
      <c r="KV611" s="33"/>
      <c r="KW611" s="33"/>
      <c r="KX611" s="33"/>
      <c r="KY611" s="33"/>
      <c r="KZ611" s="33"/>
      <c r="LA611" s="33"/>
      <c r="LB611" s="33"/>
      <c r="LC611" s="33"/>
    </row>
    <row r="612" spans="1:3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  <c r="IY612" s="33"/>
      <c r="IZ612" s="33"/>
      <c r="JA612" s="33"/>
      <c r="JB612" s="33"/>
      <c r="JC612" s="33"/>
      <c r="JD612" s="33"/>
      <c r="JE612" s="33"/>
      <c r="JF612" s="33"/>
      <c r="JG612" s="33"/>
      <c r="JH612" s="33"/>
      <c r="JI612" s="33"/>
      <c r="JJ612" s="33"/>
      <c r="JK612" s="33"/>
      <c r="JL612" s="33"/>
      <c r="JM612" s="33"/>
      <c r="JN612" s="33"/>
      <c r="JO612" s="33"/>
      <c r="JP612" s="33"/>
      <c r="JQ612" s="33"/>
      <c r="JR612" s="33"/>
      <c r="JS612" s="33"/>
      <c r="JT612" s="33"/>
      <c r="JU612" s="33"/>
      <c r="JV612" s="33"/>
      <c r="JW612" s="33"/>
      <c r="JX612" s="33"/>
      <c r="JY612" s="33"/>
      <c r="JZ612" s="33"/>
      <c r="KA612" s="33"/>
      <c r="KB612" s="33"/>
      <c r="KC612" s="33"/>
      <c r="KD612" s="33"/>
      <c r="KE612" s="33"/>
      <c r="KF612" s="33"/>
      <c r="KG612" s="33"/>
      <c r="KH612" s="33"/>
      <c r="KI612" s="33"/>
      <c r="KJ612" s="33"/>
      <c r="KK612" s="33"/>
      <c r="KL612" s="33"/>
      <c r="KM612" s="33"/>
      <c r="KN612" s="33"/>
      <c r="KO612" s="33"/>
      <c r="KP612" s="33"/>
      <c r="KQ612" s="33"/>
      <c r="KR612" s="33"/>
      <c r="KS612" s="33"/>
      <c r="KT612" s="33"/>
      <c r="KU612" s="33"/>
      <c r="KV612" s="33"/>
      <c r="KW612" s="33"/>
      <c r="KX612" s="33"/>
      <c r="KY612" s="33"/>
      <c r="KZ612" s="33"/>
      <c r="LA612" s="33"/>
      <c r="LB612" s="33"/>
      <c r="LC612" s="33"/>
    </row>
    <row r="613" spans="1:3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 s="33"/>
      <c r="FV613" s="33"/>
      <c r="FW613" s="33"/>
      <c r="FX613" s="33"/>
      <c r="FY613" s="33"/>
      <c r="FZ613" s="33"/>
      <c r="GA613" s="33"/>
      <c r="GB613" s="33"/>
      <c r="GC613" s="33"/>
      <c r="GD613" s="33"/>
      <c r="GE613" s="33"/>
      <c r="GF613" s="33"/>
      <c r="GG613" s="33"/>
      <c r="GH613" s="33"/>
      <c r="GI613" s="33"/>
      <c r="GJ613" s="33"/>
      <c r="GK613" s="33"/>
      <c r="GL613" s="33"/>
      <c r="GM613" s="33"/>
      <c r="GN613" s="33"/>
      <c r="GO613" s="33"/>
      <c r="GP613" s="33"/>
      <c r="GQ613" s="33"/>
      <c r="GR613" s="33"/>
      <c r="GS613" s="33"/>
      <c r="GT613" s="33"/>
      <c r="GU613" s="33"/>
      <c r="GV613" s="33"/>
      <c r="GW613" s="33"/>
      <c r="GX613" s="33"/>
      <c r="GY613" s="33"/>
      <c r="GZ613" s="33"/>
      <c r="HA613" s="33"/>
      <c r="HB613" s="33"/>
      <c r="HC613" s="33"/>
      <c r="HD613" s="33"/>
      <c r="HE613" s="33"/>
      <c r="HF613" s="33"/>
      <c r="HG613" s="33"/>
      <c r="HH613" s="33"/>
      <c r="HI613" s="33"/>
      <c r="HJ613" s="33"/>
      <c r="HK613" s="33"/>
      <c r="HL613" s="33"/>
      <c r="HM613" s="33"/>
      <c r="HN613" s="33"/>
      <c r="HO613" s="33"/>
      <c r="HP613" s="33"/>
      <c r="HQ613" s="33"/>
      <c r="HR613" s="33"/>
      <c r="HS613" s="33"/>
      <c r="HT613" s="33"/>
      <c r="HU613" s="33"/>
      <c r="HV613" s="33"/>
      <c r="HW613" s="33"/>
      <c r="HX613" s="33"/>
      <c r="HY613" s="33"/>
      <c r="HZ613" s="33"/>
      <c r="IA613" s="33"/>
      <c r="IB613" s="33"/>
      <c r="IC613" s="33"/>
      <c r="ID613" s="33"/>
      <c r="IE613" s="33"/>
      <c r="IF613" s="33"/>
      <c r="IG613" s="33"/>
      <c r="IH613" s="33"/>
      <c r="II613" s="33"/>
      <c r="IJ613" s="33"/>
      <c r="IK613" s="33"/>
      <c r="IL613" s="33"/>
      <c r="IM613" s="33"/>
      <c r="IN613" s="33"/>
      <c r="IO613" s="33"/>
      <c r="IP613" s="33"/>
      <c r="IQ613" s="33"/>
      <c r="IR613" s="33"/>
      <c r="IS613" s="33"/>
      <c r="IT613" s="33"/>
      <c r="IU613" s="33"/>
      <c r="IV613" s="33"/>
      <c r="IW613" s="33"/>
      <c r="IX613" s="33"/>
      <c r="IY613" s="33"/>
      <c r="IZ613" s="33"/>
      <c r="JA613" s="33"/>
      <c r="JB613" s="33"/>
      <c r="JC613" s="33"/>
      <c r="JD613" s="33"/>
      <c r="JE613" s="33"/>
      <c r="JF613" s="33"/>
      <c r="JG613" s="33"/>
      <c r="JH613" s="33"/>
      <c r="JI613" s="33"/>
      <c r="JJ613" s="33"/>
      <c r="JK613" s="33"/>
      <c r="JL613" s="33"/>
      <c r="JM613" s="33"/>
      <c r="JN613" s="33"/>
      <c r="JO613" s="33"/>
      <c r="JP613" s="33"/>
      <c r="JQ613" s="33"/>
      <c r="JR613" s="33"/>
      <c r="JS613" s="33"/>
      <c r="JT613" s="33"/>
      <c r="JU613" s="33"/>
      <c r="JV613" s="33"/>
      <c r="JW613" s="33"/>
      <c r="JX613" s="33"/>
      <c r="JY613" s="33"/>
      <c r="JZ613" s="33"/>
      <c r="KA613" s="33"/>
      <c r="KB613" s="33"/>
      <c r="KC613" s="33"/>
      <c r="KD613" s="33"/>
      <c r="KE613" s="33"/>
      <c r="KF613" s="33"/>
      <c r="KG613" s="33"/>
      <c r="KH613" s="33"/>
      <c r="KI613" s="33"/>
      <c r="KJ613" s="33"/>
      <c r="KK613" s="33"/>
      <c r="KL613" s="33"/>
      <c r="KM613" s="33"/>
      <c r="KN613" s="33"/>
      <c r="KO613" s="33"/>
      <c r="KP613" s="33"/>
      <c r="KQ613" s="33"/>
      <c r="KR613" s="33"/>
      <c r="KS613" s="33"/>
      <c r="KT613" s="33"/>
      <c r="KU613" s="33"/>
      <c r="KV613" s="33"/>
      <c r="KW613" s="33"/>
      <c r="KX613" s="33"/>
      <c r="KY613" s="33"/>
      <c r="KZ613" s="33"/>
      <c r="LA613" s="33"/>
      <c r="LB613" s="33"/>
      <c r="LC613" s="33"/>
    </row>
    <row r="614" spans="1:3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  <c r="IY614" s="33"/>
      <c r="IZ614" s="33"/>
      <c r="JA614" s="33"/>
      <c r="JB614" s="33"/>
      <c r="JC614" s="33"/>
      <c r="JD614" s="33"/>
      <c r="JE614" s="33"/>
      <c r="JF614" s="33"/>
      <c r="JG614" s="33"/>
      <c r="JH614" s="33"/>
      <c r="JI614" s="33"/>
      <c r="JJ614" s="33"/>
      <c r="JK614" s="33"/>
      <c r="JL614" s="33"/>
      <c r="JM614" s="33"/>
      <c r="JN614" s="33"/>
      <c r="JO614" s="33"/>
      <c r="JP614" s="33"/>
      <c r="JQ614" s="33"/>
      <c r="JR614" s="33"/>
      <c r="JS614" s="33"/>
      <c r="JT614" s="33"/>
      <c r="JU614" s="33"/>
      <c r="JV614" s="33"/>
      <c r="JW614" s="33"/>
      <c r="JX614" s="33"/>
      <c r="JY614" s="33"/>
      <c r="JZ614" s="33"/>
      <c r="KA614" s="33"/>
      <c r="KB614" s="33"/>
      <c r="KC614" s="33"/>
      <c r="KD614" s="33"/>
      <c r="KE614" s="33"/>
      <c r="KF614" s="33"/>
      <c r="KG614" s="33"/>
      <c r="KH614" s="33"/>
      <c r="KI614" s="33"/>
      <c r="KJ614" s="33"/>
      <c r="KK614" s="33"/>
      <c r="KL614" s="33"/>
      <c r="KM614" s="33"/>
      <c r="KN614" s="33"/>
      <c r="KO614" s="33"/>
      <c r="KP614" s="33"/>
      <c r="KQ614" s="33"/>
      <c r="KR614" s="33"/>
      <c r="KS614" s="33"/>
      <c r="KT614" s="33"/>
      <c r="KU614" s="33"/>
      <c r="KV614" s="33"/>
      <c r="KW614" s="33"/>
      <c r="KX614" s="33"/>
      <c r="KY614" s="33"/>
      <c r="KZ614" s="33"/>
      <c r="LA614" s="33"/>
      <c r="LB614" s="33"/>
      <c r="LC614" s="33"/>
    </row>
    <row r="615" spans="1:3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 s="33"/>
      <c r="FV615" s="33"/>
      <c r="FW615" s="33"/>
      <c r="FX615" s="33"/>
      <c r="FY615" s="33"/>
      <c r="FZ615" s="33"/>
      <c r="GA615" s="33"/>
      <c r="GB615" s="33"/>
      <c r="GC615" s="33"/>
      <c r="GD615" s="33"/>
      <c r="GE615" s="33"/>
      <c r="GF615" s="33"/>
      <c r="GG615" s="33"/>
      <c r="GH615" s="33"/>
      <c r="GI615" s="33"/>
      <c r="GJ615" s="33"/>
      <c r="GK615" s="33"/>
      <c r="GL615" s="33"/>
      <c r="GM615" s="33"/>
      <c r="GN615" s="33"/>
      <c r="GO615" s="33"/>
      <c r="GP615" s="33"/>
      <c r="GQ615" s="33"/>
      <c r="GR615" s="33"/>
      <c r="GS615" s="33"/>
      <c r="GT615" s="33"/>
      <c r="GU615" s="33"/>
      <c r="GV615" s="33"/>
      <c r="GW615" s="33"/>
      <c r="GX615" s="33"/>
      <c r="GY615" s="33"/>
      <c r="GZ615" s="33"/>
      <c r="HA615" s="33"/>
      <c r="HB615" s="33"/>
      <c r="HC615" s="33"/>
      <c r="HD615" s="33"/>
      <c r="HE615" s="33"/>
      <c r="HF615" s="33"/>
      <c r="HG615" s="33"/>
      <c r="HH615" s="33"/>
      <c r="HI615" s="33"/>
      <c r="HJ615" s="33"/>
      <c r="HK615" s="33"/>
      <c r="HL615" s="33"/>
      <c r="HM615" s="33"/>
      <c r="HN615" s="33"/>
      <c r="HO615" s="33"/>
      <c r="HP615" s="33"/>
      <c r="HQ615" s="33"/>
      <c r="HR615" s="33"/>
      <c r="HS615" s="33"/>
      <c r="HT615" s="33"/>
      <c r="HU615" s="33"/>
      <c r="HV615" s="33"/>
      <c r="HW615" s="33"/>
      <c r="HX615" s="33"/>
      <c r="HY615" s="33"/>
      <c r="HZ615" s="33"/>
      <c r="IA615" s="33"/>
      <c r="IB615" s="33"/>
      <c r="IC615" s="33"/>
      <c r="ID615" s="33"/>
      <c r="IE615" s="33"/>
      <c r="IF615" s="33"/>
      <c r="IG615" s="33"/>
      <c r="IH615" s="33"/>
      <c r="II615" s="33"/>
      <c r="IJ615" s="33"/>
      <c r="IK615" s="33"/>
      <c r="IL615" s="33"/>
      <c r="IM615" s="33"/>
      <c r="IN615" s="33"/>
      <c r="IO615" s="33"/>
      <c r="IP615" s="33"/>
      <c r="IQ615" s="33"/>
      <c r="IR615" s="33"/>
      <c r="IS615" s="33"/>
      <c r="IT615" s="33"/>
      <c r="IU615" s="33"/>
      <c r="IV615" s="33"/>
      <c r="IW615" s="33"/>
      <c r="IX615" s="33"/>
      <c r="IY615" s="33"/>
      <c r="IZ615" s="33"/>
      <c r="JA615" s="33"/>
      <c r="JB615" s="33"/>
      <c r="JC615" s="33"/>
      <c r="JD615" s="33"/>
      <c r="JE615" s="33"/>
      <c r="JF615" s="33"/>
      <c r="JG615" s="33"/>
      <c r="JH615" s="33"/>
      <c r="JI615" s="33"/>
      <c r="JJ615" s="33"/>
      <c r="JK615" s="33"/>
      <c r="JL615" s="33"/>
      <c r="JM615" s="33"/>
      <c r="JN615" s="33"/>
      <c r="JO615" s="33"/>
      <c r="JP615" s="33"/>
      <c r="JQ615" s="33"/>
      <c r="JR615" s="33"/>
      <c r="JS615" s="33"/>
      <c r="JT615" s="33"/>
      <c r="JU615" s="33"/>
      <c r="JV615" s="33"/>
      <c r="JW615" s="33"/>
      <c r="JX615" s="33"/>
      <c r="JY615" s="33"/>
      <c r="JZ615" s="33"/>
      <c r="KA615" s="33"/>
      <c r="KB615" s="33"/>
      <c r="KC615" s="33"/>
      <c r="KD615" s="33"/>
      <c r="KE615" s="33"/>
      <c r="KF615" s="33"/>
      <c r="KG615" s="33"/>
      <c r="KH615" s="33"/>
      <c r="KI615" s="33"/>
      <c r="KJ615" s="33"/>
      <c r="KK615" s="33"/>
      <c r="KL615" s="33"/>
      <c r="KM615" s="33"/>
      <c r="KN615" s="33"/>
      <c r="KO615" s="33"/>
      <c r="KP615" s="33"/>
      <c r="KQ615" s="33"/>
      <c r="KR615" s="33"/>
      <c r="KS615" s="33"/>
      <c r="KT615" s="33"/>
      <c r="KU615" s="33"/>
      <c r="KV615" s="33"/>
      <c r="KW615" s="33"/>
      <c r="KX615" s="33"/>
      <c r="KY615" s="33"/>
      <c r="KZ615" s="33"/>
      <c r="LA615" s="33"/>
      <c r="LB615" s="33"/>
      <c r="LC615" s="33"/>
    </row>
    <row r="616" spans="1:3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  <c r="IY616" s="33"/>
      <c r="IZ616" s="33"/>
      <c r="JA616" s="33"/>
      <c r="JB616" s="33"/>
      <c r="JC616" s="33"/>
      <c r="JD616" s="33"/>
      <c r="JE616" s="33"/>
      <c r="JF616" s="33"/>
      <c r="JG616" s="33"/>
      <c r="JH616" s="33"/>
      <c r="JI616" s="33"/>
      <c r="JJ616" s="33"/>
      <c r="JK616" s="33"/>
      <c r="JL616" s="33"/>
      <c r="JM616" s="33"/>
      <c r="JN616" s="33"/>
      <c r="JO616" s="33"/>
      <c r="JP616" s="33"/>
      <c r="JQ616" s="33"/>
      <c r="JR616" s="33"/>
      <c r="JS616" s="33"/>
      <c r="JT616" s="33"/>
      <c r="JU616" s="33"/>
      <c r="JV616" s="33"/>
      <c r="JW616" s="33"/>
      <c r="JX616" s="33"/>
      <c r="JY616" s="33"/>
      <c r="JZ616" s="33"/>
      <c r="KA616" s="33"/>
      <c r="KB616" s="33"/>
      <c r="KC616" s="33"/>
      <c r="KD616" s="33"/>
      <c r="KE616" s="33"/>
      <c r="KF616" s="33"/>
      <c r="KG616" s="33"/>
      <c r="KH616" s="33"/>
      <c r="KI616" s="33"/>
      <c r="KJ616" s="33"/>
      <c r="KK616" s="33"/>
      <c r="KL616" s="33"/>
      <c r="KM616" s="33"/>
      <c r="KN616" s="33"/>
      <c r="KO616" s="33"/>
      <c r="KP616" s="33"/>
      <c r="KQ616" s="33"/>
      <c r="KR616" s="33"/>
      <c r="KS616" s="33"/>
      <c r="KT616" s="33"/>
      <c r="KU616" s="33"/>
      <c r="KV616" s="33"/>
      <c r="KW616" s="33"/>
      <c r="KX616" s="33"/>
      <c r="KY616" s="33"/>
      <c r="KZ616" s="33"/>
      <c r="LA616" s="33"/>
      <c r="LB616" s="33"/>
      <c r="LC616" s="33"/>
    </row>
    <row r="617" spans="1:3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 s="33"/>
      <c r="FV617" s="33"/>
      <c r="FW617" s="33"/>
      <c r="FX617" s="33"/>
      <c r="FY617" s="33"/>
      <c r="FZ617" s="33"/>
      <c r="GA617" s="33"/>
      <c r="GB617" s="33"/>
      <c r="GC617" s="33"/>
      <c r="GD617" s="33"/>
      <c r="GE617" s="33"/>
      <c r="GF617" s="33"/>
      <c r="GG617" s="33"/>
      <c r="GH617" s="33"/>
      <c r="GI617" s="33"/>
      <c r="GJ617" s="33"/>
      <c r="GK617" s="33"/>
      <c r="GL617" s="33"/>
      <c r="GM617" s="33"/>
      <c r="GN617" s="33"/>
      <c r="GO617" s="33"/>
      <c r="GP617" s="33"/>
      <c r="GQ617" s="33"/>
      <c r="GR617" s="33"/>
      <c r="GS617" s="33"/>
      <c r="GT617" s="33"/>
      <c r="GU617" s="33"/>
      <c r="GV617" s="33"/>
      <c r="GW617" s="33"/>
      <c r="GX617" s="33"/>
      <c r="GY617" s="33"/>
      <c r="GZ617" s="33"/>
      <c r="HA617" s="33"/>
      <c r="HB617" s="33"/>
      <c r="HC617" s="33"/>
      <c r="HD617" s="33"/>
      <c r="HE617" s="33"/>
      <c r="HF617" s="33"/>
      <c r="HG617" s="33"/>
      <c r="HH617" s="33"/>
      <c r="HI617" s="33"/>
      <c r="HJ617" s="33"/>
      <c r="HK617" s="33"/>
      <c r="HL617" s="33"/>
      <c r="HM617" s="33"/>
      <c r="HN617" s="33"/>
      <c r="HO617" s="33"/>
      <c r="HP617" s="33"/>
      <c r="HQ617" s="33"/>
      <c r="HR617" s="33"/>
      <c r="HS617" s="33"/>
      <c r="HT617" s="33"/>
      <c r="HU617" s="33"/>
      <c r="HV617" s="33"/>
      <c r="HW617" s="33"/>
      <c r="HX617" s="33"/>
      <c r="HY617" s="33"/>
      <c r="HZ617" s="33"/>
      <c r="IA617" s="33"/>
      <c r="IB617" s="33"/>
      <c r="IC617" s="33"/>
      <c r="ID617" s="33"/>
      <c r="IE617" s="33"/>
      <c r="IF617" s="33"/>
      <c r="IG617" s="33"/>
      <c r="IH617" s="33"/>
      <c r="II617" s="33"/>
      <c r="IJ617" s="33"/>
      <c r="IK617" s="33"/>
      <c r="IL617" s="33"/>
      <c r="IM617" s="33"/>
      <c r="IN617" s="33"/>
      <c r="IO617" s="33"/>
      <c r="IP617" s="33"/>
      <c r="IQ617" s="33"/>
      <c r="IR617" s="33"/>
      <c r="IS617" s="33"/>
      <c r="IT617" s="33"/>
      <c r="IU617" s="33"/>
      <c r="IV617" s="33"/>
      <c r="IW617" s="33"/>
      <c r="IX617" s="33"/>
      <c r="IY617" s="33"/>
      <c r="IZ617" s="33"/>
      <c r="JA617" s="33"/>
      <c r="JB617" s="33"/>
      <c r="JC617" s="33"/>
      <c r="JD617" s="33"/>
      <c r="JE617" s="33"/>
      <c r="JF617" s="33"/>
      <c r="JG617" s="33"/>
      <c r="JH617" s="33"/>
      <c r="JI617" s="33"/>
      <c r="JJ617" s="33"/>
      <c r="JK617" s="33"/>
      <c r="JL617" s="33"/>
      <c r="JM617" s="33"/>
      <c r="JN617" s="33"/>
      <c r="JO617" s="33"/>
      <c r="JP617" s="33"/>
      <c r="JQ617" s="33"/>
      <c r="JR617" s="33"/>
      <c r="JS617" s="33"/>
      <c r="JT617" s="33"/>
      <c r="JU617" s="33"/>
      <c r="JV617" s="33"/>
      <c r="JW617" s="33"/>
      <c r="JX617" s="33"/>
      <c r="JY617" s="33"/>
      <c r="JZ617" s="33"/>
      <c r="KA617" s="33"/>
      <c r="KB617" s="33"/>
      <c r="KC617" s="33"/>
      <c r="KD617" s="33"/>
      <c r="KE617" s="33"/>
      <c r="KF617" s="33"/>
      <c r="KG617" s="33"/>
      <c r="KH617" s="33"/>
      <c r="KI617" s="33"/>
      <c r="KJ617" s="33"/>
      <c r="KK617" s="33"/>
      <c r="KL617" s="33"/>
      <c r="KM617" s="33"/>
      <c r="KN617" s="33"/>
      <c r="KO617" s="33"/>
      <c r="KP617" s="33"/>
      <c r="KQ617" s="33"/>
      <c r="KR617" s="33"/>
      <c r="KS617" s="33"/>
      <c r="KT617" s="33"/>
      <c r="KU617" s="33"/>
      <c r="KV617" s="33"/>
      <c r="KW617" s="33"/>
      <c r="KX617" s="33"/>
      <c r="KY617" s="33"/>
      <c r="KZ617" s="33"/>
      <c r="LA617" s="33"/>
      <c r="LB617" s="33"/>
      <c r="LC617" s="33"/>
    </row>
    <row r="618" spans="1:3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  <c r="IY618" s="33"/>
      <c r="IZ618" s="33"/>
      <c r="JA618" s="33"/>
      <c r="JB618" s="33"/>
      <c r="JC618" s="33"/>
      <c r="JD618" s="33"/>
      <c r="JE618" s="33"/>
      <c r="JF618" s="33"/>
      <c r="JG618" s="33"/>
      <c r="JH618" s="33"/>
      <c r="JI618" s="33"/>
      <c r="JJ618" s="33"/>
      <c r="JK618" s="33"/>
      <c r="JL618" s="33"/>
      <c r="JM618" s="33"/>
      <c r="JN618" s="33"/>
      <c r="JO618" s="33"/>
      <c r="JP618" s="33"/>
      <c r="JQ618" s="33"/>
      <c r="JR618" s="33"/>
      <c r="JS618" s="33"/>
      <c r="JT618" s="33"/>
      <c r="JU618" s="33"/>
      <c r="JV618" s="33"/>
      <c r="JW618" s="33"/>
      <c r="JX618" s="33"/>
      <c r="JY618" s="33"/>
      <c r="JZ618" s="33"/>
      <c r="KA618" s="33"/>
      <c r="KB618" s="33"/>
      <c r="KC618" s="33"/>
      <c r="KD618" s="33"/>
      <c r="KE618" s="33"/>
      <c r="KF618" s="33"/>
      <c r="KG618" s="33"/>
      <c r="KH618" s="33"/>
      <c r="KI618" s="33"/>
      <c r="KJ618" s="33"/>
      <c r="KK618" s="33"/>
      <c r="KL618" s="33"/>
      <c r="KM618" s="33"/>
      <c r="KN618" s="33"/>
      <c r="KO618" s="33"/>
      <c r="KP618" s="33"/>
      <c r="KQ618" s="33"/>
      <c r="KR618" s="33"/>
      <c r="KS618" s="33"/>
      <c r="KT618" s="33"/>
      <c r="KU618" s="33"/>
      <c r="KV618" s="33"/>
      <c r="KW618" s="33"/>
      <c r="KX618" s="33"/>
      <c r="KY618" s="33"/>
      <c r="KZ618" s="33"/>
      <c r="LA618" s="33"/>
      <c r="LB618" s="33"/>
      <c r="LC618" s="33"/>
    </row>
    <row r="619" spans="1:3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 s="33"/>
      <c r="FV619" s="33"/>
      <c r="FW619" s="33"/>
      <c r="FX619" s="33"/>
      <c r="FY619" s="33"/>
      <c r="FZ619" s="33"/>
      <c r="GA619" s="33"/>
      <c r="GB619" s="33"/>
      <c r="GC619" s="33"/>
      <c r="GD619" s="33"/>
      <c r="GE619" s="33"/>
      <c r="GF619" s="33"/>
      <c r="GG619" s="33"/>
      <c r="GH619" s="33"/>
      <c r="GI619" s="33"/>
      <c r="GJ619" s="33"/>
      <c r="GK619" s="33"/>
      <c r="GL619" s="33"/>
      <c r="GM619" s="33"/>
      <c r="GN619" s="33"/>
      <c r="GO619" s="33"/>
      <c r="GP619" s="33"/>
      <c r="GQ619" s="33"/>
      <c r="GR619" s="33"/>
      <c r="GS619" s="33"/>
      <c r="GT619" s="33"/>
      <c r="GU619" s="33"/>
      <c r="GV619" s="33"/>
      <c r="GW619" s="33"/>
      <c r="GX619" s="33"/>
      <c r="GY619" s="33"/>
      <c r="GZ619" s="33"/>
      <c r="HA619" s="33"/>
      <c r="HB619" s="33"/>
      <c r="HC619" s="33"/>
      <c r="HD619" s="33"/>
      <c r="HE619" s="33"/>
      <c r="HF619" s="33"/>
      <c r="HG619" s="33"/>
      <c r="HH619" s="33"/>
      <c r="HI619" s="33"/>
      <c r="HJ619" s="33"/>
      <c r="HK619" s="33"/>
      <c r="HL619" s="33"/>
      <c r="HM619" s="33"/>
      <c r="HN619" s="33"/>
      <c r="HO619" s="33"/>
      <c r="HP619" s="33"/>
      <c r="HQ619" s="33"/>
      <c r="HR619" s="33"/>
      <c r="HS619" s="33"/>
      <c r="HT619" s="33"/>
      <c r="HU619" s="33"/>
      <c r="HV619" s="33"/>
      <c r="HW619" s="33"/>
      <c r="HX619" s="33"/>
      <c r="HY619" s="33"/>
      <c r="HZ619" s="33"/>
      <c r="IA619" s="33"/>
      <c r="IB619" s="33"/>
      <c r="IC619" s="33"/>
      <c r="ID619" s="33"/>
      <c r="IE619" s="33"/>
      <c r="IF619" s="33"/>
      <c r="IG619" s="33"/>
      <c r="IH619" s="33"/>
      <c r="II619" s="33"/>
      <c r="IJ619" s="33"/>
      <c r="IK619" s="33"/>
      <c r="IL619" s="33"/>
      <c r="IM619" s="33"/>
      <c r="IN619" s="33"/>
      <c r="IO619" s="33"/>
      <c r="IP619" s="33"/>
      <c r="IQ619" s="33"/>
      <c r="IR619" s="33"/>
      <c r="IS619" s="33"/>
      <c r="IT619" s="33"/>
      <c r="IU619" s="33"/>
      <c r="IV619" s="33"/>
      <c r="IW619" s="33"/>
      <c r="IX619" s="33"/>
      <c r="IY619" s="33"/>
      <c r="IZ619" s="33"/>
      <c r="JA619" s="33"/>
      <c r="JB619" s="33"/>
      <c r="JC619" s="33"/>
      <c r="JD619" s="33"/>
      <c r="JE619" s="33"/>
      <c r="JF619" s="33"/>
      <c r="JG619" s="33"/>
      <c r="JH619" s="33"/>
      <c r="JI619" s="33"/>
      <c r="JJ619" s="33"/>
      <c r="JK619" s="33"/>
      <c r="JL619" s="33"/>
      <c r="JM619" s="33"/>
      <c r="JN619" s="33"/>
      <c r="JO619" s="33"/>
      <c r="JP619" s="33"/>
      <c r="JQ619" s="33"/>
      <c r="JR619" s="33"/>
      <c r="JS619" s="33"/>
      <c r="JT619" s="33"/>
      <c r="JU619" s="33"/>
      <c r="JV619" s="33"/>
      <c r="JW619" s="33"/>
      <c r="JX619" s="33"/>
      <c r="JY619" s="33"/>
      <c r="JZ619" s="33"/>
      <c r="KA619" s="33"/>
      <c r="KB619" s="33"/>
      <c r="KC619" s="33"/>
      <c r="KD619" s="33"/>
      <c r="KE619" s="33"/>
      <c r="KF619" s="33"/>
      <c r="KG619" s="33"/>
      <c r="KH619" s="33"/>
      <c r="KI619" s="33"/>
      <c r="KJ619" s="33"/>
      <c r="KK619" s="33"/>
      <c r="KL619" s="33"/>
      <c r="KM619" s="33"/>
      <c r="KN619" s="33"/>
      <c r="KO619" s="33"/>
      <c r="KP619" s="33"/>
      <c r="KQ619" s="33"/>
      <c r="KR619" s="33"/>
      <c r="KS619" s="33"/>
      <c r="KT619" s="33"/>
      <c r="KU619" s="33"/>
      <c r="KV619" s="33"/>
      <c r="KW619" s="33"/>
      <c r="KX619" s="33"/>
      <c r="KY619" s="33"/>
      <c r="KZ619" s="33"/>
      <c r="LA619" s="33"/>
      <c r="LB619" s="33"/>
      <c r="LC619" s="33"/>
    </row>
    <row r="620" spans="1:3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  <c r="IY620" s="33"/>
      <c r="IZ620" s="33"/>
      <c r="JA620" s="33"/>
      <c r="JB620" s="33"/>
      <c r="JC620" s="33"/>
      <c r="JD620" s="33"/>
      <c r="JE620" s="33"/>
      <c r="JF620" s="33"/>
      <c r="JG620" s="33"/>
      <c r="JH620" s="33"/>
      <c r="JI620" s="33"/>
      <c r="JJ620" s="33"/>
      <c r="JK620" s="33"/>
      <c r="JL620" s="33"/>
      <c r="JM620" s="33"/>
      <c r="JN620" s="33"/>
      <c r="JO620" s="33"/>
      <c r="JP620" s="33"/>
      <c r="JQ620" s="33"/>
      <c r="JR620" s="33"/>
      <c r="JS620" s="33"/>
      <c r="JT620" s="33"/>
      <c r="JU620" s="33"/>
      <c r="JV620" s="33"/>
      <c r="JW620" s="33"/>
      <c r="JX620" s="33"/>
      <c r="JY620" s="33"/>
      <c r="JZ620" s="33"/>
      <c r="KA620" s="33"/>
      <c r="KB620" s="33"/>
      <c r="KC620" s="33"/>
      <c r="KD620" s="33"/>
      <c r="KE620" s="33"/>
      <c r="KF620" s="33"/>
      <c r="KG620" s="33"/>
      <c r="KH620" s="33"/>
      <c r="KI620" s="33"/>
      <c r="KJ620" s="33"/>
      <c r="KK620" s="33"/>
      <c r="KL620" s="33"/>
      <c r="KM620" s="33"/>
      <c r="KN620" s="33"/>
      <c r="KO620" s="33"/>
      <c r="KP620" s="33"/>
      <c r="KQ620" s="33"/>
      <c r="KR620" s="33"/>
      <c r="KS620" s="33"/>
      <c r="KT620" s="33"/>
      <c r="KU620" s="33"/>
      <c r="KV620" s="33"/>
      <c r="KW620" s="33"/>
      <c r="KX620" s="33"/>
      <c r="KY620" s="33"/>
      <c r="KZ620" s="33"/>
      <c r="LA620" s="33"/>
      <c r="LB620" s="33"/>
      <c r="LC620" s="33"/>
    </row>
    <row r="621" spans="1:3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 s="33"/>
      <c r="FV621" s="33"/>
      <c r="FW621" s="33"/>
      <c r="FX621" s="33"/>
      <c r="FY621" s="33"/>
      <c r="FZ621" s="33"/>
      <c r="GA621" s="33"/>
      <c r="GB621" s="33"/>
      <c r="GC621" s="33"/>
      <c r="GD621" s="33"/>
      <c r="GE621" s="33"/>
      <c r="GF621" s="33"/>
      <c r="GG621" s="33"/>
      <c r="GH621" s="33"/>
      <c r="GI621" s="33"/>
      <c r="GJ621" s="33"/>
      <c r="GK621" s="33"/>
      <c r="GL621" s="33"/>
      <c r="GM621" s="33"/>
      <c r="GN621" s="33"/>
      <c r="GO621" s="33"/>
      <c r="GP621" s="33"/>
      <c r="GQ621" s="33"/>
      <c r="GR621" s="33"/>
      <c r="GS621" s="33"/>
      <c r="GT621" s="33"/>
      <c r="GU621" s="33"/>
      <c r="GV621" s="33"/>
      <c r="GW621" s="33"/>
      <c r="GX621" s="33"/>
      <c r="GY621" s="33"/>
      <c r="GZ621" s="33"/>
      <c r="HA621" s="33"/>
      <c r="HB621" s="33"/>
      <c r="HC621" s="33"/>
      <c r="HD621" s="33"/>
      <c r="HE621" s="33"/>
      <c r="HF621" s="33"/>
      <c r="HG621" s="33"/>
      <c r="HH621" s="33"/>
      <c r="HI621" s="33"/>
      <c r="HJ621" s="33"/>
      <c r="HK621" s="33"/>
      <c r="HL621" s="33"/>
      <c r="HM621" s="33"/>
      <c r="HN621" s="33"/>
      <c r="HO621" s="33"/>
      <c r="HP621" s="33"/>
      <c r="HQ621" s="33"/>
      <c r="HR621" s="33"/>
      <c r="HS621" s="33"/>
      <c r="HT621" s="33"/>
      <c r="HU621" s="33"/>
      <c r="HV621" s="33"/>
      <c r="HW621" s="33"/>
      <c r="HX621" s="33"/>
      <c r="HY621" s="33"/>
      <c r="HZ621" s="33"/>
      <c r="IA621" s="33"/>
      <c r="IB621" s="33"/>
      <c r="IC621" s="33"/>
      <c r="ID621" s="33"/>
      <c r="IE621" s="33"/>
      <c r="IF621" s="33"/>
      <c r="IG621" s="33"/>
      <c r="IH621" s="33"/>
      <c r="II621" s="33"/>
      <c r="IJ621" s="33"/>
      <c r="IK621" s="33"/>
      <c r="IL621" s="33"/>
      <c r="IM621" s="33"/>
      <c r="IN621" s="33"/>
      <c r="IO621" s="33"/>
      <c r="IP621" s="33"/>
      <c r="IQ621" s="33"/>
      <c r="IR621" s="33"/>
      <c r="IS621" s="33"/>
      <c r="IT621" s="33"/>
      <c r="IU621" s="33"/>
      <c r="IV621" s="33"/>
      <c r="IW621" s="33"/>
      <c r="IX621" s="33"/>
      <c r="IY621" s="33"/>
      <c r="IZ621" s="33"/>
      <c r="JA621" s="33"/>
      <c r="JB621" s="33"/>
      <c r="JC621" s="33"/>
      <c r="JD621" s="33"/>
      <c r="JE621" s="33"/>
      <c r="JF621" s="33"/>
      <c r="JG621" s="33"/>
      <c r="JH621" s="33"/>
      <c r="JI621" s="33"/>
      <c r="JJ621" s="33"/>
      <c r="JK621" s="33"/>
      <c r="JL621" s="33"/>
      <c r="JM621" s="33"/>
      <c r="JN621" s="33"/>
      <c r="JO621" s="33"/>
      <c r="JP621" s="33"/>
      <c r="JQ621" s="33"/>
      <c r="JR621" s="33"/>
      <c r="JS621" s="33"/>
      <c r="JT621" s="33"/>
      <c r="JU621" s="33"/>
      <c r="JV621" s="33"/>
      <c r="JW621" s="33"/>
      <c r="JX621" s="33"/>
      <c r="JY621" s="33"/>
      <c r="JZ621" s="33"/>
      <c r="KA621" s="33"/>
      <c r="KB621" s="33"/>
      <c r="KC621" s="33"/>
      <c r="KD621" s="33"/>
      <c r="KE621" s="33"/>
      <c r="KF621" s="33"/>
      <c r="KG621" s="33"/>
      <c r="KH621" s="33"/>
      <c r="KI621" s="33"/>
      <c r="KJ621" s="33"/>
      <c r="KK621" s="33"/>
      <c r="KL621" s="33"/>
      <c r="KM621" s="33"/>
      <c r="KN621" s="33"/>
      <c r="KO621" s="33"/>
      <c r="KP621" s="33"/>
      <c r="KQ621" s="33"/>
      <c r="KR621" s="33"/>
      <c r="KS621" s="33"/>
      <c r="KT621" s="33"/>
      <c r="KU621" s="33"/>
      <c r="KV621" s="33"/>
      <c r="KW621" s="33"/>
      <c r="KX621" s="33"/>
      <c r="KY621" s="33"/>
      <c r="KZ621" s="33"/>
      <c r="LA621" s="33"/>
      <c r="LB621" s="33"/>
      <c r="LC621" s="33"/>
    </row>
    <row r="622" spans="1:3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  <c r="IY622" s="33"/>
      <c r="IZ622" s="33"/>
      <c r="JA622" s="33"/>
      <c r="JB622" s="33"/>
      <c r="JC622" s="33"/>
      <c r="JD622" s="33"/>
      <c r="JE622" s="33"/>
      <c r="JF622" s="33"/>
      <c r="JG622" s="33"/>
      <c r="JH622" s="33"/>
      <c r="JI622" s="33"/>
      <c r="JJ622" s="33"/>
      <c r="JK622" s="33"/>
      <c r="JL622" s="33"/>
      <c r="JM622" s="33"/>
      <c r="JN622" s="33"/>
      <c r="JO622" s="33"/>
      <c r="JP622" s="33"/>
      <c r="JQ622" s="33"/>
      <c r="JR622" s="33"/>
      <c r="JS622" s="33"/>
      <c r="JT622" s="33"/>
      <c r="JU622" s="33"/>
      <c r="JV622" s="33"/>
      <c r="JW622" s="33"/>
      <c r="JX622" s="33"/>
      <c r="JY622" s="33"/>
      <c r="JZ622" s="33"/>
      <c r="KA622" s="33"/>
      <c r="KB622" s="33"/>
      <c r="KC622" s="33"/>
      <c r="KD622" s="33"/>
      <c r="KE622" s="33"/>
      <c r="KF622" s="33"/>
      <c r="KG622" s="33"/>
      <c r="KH622" s="33"/>
      <c r="KI622" s="33"/>
      <c r="KJ622" s="33"/>
      <c r="KK622" s="33"/>
      <c r="KL622" s="33"/>
      <c r="KM622" s="33"/>
      <c r="KN622" s="33"/>
      <c r="KO622" s="33"/>
      <c r="KP622" s="33"/>
      <c r="KQ622" s="33"/>
      <c r="KR622" s="33"/>
      <c r="KS622" s="33"/>
      <c r="KT622" s="33"/>
      <c r="KU622" s="33"/>
      <c r="KV622" s="33"/>
      <c r="KW622" s="33"/>
      <c r="KX622" s="33"/>
      <c r="KY622" s="33"/>
      <c r="KZ622" s="33"/>
      <c r="LA622" s="33"/>
      <c r="LB622" s="33"/>
      <c r="LC622" s="33"/>
    </row>
    <row r="623" spans="1:3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 s="33"/>
      <c r="FV623" s="33"/>
      <c r="FW623" s="33"/>
      <c r="FX623" s="33"/>
      <c r="FY623" s="33"/>
      <c r="FZ623" s="33"/>
      <c r="GA623" s="33"/>
      <c r="GB623" s="33"/>
      <c r="GC623" s="33"/>
      <c r="GD623" s="33"/>
      <c r="GE623" s="33"/>
      <c r="GF623" s="33"/>
      <c r="GG623" s="33"/>
      <c r="GH623" s="33"/>
      <c r="GI623" s="33"/>
      <c r="GJ623" s="33"/>
      <c r="GK623" s="33"/>
      <c r="GL623" s="33"/>
      <c r="GM623" s="33"/>
      <c r="GN623" s="33"/>
      <c r="GO623" s="33"/>
      <c r="GP623" s="33"/>
      <c r="GQ623" s="33"/>
      <c r="GR623" s="33"/>
      <c r="GS623" s="33"/>
      <c r="GT623" s="33"/>
      <c r="GU623" s="33"/>
      <c r="GV623" s="33"/>
      <c r="GW623" s="33"/>
      <c r="GX623" s="33"/>
      <c r="GY623" s="33"/>
      <c r="GZ623" s="33"/>
      <c r="HA623" s="33"/>
      <c r="HB623" s="33"/>
      <c r="HC623" s="33"/>
      <c r="HD623" s="33"/>
      <c r="HE623" s="33"/>
      <c r="HF623" s="33"/>
      <c r="HG623" s="33"/>
      <c r="HH623" s="33"/>
      <c r="HI623" s="33"/>
      <c r="HJ623" s="33"/>
      <c r="HK623" s="33"/>
      <c r="HL623" s="33"/>
      <c r="HM623" s="33"/>
      <c r="HN623" s="33"/>
      <c r="HO623" s="33"/>
      <c r="HP623" s="33"/>
      <c r="HQ623" s="33"/>
      <c r="HR623" s="33"/>
      <c r="HS623" s="33"/>
      <c r="HT623" s="33"/>
      <c r="HU623" s="33"/>
      <c r="HV623" s="33"/>
      <c r="HW623" s="33"/>
      <c r="HX623" s="33"/>
      <c r="HY623" s="33"/>
      <c r="HZ623" s="33"/>
      <c r="IA623" s="33"/>
      <c r="IB623" s="33"/>
      <c r="IC623" s="33"/>
      <c r="ID623" s="33"/>
      <c r="IE623" s="33"/>
      <c r="IF623" s="33"/>
      <c r="IG623" s="33"/>
      <c r="IH623" s="33"/>
      <c r="II623" s="33"/>
      <c r="IJ623" s="33"/>
      <c r="IK623" s="33"/>
      <c r="IL623" s="33"/>
      <c r="IM623" s="33"/>
      <c r="IN623" s="33"/>
      <c r="IO623" s="33"/>
      <c r="IP623" s="33"/>
      <c r="IQ623" s="33"/>
      <c r="IR623" s="33"/>
      <c r="IS623" s="33"/>
      <c r="IT623" s="33"/>
      <c r="IU623" s="33"/>
      <c r="IV623" s="33"/>
      <c r="IW623" s="33"/>
      <c r="IX623" s="33"/>
      <c r="IY623" s="33"/>
      <c r="IZ623" s="33"/>
      <c r="JA623" s="33"/>
      <c r="JB623" s="33"/>
      <c r="JC623" s="33"/>
      <c r="JD623" s="33"/>
      <c r="JE623" s="33"/>
      <c r="JF623" s="33"/>
      <c r="JG623" s="33"/>
      <c r="JH623" s="33"/>
      <c r="JI623" s="33"/>
      <c r="JJ623" s="33"/>
      <c r="JK623" s="33"/>
      <c r="JL623" s="33"/>
      <c r="JM623" s="33"/>
      <c r="JN623" s="33"/>
      <c r="JO623" s="33"/>
      <c r="JP623" s="33"/>
      <c r="JQ623" s="33"/>
      <c r="JR623" s="33"/>
      <c r="JS623" s="33"/>
      <c r="JT623" s="33"/>
      <c r="JU623" s="33"/>
      <c r="JV623" s="33"/>
      <c r="JW623" s="33"/>
      <c r="JX623" s="33"/>
      <c r="JY623" s="33"/>
      <c r="JZ623" s="33"/>
      <c r="KA623" s="33"/>
      <c r="KB623" s="33"/>
      <c r="KC623" s="33"/>
      <c r="KD623" s="33"/>
      <c r="KE623" s="33"/>
      <c r="KF623" s="33"/>
      <c r="KG623" s="33"/>
      <c r="KH623" s="33"/>
      <c r="KI623" s="33"/>
      <c r="KJ623" s="33"/>
      <c r="KK623" s="33"/>
      <c r="KL623" s="33"/>
      <c r="KM623" s="33"/>
      <c r="KN623" s="33"/>
      <c r="KO623" s="33"/>
      <c r="KP623" s="33"/>
      <c r="KQ623" s="33"/>
      <c r="KR623" s="33"/>
      <c r="KS623" s="33"/>
      <c r="KT623" s="33"/>
      <c r="KU623" s="33"/>
      <c r="KV623" s="33"/>
      <c r="KW623" s="33"/>
      <c r="KX623" s="33"/>
      <c r="KY623" s="33"/>
      <c r="KZ623" s="33"/>
      <c r="LA623" s="33"/>
      <c r="LB623" s="33"/>
      <c r="LC623" s="33"/>
    </row>
    <row r="624" spans="1:3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  <c r="IY624" s="33"/>
      <c r="IZ624" s="33"/>
      <c r="JA624" s="33"/>
      <c r="JB624" s="33"/>
      <c r="JC624" s="33"/>
      <c r="JD624" s="33"/>
      <c r="JE624" s="33"/>
      <c r="JF624" s="33"/>
      <c r="JG624" s="33"/>
      <c r="JH624" s="33"/>
      <c r="JI624" s="33"/>
      <c r="JJ624" s="33"/>
      <c r="JK624" s="33"/>
      <c r="JL624" s="33"/>
      <c r="JM624" s="33"/>
      <c r="JN624" s="33"/>
      <c r="JO624" s="33"/>
      <c r="JP624" s="33"/>
      <c r="JQ624" s="33"/>
      <c r="JR624" s="33"/>
      <c r="JS624" s="33"/>
      <c r="JT624" s="33"/>
      <c r="JU624" s="33"/>
      <c r="JV624" s="33"/>
      <c r="JW624" s="33"/>
      <c r="JX624" s="33"/>
      <c r="JY624" s="33"/>
      <c r="JZ624" s="33"/>
      <c r="KA624" s="33"/>
      <c r="KB624" s="33"/>
      <c r="KC624" s="33"/>
      <c r="KD624" s="33"/>
      <c r="KE624" s="33"/>
      <c r="KF624" s="33"/>
      <c r="KG624" s="33"/>
      <c r="KH624" s="33"/>
      <c r="KI624" s="33"/>
      <c r="KJ624" s="33"/>
      <c r="KK624" s="33"/>
      <c r="KL624" s="33"/>
      <c r="KM624" s="33"/>
      <c r="KN624" s="33"/>
      <c r="KO624" s="33"/>
      <c r="KP624" s="33"/>
      <c r="KQ624" s="33"/>
      <c r="KR624" s="33"/>
      <c r="KS624" s="33"/>
      <c r="KT624" s="33"/>
      <c r="KU624" s="33"/>
      <c r="KV624" s="33"/>
      <c r="KW624" s="33"/>
      <c r="KX624" s="33"/>
      <c r="KY624" s="33"/>
      <c r="KZ624" s="33"/>
      <c r="LA624" s="33"/>
      <c r="LB624" s="33"/>
      <c r="LC624" s="33"/>
    </row>
    <row r="625" spans="1:3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 s="33"/>
      <c r="FV625" s="33"/>
      <c r="FW625" s="33"/>
      <c r="FX625" s="33"/>
      <c r="FY625" s="33"/>
      <c r="FZ625" s="33"/>
      <c r="GA625" s="33"/>
      <c r="GB625" s="33"/>
      <c r="GC625" s="33"/>
      <c r="GD625" s="33"/>
      <c r="GE625" s="33"/>
      <c r="GF625" s="33"/>
      <c r="GG625" s="33"/>
      <c r="GH625" s="33"/>
      <c r="GI625" s="33"/>
      <c r="GJ625" s="33"/>
      <c r="GK625" s="33"/>
      <c r="GL625" s="33"/>
      <c r="GM625" s="33"/>
      <c r="GN625" s="33"/>
      <c r="GO625" s="33"/>
      <c r="GP625" s="33"/>
      <c r="GQ625" s="33"/>
      <c r="GR625" s="33"/>
      <c r="GS625" s="33"/>
      <c r="GT625" s="33"/>
      <c r="GU625" s="33"/>
      <c r="GV625" s="33"/>
      <c r="GW625" s="33"/>
      <c r="GX625" s="33"/>
      <c r="GY625" s="33"/>
      <c r="GZ625" s="33"/>
      <c r="HA625" s="33"/>
      <c r="HB625" s="33"/>
      <c r="HC625" s="33"/>
      <c r="HD625" s="33"/>
      <c r="HE625" s="33"/>
      <c r="HF625" s="33"/>
      <c r="HG625" s="33"/>
      <c r="HH625" s="33"/>
      <c r="HI625" s="33"/>
      <c r="HJ625" s="33"/>
      <c r="HK625" s="33"/>
      <c r="HL625" s="33"/>
      <c r="HM625" s="33"/>
      <c r="HN625" s="33"/>
      <c r="HO625" s="33"/>
      <c r="HP625" s="33"/>
      <c r="HQ625" s="33"/>
      <c r="HR625" s="33"/>
      <c r="HS625" s="33"/>
      <c r="HT625" s="33"/>
      <c r="HU625" s="33"/>
      <c r="HV625" s="33"/>
      <c r="HW625" s="33"/>
      <c r="HX625" s="33"/>
      <c r="HY625" s="33"/>
      <c r="HZ625" s="33"/>
      <c r="IA625" s="33"/>
      <c r="IB625" s="33"/>
      <c r="IC625" s="33"/>
      <c r="ID625" s="33"/>
      <c r="IE625" s="33"/>
      <c r="IF625" s="33"/>
      <c r="IG625" s="33"/>
      <c r="IH625" s="33"/>
      <c r="II625" s="33"/>
      <c r="IJ625" s="33"/>
      <c r="IK625" s="33"/>
      <c r="IL625" s="33"/>
      <c r="IM625" s="33"/>
      <c r="IN625" s="33"/>
      <c r="IO625" s="33"/>
      <c r="IP625" s="33"/>
      <c r="IQ625" s="33"/>
      <c r="IR625" s="33"/>
      <c r="IS625" s="33"/>
      <c r="IT625" s="33"/>
      <c r="IU625" s="33"/>
      <c r="IV625" s="33"/>
      <c r="IW625" s="33"/>
      <c r="IX625" s="33"/>
      <c r="IY625" s="33"/>
      <c r="IZ625" s="33"/>
      <c r="JA625" s="33"/>
      <c r="JB625" s="33"/>
      <c r="JC625" s="33"/>
      <c r="JD625" s="33"/>
      <c r="JE625" s="33"/>
      <c r="JF625" s="33"/>
      <c r="JG625" s="33"/>
      <c r="JH625" s="33"/>
      <c r="JI625" s="33"/>
      <c r="JJ625" s="33"/>
      <c r="JK625" s="33"/>
      <c r="JL625" s="33"/>
      <c r="JM625" s="33"/>
      <c r="JN625" s="33"/>
      <c r="JO625" s="33"/>
      <c r="JP625" s="33"/>
      <c r="JQ625" s="33"/>
      <c r="JR625" s="33"/>
      <c r="JS625" s="33"/>
      <c r="JT625" s="33"/>
      <c r="JU625" s="33"/>
      <c r="JV625" s="33"/>
      <c r="JW625" s="33"/>
      <c r="JX625" s="33"/>
      <c r="JY625" s="33"/>
      <c r="JZ625" s="33"/>
      <c r="KA625" s="33"/>
      <c r="KB625" s="33"/>
      <c r="KC625" s="33"/>
      <c r="KD625" s="33"/>
      <c r="KE625" s="33"/>
      <c r="KF625" s="33"/>
      <c r="KG625" s="33"/>
      <c r="KH625" s="33"/>
      <c r="KI625" s="33"/>
      <c r="KJ625" s="33"/>
      <c r="KK625" s="33"/>
      <c r="KL625" s="33"/>
      <c r="KM625" s="33"/>
      <c r="KN625" s="33"/>
      <c r="KO625" s="33"/>
      <c r="KP625" s="33"/>
      <c r="KQ625" s="33"/>
      <c r="KR625" s="33"/>
      <c r="KS625" s="33"/>
      <c r="KT625" s="33"/>
      <c r="KU625" s="33"/>
      <c r="KV625" s="33"/>
      <c r="KW625" s="33"/>
      <c r="KX625" s="33"/>
      <c r="KY625" s="33"/>
      <c r="KZ625" s="33"/>
      <c r="LA625" s="33"/>
      <c r="LB625" s="33"/>
      <c r="LC625" s="33"/>
    </row>
    <row r="626" spans="1:3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  <c r="IY626" s="33"/>
      <c r="IZ626" s="33"/>
      <c r="JA626" s="33"/>
      <c r="JB626" s="33"/>
      <c r="JC626" s="33"/>
      <c r="JD626" s="33"/>
      <c r="JE626" s="33"/>
      <c r="JF626" s="33"/>
      <c r="JG626" s="33"/>
      <c r="JH626" s="33"/>
      <c r="JI626" s="33"/>
      <c r="JJ626" s="33"/>
      <c r="JK626" s="33"/>
      <c r="JL626" s="33"/>
      <c r="JM626" s="33"/>
      <c r="JN626" s="33"/>
      <c r="JO626" s="33"/>
      <c r="JP626" s="33"/>
      <c r="JQ626" s="33"/>
      <c r="JR626" s="33"/>
      <c r="JS626" s="33"/>
      <c r="JT626" s="33"/>
      <c r="JU626" s="33"/>
      <c r="JV626" s="33"/>
      <c r="JW626" s="33"/>
      <c r="JX626" s="33"/>
      <c r="JY626" s="33"/>
      <c r="JZ626" s="33"/>
      <c r="KA626" s="33"/>
      <c r="KB626" s="33"/>
      <c r="KC626" s="33"/>
      <c r="KD626" s="33"/>
      <c r="KE626" s="33"/>
      <c r="KF626" s="33"/>
      <c r="KG626" s="33"/>
      <c r="KH626" s="33"/>
      <c r="KI626" s="33"/>
      <c r="KJ626" s="33"/>
      <c r="KK626" s="33"/>
      <c r="KL626" s="33"/>
      <c r="KM626" s="33"/>
      <c r="KN626" s="33"/>
      <c r="KO626" s="33"/>
      <c r="KP626" s="33"/>
      <c r="KQ626" s="33"/>
      <c r="KR626" s="33"/>
      <c r="KS626" s="33"/>
      <c r="KT626" s="33"/>
      <c r="KU626" s="33"/>
      <c r="KV626" s="33"/>
      <c r="KW626" s="33"/>
      <c r="KX626" s="33"/>
      <c r="KY626" s="33"/>
      <c r="KZ626" s="33"/>
      <c r="LA626" s="33"/>
      <c r="LB626" s="33"/>
      <c r="LC626" s="33"/>
    </row>
    <row r="627" spans="1:3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 s="33"/>
      <c r="FV627" s="33"/>
      <c r="FW627" s="33"/>
      <c r="FX627" s="33"/>
      <c r="FY627" s="33"/>
      <c r="FZ627" s="33"/>
      <c r="GA627" s="33"/>
      <c r="GB627" s="33"/>
      <c r="GC627" s="33"/>
      <c r="GD627" s="33"/>
      <c r="GE627" s="33"/>
      <c r="GF627" s="33"/>
      <c r="GG627" s="33"/>
      <c r="GH627" s="33"/>
      <c r="GI627" s="33"/>
      <c r="GJ627" s="33"/>
      <c r="GK627" s="33"/>
      <c r="GL627" s="33"/>
      <c r="GM627" s="33"/>
      <c r="GN627" s="33"/>
      <c r="GO627" s="33"/>
      <c r="GP627" s="33"/>
      <c r="GQ627" s="33"/>
      <c r="GR627" s="33"/>
      <c r="GS627" s="33"/>
      <c r="GT627" s="33"/>
      <c r="GU627" s="33"/>
      <c r="GV627" s="33"/>
      <c r="GW627" s="33"/>
      <c r="GX627" s="33"/>
      <c r="GY627" s="33"/>
      <c r="GZ627" s="33"/>
      <c r="HA627" s="33"/>
      <c r="HB627" s="33"/>
      <c r="HC627" s="33"/>
      <c r="HD627" s="33"/>
      <c r="HE627" s="33"/>
      <c r="HF627" s="33"/>
      <c r="HG627" s="33"/>
      <c r="HH627" s="33"/>
      <c r="HI627" s="33"/>
      <c r="HJ627" s="33"/>
      <c r="HK627" s="33"/>
      <c r="HL627" s="33"/>
      <c r="HM627" s="33"/>
      <c r="HN627" s="33"/>
      <c r="HO627" s="33"/>
      <c r="HP627" s="33"/>
      <c r="HQ627" s="33"/>
      <c r="HR627" s="33"/>
      <c r="HS627" s="33"/>
      <c r="HT627" s="33"/>
      <c r="HU627" s="33"/>
      <c r="HV627" s="33"/>
      <c r="HW627" s="33"/>
      <c r="HX627" s="33"/>
      <c r="HY627" s="33"/>
      <c r="HZ627" s="33"/>
      <c r="IA627" s="33"/>
      <c r="IB627" s="33"/>
      <c r="IC627" s="33"/>
      <c r="ID627" s="33"/>
      <c r="IE627" s="33"/>
      <c r="IF627" s="33"/>
      <c r="IG627" s="33"/>
      <c r="IH627" s="33"/>
      <c r="II627" s="33"/>
      <c r="IJ627" s="33"/>
      <c r="IK627" s="33"/>
      <c r="IL627" s="33"/>
      <c r="IM627" s="33"/>
      <c r="IN627" s="33"/>
      <c r="IO627" s="33"/>
      <c r="IP627" s="33"/>
      <c r="IQ627" s="33"/>
      <c r="IR627" s="33"/>
      <c r="IS627" s="33"/>
      <c r="IT627" s="33"/>
      <c r="IU627" s="33"/>
      <c r="IV627" s="33"/>
      <c r="IW627" s="33"/>
      <c r="IX627" s="33"/>
      <c r="IY627" s="33"/>
      <c r="IZ627" s="33"/>
      <c r="JA627" s="33"/>
      <c r="JB627" s="33"/>
      <c r="JC627" s="33"/>
      <c r="JD627" s="33"/>
      <c r="JE627" s="33"/>
      <c r="JF627" s="33"/>
      <c r="JG627" s="33"/>
      <c r="JH627" s="33"/>
      <c r="JI627" s="33"/>
      <c r="JJ627" s="33"/>
      <c r="JK627" s="33"/>
      <c r="JL627" s="33"/>
      <c r="JM627" s="33"/>
      <c r="JN627" s="33"/>
      <c r="JO627" s="33"/>
      <c r="JP627" s="33"/>
      <c r="JQ627" s="33"/>
      <c r="JR627" s="33"/>
      <c r="JS627" s="33"/>
      <c r="JT627" s="33"/>
      <c r="JU627" s="33"/>
      <c r="JV627" s="33"/>
      <c r="JW627" s="33"/>
      <c r="JX627" s="33"/>
      <c r="JY627" s="33"/>
      <c r="JZ627" s="33"/>
      <c r="KA627" s="33"/>
      <c r="KB627" s="33"/>
      <c r="KC627" s="33"/>
      <c r="KD627" s="33"/>
      <c r="KE627" s="33"/>
      <c r="KF627" s="33"/>
      <c r="KG627" s="33"/>
      <c r="KH627" s="33"/>
      <c r="KI627" s="33"/>
      <c r="KJ627" s="33"/>
      <c r="KK627" s="33"/>
      <c r="KL627" s="33"/>
      <c r="KM627" s="33"/>
      <c r="KN627" s="33"/>
      <c r="KO627" s="33"/>
      <c r="KP627" s="33"/>
      <c r="KQ627" s="33"/>
      <c r="KR627" s="33"/>
      <c r="KS627" s="33"/>
      <c r="KT627" s="33"/>
      <c r="KU627" s="33"/>
      <c r="KV627" s="33"/>
      <c r="KW627" s="33"/>
      <c r="KX627" s="33"/>
      <c r="KY627" s="33"/>
      <c r="KZ627" s="33"/>
      <c r="LA627" s="33"/>
      <c r="LB627" s="33"/>
      <c r="LC627" s="33"/>
    </row>
    <row r="628" spans="1:3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  <c r="IY628" s="33"/>
      <c r="IZ628" s="33"/>
      <c r="JA628" s="33"/>
      <c r="JB628" s="33"/>
      <c r="JC628" s="33"/>
      <c r="JD628" s="33"/>
      <c r="JE628" s="33"/>
      <c r="JF628" s="33"/>
      <c r="JG628" s="33"/>
      <c r="JH628" s="33"/>
      <c r="JI628" s="33"/>
      <c r="JJ628" s="33"/>
      <c r="JK628" s="33"/>
      <c r="JL628" s="33"/>
      <c r="JM628" s="33"/>
      <c r="JN628" s="33"/>
      <c r="JO628" s="33"/>
      <c r="JP628" s="33"/>
      <c r="JQ628" s="33"/>
      <c r="JR628" s="33"/>
      <c r="JS628" s="33"/>
      <c r="JT628" s="33"/>
      <c r="JU628" s="33"/>
      <c r="JV628" s="33"/>
      <c r="JW628" s="33"/>
      <c r="JX628" s="33"/>
      <c r="JY628" s="33"/>
      <c r="JZ628" s="33"/>
      <c r="KA628" s="33"/>
      <c r="KB628" s="33"/>
      <c r="KC628" s="33"/>
      <c r="KD628" s="33"/>
      <c r="KE628" s="33"/>
      <c r="KF628" s="33"/>
      <c r="KG628" s="33"/>
      <c r="KH628" s="33"/>
      <c r="KI628" s="33"/>
      <c r="KJ628" s="33"/>
      <c r="KK628" s="33"/>
      <c r="KL628" s="33"/>
      <c r="KM628" s="33"/>
      <c r="KN628" s="33"/>
      <c r="KO628" s="33"/>
      <c r="KP628" s="33"/>
      <c r="KQ628" s="33"/>
      <c r="KR628" s="33"/>
      <c r="KS628" s="33"/>
      <c r="KT628" s="33"/>
      <c r="KU628" s="33"/>
      <c r="KV628" s="33"/>
      <c r="KW628" s="33"/>
      <c r="KX628" s="33"/>
      <c r="KY628" s="33"/>
      <c r="KZ628" s="33"/>
      <c r="LA628" s="33"/>
      <c r="LB628" s="33"/>
      <c r="LC628" s="33"/>
    </row>
    <row r="629" spans="1:3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 s="33"/>
      <c r="FV629" s="33"/>
      <c r="FW629" s="33"/>
      <c r="FX629" s="33"/>
      <c r="FY629" s="33"/>
      <c r="FZ629" s="33"/>
      <c r="GA629" s="33"/>
      <c r="GB629" s="33"/>
      <c r="GC629" s="33"/>
      <c r="GD629" s="33"/>
      <c r="GE629" s="33"/>
      <c r="GF629" s="33"/>
      <c r="GG629" s="33"/>
      <c r="GH629" s="33"/>
      <c r="GI629" s="33"/>
      <c r="GJ629" s="33"/>
      <c r="GK629" s="33"/>
      <c r="GL629" s="33"/>
      <c r="GM629" s="33"/>
      <c r="GN629" s="33"/>
      <c r="GO629" s="33"/>
      <c r="GP629" s="33"/>
      <c r="GQ629" s="33"/>
      <c r="GR629" s="33"/>
      <c r="GS629" s="33"/>
      <c r="GT629" s="33"/>
      <c r="GU629" s="33"/>
      <c r="GV629" s="33"/>
      <c r="GW629" s="33"/>
      <c r="GX629" s="33"/>
      <c r="GY629" s="33"/>
      <c r="GZ629" s="33"/>
      <c r="HA629" s="33"/>
      <c r="HB629" s="33"/>
      <c r="HC629" s="33"/>
      <c r="HD629" s="33"/>
      <c r="HE629" s="33"/>
      <c r="HF629" s="33"/>
      <c r="HG629" s="33"/>
      <c r="HH629" s="33"/>
      <c r="HI629" s="33"/>
      <c r="HJ629" s="33"/>
      <c r="HK629" s="33"/>
      <c r="HL629" s="33"/>
      <c r="HM629" s="33"/>
      <c r="HN629" s="33"/>
      <c r="HO629" s="33"/>
      <c r="HP629" s="33"/>
      <c r="HQ629" s="33"/>
      <c r="HR629" s="33"/>
      <c r="HS629" s="33"/>
      <c r="HT629" s="33"/>
      <c r="HU629" s="33"/>
      <c r="HV629" s="33"/>
      <c r="HW629" s="33"/>
      <c r="HX629" s="33"/>
      <c r="HY629" s="33"/>
      <c r="HZ629" s="33"/>
      <c r="IA629" s="33"/>
      <c r="IB629" s="33"/>
      <c r="IC629" s="33"/>
      <c r="ID629" s="33"/>
      <c r="IE629" s="33"/>
      <c r="IF629" s="33"/>
      <c r="IG629" s="33"/>
      <c r="IH629" s="33"/>
      <c r="II629" s="33"/>
      <c r="IJ629" s="33"/>
      <c r="IK629" s="33"/>
      <c r="IL629" s="33"/>
      <c r="IM629" s="33"/>
      <c r="IN629" s="33"/>
      <c r="IO629" s="33"/>
      <c r="IP629" s="33"/>
      <c r="IQ629" s="33"/>
      <c r="IR629" s="33"/>
      <c r="IS629" s="33"/>
      <c r="IT629" s="33"/>
      <c r="IU629" s="33"/>
      <c r="IV629" s="33"/>
      <c r="IW629" s="33"/>
      <c r="IX629" s="33"/>
      <c r="IY629" s="33"/>
      <c r="IZ629" s="33"/>
      <c r="JA629" s="33"/>
      <c r="JB629" s="33"/>
      <c r="JC629" s="33"/>
      <c r="JD629" s="33"/>
      <c r="JE629" s="33"/>
      <c r="JF629" s="33"/>
      <c r="JG629" s="33"/>
      <c r="JH629" s="33"/>
      <c r="JI629" s="33"/>
      <c r="JJ629" s="33"/>
      <c r="JK629" s="33"/>
      <c r="JL629" s="33"/>
      <c r="JM629" s="33"/>
      <c r="JN629" s="33"/>
      <c r="JO629" s="33"/>
      <c r="JP629" s="33"/>
      <c r="JQ629" s="33"/>
      <c r="JR629" s="33"/>
      <c r="JS629" s="33"/>
      <c r="JT629" s="33"/>
      <c r="JU629" s="33"/>
      <c r="JV629" s="33"/>
      <c r="JW629" s="33"/>
      <c r="JX629" s="33"/>
      <c r="JY629" s="33"/>
      <c r="JZ629" s="33"/>
      <c r="KA629" s="33"/>
      <c r="KB629" s="33"/>
      <c r="KC629" s="33"/>
      <c r="KD629" s="33"/>
      <c r="KE629" s="33"/>
      <c r="KF629" s="33"/>
      <c r="KG629" s="33"/>
      <c r="KH629" s="33"/>
      <c r="KI629" s="33"/>
      <c r="KJ629" s="33"/>
      <c r="KK629" s="33"/>
      <c r="KL629" s="33"/>
      <c r="KM629" s="33"/>
      <c r="KN629" s="33"/>
      <c r="KO629" s="33"/>
      <c r="KP629" s="33"/>
      <c r="KQ629" s="33"/>
      <c r="KR629" s="33"/>
      <c r="KS629" s="33"/>
      <c r="KT629" s="33"/>
      <c r="KU629" s="33"/>
      <c r="KV629" s="33"/>
      <c r="KW629" s="33"/>
      <c r="KX629" s="33"/>
      <c r="KY629" s="33"/>
      <c r="KZ629" s="33"/>
      <c r="LA629" s="33"/>
      <c r="LB629" s="33"/>
      <c r="LC629" s="33"/>
    </row>
    <row r="630" spans="1:3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  <c r="IY630" s="33"/>
      <c r="IZ630" s="33"/>
      <c r="JA630" s="33"/>
      <c r="JB630" s="33"/>
      <c r="JC630" s="33"/>
      <c r="JD630" s="33"/>
      <c r="JE630" s="33"/>
      <c r="JF630" s="33"/>
      <c r="JG630" s="33"/>
      <c r="JH630" s="33"/>
      <c r="JI630" s="33"/>
      <c r="JJ630" s="33"/>
      <c r="JK630" s="33"/>
      <c r="JL630" s="33"/>
      <c r="JM630" s="33"/>
      <c r="JN630" s="33"/>
      <c r="JO630" s="33"/>
      <c r="JP630" s="33"/>
      <c r="JQ630" s="33"/>
      <c r="JR630" s="33"/>
      <c r="JS630" s="33"/>
      <c r="JT630" s="33"/>
      <c r="JU630" s="33"/>
      <c r="JV630" s="33"/>
      <c r="JW630" s="33"/>
      <c r="JX630" s="33"/>
      <c r="JY630" s="33"/>
      <c r="JZ630" s="33"/>
      <c r="KA630" s="33"/>
      <c r="KB630" s="33"/>
      <c r="KC630" s="33"/>
      <c r="KD630" s="33"/>
      <c r="KE630" s="33"/>
      <c r="KF630" s="33"/>
      <c r="KG630" s="33"/>
      <c r="KH630" s="33"/>
      <c r="KI630" s="33"/>
      <c r="KJ630" s="33"/>
      <c r="KK630" s="33"/>
      <c r="KL630" s="33"/>
      <c r="KM630" s="33"/>
      <c r="KN630" s="33"/>
      <c r="KO630" s="33"/>
      <c r="KP630" s="33"/>
      <c r="KQ630" s="33"/>
      <c r="KR630" s="33"/>
      <c r="KS630" s="33"/>
      <c r="KT630" s="33"/>
      <c r="KU630" s="33"/>
      <c r="KV630" s="33"/>
      <c r="KW630" s="33"/>
      <c r="KX630" s="33"/>
      <c r="KY630" s="33"/>
      <c r="KZ630" s="33"/>
      <c r="LA630" s="33"/>
      <c r="LB630" s="33"/>
      <c r="LC630" s="33"/>
    </row>
    <row r="631" spans="1:3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 s="33"/>
      <c r="FV631" s="33"/>
      <c r="FW631" s="33"/>
      <c r="FX631" s="33"/>
      <c r="FY631" s="33"/>
      <c r="FZ631" s="33"/>
      <c r="GA631" s="33"/>
      <c r="GB631" s="33"/>
      <c r="GC631" s="33"/>
      <c r="GD631" s="33"/>
      <c r="GE631" s="33"/>
      <c r="GF631" s="33"/>
      <c r="GG631" s="33"/>
      <c r="GH631" s="33"/>
      <c r="GI631" s="33"/>
      <c r="GJ631" s="33"/>
      <c r="GK631" s="33"/>
      <c r="GL631" s="33"/>
      <c r="GM631" s="33"/>
      <c r="GN631" s="33"/>
      <c r="GO631" s="33"/>
      <c r="GP631" s="33"/>
      <c r="GQ631" s="33"/>
      <c r="GR631" s="33"/>
      <c r="GS631" s="33"/>
      <c r="GT631" s="33"/>
      <c r="GU631" s="33"/>
      <c r="GV631" s="33"/>
      <c r="GW631" s="33"/>
      <c r="GX631" s="33"/>
      <c r="GY631" s="33"/>
      <c r="GZ631" s="33"/>
      <c r="HA631" s="33"/>
      <c r="HB631" s="33"/>
      <c r="HC631" s="33"/>
      <c r="HD631" s="33"/>
      <c r="HE631" s="33"/>
      <c r="HF631" s="33"/>
      <c r="HG631" s="33"/>
      <c r="HH631" s="33"/>
      <c r="HI631" s="33"/>
      <c r="HJ631" s="33"/>
      <c r="HK631" s="33"/>
      <c r="HL631" s="33"/>
      <c r="HM631" s="33"/>
      <c r="HN631" s="33"/>
      <c r="HO631" s="33"/>
      <c r="HP631" s="33"/>
      <c r="HQ631" s="33"/>
      <c r="HR631" s="33"/>
      <c r="HS631" s="33"/>
      <c r="HT631" s="33"/>
      <c r="HU631" s="33"/>
      <c r="HV631" s="33"/>
      <c r="HW631" s="33"/>
      <c r="HX631" s="33"/>
      <c r="HY631" s="33"/>
      <c r="HZ631" s="33"/>
      <c r="IA631" s="33"/>
      <c r="IB631" s="33"/>
      <c r="IC631" s="33"/>
      <c r="ID631" s="33"/>
      <c r="IE631" s="33"/>
      <c r="IF631" s="33"/>
      <c r="IG631" s="33"/>
      <c r="IH631" s="33"/>
      <c r="II631" s="33"/>
      <c r="IJ631" s="33"/>
      <c r="IK631" s="33"/>
      <c r="IL631" s="33"/>
      <c r="IM631" s="33"/>
      <c r="IN631" s="33"/>
      <c r="IO631" s="33"/>
      <c r="IP631" s="33"/>
      <c r="IQ631" s="33"/>
      <c r="IR631" s="33"/>
      <c r="IS631" s="33"/>
      <c r="IT631" s="33"/>
      <c r="IU631" s="33"/>
      <c r="IV631" s="33"/>
      <c r="IW631" s="33"/>
      <c r="IX631" s="33"/>
      <c r="IY631" s="33"/>
      <c r="IZ631" s="33"/>
      <c r="JA631" s="33"/>
      <c r="JB631" s="33"/>
      <c r="JC631" s="33"/>
      <c r="JD631" s="33"/>
      <c r="JE631" s="33"/>
      <c r="JF631" s="33"/>
      <c r="JG631" s="33"/>
      <c r="JH631" s="33"/>
      <c r="JI631" s="33"/>
      <c r="JJ631" s="33"/>
      <c r="JK631" s="33"/>
      <c r="JL631" s="33"/>
      <c r="JM631" s="33"/>
      <c r="JN631" s="33"/>
      <c r="JO631" s="33"/>
      <c r="JP631" s="33"/>
      <c r="JQ631" s="33"/>
      <c r="JR631" s="33"/>
      <c r="JS631" s="33"/>
      <c r="JT631" s="33"/>
      <c r="JU631" s="33"/>
      <c r="JV631" s="33"/>
      <c r="JW631" s="33"/>
      <c r="JX631" s="33"/>
      <c r="JY631" s="33"/>
      <c r="JZ631" s="33"/>
      <c r="KA631" s="33"/>
      <c r="KB631" s="33"/>
      <c r="KC631" s="33"/>
      <c r="KD631" s="33"/>
      <c r="KE631" s="33"/>
      <c r="KF631" s="33"/>
      <c r="KG631" s="33"/>
      <c r="KH631" s="33"/>
      <c r="KI631" s="33"/>
      <c r="KJ631" s="33"/>
      <c r="KK631" s="33"/>
      <c r="KL631" s="33"/>
      <c r="KM631" s="33"/>
      <c r="KN631" s="33"/>
      <c r="KO631" s="33"/>
      <c r="KP631" s="33"/>
      <c r="KQ631" s="33"/>
      <c r="KR631" s="33"/>
      <c r="KS631" s="33"/>
      <c r="KT631" s="33"/>
      <c r="KU631" s="33"/>
      <c r="KV631" s="33"/>
      <c r="KW631" s="33"/>
      <c r="KX631" s="33"/>
      <c r="KY631" s="33"/>
      <c r="KZ631" s="33"/>
      <c r="LA631" s="33"/>
      <c r="LB631" s="33"/>
      <c r="LC631" s="33"/>
    </row>
    <row r="632" spans="1:3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  <c r="IY632" s="33"/>
      <c r="IZ632" s="33"/>
      <c r="JA632" s="33"/>
      <c r="JB632" s="33"/>
      <c r="JC632" s="33"/>
      <c r="JD632" s="33"/>
      <c r="JE632" s="33"/>
      <c r="JF632" s="33"/>
      <c r="JG632" s="33"/>
      <c r="JH632" s="33"/>
      <c r="JI632" s="33"/>
      <c r="JJ632" s="33"/>
      <c r="JK632" s="33"/>
      <c r="JL632" s="33"/>
      <c r="JM632" s="33"/>
      <c r="JN632" s="33"/>
      <c r="JO632" s="33"/>
      <c r="JP632" s="33"/>
      <c r="JQ632" s="33"/>
      <c r="JR632" s="33"/>
      <c r="JS632" s="33"/>
      <c r="JT632" s="33"/>
      <c r="JU632" s="33"/>
      <c r="JV632" s="33"/>
      <c r="JW632" s="33"/>
      <c r="JX632" s="33"/>
      <c r="JY632" s="33"/>
      <c r="JZ632" s="33"/>
      <c r="KA632" s="33"/>
      <c r="KB632" s="33"/>
      <c r="KC632" s="33"/>
      <c r="KD632" s="33"/>
      <c r="KE632" s="33"/>
      <c r="KF632" s="33"/>
      <c r="KG632" s="33"/>
      <c r="KH632" s="33"/>
      <c r="KI632" s="33"/>
      <c r="KJ632" s="33"/>
      <c r="KK632" s="33"/>
      <c r="KL632" s="33"/>
      <c r="KM632" s="33"/>
      <c r="KN632" s="33"/>
      <c r="KO632" s="33"/>
      <c r="KP632" s="33"/>
      <c r="KQ632" s="33"/>
      <c r="KR632" s="33"/>
      <c r="KS632" s="33"/>
      <c r="KT632" s="33"/>
      <c r="KU632" s="33"/>
      <c r="KV632" s="33"/>
      <c r="KW632" s="33"/>
      <c r="KX632" s="33"/>
      <c r="KY632" s="33"/>
      <c r="KZ632" s="33"/>
      <c r="LA632" s="33"/>
      <c r="LB632" s="33"/>
      <c r="LC632" s="33"/>
    </row>
    <row r="633" spans="1:3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 s="33"/>
      <c r="FV633" s="33"/>
      <c r="FW633" s="33"/>
      <c r="FX633" s="33"/>
      <c r="FY633" s="33"/>
      <c r="FZ633" s="33"/>
      <c r="GA633" s="33"/>
      <c r="GB633" s="33"/>
      <c r="GC633" s="33"/>
      <c r="GD633" s="33"/>
      <c r="GE633" s="33"/>
      <c r="GF633" s="33"/>
      <c r="GG633" s="33"/>
      <c r="GH633" s="33"/>
      <c r="GI633" s="33"/>
      <c r="GJ633" s="33"/>
      <c r="GK633" s="33"/>
      <c r="GL633" s="33"/>
      <c r="GM633" s="33"/>
      <c r="GN633" s="33"/>
      <c r="GO633" s="33"/>
      <c r="GP633" s="33"/>
      <c r="GQ633" s="33"/>
      <c r="GR633" s="33"/>
      <c r="GS633" s="33"/>
      <c r="GT633" s="33"/>
      <c r="GU633" s="33"/>
      <c r="GV633" s="33"/>
      <c r="GW633" s="33"/>
      <c r="GX633" s="33"/>
      <c r="GY633" s="33"/>
      <c r="GZ633" s="33"/>
      <c r="HA633" s="33"/>
      <c r="HB633" s="33"/>
      <c r="HC633" s="33"/>
      <c r="HD633" s="33"/>
      <c r="HE633" s="33"/>
      <c r="HF633" s="33"/>
      <c r="HG633" s="33"/>
      <c r="HH633" s="33"/>
      <c r="HI633" s="33"/>
      <c r="HJ633" s="33"/>
      <c r="HK633" s="33"/>
      <c r="HL633" s="33"/>
      <c r="HM633" s="33"/>
      <c r="HN633" s="33"/>
      <c r="HO633" s="33"/>
      <c r="HP633" s="33"/>
      <c r="HQ633" s="33"/>
      <c r="HR633" s="33"/>
      <c r="HS633" s="33"/>
      <c r="HT633" s="33"/>
      <c r="HU633" s="33"/>
      <c r="HV633" s="33"/>
      <c r="HW633" s="33"/>
      <c r="HX633" s="33"/>
      <c r="HY633" s="33"/>
      <c r="HZ633" s="33"/>
      <c r="IA633" s="33"/>
      <c r="IB633" s="33"/>
      <c r="IC633" s="33"/>
      <c r="ID633" s="33"/>
      <c r="IE633" s="33"/>
      <c r="IF633" s="33"/>
      <c r="IG633" s="33"/>
      <c r="IH633" s="33"/>
      <c r="II633" s="33"/>
      <c r="IJ633" s="33"/>
      <c r="IK633" s="33"/>
      <c r="IL633" s="33"/>
      <c r="IM633" s="33"/>
      <c r="IN633" s="33"/>
      <c r="IO633" s="33"/>
      <c r="IP633" s="33"/>
      <c r="IQ633" s="33"/>
      <c r="IR633" s="33"/>
      <c r="IS633" s="33"/>
      <c r="IT633" s="33"/>
      <c r="IU633" s="33"/>
      <c r="IV633" s="33"/>
      <c r="IW633" s="33"/>
      <c r="IX633" s="33"/>
      <c r="IY633" s="33"/>
      <c r="IZ633" s="33"/>
      <c r="JA633" s="33"/>
      <c r="JB633" s="33"/>
      <c r="JC633" s="33"/>
      <c r="JD633" s="33"/>
      <c r="JE633" s="33"/>
      <c r="JF633" s="33"/>
      <c r="JG633" s="33"/>
      <c r="JH633" s="33"/>
      <c r="JI633" s="33"/>
      <c r="JJ633" s="33"/>
      <c r="JK633" s="33"/>
      <c r="JL633" s="33"/>
      <c r="JM633" s="33"/>
      <c r="JN633" s="33"/>
      <c r="JO633" s="33"/>
      <c r="JP633" s="33"/>
      <c r="JQ633" s="33"/>
      <c r="JR633" s="33"/>
      <c r="JS633" s="33"/>
      <c r="JT633" s="33"/>
      <c r="JU633" s="33"/>
      <c r="JV633" s="33"/>
      <c r="JW633" s="33"/>
      <c r="JX633" s="33"/>
      <c r="JY633" s="33"/>
      <c r="JZ633" s="33"/>
      <c r="KA633" s="33"/>
      <c r="KB633" s="33"/>
      <c r="KC633" s="33"/>
      <c r="KD633" s="33"/>
      <c r="KE633" s="33"/>
      <c r="KF633" s="33"/>
      <c r="KG633" s="33"/>
      <c r="KH633" s="33"/>
      <c r="KI633" s="33"/>
      <c r="KJ633" s="33"/>
      <c r="KK633" s="33"/>
      <c r="KL633" s="33"/>
      <c r="KM633" s="33"/>
      <c r="KN633" s="33"/>
      <c r="KO633" s="33"/>
      <c r="KP633" s="33"/>
      <c r="KQ633" s="33"/>
      <c r="KR633" s="33"/>
      <c r="KS633" s="33"/>
      <c r="KT633" s="33"/>
      <c r="KU633" s="33"/>
      <c r="KV633" s="33"/>
      <c r="KW633" s="33"/>
      <c r="KX633" s="33"/>
      <c r="KY633" s="33"/>
      <c r="KZ633" s="33"/>
      <c r="LA633" s="33"/>
      <c r="LB633" s="33"/>
      <c r="LC633" s="33"/>
    </row>
    <row r="634" spans="1:3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  <c r="IY634" s="33"/>
      <c r="IZ634" s="33"/>
      <c r="JA634" s="33"/>
      <c r="JB634" s="33"/>
      <c r="JC634" s="33"/>
      <c r="JD634" s="33"/>
      <c r="JE634" s="33"/>
      <c r="JF634" s="33"/>
      <c r="JG634" s="33"/>
      <c r="JH634" s="33"/>
      <c r="JI634" s="33"/>
      <c r="JJ634" s="33"/>
      <c r="JK634" s="33"/>
      <c r="JL634" s="33"/>
      <c r="JM634" s="33"/>
      <c r="JN634" s="33"/>
      <c r="JO634" s="33"/>
      <c r="JP634" s="33"/>
      <c r="JQ634" s="33"/>
      <c r="JR634" s="33"/>
      <c r="JS634" s="33"/>
      <c r="JT634" s="33"/>
      <c r="JU634" s="33"/>
      <c r="JV634" s="33"/>
      <c r="JW634" s="33"/>
      <c r="JX634" s="33"/>
      <c r="JY634" s="33"/>
      <c r="JZ634" s="33"/>
      <c r="KA634" s="33"/>
      <c r="KB634" s="33"/>
      <c r="KC634" s="33"/>
      <c r="KD634" s="33"/>
      <c r="KE634" s="33"/>
      <c r="KF634" s="33"/>
      <c r="KG634" s="33"/>
      <c r="KH634" s="33"/>
      <c r="KI634" s="33"/>
      <c r="KJ634" s="33"/>
      <c r="KK634" s="33"/>
      <c r="KL634" s="33"/>
      <c r="KM634" s="33"/>
      <c r="KN634" s="33"/>
      <c r="KO634" s="33"/>
      <c r="KP634" s="33"/>
      <c r="KQ634" s="33"/>
      <c r="KR634" s="33"/>
      <c r="KS634" s="33"/>
      <c r="KT634" s="33"/>
      <c r="KU634" s="33"/>
      <c r="KV634" s="33"/>
      <c r="KW634" s="33"/>
      <c r="KX634" s="33"/>
      <c r="KY634" s="33"/>
      <c r="KZ634" s="33"/>
      <c r="LA634" s="33"/>
      <c r="LB634" s="33"/>
      <c r="LC634" s="33"/>
    </row>
    <row r="635" spans="1:3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 s="33"/>
      <c r="FV635" s="33"/>
      <c r="FW635" s="33"/>
      <c r="FX635" s="33"/>
      <c r="FY635" s="33"/>
      <c r="FZ635" s="33"/>
      <c r="GA635" s="33"/>
      <c r="GB635" s="33"/>
      <c r="GC635" s="33"/>
      <c r="GD635" s="33"/>
      <c r="GE635" s="33"/>
      <c r="GF635" s="33"/>
      <c r="GG635" s="33"/>
      <c r="GH635" s="33"/>
      <c r="GI635" s="33"/>
      <c r="GJ635" s="33"/>
      <c r="GK635" s="33"/>
      <c r="GL635" s="33"/>
      <c r="GM635" s="33"/>
      <c r="GN635" s="33"/>
      <c r="GO635" s="33"/>
      <c r="GP635" s="33"/>
      <c r="GQ635" s="33"/>
      <c r="GR635" s="33"/>
      <c r="GS635" s="33"/>
      <c r="GT635" s="33"/>
      <c r="GU635" s="33"/>
      <c r="GV635" s="33"/>
      <c r="GW635" s="33"/>
      <c r="GX635" s="33"/>
      <c r="GY635" s="33"/>
      <c r="GZ635" s="33"/>
      <c r="HA635" s="33"/>
      <c r="HB635" s="33"/>
      <c r="HC635" s="33"/>
      <c r="HD635" s="33"/>
      <c r="HE635" s="33"/>
      <c r="HF635" s="33"/>
      <c r="HG635" s="33"/>
      <c r="HH635" s="33"/>
      <c r="HI635" s="33"/>
      <c r="HJ635" s="33"/>
      <c r="HK635" s="33"/>
      <c r="HL635" s="33"/>
      <c r="HM635" s="33"/>
      <c r="HN635" s="33"/>
      <c r="HO635" s="33"/>
      <c r="HP635" s="33"/>
      <c r="HQ635" s="33"/>
      <c r="HR635" s="33"/>
      <c r="HS635" s="33"/>
      <c r="HT635" s="33"/>
      <c r="HU635" s="33"/>
      <c r="HV635" s="33"/>
      <c r="HW635" s="33"/>
      <c r="HX635" s="33"/>
      <c r="HY635" s="33"/>
      <c r="HZ635" s="33"/>
      <c r="IA635" s="33"/>
      <c r="IB635" s="33"/>
      <c r="IC635" s="33"/>
      <c r="ID635" s="33"/>
      <c r="IE635" s="33"/>
      <c r="IF635" s="33"/>
      <c r="IG635" s="33"/>
      <c r="IH635" s="33"/>
      <c r="II635" s="33"/>
      <c r="IJ635" s="33"/>
      <c r="IK635" s="33"/>
      <c r="IL635" s="33"/>
      <c r="IM635" s="33"/>
      <c r="IN635" s="33"/>
      <c r="IO635" s="33"/>
      <c r="IP635" s="33"/>
      <c r="IQ635" s="33"/>
      <c r="IR635" s="33"/>
      <c r="IS635" s="33"/>
      <c r="IT635" s="33"/>
      <c r="IU635" s="33"/>
      <c r="IV635" s="33"/>
      <c r="IW635" s="33"/>
      <c r="IX635" s="33"/>
      <c r="IY635" s="33"/>
      <c r="IZ635" s="33"/>
      <c r="JA635" s="33"/>
      <c r="JB635" s="33"/>
      <c r="JC635" s="33"/>
      <c r="JD635" s="33"/>
      <c r="JE635" s="33"/>
      <c r="JF635" s="33"/>
      <c r="JG635" s="33"/>
      <c r="JH635" s="33"/>
      <c r="JI635" s="33"/>
      <c r="JJ635" s="33"/>
      <c r="JK635" s="33"/>
      <c r="JL635" s="33"/>
      <c r="JM635" s="33"/>
      <c r="JN635" s="33"/>
      <c r="JO635" s="33"/>
      <c r="JP635" s="33"/>
      <c r="JQ635" s="33"/>
      <c r="JR635" s="33"/>
      <c r="JS635" s="33"/>
      <c r="JT635" s="33"/>
      <c r="JU635" s="33"/>
      <c r="JV635" s="33"/>
      <c r="JW635" s="33"/>
      <c r="JX635" s="33"/>
      <c r="JY635" s="33"/>
      <c r="JZ635" s="33"/>
      <c r="KA635" s="33"/>
      <c r="KB635" s="33"/>
      <c r="KC635" s="33"/>
      <c r="KD635" s="33"/>
      <c r="KE635" s="33"/>
      <c r="KF635" s="33"/>
      <c r="KG635" s="33"/>
      <c r="KH635" s="33"/>
      <c r="KI635" s="33"/>
      <c r="KJ635" s="33"/>
      <c r="KK635" s="33"/>
      <c r="KL635" s="33"/>
      <c r="KM635" s="33"/>
      <c r="KN635" s="33"/>
      <c r="KO635" s="33"/>
      <c r="KP635" s="33"/>
      <c r="KQ635" s="33"/>
      <c r="KR635" s="33"/>
      <c r="KS635" s="33"/>
      <c r="KT635" s="33"/>
      <c r="KU635" s="33"/>
      <c r="KV635" s="33"/>
      <c r="KW635" s="33"/>
      <c r="KX635" s="33"/>
      <c r="KY635" s="33"/>
      <c r="KZ635" s="33"/>
      <c r="LA635" s="33"/>
      <c r="LB635" s="33"/>
      <c r="LC635" s="33"/>
    </row>
    <row r="636" spans="1:3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  <c r="IY636" s="33"/>
      <c r="IZ636" s="33"/>
      <c r="JA636" s="33"/>
      <c r="JB636" s="33"/>
      <c r="JC636" s="33"/>
      <c r="JD636" s="33"/>
      <c r="JE636" s="33"/>
      <c r="JF636" s="33"/>
      <c r="JG636" s="33"/>
      <c r="JH636" s="33"/>
      <c r="JI636" s="33"/>
      <c r="JJ636" s="33"/>
      <c r="JK636" s="33"/>
      <c r="JL636" s="33"/>
      <c r="JM636" s="33"/>
      <c r="JN636" s="33"/>
      <c r="JO636" s="33"/>
      <c r="JP636" s="33"/>
      <c r="JQ636" s="33"/>
      <c r="JR636" s="33"/>
      <c r="JS636" s="33"/>
      <c r="JT636" s="33"/>
      <c r="JU636" s="33"/>
      <c r="JV636" s="33"/>
      <c r="JW636" s="33"/>
      <c r="JX636" s="33"/>
      <c r="JY636" s="33"/>
      <c r="JZ636" s="33"/>
      <c r="KA636" s="33"/>
      <c r="KB636" s="33"/>
      <c r="KC636" s="33"/>
      <c r="KD636" s="33"/>
      <c r="KE636" s="33"/>
      <c r="KF636" s="33"/>
      <c r="KG636" s="33"/>
      <c r="KH636" s="33"/>
      <c r="KI636" s="33"/>
      <c r="KJ636" s="33"/>
      <c r="KK636" s="33"/>
      <c r="KL636" s="33"/>
      <c r="KM636" s="33"/>
      <c r="KN636" s="33"/>
      <c r="KO636" s="33"/>
      <c r="KP636" s="33"/>
      <c r="KQ636" s="33"/>
      <c r="KR636" s="33"/>
      <c r="KS636" s="33"/>
      <c r="KT636" s="33"/>
      <c r="KU636" s="33"/>
      <c r="KV636" s="33"/>
      <c r="KW636" s="33"/>
      <c r="KX636" s="33"/>
      <c r="KY636" s="33"/>
      <c r="KZ636" s="33"/>
      <c r="LA636" s="33"/>
      <c r="LB636" s="33"/>
      <c r="LC636" s="33"/>
    </row>
    <row r="637" spans="1:3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 s="33"/>
      <c r="FV637" s="33"/>
      <c r="FW637" s="33"/>
      <c r="FX637" s="33"/>
      <c r="FY637" s="33"/>
      <c r="FZ637" s="33"/>
      <c r="GA637" s="33"/>
      <c r="GB637" s="33"/>
      <c r="GC637" s="33"/>
      <c r="GD637" s="33"/>
      <c r="GE637" s="33"/>
      <c r="GF637" s="33"/>
      <c r="GG637" s="33"/>
      <c r="GH637" s="33"/>
      <c r="GI637" s="33"/>
      <c r="GJ637" s="33"/>
      <c r="GK637" s="33"/>
      <c r="GL637" s="33"/>
      <c r="GM637" s="33"/>
      <c r="GN637" s="33"/>
      <c r="GO637" s="33"/>
      <c r="GP637" s="33"/>
      <c r="GQ637" s="33"/>
      <c r="GR637" s="33"/>
      <c r="GS637" s="33"/>
      <c r="GT637" s="33"/>
      <c r="GU637" s="33"/>
      <c r="GV637" s="33"/>
      <c r="GW637" s="33"/>
      <c r="GX637" s="33"/>
      <c r="GY637" s="33"/>
      <c r="GZ637" s="33"/>
      <c r="HA637" s="33"/>
      <c r="HB637" s="33"/>
      <c r="HC637" s="33"/>
      <c r="HD637" s="33"/>
      <c r="HE637" s="33"/>
      <c r="HF637" s="33"/>
      <c r="HG637" s="33"/>
      <c r="HH637" s="33"/>
      <c r="HI637" s="33"/>
      <c r="HJ637" s="33"/>
      <c r="HK637" s="33"/>
      <c r="HL637" s="33"/>
      <c r="HM637" s="33"/>
      <c r="HN637" s="33"/>
      <c r="HO637" s="33"/>
      <c r="HP637" s="33"/>
      <c r="HQ637" s="33"/>
      <c r="HR637" s="33"/>
      <c r="HS637" s="33"/>
      <c r="HT637" s="33"/>
      <c r="HU637" s="33"/>
      <c r="HV637" s="33"/>
      <c r="HW637" s="33"/>
      <c r="HX637" s="33"/>
      <c r="HY637" s="33"/>
      <c r="HZ637" s="33"/>
      <c r="IA637" s="33"/>
      <c r="IB637" s="33"/>
      <c r="IC637" s="33"/>
      <c r="ID637" s="33"/>
      <c r="IE637" s="33"/>
      <c r="IF637" s="33"/>
      <c r="IG637" s="33"/>
      <c r="IH637" s="33"/>
      <c r="II637" s="33"/>
      <c r="IJ637" s="33"/>
      <c r="IK637" s="33"/>
      <c r="IL637" s="33"/>
      <c r="IM637" s="33"/>
      <c r="IN637" s="33"/>
      <c r="IO637" s="33"/>
      <c r="IP637" s="33"/>
      <c r="IQ637" s="33"/>
      <c r="IR637" s="33"/>
      <c r="IS637" s="33"/>
      <c r="IT637" s="33"/>
      <c r="IU637" s="33"/>
      <c r="IV637" s="33"/>
      <c r="IW637" s="33"/>
      <c r="IX637" s="33"/>
      <c r="IY637" s="33"/>
      <c r="IZ637" s="33"/>
      <c r="JA637" s="33"/>
      <c r="JB637" s="33"/>
      <c r="JC637" s="33"/>
      <c r="JD637" s="33"/>
      <c r="JE637" s="33"/>
      <c r="JF637" s="33"/>
      <c r="JG637" s="33"/>
      <c r="JH637" s="33"/>
      <c r="JI637" s="33"/>
      <c r="JJ637" s="33"/>
      <c r="JK637" s="33"/>
      <c r="JL637" s="33"/>
      <c r="JM637" s="33"/>
      <c r="JN637" s="33"/>
      <c r="JO637" s="33"/>
      <c r="JP637" s="33"/>
      <c r="JQ637" s="33"/>
      <c r="JR637" s="33"/>
      <c r="JS637" s="33"/>
      <c r="JT637" s="33"/>
      <c r="JU637" s="33"/>
      <c r="JV637" s="33"/>
      <c r="JW637" s="33"/>
      <c r="JX637" s="33"/>
      <c r="JY637" s="33"/>
      <c r="JZ637" s="33"/>
      <c r="KA637" s="33"/>
      <c r="KB637" s="33"/>
      <c r="KC637" s="33"/>
      <c r="KD637" s="33"/>
      <c r="KE637" s="33"/>
      <c r="KF637" s="33"/>
      <c r="KG637" s="33"/>
      <c r="KH637" s="33"/>
      <c r="KI637" s="33"/>
      <c r="KJ637" s="33"/>
      <c r="KK637" s="33"/>
      <c r="KL637" s="33"/>
      <c r="KM637" s="33"/>
      <c r="KN637" s="33"/>
      <c r="KO637" s="33"/>
      <c r="KP637" s="33"/>
      <c r="KQ637" s="33"/>
      <c r="KR637" s="33"/>
      <c r="KS637" s="33"/>
      <c r="KT637" s="33"/>
      <c r="KU637" s="33"/>
      <c r="KV637" s="33"/>
      <c r="KW637" s="33"/>
      <c r="KX637" s="33"/>
      <c r="KY637" s="33"/>
      <c r="KZ637" s="33"/>
      <c r="LA637" s="33"/>
      <c r="LB637" s="33"/>
      <c r="LC637" s="33"/>
    </row>
    <row r="638" spans="1:3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  <c r="IY638" s="33"/>
      <c r="IZ638" s="33"/>
      <c r="JA638" s="33"/>
      <c r="JB638" s="33"/>
      <c r="JC638" s="33"/>
      <c r="JD638" s="33"/>
      <c r="JE638" s="33"/>
      <c r="JF638" s="33"/>
      <c r="JG638" s="33"/>
      <c r="JH638" s="33"/>
      <c r="JI638" s="33"/>
      <c r="JJ638" s="33"/>
      <c r="JK638" s="33"/>
      <c r="JL638" s="33"/>
      <c r="JM638" s="33"/>
      <c r="JN638" s="33"/>
      <c r="JO638" s="33"/>
      <c r="JP638" s="33"/>
      <c r="JQ638" s="33"/>
      <c r="JR638" s="33"/>
      <c r="JS638" s="33"/>
      <c r="JT638" s="33"/>
      <c r="JU638" s="33"/>
      <c r="JV638" s="33"/>
      <c r="JW638" s="33"/>
      <c r="JX638" s="33"/>
      <c r="JY638" s="33"/>
      <c r="JZ638" s="33"/>
      <c r="KA638" s="33"/>
      <c r="KB638" s="33"/>
      <c r="KC638" s="33"/>
      <c r="KD638" s="33"/>
      <c r="KE638" s="33"/>
      <c r="KF638" s="33"/>
      <c r="KG638" s="33"/>
      <c r="KH638" s="33"/>
      <c r="KI638" s="33"/>
      <c r="KJ638" s="33"/>
      <c r="KK638" s="33"/>
      <c r="KL638" s="33"/>
      <c r="KM638" s="33"/>
      <c r="KN638" s="33"/>
      <c r="KO638" s="33"/>
      <c r="KP638" s="33"/>
      <c r="KQ638" s="33"/>
      <c r="KR638" s="33"/>
      <c r="KS638" s="33"/>
      <c r="KT638" s="33"/>
      <c r="KU638" s="33"/>
      <c r="KV638" s="33"/>
      <c r="KW638" s="33"/>
      <c r="KX638" s="33"/>
      <c r="KY638" s="33"/>
      <c r="KZ638" s="33"/>
      <c r="LA638" s="33"/>
      <c r="LB638" s="33"/>
      <c r="LC638" s="33"/>
    </row>
    <row r="639" spans="1:3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 s="33"/>
      <c r="FV639" s="33"/>
      <c r="FW639" s="33"/>
      <c r="FX639" s="33"/>
      <c r="FY639" s="33"/>
      <c r="FZ639" s="33"/>
      <c r="GA639" s="33"/>
      <c r="GB639" s="33"/>
      <c r="GC639" s="33"/>
      <c r="GD639" s="33"/>
      <c r="GE639" s="33"/>
      <c r="GF639" s="33"/>
      <c r="GG639" s="33"/>
      <c r="GH639" s="33"/>
      <c r="GI639" s="33"/>
      <c r="GJ639" s="33"/>
      <c r="GK639" s="33"/>
      <c r="GL639" s="33"/>
      <c r="GM639" s="33"/>
      <c r="GN639" s="33"/>
      <c r="GO639" s="33"/>
      <c r="GP639" s="33"/>
      <c r="GQ639" s="33"/>
      <c r="GR639" s="33"/>
      <c r="GS639" s="33"/>
      <c r="GT639" s="33"/>
      <c r="GU639" s="33"/>
      <c r="GV639" s="33"/>
      <c r="GW639" s="33"/>
      <c r="GX639" s="33"/>
      <c r="GY639" s="33"/>
      <c r="GZ639" s="33"/>
      <c r="HA639" s="33"/>
      <c r="HB639" s="33"/>
      <c r="HC639" s="33"/>
      <c r="HD639" s="33"/>
      <c r="HE639" s="33"/>
      <c r="HF639" s="33"/>
      <c r="HG639" s="33"/>
      <c r="HH639" s="33"/>
      <c r="HI639" s="33"/>
      <c r="HJ639" s="33"/>
      <c r="HK639" s="33"/>
      <c r="HL639" s="33"/>
      <c r="HM639" s="33"/>
      <c r="HN639" s="33"/>
      <c r="HO639" s="33"/>
      <c r="HP639" s="33"/>
      <c r="HQ639" s="33"/>
      <c r="HR639" s="33"/>
      <c r="HS639" s="33"/>
      <c r="HT639" s="33"/>
      <c r="HU639" s="33"/>
      <c r="HV639" s="33"/>
      <c r="HW639" s="33"/>
      <c r="HX639" s="33"/>
      <c r="HY639" s="33"/>
      <c r="HZ639" s="33"/>
      <c r="IA639" s="33"/>
      <c r="IB639" s="33"/>
      <c r="IC639" s="33"/>
      <c r="ID639" s="33"/>
      <c r="IE639" s="33"/>
      <c r="IF639" s="33"/>
      <c r="IG639" s="33"/>
      <c r="IH639" s="33"/>
      <c r="II639" s="33"/>
      <c r="IJ639" s="33"/>
      <c r="IK639" s="33"/>
      <c r="IL639" s="33"/>
      <c r="IM639" s="33"/>
      <c r="IN639" s="33"/>
      <c r="IO639" s="33"/>
      <c r="IP639" s="33"/>
      <c r="IQ639" s="33"/>
      <c r="IR639" s="33"/>
      <c r="IS639" s="33"/>
      <c r="IT639" s="33"/>
      <c r="IU639" s="33"/>
      <c r="IV639" s="33"/>
      <c r="IW639" s="33"/>
      <c r="IX639" s="33"/>
      <c r="IY639" s="33"/>
      <c r="IZ639" s="33"/>
      <c r="JA639" s="33"/>
      <c r="JB639" s="33"/>
      <c r="JC639" s="33"/>
      <c r="JD639" s="33"/>
      <c r="JE639" s="33"/>
      <c r="JF639" s="33"/>
      <c r="JG639" s="33"/>
      <c r="JH639" s="33"/>
      <c r="JI639" s="33"/>
      <c r="JJ639" s="33"/>
      <c r="JK639" s="33"/>
      <c r="JL639" s="33"/>
      <c r="JM639" s="33"/>
      <c r="JN639" s="33"/>
      <c r="JO639" s="33"/>
      <c r="JP639" s="33"/>
      <c r="JQ639" s="33"/>
      <c r="JR639" s="33"/>
      <c r="JS639" s="33"/>
      <c r="JT639" s="33"/>
      <c r="JU639" s="33"/>
      <c r="JV639" s="33"/>
      <c r="JW639" s="33"/>
      <c r="JX639" s="33"/>
      <c r="JY639" s="33"/>
      <c r="JZ639" s="33"/>
      <c r="KA639" s="33"/>
      <c r="KB639" s="33"/>
      <c r="KC639" s="33"/>
      <c r="KD639" s="33"/>
      <c r="KE639" s="33"/>
      <c r="KF639" s="33"/>
      <c r="KG639" s="33"/>
      <c r="KH639" s="33"/>
      <c r="KI639" s="33"/>
      <c r="KJ639" s="33"/>
      <c r="KK639" s="33"/>
      <c r="KL639" s="33"/>
      <c r="KM639" s="33"/>
      <c r="KN639" s="33"/>
      <c r="KO639" s="33"/>
      <c r="KP639" s="33"/>
      <c r="KQ639" s="33"/>
      <c r="KR639" s="33"/>
      <c r="KS639" s="33"/>
      <c r="KT639" s="33"/>
      <c r="KU639" s="33"/>
      <c r="KV639" s="33"/>
      <c r="KW639" s="33"/>
      <c r="KX639" s="33"/>
      <c r="KY639" s="33"/>
      <c r="KZ639" s="33"/>
      <c r="LA639" s="33"/>
      <c r="LB639" s="33"/>
      <c r="LC639" s="33"/>
    </row>
    <row r="640" spans="1:3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  <c r="IY640" s="33"/>
      <c r="IZ640" s="33"/>
      <c r="JA640" s="33"/>
      <c r="JB640" s="33"/>
      <c r="JC640" s="33"/>
      <c r="JD640" s="33"/>
      <c r="JE640" s="33"/>
      <c r="JF640" s="33"/>
      <c r="JG640" s="33"/>
      <c r="JH640" s="33"/>
      <c r="JI640" s="33"/>
      <c r="JJ640" s="33"/>
      <c r="JK640" s="33"/>
      <c r="JL640" s="33"/>
      <c r="JM640" s="33"/>
      <c r="JN640" s="33"/>
      <c r="JO640" s="33"/>
      <c r="JP640" s="33"/>
      <c r="JQ640" s="33"/>
      <c r="JR640" s="33"/>
      <c r="JS640" s="33"/>
      <c r="JT640" s="33"/>
      <c r="JU640" s="33"/>
      <c r="JV640" s="33"/>
      <c r="JW640" s="33"/>
      <c r="JX640" s="33"/>
      <c r="JY640" s="33"/>
      <c r="JZ640" s="33"/>
      <c r="KA640" s="33"/>
      <c r="KB640" s="33"/>
      <c r="KC640" s="33"/>
      <c r="KD640" s="33"/>
      <c r="KE640" s="33"/>
      <c r="KF640" s="33"/>
      <c r="KG640" s="33"/>
      <c r="KH640" s="33"/>
      <c r="KI640" s="33"/>
      <c r="KJ640" s="33"/>
      <c r="KK640" s="33"/>
      <c r="KL640" s="33"/>
      <c r="KM640" s="33"/>
      <c r="KN640" s="33"/>
      <c r="KO640" s="33"/>
      <c r="KP640" s="33"/>
      <c r="KQ640" s="33"/>
      <c r="KR640" s="33"/>
      <c r="KS640" s="33"/>
      <c r="KT640" s="33"/>
      <c r="KU640" s="33"/>
      <c r="KV640" s="33"/>
      <c r="KW640" s="33"/>
      <c r="KX640" s="33"/>
      <c r="KY640" s="33"/>
      <c r="KZ640" s="33"/>
      <c r="LA640" s="33"/>
      <c r="LB640" s="33"/>
      <c r="LC640" s="33"/>
    </row>
    <row r="641" spans="1:3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 s="33"/>
      <c r="FV641" s="33"/>
      <c r="FW641" s="33"/>
      <c r="FX641" s="33"/>
      <c r="FY641" s="33"/>
      <c r="FZ641" s="33"/>
      <c r="GA641" s="33"/>
      <c r="GB641" s="33"/>
      <c r="GC641" s="33"/>
      <c r="GD641" s="33"/>
      <c r="GE641" s="33"/>
      <c r="GF641" s="33"/>
      <c r="GG641" s="33"/>
      <c r="GH641" s="33"/>
      <c r="GI641" s="33"/>
      <c r="GJ641" s="33"/>
      <c r="GK641" s="33"/>
      <c r="GL641" s="33"/>
      <c r="GM641" s="33"/>
      <c r="GN641" s="33"/>
      <c r="GO641" s="33"/>
      <c r="GP641" s="33"/>
      <c r="GQ641" s="33"/>
      <c r="GR641" s="33"/>
      <c r="GS641" s="33"/>
      <c r="GT641" s="33"/>
      <c r="GU641" s="33"/>
      <c r="GV641" s="33"/>
      <c r="GW641" s="33"/>
      <c r="GX641" s="33"/>
      <c r="GY641" s="33"/>
      <c r="GZ641" s="33"/>
      <c r="HA641" s="33"/>
      <c r="HB641" s="33"/>
      <c r="HC641" s="33"/>
      <c r="HD641" s="33"/>
      <c r="HE641" s="33"/>
      <c r="HF641" s="33"/>
      <c r="HG641" s="33"/>
      <c r="HH641" s="33"/>
      <c r="HI641" s="33"/>
      <c r="HJ641" s="33"/>
      <c r="HK641" s="33"/>
      <c r="HL641" s="33"/>
      <c r="HM641" s="33"/>
      <c r="HN641" s="33"/>
      <c r="HO641" s="33"/>
      <c r="HP641" s="33"/>
      <c r="HQ641" s="33"/>
      <c r="HR641" s="33"/>
      <c r="HS641" s="33"/>
      <c r="HT641" s="33"/>
      <c r="HU641" s="33"/>
      <c r="HV641" s="33"/>
      <c r="HW641" s="33"/>
      <c r="HX641" s="33"/>
      <c r="HY641" s="33"/>
      <c r="HZ641" s="33"/>
      <c r="IA641" s="33"/>
      <c r="IB641" s="33"/>
      <c r="IC641" s="33"/>
      <c r="ID641" s="33"/>
      <c r="IE641" s="33"/>
      <c r="IF641" s="33"/>
      <c r="IG641" s="33"/>
      <c r="IH641" s="33"/>
      <c r="II641" s="33"/>
      <c r="IJ641" s="33"/>
      <c r="IK641" s="33"/>
      <c r="IL641" s="33"/>
      <c r="IM641" s="33"/>
      <c r="IN641" s="33"/>
      <c r="IO641" s="33"/>
      <c r="IP641" s="33"/>
      <c r="IQ641" s="33"/>
      <c r="IR641" s="33"/>
      <c r="IS641" s="33"/>
      <c r="IT641" s="33"/>
      <c r="IU641" s="33"/>
      <c r="IV641" s="33"/>
      <c r="IW641" s="33"/>
      <c r="IX641" s="33"/>
      <c r="IY641" s="33"/>
      <c r="IZ641" s="33"/>
      <c r="JA641" s="33"/>
      <c r="JB641" s="33"/>
      <c r="JC641" s="33"/>
      <c r="JD641" s="33"/>
      <c r="JE641" s="33"/>
      <c r="JF641" s="33"/>
      <c r="JG641" s="33"/>
      <c r="JH641" s="33"/>
      <c r="JI641" s="33"/>
      <c r="JJ641" s="33"/>
      <c r="JK641" s="33"/>
      <c r="JL641" s="33"/>
      <c r="JM641" s="33"/>
      <c r="JN641" s="33"/>
      <c r="JO641" s="33"/>
      <c r="JP641" s="33"/>
      <c r="JQ641" s="33"/>
      <c r="JR641" s="33"/>
      <c r="JS641" s="33"/>
      <c r="JT641" s="33"/>
      <c r="JU641" s="33"/>
      <c r="JV641" s="33"/>
      <c r="JW641" s="33"/>
      <c r="JX641" s="33"/>
      <c r="JY641" s="33"/>
      <c r="JZ641" s="33"/>
      <c r="KA641" s="33"/>
      <c r="KB641" s="33"/>
      <c r="KC641" s="33"/>
      <c r="KD641" s="33"/>
      <c r="KE641" s="33"/>
      <c r="KF641" s="33"/>
      <c r="KG641" s="33"/>
      <c r="KH641" s="33"/>
      <c r="KI641" s="33"/>
      <c r="KJ641" s="33"/>
      <c r="KK641" s="33"/>
      <c r="KL641" s="33"/>
      <c r="KM641" s="33"/>
      <c r="KN641" s="33"/>
      <c r="KO641" s="33"/>
      <c r="KP641" s="33"/>
      <c r="KQ641" s="33"/>
      <c r="KR641" s="33"/>
      <c r="KS641" s="33"/>
      <c r="KT641" s="33"/>
      <c r="KU641" s="33"/>
      <c r="KV641" s="33"/>
      <c r="KW641" s="33"/>
      <c r="KX641" s="33"/>
      <c r="KY641" s="33"/>
      <c r="KZ641" s="33"/>
      <c r="LA641" s="33"/>
      <c r="LB641" s="33"/>
      <c r="LC641" s="33"/>
    </row>
    <row r="642" spans="1:3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  <c r="IY642" s="33"/>
      <c r="IZ642" s="33"/>
      <c r="JA642" s="33"/>
      <c r="JB642" s="33"/>
      <c r="JC642" s="33"/>
      <c r="JD642" s="33"/>
      <c r="JE642" s="33"/>
      <c r="JF642" s="33"/>
      <c r="JG642" s="33"/>
      <c r="JH642" s="33"/>
      <c r="JI642" s="33"/>
      <c r="JJ642" s="33"/>
      <c r="JK642" s="33"/>
      <c r="JL642" s="33"/>
      <c r="JM642" s="33"/>
      <c r="JN642" s="33"/>
      <c r="JO642" s="33"/>
      <c r="JP642" s="33"/>
      <c r="JQ642" s="33"/>
      <c r="JR642" s="33"/>
      <c r="JS642" s="33"/>
      <c r="JT642" s="33"/>
      <c r="JU642" s="33"/>
      <c r="JV642" s="33"/>
      <c r="JW642" s="33"/>
      <c r="JX642" s="33"/>
      <c r="JY642" s="33"/>
      <c r="JZ642" s="33"/>
      <c r="KA642" s="33"/>
      <c r="KB642" s="33"/>
      <c r="KC642" s="33"/>
      <c r="KD642" s="33"/>
      <c r="KE642" s="33"/>
      <c r="KF642" s="33"/>
      <c r="KG642" s="33"/>
      <c r="KH642" s="33"/>
      <c r="KI642" s="33"/>
      <c r="KJ642" s="33"/>
      <c r="KK642" s="33"/>
      <c r="KL642" s="33"/>
      <c r="KM642" s="33"/>
      <c r="KN642" s="33"/>
      <c r="KO642" s="33"/>
      <c r="KP642" s="33"/>
      <c r="KQ642" s="33"/>
      <c r="KR642" s="33"/>
      <c r="KS642" s="33"/>
      <c r="KT642" s="33"/>
      <c r="KU642" s="33"/>
      <c r="KV642" s="33"/>
      <c r="KW642" s="33"/>
      <c r="KX642" s="33"/>
      <c r="KY642" s="33"/>
      <c r="KZ642" s="33"/>
      <c r="LA642" s="33"/>
      <c r="LB642" s="33"/>
      <c r="LC642" s="33"/>
    </row>
    <row r="643" spans="1:3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 s="33"/>
      <c r="FV643" s="33"/>
      <c r="FW643" s="33"/>
      <c r="FX643" s="33"/>
      <c r="FY643" s="33"/>
      <c r="FZ643" s="33"/>
      <c r="GA643" s="33"/>
      <c r="GB643" s="33"/>
      <c r="GC643" s="33"/>
      <c r="GD643" s="33"/>
      <c r="GE643" s="33"/>
      <c r="GF643" s="33"/>
      <c r="GG643" s="33"/>
      <c r="GH643" s="33"/>
      <c r="GI643" s="33"/>
      <c r="GJ643" s="33"/>
      <c r="GK643" s="33"/>
      <c r="GL643" s="33"/>
      <c r="GM643" s="33"/>
      <c r="GN643" s="33"/>
      <c r="GO643" s="33"/>
      <c r="GP643" s="33"/>
      <c r="GQ643" s="33"/>
      <c r="GR643" s="33"/>
      <c r="GS643" s="33"/>
      <c r="GT643" s="33"/>
      <c r="GU643" s="33"/>
      <c r="GV643" s="33"/>
      <c r="GW643" s="33"/>
      <c r="GX643" s="33"/>
      <c r="GY643" s="33"/>
      <c r="GZ643" s="33"/>
      <c r="HA643" s="33"/>
      <c r="HB643" s="33"/>
      <c r="HC643" s="33"/>
      <c r="HD643" s="33"/>
      <c r="HE643" s="33"/>
      <c r="HF643" s="33"/>
      <c r="HG643" s="33"/>
      <c r="HH643" s="33"/>
      <c r="HI643" s="33"/>
      <c r="HJ643" s="33"/>
      <c r="HK643" s="33"/>
      <c r="HL643" s="33"/>
      <c r="HM643" s="33"/>
      <c r="HN643" s="33"/>
      <c r="HO643" s="33"/>
      <c r="HP643" s="33"/>
      <c r="HQ643" s="33"/>
      <c r="HR643" s="33"/>
      <c r="HS643" s="33"/>
      <c r="HT643" s="33"/>
      <c r="HU643" s="33"/>
      <c r="HV643" s="33"/>
      <c r="HW643" s="33"/>
      <c r="HX643" s="33"/>
      <c r="HY643" s="33"/>
      <c r="HZ643" s="33"/>
      <c r="IA643" s="33"/>
      <c r="IB643" s="33"/>
      <c r="IC643" s="33"/>
      <c r="ID643" s="33"/>
      <c r="IE643" s="33"/>
      <c r="IF643" s="33"/>
      <c r="IG643" s="33"/>
      <c r="IH643" s="33"/>
      <c r="II643" s="33"/>
      <c r="IJ643" s="33"/>
      <c r="IK643" s="33"/>
      <c r="IL643" s="33"/>
      <c r="IM643" s="33"/>
      <c r="IN643" s="33"/>
      <c r="IO643" s="33"/>
      <c r="IP643" s="33"/>
      <c r="IQ643" s="33"/>
      <c r="IR643" s="33"/>
      <c r="IS643" s="33"/>
      <c r="IT643" s="33"/>
      <c r="IU643" s="33"/>
      <c r="IV643" s="33"/>
      <c r="IW643" s="33"/>
      <c r="IX643" s="33"/>
      <c r="IY643" s="33"/>
      <c r="IZ643" s="33"/>
      <c r="JA643" s="33"/>
      <c r="JB643" s="33"/>
      <c r="JC643" s="33"/>
      <c r="JD643" s="33"/>
      <c r="JE643" s="33"/>
      <c r="JF643" s="33"/>
      <c r="JG643" s="33"/>
      <c r="JH643" s="33"/>
      <c r="JI643" s="33"/>
      <c r="JJ643" s="33"/>
      <c r="JK643" s="33"/>
      <c r="JL643" s="33"/>
      <c r="JM643" s="33"/>
      <c r="JN643" s="33"/>
      <c r="JO643" s="33"/>
      <c r="JP643" s="33"/>
      <c r="JQ643" s="33"/>
      <c r="JR643" s="33"/>
      <c r="JS643" s="33"/>
      <c r="JT643" s="33"/>
      <c r="JU643" s="33"/>
      <c r="JV643" s="33"/>
      <c r="JW643" s="33"/>
      <c r="JX643" s="33"/>
      <c r="JY643" s="33"/>
      <c r="JZ643" s="33"/>
      <c r="KA643" s="33"/>
      <c r="KB643" s="33"/>
      <c r="KC643" s="33"/>
      <c r="KD643" s="33"/>
      <c r="KE643" s="33"/>
      <c r="KF643" s="33"/>
      <c r="KG643" s="33"/>
      <c r="KH643" s="33"/>
      <c r="KI643" s="33"/>
      <c r="KJ643" s="33"/>
      <c r="KK643" s="33"/>
      <c r="KL643" s="33"/>
      <c r="KM643" s="33"/>
      <c r="KN643" s="33"/>
      <c r="KO643" s="33"/>
      <c r="KP643" s="33"/>
      <c r="KQ643" s="33"/>
      <c r="KR643" s="33"/>
      <c r="KS643" s="33"/>
      <c r="KT643" s="33"/>
      <c r="KU643" s="33"/>
      <c r="KV643" s="33"/>
      <c r="KW643" s="33"/>
      <c r="KX643" s="33"/>
      <c r="KY643" s="33"/>
      <c r="KZ643" s="33"/>
      <c r="LA643" s="33"/>
      <c r="LB643" s="33"/>
      <c r="LC643" s="33"/>
    </row>
    <row r="644" spans="1:3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  <c r="IY644" s="33"/>
      <c r="IZ644" s="33"/>
      <c r="JA644" s="33"/>
      <c r="JB644" s="33"/>
      <c r="JC644" s="33"/>
      <c r="JD644" s="33"/>
      <c r="JE644" s="33"/>
      <c r="JF644" s="33"/>
      <c r="JG644" s="33"/>
      <c r="JH644" s="33"/>
      <c r="JI644" s="33"/>
      <c r="JJ644" s="33"/>
      <c r="JK644" s="33"/>
      <c r="JL644" s="33"/>
      <c r="JM644" s="33"/>
      <c r="JN644" s="33"/>
      <c r="JO644" s="33"/>
      <c r="JP644" s="33"/>
      <c r="JQ644" s="33"/>
      <c r="JR644" s="33"/>
      <c r="JS644" s="33"/>
      <c r="JT644" s="33"/>
      <c r="JU644" s="33"/>
      <c r="JV644" s="33"/>
      <c r="JW644" s="33"/>
      <c r="JX644" s="33"/>
      <c r="JY644" s="33"/>
      <c r="JZ644" s="33"/>
      <c r="KA644" s="33"/>
      <c r="KB644" s="33"/>
      <c r="KC644" s="33"/>
      <c r="KD644" s="33"/>
      <c r="KE644" s="33"/>
      <c r="KF644" s="33"/>
      <c r="KG644" s="33"/>
      <c r="KH644" s="33"/>
      <c r="KI644" s="33"/>
      <c r="KJ644" s="33"/>
      <c r="KK644" s="33"/>
      <c r="KL644" s="33"/>
      <c r="KM644" s="33"/>
      <c r="KN644" s="33"/>
      <c r="KO644" s="33"/>
      <c r="KP644" s="33"/>
      <c r="KQ644" s="33"/>
      <c r="KR644" s="33"/>
      <c r="KS644" s="33"/>
      <c r="KT644" s="33"/>
      <c r="KU644" s="33"/>
      <c r="KV644" s="33"/>
      <c r="KW644" s="33"/>
      <c r="KX644" s="33"/>
      <c r="KY644" s="33"/>
      <c r="KZ644" s="33"/>
      <c r="LA644" s="33"/>
      <c r="LB644" s="33"/>
      <c r="LC644" s="33"/>
    </row>
    <row r="645" spans="1:3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 s="33"/>
      <c r="FV645" s="33"/>
      <c r="FW645" s="33"/>
      <c r="FX645" s="33"/>
      <c r="FY645" s="33"/>
      <c r="FZ645" s="33"/>
      <c r="GA645" s="33"/>
      <c r="GB645" s="33"/>
      <c r="GC645" s="33"/>
      <c r="GD645" s="33"/>
      <c r="GE645" s="33"/>
      <c r="GF645" s="33"/>
      <c r="GG645" s="33"/>
      <c r="GH645" s="33"/>
      <c r="GI645" s="33"/>
      <c r="GJ645" s="33"/>
      <c r="GK645" s="33"/>
      <c r="GL645" s="33"/>
      <c r="GM645" s="33"/>
      <c r="GN645" s="33"/>
      <c r="GO645" s="33"/>
      <c r="GP645" s="33"/>
      <c r="GQ645" s="33"/>
      <c r="GR645" s="33"/>
      <c r="GS645" s="33"/>
      <c r="GT645" s="33"/>
      <c r="GU645" s="33"/>
      <c r="GV645" s="33"/>
      <c r="GW645" s="33"/>
      <c r="GX645" s="33"/>
      <c r="GY645" s="33"/>
      <c r="GZ645" s="33"/>
      <c r="HA645" s="33"/>
      <c r="HB645" s="33"/>
      <c r="HC645" s="33"/>
      <c r="HD645" s="33"/>
      <c r="HE645" s="33"/>
      <c r="HF645" s="33"/>
      <c r="HG645" s="33"/>
      <c r="HH645" s="33"/>
      <c r="HI645" s="33"/>
      <c r="HJ645" s="33"/>
      <c r="HK645" s="33"/>
      <c r="HL645" s="33"/>
      <c r="HM645" s="33"/>
      <c r="HN645" s="33"/>
      <c r="HO645" s="33"/>
      <c r="HP645" s="33"/>
      <c r="HQ645" s="33"/>
      <c r="HR645" s="33"/>
      <c r="HS645" s="33"/>
      <c r="HT645" s="33"/>
      <c r="HU645" s="33"/>
      <c r="HV645" s="33"/>
      <c r="HW645" s="33"/>
      <c r="HX645" s="33"/>
      <c r="HY645" s="33"/>
      <c r="HZ645" s="33"/>
      <c r="IA645" s="33"/>
      <c r="IB645" s="33"/>
      <c r="IC645" s="33"/>
      <c r="ID645" s="33"/>
      <c r="IE645" s="33"/>
      <c r="IF645" s="33"/>
      <c r="IG645" s="33"/>
      <c r="IH645" s="33"/>
      <c r="II645" s="33"/>
      <c r="IJ645" s="33"/>
      <c r="IK645" s="33"/>
      <c r="IL645" s="33"/>
      <c r="IM645" s="33"/>
      <c r="IN645" s="33"/>
      <c r="IO645" s="33"/>
      <c r="IP645" s="33"/>
      <c r="IQ645" s="33"/>
      <c r="IR645" s="33"/>
      <c r="IS645" s="33"/>
      <c r="IT645" s="33"/>
      <c r="IU645" s="33"/>
      <c r="IV645" s="33"/>
      <c r="IW645" s="33"/>
      <c r="IX645" s="33"/>
      <c r="IY645" s="33"/>
      <c r="IZ645" s="33"/>
      <c r="JA645" s="33"/>
      <c r="JB645" s="33"/>
      <c r="JC645" s="33"/>
      <c r="JD645" s="33"/>
      <c r="JE645" s="33"/>
      <c r="JF645" s="33"/>
      <c r="JG645" s="33"/>
      <c r="JH645" s="33"/>
      <c r="JI645" s="33"/>
      <c r="JJ645" s="33"/>
      <c r="JK645" s="33"/>
      <c r="JL645" s="33"/>
      <c r="JM645" s="33"/>
      <c r="JN645" s="33"/>
      <c r="JO645" s="33"/>
      <c r="JP645" s="33"/>
      <c r="JQ645" s="33"/>
      <c r="JR645" s="33"/>
      <c r="JS645" s="33"/>
      <c r="JT645" s="33"/>
      <c r="JU645" s="33"/>
      <c r="JV645" s="33"/>
      <c r="JW645" s="33"/>
      <c r="JX645" s="33"/>
      <c r="JY645" s="33"/>
      <c r="JZ645" s="33"/>
      <c r="KA645" s="33"/>
      <c r="KB645" s="33"/>
      <c r="KC645" s="33"/>
      <c r="KD645" s="33"/>
      <c r="KE645" s="33"/>
      <c r="KF645" s="33"/>
      <c r="KG645" s="33"/>
      <c r="KH645" s="33"/>
      <c r="KI645" s="33"/>
      <c r="KJ645" s="33"/>
      <c r="KK645" s="33"/>
      <c r="KL645" s="33"/>
      <c r="KM645" s="33"/>
      <c r="KN645" s="33"/>
      <c r="KO645" s="33"/>
      <c r="KP645" s="33"/>
      <c r="KQ645" s="33"/>
      <c r="KR645" s="33"/>
      <c r="KS645" s="33"/>
      <c r="KT645" s="33"/>
      <c r="KU645" s="33"/>
      <c r="KV645" s="33"/>
      <c r="KW645" s="33"/>
      <c r="KX645" s="33"/>
      <c r="KY645" s="33"/>
      <c r="KZ645" s="33"/>
      <c r="LA645" s="33"/>
      <c r="LB645" s="33"/>
      <c r="LC645" s="33"/>
    </row>
    <row r="646" spans="1:3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  <c r="IY646" s="33"/>
      <c r="IZ646" s="33"/>
      <c r="JA646" s="33"/>
      <c r="JB646" s="33"/>
      <c r="JC646" s="33"/>
      <c r="JD646" s="33"/>
      <c r="JE646" s="33"/>
      <c r="JF646" s="33"/>
      <c r="JG646" s="33"/>
      <c r="JH646" s="33"/>
      <c r="JI646" s="33"/>
      <c r="JJ646" s="33"/>
      <c r="JK646" s="33"/>
      <c r="JL646" s="33"/>
      <c r="JM646" s="33"/>
      <c r="JN646" s="33"/>
      <c r="JO646" s="33"/>
      <c r="JP646" s="33"/>
      <c r="JQ646" s="33"/>
      <c r="JR646" s="33"/>
      <c r="JS646" s="33"/>
      <c r="JT646" s="33"/>
      <c r="JU646" s="33"/>
      <c r="JV646" s="33"/>
      <c r="JW646" s="33"/>
      <c r="JX646" s="33"/>
      <c r="JY646" s="33"/>
      <c r="JZ646" s="33"/>
      <c r="KA646" s="33"/>
      <c r="KB646" s="33"/>
      <c r="KC646" s="33"/>
      <c r="KD646" s="33"/>
      <c r="KE646" s="33"/>
      <c r="KF646" s="33"/>
      <c r="KG646" s="33"/>
      <c r="KH646" s="33"/>
      <c r="KI646" s="33"/>
      <c r="KJ646" s="33"/>
      <c r="KK646" s="33"/>
      <c r="KL646" s="33"/>
      <c r="KM646" s="33"/>
      <c r="KN646" s="33"/>
      <c r="KO646" s="33"/>
      <c r="KP646" s="33"/>
      <c r="KQ646" s="33"/>
      <c r="KR646" s="33"/>
      <c r="KS646" s="33"/>
      <c r="KT646" s="33"/>
      <c r="KU646" s="33"/>
      <c r="KV646" s="33"/>
      <c r="KW646" s="33"/>
      <c r="KX646" s="33"/>
      <c r="KY646" s="33"/>
      <c r="KZ646" s="33"/>
      <c r="LA646" s="33"/>
      <c r="LB646" s="33"/>
      <c r="LC646" s="33"/>
    </row>
    <row r="647" spans="1:3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 s="33"/>
      <c r="FV647" s="33"/>
      <c r="FW647" s="33"/>
      <c r="FX647" s="33"/>
      <c r="FY647" s="33"/>
      <c r="FZ647" s="33"/>
      <c r="GA647" s="33"/>
      <c r="GB647" s="33"/>
      <c r="GC647" s="33"/>
      <c r="GD647" s="33"/>
      <c r="GE647" s="33"/>
      <c r="GF647" s="33"/>
      <c r="GG647" s="33"/>
      <c r="GH647" s="33"/>
      <c r="GI647" s="33"/>
      <c r="GJ647" s="33"/>
      <c r="GK647" s="33"/>
      <c r="GL647" s="33"/>
      <c r="GM647" s="33"/>
      <c r="GN647" s="33"/>
      <c r="GO647" s="33"/>
      <c r="GP647" s="33"/>
      <c r="GQ647" s="33"/>
      <c r="GR647" s="33"/>
      <c r="GS647" s="33"/>
      <c r="GT647" s="33"/>
      <c r="GU647" s="33"/>
      <c r="GV647" s="33"/>
      <c r="GW647" s="33"/>
      <c r="GX647" s="33"/>
      <c r="GY647" s="33"/>
      <c r="GZ647" s="33"/>
      <c r="HA647" s="33"/>
      <c r="HB647" s="33"/>
      <c r="HC647" s="33"/>
      <c r="HD647" s="33"/>
      <c r="HE647" s="33"/>
      <c r="HF647" s="33"/>
      <c r="HG647" s="33"/>
      <c r="HH647" s="33"/>
      <c r="HI647" s="33"/>
      <c r="HJ647" s="33"/>
      <c r="HK647" s="33"/>
      <c r="HL647" s="33"/>
      <c r="HM647" s="33"/>
      <c r="HN647" s="33"/>
      <c r="HO647" s="33"/>
      <c r="HP647" s="33"/>
      <c r="HQ647" s="33"/>
      <c r="HR647" s="33"/>
      <c r="HS647" s="33"/>
      <c r="HT647" s="33"/>
      <c r="HU647" s="33"/>
      <c r="HV647" s="33"/>
      <c r="HW647" s="33"/>
      <c r="HX647" s="33"/>
      <c r="HY647" s="33"/>
      <c r="HZ647" s="33"/>
      <c r="IA647" s="33"/>
      <c r="IB647" s="33"/>
      <c r="IC647" s="33"/>
      <c r="ID647" s="33"/>
      <c r="IE647" s="33"/>
      <c r="IF647" s="33"/>
      <c r="IG647" s="33"/>
      <c r="IH647" s="33"/>
      <c r="II647" s="33"/>
      <c r="IJ647" s="33"/>
      <c r="IK647" s="33"/>
      <c r="IL647" s="33"/>
      <c r="IM647" s="33"/>
      <c r="IN647" s="33"/>
      <c r="IO647" s="33"/>
      <c r="IP647" s="33"/>
      <c r="IQ647" s="33"/>
      <c r="IR647" s="33"/>
      <c r="IS647" s="33"/>
      <c r="IT647" s="33"/>
      <c r="IU647" s="33"/>
      <c r="IV647" s="33"/>
      <c r="IW647" s="33"/>
      <c r="IX647" s="33"/>
      <c r="IY647" s="33"/>
      <c r="IZ647" s="33"/>
      <c r="JA647" s="33"/>
      <c r="JB647" s="33"/>
      <c r="JC647" s="33"/>
      <c r="JD647" s="33"/>
      <c r="JE647" s="33"/>
      <c r="JF647" s="33"/>
      <c r="JG647" s="33"/>
      <c r="JH647" s="33"/>
      <c r="JI647" s="33"/>
      <c r="JJ647" s="33"/>
      <c r="JK647" s="33"/>
      <c r="JL647" s="33"/>
      <c r="JM647" s="33"/>
      <c r="JN647" s="33"/>
      <c r="JO647" s="33"/>
      <c r="JP647" s="33"/>
      <c r="JQ647" s="33"/>
      <c r="JR647" s="33"/>
      <c r="JS647" s="33"/>
      <c r="JT647" s="33"/>
      <c r="JU647" s="33"/>
      <c r="JV647" s="33"/>
      <c r="JW647" s="33"/>
      <c r="JX647" s="33"/>
      <c r="JY647" s="33"/>
      <c r="JZ647" s="33"/>
      <c r="KA647" s="33"/>
      <c r="KB647" s="33"/>
      <c r="KC647" s="33"/>
      <c r="KD647" s="33"/>
      <c r="KE647" s="33"/>
      <c r="KF647" s="33"/>
      <c r="KG647" s="33"/>
      <c r="KH647" s="33"/>
      <c r="KI647" s="33"/>
      <c r="KJ647" s="33"/>
      <c r="KK647" s="33"/>
      <c r="KL647" s="33"/>
      <c r="KM647" s="33"/>
      <c r="KN647" s="33"/>
      <c r="KO647" s="33"/>
      <c r="KP647" s="33"/>
      <c r="KQ647" s="33"/>
      <c r="KR647" s="33"/>
      <c r="KS647" s="33"/>
      <c r="KT647" s="33"/>
      <c r="KU647" s="33"/>
      <c r="KV647" s="33"/>
      <c r="KW647" s="33"/>
      <c r="KX647" s="33"/>
      <c r="KY647" s="33"/>
      <c r="KZ647" s="33"/>
      <c r="LA647" s="33"/>
      <c r="LB647" s="33"/>
      <c r="LC647" s="33"/>
    </row>
    <row r="648" spans="1:3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  <c r="IY648" s="33"/>
      <c r="IZ648" s="33"/>
      <c r="JA648" s="33"/>
      <c r="JB648" s="33"/>
      <c r="JC648" s="33"/>
      <c r="JD648" s="33"/>
      <c r="JE648" s="33"/>
      <c r="JF648" s="33"/>
      <c r="JG648" s="33"/>
      <c r="JH648" s="33"/>
      <c r="JI648" s="33"/>
      <c r="JJ648" s="33"/>
      <c r="JK648" s="33"/>
      <c r="JL648" s="33"/>
      <c r="JM648" s="33"/>
      <c r="JN648" s="33"/>
      <c r="JO648" s="33"/>
      <c r="JP648" s="33"/>
      <c r="JQ648" s="33"/>
      <c r="JR648" s="33"/>
      <c r="JS648" s="33"/>
      <c r="JT648" s="33"/>
      <c r="JU648" s="33"/>
      <c r="JV648" s="33"/>
      <c r="JW648" s="33"/>
      <c r="JX648" s="33"/>
      <c r="JY648" s="33"/>
      <c r="JZ648" s="33"/>
      <c r="KA648" s="33"/>
      <c r="KB648" s="33"/>
      <c r="KC648" s="33"/>
      <c r="KD648" s="33"/>
      <c r="KE648" s="33"/>
      <c r="KF648" s="33"/>
      <c r="KG648" s="33"/>
      <c r="KH648" s="33"/>
      <c r="KI648" s="33"/>
      <c r="KJ648" s="33"/>
      <c r="KK648" s="33"/>
      <c r="KL648" s="33"/>
      <c r="KM648" s="33"/>
      <c r="KN648" s="33"/>
      <c r="KO648" s="33"/>
      <c r="KP648" s="33"/>
      <c r="KQ648" s="33"/>
      <c r="KR648" s="33"/>
      <c r="KS648" s="33"/>
      <c r="KT648" s="33"/>
      <c r="KU648" s="33"/>
      <c r="KV648" s="33"/>
      <c r="KW648" s="33"/>
      <c r="KX648" s="33"/>
      <c r="KY648" s="33"/>
      <c r="KZ648" s="33"/>
      <c r="LA648" s="33"/>
      <c r="LB648" s="33"/>
      <c r="LC648" s="33"/>
    </row>
    <row r="649" spans="1:3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 s="33"/>
      <c r="FV649" s="33"/>
      <c r="FW649" s="33"/>
      <c r="FX649" s="33"/>
      <c r="FY649" s="33"/>
      <c r="FZ649" s="33"/>
      <c r="GA649" s="33"/>
      <c r="GB649" s="33"/>
      <c r="GC649" s="33"/>
      <c r="GD649" s="33"/>
      <c r="GE649" s="33"/>
      <c r="GF649" s="33"/>
      <c r="GG649" s="33"/>
      <c r="GH649" s="33"/>
      <c r="GI649" s="33"/>
      <c r="GJ649" s="33"/>
      <c r="GK649" s="33"/>
      <c r="GL649" s="33"/>
      <c r="GM649" s="33"/>
      <c r="GN649" s="33"/>
      <c r="GO649" s="33"/>
      <c r="GP649" s="33"/>
      <c r="GQ649" s="33"/>
      <c r="GR649" s="33"/>
      <c r="GS649" s="33"/>
      <c r="GT649" s="33"/>
      <c r="GU649" s="33"/>
      <c r="GV649" s="33"/>
      <c r="GW649" s="33"/>
      <c r="GX649" s="33"/>
      <c r="GY649" s="33"/>
      <c r="GZ649" s="33"/>
      <c r="HA649" s="33"/>
      <c r="HB649" s="33"/>
      <c r="HC649" s="33"/>
      <c r="HD649" s="33"/>
      <c r="HE649" s="33"/>
      <c r="HF649" s="33"/>
      <c r="HG649" s="33"/>
      <c r="HH649" s="33"/>
      <c r="HI649" s="33"/>
      <c r="HJ649" s="33"/>
      <c r="HK649" s="33"/>
      <c r="HL649" s="33"/>
      <c r="HM649" s="33"/>
      <c r="HN649" s="33"/>
      <c r="HO649" s="33"/>
      <c r="HP649" s="33"/>
      <c r="HQ649" s="33"/>
      <c r="HR649" s="33"/>
      <c r="HS649" s="33"/>
      <c r="HT649" s="33"/>
      <c r="HU649" s="33"/>
      <c r="HV649" s="33"/>
      <c r="HW649" s="33"/>
      <c r="HX649" s="33"/>
      <c r="HY649" s="33"/>
      <c r="HZ649" s="33"/>
      <c r="IA649" s="33"/>
      <c r="IB649" s="33"/>
      <c r="IC649" s="33"/>
      <c r="ID649" s="33"/>
      <c r="IE649" s="33"/>
      <c r="IF649" s="33"/>
      <c r="IG649" s="33"/>
      <c r="IH649" s="33"/>
      <c r="II649" s="33"/>
      <c r="IJ649" s="33"/>
      <c r="IK649" s="33"/>
      <c r="IL649" s="33"/>
      <c r="IM649" s="33"/>
      <c r="IN649" s="33"/>
      <c r="IO649" s="33"/>
      <c r="IP649" s="33"/>
      <c r="IQ649" s="33"/>
      <c r="IR649" s="33"/>
      <c r="IS649" s="33"/>
      <c r="IT649" s="33"/>
      <c r="IU649" s="33"/>
      <c r="IV649" s="33"/>
      <c r="IW649" s="33"/>
      <c r="IX649" s="33"/>
      <c r="IY649" s="33"/>
      <c r="IZ649" s="33"/>
      <c r="JA649" s="33"/>
      <c r="JB649" s="33"/>
      <c r="JC649" s="33"/>
      <c r="JD649" s="33"/>
      <c r="JE649" s="33"/>
      <c r="JF649" s="33"/>
      <c r="JG649" s="33"/>
      <c r="JH649" s="33"/>
      <c r="JI649" s="33"/>
      <c r="JJ649" s="33"/>
      <c r="JK649" s="33"/>
      <c r="JL649" s="33"/>
      <c r="JM649" s="33"/>
      <c r="JN649" s="33"/>
      <c r="JO649" s="33"/>
      <c r="JP649" s="33"/>
      <c r="JQ649" s="33"/>
      <c r="JR649" s="33"/>
      <c r="JS649" s="33"/>
      <c r="JT649" s="33"/>
      <c r="JU649" s="33"/>
      <c r="JV649" s="33"/>
      <c r="JW649" s="33"/>
      <c r="JX649" s="33"/>
      <c r="JY649" s="33"/>
      <c r="JZ649" s="33"/>
      <c r="KA649" s="33"/>
      <c r="KB649" s="33"/>
      <c r="KC649" s="33"/>
      <c r="KD649" s="33"/>
      <c r="KE649" s="33"/>
      <c r="KF649" s="33"/>
      <c r="KG649" s="33"/>
      <c r="KH649" s="33"/>
      <c r="KI649" s="33"/>
      <c r="KJ649" s="33"/>
      <c r="KK649" s="33"/>
      <c r="KL649" s="33"/>
      <c r="KM649" s="33"/>
      <c r="KN649" s="33"/>
      <c r="KO649" s="33"/>
      <c r="KP649" s="33"/>
      <c r="KQ649" s="33"/>
      <c r="KR649" s="33"/>
      <c r="KS649" s="33"/>
      <c r="KT649" s="33"/>
      <c r="KU649" s="33"/>
      <c r="KV649" s="33"/>
      <c r="KW649" s="33"/>
      <c r="KX649" s="33"/>
      <c r="KY649" s="33"/>
      <c r="KZ649" s="33"/>
      <c r="LA649" s="33"/>
      <c r="LB649" s="33"/>
      <c r="LC649" s="33"/>
    </row>
    <row r="650" spans="1:3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  <c r="IY650" s="33"/>
      <c r="IZ650" s="33"/>
      <c r="JA650" s="33"/>
      <c r="JB650" s="33"/>
      <c r="JC650" s="33"/>
      <c r="JD650" s="33"/>
      <c r="JE650" s="33"/>
      <c r="JF650" s="33"/>
      <c r="JG650" s="33"/>
      <c r="JH650" s="33"/>
      <c r="JI650" s="33"/>
      <c r="JJ650" s="33"/>
      <c r="JK650" s="33"/>
      <c r="JL650" s="33"/>
      <c r="JM650" s="33"/>
      <c r="JN650" s="33"/>
      <c r="JO650" s="33"/>
      <c r="JP650" s="33"/>
      <c r="JQ650" s="33"/>
      <c r="JR650" s="33"/>
      <c r="JS650" s="33"/>
      <c r="JT650" s="33"/>
      <c r="JU650" s="33"/>
      <c r="JV650" s="33"/>
      <c r="JW650" s="33"/>
      <c r="JX650" s="33"/>
      <c r="JY650" s="33"/>
      <c r="JZ650" s="33"/>
      <c r="KA650" s="33"/>
      <c r="KB650" s="33"/>
      <c r="KC650" s="33"/>
      <c r="KD650" s="33"/>
      <c r="KE650" s="33"/>
      <c r="KF650" s="33"/>
      <c r="KG650" s="33"/>
      <c r="KH650" s="33"/>
      <c r="KI650" s="33"/>
      <c r="KJ650" s="33"/>
      <c r="KK650" s="33"/>
      <c r="KL650" s="33"/>
      <c r="KM650" s="33"/>
      <c r="KN650" s="33"/>
      <c r="KO650" s="33"/>
      <c r="KP650" s="33"/>
      <c r="KQ650" s="33"/>
      <c r="KR650" s="33"/>
      <c r="KS650" s="33"/>
      <c r="KT650" s="33"/>
      <c r="KU650" s="33"/>
      <c r="KV650" s="33"/>
      <c r="KW650" s="33"/>
      <c r="KX650" s="33"/>
      <c r="KY650" s="33"/>
      <c r="KZ650" s="33"/>
      <c r="LA650" s="33"/>
      <c r="LB650" s="33"/>
      <c r="LC650" s="33"/>
    </row>
    <row r="651" spans="1:3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 s="33"/>
      <c r="FV651" s="33"/>
      <c r="FW651" s="33"/>
      <c r="FX651" s="33"/>
      <c r="FY651" s="33"/>
      <c r="FZ651" s="33"/>
      <c r="GA651" s="33"/>
      <c r="GB651" s="33"/>
      <c r="GC651" s="33"/>
      <c r="GD651" s="33"/>
      <c r="GE651" s="33"/>
      <c r="GF651" s="33"/>
      <c r="GG651" s="33"/>
      <c r="GH651" s="33"/>
      <c r="GI651" s="33"/>
      <c r="GJ651" s="33"/>
      <c r="GK651" s="33"/>
      <c r="GL651" s="33"/>
      <c r="GM651" s="33"/>
      <c r="GN651" s="33"/>
      <c r="GO651" s="33"/>
      <c r="GP651" s="33"/>
      <c r="GQ651" s="33"/>
      <c r="GR651" s="33"/>
      <c r="GS651" s="33"/>
      <c r="GT651" s="33"/>
      <c r="GU651" s="33"/>
      <c r="GV651" s="33"/>
      <c r="GW651" s="33"/>
      <c r="GX651" s="33"/>
      <c r="GY651" s="33"/>
      <c r="GZ651" s="33"/>
      <c r="HA651" s="33"/>
      <c r="HB651" s="33"/>
      <c r="HC651" s="33"/>
      <c r="HD651" s="33"/>
      <c r="HE651" s="33"/>
      <c r="HF651" s="33"/>
      <c r="HG651" s="33"/>
      <c r="HH651" s="33"/>
      <c r="HI651" s="33"/>
      <c r="HJ651" s="33"/>
      <c r="HK651" s="33"/>
      <c r="HL651" s="33"/>
      <c r="HM651" s="33"/>
      <c r="HN651" s="33"/>
      <c r="HO651" s="33"/>
      <c r="HP651" s="33"/>
      <c r="HQ651" s="33"/>
      <c r="HR651" s="33"/>
      <c r="HS651" s="33"/>
      <c r="HT651" s="33"/>
      <c r="HU651" s="33"/>
      <c r="HV651" s="33"/>
      <c r="HW651" s="33"/>
      <c r="HX651" s="33"/>
      <c r="HY651" s="33"/>
      <c r="HZ651" s="33"/>
      <c r="IA651" s="33"/>
      <c r="IB651" s="33"/>
      <c r="IC651" s="33"/>
      <c r="ID651" s="33"/>
      <c r="IE651" s="33"/>
      <c r="IF651" s="33"/>
      <c r="IG651" s="33"/>
      <c r="IH651" s="33"/>
      <c r="II651" s="33"/>
      <c r="IJ651" s="33"/>
      <c r="IK651" s="33"/>
      <c r="IL651" s="33"/>
      <c r="IM651" s="33"/>
      <c r="IN651" s="33"/>
      <c r="IO651" s="33"/>
      <c r="IP651" s="33"/>
      <c r="IQ651" s="33"/>
      <c r="IR651" s="33"/>
      <c r="IS651" s="33"/>
      <c r="IT651" s="33"/>
      <c r="IU651" s="33"/>
      <c r="IV651" s="33"/>
      <c r="IW651" s="33"/>
      <c r="IX651" s="33"/>
      <c r="IY651" s="33"/>
      <c r="IZ651" s="33"/>
      <c r="JA651" s="33"/>
      <c r="JB651" s="33"/>
      <c r="JC651" s="33"/>
      <c r="JD651" s="33"/>
      <c r="JE651" s="33"/>
      <c r="JF651" s="33"/>
      <c r="JG651" s="33"/>
      <c r="JH651" s="33"/>
      <c r="JI651" s="33"/>
      <c r="JJ651" s="33"/>
      <c r="JK651" s="33"/>
      <c r="JL651" s="33"/>
      <c r="JM651" s="33"/>
      <c r="JN651" s="33"/>
      <c r="JO651" s="33"/>
      <c r="JP651" s="33"/>
      <c r="JQ651" s="33"/>
      <c r="JR651" s="33"/>
      <c r="JS651" s="33"/>
      <c r="JT651" s="33"/>
      <c r="JU651" s="33"/>
      <c r="JV651" s="33"/>
      <c r="JW651" s="33"/>
      <c r="JX651" s="33"/>
      <c r="JY651" s="33"/>
      <c r="JZ651" s="33"/>
      <c r="KA651" s="33"/>
      <c r="KB651" s="33"/>
      <c r="KC651" s="33"/>
      <c r="KD651" s="33"/>
      <c r="KE651" s="33"/>
      <c r="KF651" s="33"/>
      <c r="KG651" s="33"/>
      <c r="KH651" s="33"/>
      <c r="KI651" s="33"/>
      <c r="KJ651" s="33"/>
      <c r="KK651" s="33"/>
      <c r="KL651" s="33"/>
      <c r="KM651" s="33"/>
      <c r="KN651" s="33"/>
      <c r="KO651" s="33"/>
      <c r="KP651" s="33"/>
      <c r="KQ651" s="33"/>
      <c r="KR651" s="33"/>
      <c r="KS651" s="33"/>
      <c r="KT651" s="33"/>
      <c r="KU651" s="33"/>
      <c r="KV651" s="33"/>
      <c r="KW651" s="33"/>
      <c r="KX651" s="33"/>
      <c r="KY651" s="33"/>
      <c r="KZ651" s="33"/>
      <c r="LA651" s="33"/>
      <c r="LB651" s="33"/>
      <c r="LC651" s="33"/>
    </row>
    <row r="652" spans="1:3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  <c r="IY652" s="33"/>
      <c r="IZ652" s="33"/>
      <c r="JA652" s="33"/>
      <c r="JB652" s="33"/>
      <c r="JC652" s="33"/>
      <c r="JD652" s="33"/>
      <c r="JE652" s="33"/>
      <c r="JF652" s="33"/>
      <c r="JG652" s="33"/>
      <c r="JH652" s="33"/>
      <c r="JI652" s="33"/>
      <c r="JJ652" s="33"/>
      <c r="JK652" s="33"/>
      <c r="JL652" s="33"/>
      <c r="JM652" s="33"/>
      <c r="JN652" s="33"/>
      <c r="JO652" s="33"/>
      <c r="JP652" s="33"/>
      <c r="JQ652" s="33"/>
      <c r="JR652" s="33"/>
      <c r="JS652" s="33"/>
      <c r="JT652" s="33"/>
      <c r="JU652" s="33"/>
      <c r="JV652" s="33"/>
      <c r="JW652" s="33"/>
      <c r="JX652" s="33"/>
      <c r="JY652" s="33"/>
      <c r="JZ652" s="33"/>
      <c r="KA652" s="33"/>
      <c r="KB652" s="33"/>
      <c r="KC652" s="33"/>
      <c r="KD652" s="33"/>
      <c r="KE652" s="33"/>
      <c r="KF652" s="33"/>
      <c r="KG652" s="33"/>
      <c r="KH652" s="33"/>
      <c r="KI652" s="33"/>
      <c r="KJ652" s="33"/>
      <c r="KK652" s="33"/>
      <c r="KL652" s="33"/>
      <c r="KM652" s="33"/>
      <c r="KN652" s="33"/>
      <c r="KO652" s="33"/>
      <c r="KP652" s="33"/>
      <c r="KQ652" s="33"/>
      <c r="KR652" s="33"/>
      <c r="KS652" s="33"/>
      <c r="KT652" s="33"/>
      <c r="KU652" s="33"/>
      <c r="KV652" s="33"/>
      <c r="KW652" s="33"/>
      <c r="KX652" s="33"/>
      <c r="KY652" s="33"/>
      <c r="KZ652" s="33"/>
      <c r="LA652" s="33"/>
      <c r="LB652" s="33"/>
      <c r="LC652" s="33"/>
    </row>
    <row r="653" spans="1:3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 s="33"/>
      <c r="FV653" s="33"/>
      <c r="FW653" s="33"/>
      <c r="FX653" s="33"/>
      <c r="FY653" s="33"/>
      <c r="FZ653" s="33"/>
      <c r="GA653" s="33"/>
      <c r="GB653" s="33"/>
      <c r="GC653" s="33"/>
      <c r="GD653" s="33"/>
      <c r="GE653" s="33"/>
      <c r="GF653" s="33"/>
      <c r="GG653" s="33"/>
      <c r="GH653" s="33"/>
      <c r="GI653" s="33"/>
      <c r="GJ653" s="33"/>
      <c r="GK653" s="33"/>
      <c r="GL653" s="33"/>
      <c r="GM653" s="33"/>
      <c r="GN653" s="33"/>
      <c r="GO653" s="33"/>
      <c r="GP653" s="33"/>
      <c r="GQ653" s="33"/>
      <c r="GR653" s="33"/>
      <c r="GS653" s="33"/>
      <c r="GT653" s="33"/>
      <c r="GU653" s="33"/>
      <c r="GV653" s="33"/>
      <c r="GW653" s="33"/>
      <c r="GX653" s="33"/>
      <c r="GY653" s="33"/>
      <c r="GZ653" s="33"/>
      <c r="HA653" s="33"/>
      <c r="HB653" s="33"/>
      <c r="HC653" s="33"/>
      <c r="HD653" s="33"/>
      <c r="HE653" s="33"/>
      <c r="HF653" s="33"/>
      <c r="HG653" s="33"/>
      <c r="HH653" s="33"/>
      <c r="HI653" s="33"/>
      <c r="HJ653" s="33"/>
      <c r="HK653" s="33"/>
      <c r="HL653" s="33"/>
      <c r="HM653" s="33"/>
      <c r="HN653" s="33"/>
      <c r="HO653" s="33"/>
      <c r="HP653" s="33"/>
      <c r="HQ653" s="33"/>
      <c r="HR653" s="33"/>
      <c r="HS653" s="33"/>
      <c r="HT653" s="33"/>
      <c r="HU653" s="33"/>
      <c r="HV653" s="33"/>
      <c r="HW653" s="33"/>
      <c r="HX653" s="33"/>
      <c r="HY653" s="33"/>
      <c r="HZ653" s="33"/>
      <c r="IA653" s="33"/>
      <c r="IB653" s="33"/>
      <c r="IC653" s="33"/>
      <c r="ID653" s="33"/>
      <c r="IE653" s="33"/>
      <c r="IF653" s="33"/>
      <c r="IG653" s="33"/>
      <c r="IH653" s="33"/>
      <c r="II653" s="33"/>
      <c r="IJ653" s="33"/>
      <c r="IK653" s="33"/>
      <c r="IL653" s="33"/>
      <c r="IM653" s="33"/>
      <c r="IN653" s="33"/>
      <c r="IO653" s="33"/>
      <c r="IP653" s="33"/>
      <c r="IQ653" s="33"/>
      <c r="IR653" s="33"/>
      <c r="IS653" s="33"/>
      <c r="IT653" s="33"/>
      <c r="IU653" s="33"/>
      <c r="IV653" s="33"/>
      <c r="IW653" s="33"/>
      <c r="IX653" s="33"/>
      <c r="IY653" s="33"/>
      <c r="IZ653" s="33"/>
      <c r="JA653" s="33"/>
      <c r="JB653" s="33"/>
      <c r="JC653" s="33"/>
      <c r="JD653" s="33"/>
      <c r="JE653" s="33"/>
      <c r="JF653" s="33"/>
      <c r="JG653" s="33"/>
      <c r="JH653" s="33"/>
      <c r="JI653" s="33"/>
      <c r="JJ653" s="33"/>
      <c r="JK653" s="33"/>
      <c r="JL653" s="33"/>
      <c r="JM653" s="33"/>
      <c r="JN653" s="33"/>
      <c r="JO653" s="33"/>
      <c r="JP653" s="33"/>
      <c r="JQ653" s="33"/>
      <c r="JR653" s="33"/>
      <c r="JS653" s="33"/>
      <c r="JT653" s="33"/>
      <c r="JU653" s="33"/>
      <c r="JV653" s="33"/>
      <c r="JW653" s="33"/>
      <c r="JX653" s="33"/>
      <c r="JY653" s="33"/>
      <c r="JZ653" s="33"/>
      <c r="KA653" s="33"/>
      <c r="KB653" s="33"/>
      <c r="KC653" s="33"/>
      <c r="KD653" s="33"/>
      <c r="KE653" s="33"/>
      <c r="KF653" s="33"/>
      <c r="KG653" s="33"/>
      <c r="KH653" s="33"/>
      <c r="KI653" s="33"/>
      <c r="KJ653" s="33"/>
      <c r="KK653" s="33"/>
      <c r="KL653" s="33"/>
      <c r="KM653" s="33"/>
      <c r="KN653" s="33"/>
      <c r="KO653" s="33"/>
      <c r="KP653" s="33"/>
      <c r="KQ653" s="33"/>
      <c r="KR653" s="33"/>
      <c r="KS653" s="33"/>
      <c r="KT653" s="33"/>
      <c r="KU653" s="33"/>
      <c r="KV653" s="33"/>
      <c r="KW653" s="33"/>
      <c r="KX653" s="33"/>
      <c r="KY653" s="33"/>
      <c r="KZ653" s="33"/>
      <c r="LA653" s="33"/>
      <c r="LB653" s="33"/>
      <c r="LC653" s="33"/>
    </row>
    <row r="654" spans="1:3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  <c r="IY654" s="33"/>
      <c r="IZ654" s="33"/>
      <c r="JA654" s="33"/>
      <c r="JB654" s="33"/>
      <c r="JC654" s="33"/>
      <c r="JD654" s="33"/>
      <c r="JE654" s="33"/>
      <c r="JF654" s="33"/>
      <c r="JG654" s="33"/>
      <c r="JH654" s="33"/>
      <c r="JI654" s="33"/>
      <c r="JJ654" s="33"/>
      <c r="JK654" s="33"/>
      <c r="JL654" s="33"/>
      <c r="JM654" s="33"/>
      <c r="JN654" s="33"/>
      <c r="JO654" s="33"/>
      <c r="JP654" s="33"/>
      <c r="JQ654" s="33"/>
      <c r="JR654" s="33"/>
      <c r="JS654" s="33"/>
      <c r="JT654" s="33"/>
      <c r="JU654" s="33"/>
      <c r="JV654" s="33"/>
      <c r="JW654" s="33"/>
      <c r="JX654" s="33"/>
      <c r="JY654" s="33"/>
      <c r="JZ654" s="33"/>
      <c r="KA654" s="33"/>
      <c r="KB654" s="33"/>
      <c r="KC654" s="33"/>
      <c r="KD654" s="33"/>
      <c r="KE654" s="33"/>
      <c r="KF654" s="33"/>
      <c r="KG654" s="33"/>
      <c r="KH654" s="33"/>
      <c r="KI654" s="33"/>
      <c r="KJ654" s="33"/>
      <c r="KK654" s="33"/>
      <c r="KL654" s="33"/>
      <c r="KM654" s="33"/>
      <c r="KN654" s="33"/>
      <c r="KO654" s="33"/>
      <c r="KP654" s="33"/>
      <c r="KQ654" s="33"/>
      <c r="KR654" s="33"/>
      <c r="KS654" s="33"/>
      <c r="KT654" s="33"/>
      <c r="KU654" s="33"/>
      <c r="KV654" s="33"/>
      <c r="KW654" s="33"/>
      <c r="KX654" s="33"/>
      <c r="KY654" s="33"/>
      <c r="KZ654" s="33"/>
      <c r="LA654" s="33"/>
      <c r="LB654" s="33"/>
      <c r="LC654" s="33"/>
    </row>
    <row r="655" spans="1:3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 s="33"/>
      <c r="FV655" s="33"/>
      <c r="FW655" s="33"/>
      <c r="FX655" s="33"/>
      <c r="FY655" s="33"/>
      <c r="FZ655" s="33"/>
      <c r="GA655" s="33"/>
      <c r="GB655" s="33"/>
      <c r="GC655" s="33"/>
      <c r="GD655" s="33"/>
      <c r="GE655" s="33"/>
      <c r="GF655" s="33"/>
      <c r="GG655" s="33"/>
      <c r="GH655" s="33"/>
      <c r="GI655" s="33"/>
      <c r="GJ655" s="33"/>
      <c r="GK655" s="33"/>
      <c r="GL655" s="33"/>
      <c r="GM655" s="33"/>
      <c r="GN655" s="33"/>
      <c r="GO655" s="33"/>
      <c r="GP655" s="33"/>
      <c r="GQ655" s="33"/>
      <c r="GR655" s="33"/>
      <c r="GS655" s="33"/>
      <c r="GT655" s="33"/>
      <c r="GU655" s="33"/>
      <c r="GV655" s="33"/>
      <c r="GW655" s="33"/>
      <c r="GX655" s="33"/>
      <c r="GY655" s="33"/>
      <c r="GZ655" s="33"/>
      <c r="HA655" s="33"/>
      <c r="HB655" s="33"/>
      <c r="HC655" s="33"/>
      <c r="HD655" s="33"/>
      <c r="HE655" s="33"/>
      <c r="HF655" s="33"/>
      <c r="HG655" s="33"/>
      <c r="HH655" s="33"/>
      <c r="HI655" s="33"/>
      <c r="HJ655" s="33"/>
      <c r="HK655" s="33"/>
      <c r="HL655" s="33"/>
      <c r="HM655" s="33"/>
      <c r="HN655" s="33"/>
      <c r="HO655" s="33"/>
      <c r="HP655" s="33"/>
      <c r="HQ655" s="33"/>
      <c r="HR655" s="33"/>
      <c r="HS655" s="33"/>
      <c r="HT655" s="33"/>
      <c r="HU655" s="33"/>
      <c r="HV655" s="33"/>
      <c r="HW655" s="33"/>
      <c r="HX655" s="33"/>
      <c r="HY655" s="33"/>
      <c r="HZ655" s="33"/>
      <c r="IA655" s="33"/>
      <c r="IB655" s="33"/>
      <c r="IC655" s="33"/>
      <c r="ID655" s="33"/>
      <c r="IE655" s="33"/>
      <c r="IF655" s="33"/>
      <c r="IG655" s="33"/>
      <c r="IH655" s="33"/>
      <c r="II655" s="33"/>
      <c r="IJ655" s="33"/>
      <c r="IK655" s="33"/>
      <c r="IL655" s="33"/>
      <c r="IM655" s="33"/>
      <c r="IN655" s="33"/>
      <c r="IO655" s="33"/>
      <c r="IP655" s="33"/>
      <c r="IQ655" s="33"/>
      <c r="IR655" s="33"/>
      <c r="IS655" s="33"/>
      <c r="IT655" s="33"/>
      <c r="IU655" s="33"/>
      <c r="IV655" s="33"/>
      <c r="IW655" s="33"/>
      <c r="IX655" s="33"/>
      <c r="IY655" s="33"/>
      <c r="IZ655" s="33"/>
      <c r="JA655" s="33"/>
      <c r="JB655" s="33"/>
      <c r="JC655" s="33"/>
      <c r="JD655" s="33"/>
      <c r="JE655" s="33"/>
      <c r="JF655" s="33"/>
      <c r="JG655" s="33"/>
      <c r="JH655" s="33"/>
      <c r="JI655" s="33"/>
      <c r="JJ655" s="33"/>
      <c r="JK655" s="33"/>
      <c r="JL655" s="33"/>
      <c r="JM655" s="33"/>
      <c r="JN655" s="33"/>
      <c r="JO655" s="33"/>
      <c r="JP655" s="33"/>
      <c r="JQ655" s="33"/>
      <c r="JR655" s="33"/>
      <c r="JS655" s="33"/>
      <c r="JT655" s="33"/>
      <c r="JU655" s="33"/>
      <c r="JV655" s="33"/>
      <c r="JW655" s="33"/>
      <c r="JX655" s="33"/>
      <c r="JY655" s="33"/>
      <c r="JZ655" s="33"/>
      <c r="KA655" s="33"/>
      <c r="KB655" s="33"/>
      <c r="KC655" s="33"/>
      <c r="KD655" s="33"/>
      <c r="KE655" s="33"/>
      <c r="KF655" s="33"/>
      <c r="KG655" s="33"/>
      <c r="KH655" s="33"/>
      <c r="KI655" s="33"/>
      <c r="KJ655" s="33"/>
      <c r="KK655" s="33"/>
      <c r="KL655" s="33"/>
      <c r="KM655" s="33"/>
      <c r="KN655" s="33"/>
      <c r="KO655" s="33"/>
      <c r="KP655" s="33"/>
      <c r="KQ655" s="33"/>
      <c r="KR655" s="33"/>
      <c r="KS655" s="33"/>
      <c r="KT655" s="33"/>
      <c r="KU655" s="33"/>
      <c r="KV655" s="33"/>
      <c r="KW655" s="33"/>
      <c r="KX655" s="33"/>
      <c r="KY655" s="33"/>
      <c r="KZ655" s="33"/>
      <c r="LA655" s="33"/>
      <c r="LB655" s="33"/>
      <c r="LC655" s="33"/>
    </row>
    <row r="656" spans="1:3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  <c r="IY656" s="33"/>
      <c r="IZ656" s="33"/>
      <c r="JA656" s="33"/>
      <c r="JB656" s="33"/>
      <c r="JC656" s="33"/>
      <c r="JD656" s="33"/>
      <c r="JE656" s="33"/>
      <c r="JF656" s="33"/>
      <c r="JG656" s="33"/>
      <c r="JH656" s="33"/>
      <c r="JI656" s="33"/>
      <c r="JJ656" s="33"/>
      <c r="JK656" s="33"/>
      <c r="JL656" s="33"/>
      <c r="JM656" s="33"/>
      <c r="JN656" s="33"/>
      <c r="JO656" s="33"/>
      <c r="JP656" s="33"/>
      <c r="JQ656" s="33"/>
      <c r="JR656" s="33"/>
      <c r="JS656" s="33"/>
      <c r="JT656" s="33"/>
      <c r="JU656" s="33"/>
      <c r="JV656" s="33"/>
      <c r="JW656" s="33"/>
      <c r="JX656" s="33"/>
      <c r="JY656" s="33"/>
      <c r="JZ656" s="33"/>
      <c r="KA656" s="33"/>
      <c r="KB656" s="33"/>
      <c r="KC656" s="33"/>
      <c r="KD656" s="33"/>
      <c r="KE656" s="33"/>
      <c r="KF656" s="33"/>
      <c r="KG656" s="33"/>
      <c r="KH656" s="33"/>
      <c r="KI656" s="33"/>
      <c r="KJ656" s="33"/>
      <c r="KK656" s="33"/>
      <c r="KL656" s="33"/>
      <c r="KM656" s="33"/>
      <c r="KN656" s="33"/>
      <c r="KO656" s="33"/>
      <c r="KP656" s="33"/>
      <c r="KQ656" s="33"/>
      <c r="KR656" s="33"/>
      <c r="KS656" s="33"/>
      <c r="KT656" s="33"/>
      <c r="KU656" s="33"/>
      <c r="KV656" s="33"/>
      <c r="KW656" s="33"/>
      <c r="KX656" s="33"/>
      <c r="KY656" s="33"/>
      <c r="KZ656" s="33"/>
      <c r="LA656" s="33"/>
      <c r="LB656" s="33"/>
      <c r="LC656" s="33"/>
    </row>
    <row r="657" spans="1:3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 s="33"/>
      <c r="FV657" s="33"/>
      <c r="FW657" s="33"/>
      <c r="FX657" s="33"/>
      <c r="FY657" s="33"/>
      <c r="FZ657" s="33"/>
      <c r="GA657" s="33"/>
      <c r="GB657" s="33"/>
      <c r="GC657" s="33"/>
      <c r="GD657" s="33"/>
      <c r="GE657" s="33"/>
      <c r="GF657" s="33"/>
      <c r="GG657" s="33"/>
      <c r="GH657" s="33"/>
      <c r="GI657" s="33"/>
      <c r="GJ657" s="33"/>
      <c r="GK657" s="33"/>
      <c r="GL657" s="33"/>
      <c r="GM657" s="33"/>
      <c r="GN657" s="33"/>
      <c r="GO657" s="33"/>
      <c r="GP657" s="33"/>
      <c r="GQ657" s="33"/>
      <c r="GR657" s="33"/>
      <c r="GS657" s="33"/>
      <c r="GT657" s="33"/>
      <c r="GU657" s="33"/>
      <c r="GV657" s="33"/>
      <c r="GW657" s="33"/>
      <c r="GX657" s="33"/>
      <c r="GY657" s="33"/>
      <c r="GZ657" s="33"/>
      <c r="HA657" s="33"/>
      <c r="HB657" s="33"/>
      <c r="HC657" s="33"/>
      <c r="HD657" s="33"/>
      <c r="HE657" s="33"/>
      <c r="HF657" s="33"/>
      <c r="HG657" s="33"/>
      <c r="HH657" s="33"/>
      <c r="HI657" s="33"/>
      <c r="HJ657" s="33"/>
      <c r="HK657" s="33"/>
      <c r="HL657" s="33"/>
      <c r="HM657" s="33"/>
      <c r="HN657" s="33"/>
      <c r="HO657" s="33"/>
      <c r="HP657" s="33"/>
      <c r="HQ657" s="33"/>
      <c r="HR657" s="33"/>
      <c r="HS657" s="33"/>
      <c r="HT657" s="33"/>
      <c r="HU657" s="33"/>
      <c r="HV657" s="33"/>
      <c r="HW657" s="33"/>
      <c r="HX657" s="33"/>
      <c r="HY657" s="33"/>
      <c r="HZ657" s="33"/>
      <c r="IA657" s="33"/>
      <c r="IB657" s="33"/>
      <c r="IC657" s="33"/>
      <c r="ID657" s="33"/>
      <c r="IE657" s="33"/>
      <c r="IF657" s="33"/>
      <c r="IG657" s="33"/>
      <c r="IH657" s="33"/>
      <c r="II657" s="33"/>
      <c r="IJ657" s="33"/>
      <c r="IK657" s="33"/>
      <c r="IL657" s="33"/>
      <c r="IM657" s="33"/>
      <c r="IN657" s="33"/>
      <c r="IO657" s="33"/>
      <c r="IP657" s="33"/>
      <c r="IQ657" s="33"/>
      <c r="IR657" s="33"/>
      <c r="IS657" s="33"/>
      <c r="IT657" s="33"/>
      <c r="IU657" s="33"/>
      <c r="IV657" s="33"/>
      <c r="IW657" s="33"/>
      <c r="IX657" s="33"/>
      <c r="IY657" s="33"/>
      <c r="IZ657" s="33"/>
      <c r="JA657" s="33"/>
      <c r="JB657" s="33"/>
      <c r="JC657" s="33"/>
      <c r="JD657" s="33"/>
      <c r="JE657" s="33"/>
      <c r="JF657" s="33"/>
      <c r="JG657" s="33"/>
      <c r="JH657" s="33"/>
      <c r="JI657" s="33"/>
      <c r="JJ657" s="33"/>
      <c r="JK657" s="33"/>
      <c r="JL657" s="33"/>
      <c r="JM657" s="33"/>
      <c r="JN657" s="33"/>
      <c r="JO657" s="33"/>
      <c r="JP657" s="33"/>
      <c r="JQ657" s="33"/>
      <c r="JR657" s="33"/>
      <c r="JS657" s="33"/>
      <c r="JT657" s="33"/>
      <c r="JU657" s="33"/>
      <c r="JV657" s="33"/>
      <c r="JW657" s="33"/>
      <c r="JX657" s="33"/>
      <c r="JY657" s="33"/>
      <c r="JZ657" s="33"/>
      <c r="KA657" s="33"/>
      <c r="KB657" s="33"/>
      <c r="KC657" s="33"/>
      <c r="KD657" s="33"/>
      <c r="KE657" s="33"/>
      <c r="KF657" s="33"/>
      <c r="KG657" s="33"/>
      <c r="KH657" s="33"/>
      <c r="KI657" s="33"/>
      <c r="KJ657" s="33"/>
      <c r="KK657" s="33"/>
      <c r="KL657" s="33"/>
      <c r="KM657" s="33"/>
      <c r="KN657" s="33"/>
      <c r="KO657" s="33"/>
      <c r="KP657" s="33"/>
      <c r="KQ657" s="33"/>
      <c r="KR657" s="33"/>
      <c r="KS657" s="33"/>
      <c r="KT657" s="33"/>
      <c r="KU657" s="33"/>
      <c r="KV657" s="33"/>
      <c r="KW657" s="33"/>
      <c r="KX657" s="33"/>
      <c r="KY657" s="33"/>
      <c r="KZ657" s="33"/>
      <c r="LA657" s="33"/>
      <c r="LB657" s="33"/>
      <c r="LC657" s="33"/>
    </row>
    <row r="658" spans="1:3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  <c r="IY658" s="33"/>
      <c r="IZ658" s="33"/>
      <c r="JA658" s="33"/>
      <c r="JB658" s="33"/>
      <c r="JC658" s="33"/>
      <c r="JD658" s="33"/>
      <c r="JE658" s="33"/>
      <c r="JF658" s="33"/>
      <c r="JG658" s="33"/>
      <c r="JH658" s="33"/>
      <c r="JI658" s="33"/>
      <c r="JJ658" s="33"/>
      <c r="JK658" s="33"/>
      <c r="JL658" s="33"/>
      <c r="JM658" s="33"/>
      <c r="JN658" s="33"/>
      <c r="JO658" s="33"/>
      <c r="JP658" s="33"/>
      <c r="JQ658" s="33"/>
      <c r="JR658" s="33"/>
      <c r="JS658" s="33"/>
      <c r="JT658" s="33"/>
      <c r="JU658" s="33"/>
      <c r="JV658" s="33"/>
      <c r="JW658" s="33"/>
      <c r="JX658" s="33"/>
      <c r="JY658" s="33"/>
      <c r="JZ658" s="33"/>
      <c r="KA658" s="33"/>
      <c r="KB658" s="33"/>
      <c r="KC658" s="33"/>
      <c r="KD658" s="33"/>
      <c r="KE658" s="33"/>
      <c r="KF658" s="33"/>
      <c r="KG658" s="33"/>
      <c r="KH658" s="33"/>
      <c r="KI658" s="33"/>
      <c r="KJ658" s="33"/>
      <c r="KK658" s="33"/>
      <c r="KL658" s="33"/>
      <c r="KM658" s="33"/>
      <c r="KN658" s="33"/>
      <c r="KO658" s="33"/>
      <c r="KP658" s="33"/>
      <c r="KQ658" s="33"/>
      <c r="KR658" s="33"/>
      <c r="KS658" s="33"/>
      <c r="KT658" s="33"/>
      <c r="KU658" s="33"/>
      <c r="KV658" s="33"/>
      <c r="KW658" s="33"/>
      <c r="KX658" s="33"/>
      <c r="KY658" s="33"/>
      <c r="KZ658" s="33"/>
      <c r="LA658" s="33"/>
      <c r="LB658" s="33"/>
      <c r="LC658" s="33"/>
    </row>
    <row r="659" spans="1:3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 s="33"/>
      <c r="FV659" s="33"/>
      <c r="FW659" s="33"/>
      <c r="FX659" s="33"/>
      <c r="FY659" s="33"/>
      <c r="FZ659" s="33"/>
      <c r="GA659" s="33"/>
      <c r="GB659" s="33"/>
      <c r="GC659" s="33"/>
      <c r="GD659" s="33"/>
      <c r="GE659" s="33"/>
      <c r="GF659" s="33"/>
      <c r="GG659" s="33"/>
      <c r="GH659" s="33"/>
      <c r="GI659" s="33"/>
      <c r="GJ659" s="33"/>
      <c r="GK659" s="33"/>
      <c r="GL659" s="33"/>
      <c r="GM659" s="33"/>
      <c r="GN659" s="33"/>
      <c r="GO659" s="33"/>
      <c r="GP659" s="33"/>
      <c r="GQ659" s="33"/>
      <c r="GR659" s="33"/>
      <c r="GS659" s="33"/>
      <c r="GT659" s="33"/>
      <c r="GU659" s="33"/>
      <c r="GV659" s="33"/>
      <c r="GW659" s="33"/>
      <c r="GX659" s="33"/>
      <c r="GY659" s="33"/>
      <c r="GZ659" s="33"/>
      <c r="HA659" s="33"/>
      <c r="HB659" s="33"/>
      <c r="HC659" s="33"/>
      <c r="HD659" s="33"/>
      <c r="HE659" s="33"/>
      <c r="HF659" s="33"/>
      <c r="HG659" s="33"/>
      <c r="HH659" s="33"/>
      <c r="HI659" s="33"/>
      <c r="HJ659" s="33"/>
      <c r="HK659" s="33"/>
      <c r="HL659" s="33"/>
      <c r="HM659" s="33"/>
      <c r="HN659" s="33"/>
      <c r="HO659" s="33"/>
      <c r="HP659" s="33"/>
      <c r="HQ659" s="33"/>
      <c r="HR659" s="33"/>
      <c r="HS659" s="33"/>
      <c r="HT659" s="33"/>
      <c r="HU659" s="33"/>
      <c r="HV659" s="33"/>
      <c r="HW659" s="33"/>
      <c r="HX659" s="33"/>
      <c r="HY659" s="33"/>
      <c r="HZ659" s="33"/>
      <c r="IA659" s="33"/>
      <c r="IB659" s="33"/>
      <c r="IC659" s="33"/>
      <c r="ID659" s="33"/>
      <c r="IE659" s="33"/>
      <c r="IF659" s="33"/>
      <c r="IG659" s="33"/>
      <c r="IH659" s="33"/>
      <c r="II659" s="33"/>
      <c r="IJ659" s="33"/>
      <c r="IK659" s="33"/>
      <c r="IL659" s="33"/>
      <c r="IM659" s="33"/>
      <c r="IN659" s="33"/>
      <c r="IO659" s="33"/>
      <c r="IP659" s="33"/>
      <c r="IQ659" s="33"/>
      <c r="IR659" s="33"/>
      <c r="IS659" s="33"/>
      <c r="IT659" s="33"/>
      <c r="IU659" s="33"/>
      <c r="IV659" s="33"/>
      <c r="IW659" s="33"/>
      <c r="IX659" s="33"/>
      <c r="IY659" s="33"/>
      <c r="IZ659" s="33"/>
      <c r="JA659" s="33"/>
      <c r="JB659" s="33"/>
      <c r="JC659" s="33"/>
      <c r="JD659" s="33"/>
      <c r="JE659" s="33"/>
      <c r="JF659" s="33"/>
      <c r="JG659" s="33"/>
      <c r="JH659" s="33"/>
      <c r="JI659" s="33"/>
      <c r="JJ659" s="33"/>
      <c r="JK659" s="33"/>
      <c r="JL659" s="33"/>
      <c r="JM659" s="33"/>
      <c r="JN659" s="33"/>
      <c r="JO659" s="33"/>
      <c r="JP659" s="33"/>
      <c r="JQ659" s="33"/>
      <c r="JR659" s="33"/>
      <c r="JS659" s="33"/>
      <c r="JT659" s="33"/>
      <c r="JU659" s="33"/>
      <c r="JV659" s="33"/>
      <c r="JW659" s="33"/>
      <c r="JX659" s="33"/>
      <c r="JY659" s="33"/>
      <c r="JZ659" s="33"/>
      <c r="KA659" s="33"/>
      <c r="KB659" s="33"/>
      <c r="KC659" s="33"/>
      <c r="KD659" s="33"/>
      <c r="KE659" s="33"/>
      <c r="KF659" s="33"/>
      <c r="KG659" s="33"/>
      <c r="KH659" s="33"/>
      <c r="KI659" s="33"/>
      <c r="KJ659" s="33"/>
      <c r="KK659" s="33"/>
      <c r="KL659" s="33"/>
      <c r="KM659" s="33"/>
      <c r="KN659" s="33"/>
      <c r="KO659" s="33"/>
      <c r="KP659" s="33"/>
      <c r="KQ659" s="33"/>
      <c r="KR659" s="33"/>
      <c r="KS659" s="33"/>
      <c r="KT659" s="33"/>
      <c r="KU659" s="33"/>
      <c r="KV659" s="33"/>
      <c r="KW659" s="33"/>
      <c r="KX659" s="33"/>
      <c r="KY659" s="33"/>
      <c r="KZ659" s="33"/>
      <c r="LA659" s="33"/>
      <c r="LB659" s="33"/>
      <c r="LC659" s="33"/>
    </row>
    <row r="660" spans="1:3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  <c r="IY660" s="33"/>
      <c r="IZ660" s="33"/>
      <c r="JA660" s="33"/>
      <c r="JB660" s="33"/>
      <c r="JC660" s="33"/>
      <c r="JD660" s="33"/>
      <c r="JE660" s="33"/>
      <c r="JF660" s="33"/>
      <c r="JG660" s="33"/>
      <c r="JH660" s="33"/>
      <c r="JI660" s="33"/>
      <c r="JJ660" s="33"/>
      <c r="JK660" s="33"/>
      <c r="JL660" s="33"/>
      <c r="JM660" s="33"/>
      <c r="JN660" s="33"/>
      <c r="JO660" s="33"/>
      <c r="JP660" s="33"/>
      <c r="JQ660" s="33"/>
      <c r="JR660" s="33"/>
      <c r="JS660" s="33"/>
      <c r="JT660" s="33"/>
      <c r="JU660" s="33"/>
      <c r="JV660" s="33"/>
      <c r="JW660" s="33"/>
      <c r="JX660" s="33"/>
      <c r="JY660" s="33"/>
      <c r="JZ660" s="33"/>
      <c r="KA660" s="33"/>
      <c r="KB660" s="33"/>
      <c r="KC660" s="33"/>
      <c r="KD660" s="33"/>
      <c r="KE660" s="33"/>
      <c r="KF660" s="33"/>
      <c r="KG660" s="33"/>
      <c r="KH660" s="33"/>
      <c r="KI660" s="33"/>
      <c r="KJ660" s="33"/>
      <c r="KK660" s="33"/>
      <c r="KL660" s="33"/>
      <c r="KM660" s="33"/>
      <c r="KN660" s="33"/>
      <c r="KO660" s="33"/>
      <c r="KP660" s="33"/>
      <c r="KQ660" s="33"/>
      <c r="KR660" s="33"/>
      <c r="KS660" s="33"/>
      <c r="KT660" s="33"/>
      <c r="KU660" s="33"/>
      <c r="KV660" s="33"/>
      <c r="KW660" s="33"/>
      <c r="KX660" s="33"/>
      <c r="KY660" s="33"/>
      <c r="KZ660" s="33"/>
      <c r="LA660" s="33"/>
      <c r="LB660" s="33"/>
      <c r="LC660" s="33"/>
    </row>
    <row r="661" spans="1:3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 s="33"/>
      <c r="FV661" s="33"/>
      <c r="FW661" s="33"/>
      <c r="FX661" s="33"/>
      <c r="FY661" s="33"/>
      <c r="FZ661" s="33"/>
      <c r="GA661" s="33"/>
      <c r="GB661" s="33"/>
      <c r="GC661" s="33"/>
      <c r="GD661" s="33"/>
      <c r="GE661" s="33"/>
      <c r="GF661" s="33"/>
      <c r="GG661" s="33"/>
      <c r="GH661" s="33"/>
      <c r="GI661" s="33"/>
      <c r="GJ661" s="33"/>
      <c r="GK661" s="33"/>
      <c r="GL661" s="33"/>
      <c r="GM661" s="33"/>
      <c r="GN661" s="33"/>
      <c r="GO661" s="33"/>
      <c r="GP661" s="33"/>
      <c r="GQ661" s="33"/>
      <c r="GR661" s="33"/>
      <c r="GS661" s="33"/>
      <c r="GT661" s="33"/>
      <c r="GU661" s="33"/>
      <c r="GV661" s="33"/>
      <c r="GW661" s="33"/>
      <c r="GX661" s="33"/>
      <c r="GY661" s="33"/>
      <c r="GZ661" s="33"/>
      <c r="HA661" s="33"/>
      <c r="HB661" s="33"/>
      <c r="HC661" s="33"/>
      <c r="HD661" s="33"/>
      <c r="HE661" s="33"/>
      <c r="HF661" s="33"/>
      <c r="HG661" s="33"/>
      <c r="HH661" s="33"/>
      <c r="HI661" s="33"/>
      <c r="HJ661" s="33"/>
      <c r="HK661" s="33"/>
      <c r="HL661" s="33"/>
      <c r="HM661" s="33"/>
      <c r="HN661" s="33"/>
      <c r="HO661" s="33"/>
      <c r="HP661" s="33"/>
      <c r="HQ661" s="33"/>
      <c r="HR661" s="33"/>
      <c r="HS661" s="33"/>
      <c r="HT661" s="33"/>
      <c r="HU661" s="33"/>
      <c r="HV661" s="33"/>
      <c r="HW661" s="33"/>
      <c r="HX661" s="33"/>
      <c r="HY661" s="33"/>
      <c r="HZ661" s="33"/>
      <c r="IA661" s="33"/>
      <c r="IB661" s="33"/>
      <c r="IC661" s="33"/>
      <c r="ID661" s="33"/>
      <c r="IE661" s="33"/>
      <c r="IF661" s="33"/>
      <c r="IG661" s="33"/>
      <c r="IH661" s="33"/>
      <c r="II661" s="33"/>
      <c r="IJ661" s="33"/>
      <c r="IK661" s="33"/>
      <c r="IL661" s="33"/>
      <c r="IM661" s="33"/>
      <c r="IN661" s="33"/>
      <c r="IO661" s="33"/>
      <c r="IP661" s="33"/>
      <c r="IQ661" s="33"/>
      <c r="IR661" s="33"/>
      <c r="IS661" s="33"/>
      <c r="IT661" s="33"/>
      <c r="IU661" s="33"/>
      <c r="IV661" s="33"/>
      <c r="IW661" s="33"/>
      <c r="IX661" s="33"/>
      <c r="IY661" s="33"/>
      <c r="IZ661" s="33"/>
      <c r="JA661" s="33"/>
      <c r="JB661" s="33"/>
      <c r="JC661" s="33"/>
      <c r="JD661" s="33"/>
      <c r="JE661" s="33"/>
      <c r="JF661" s="33"/>
      <c r="JG661" s="33"/>
      <c r="JH661" s="33"/>
      <c r="JI661" s="33"/>
      <c r="JJ661" s="33"/>
      <c r="JK661" s="33"/>
      <c r="JL661" s="33"/>
      <c r="JM661" s="33"/>
      <c r="JN661" s="33"/>
      <c r="JO661" s="33"/>
      <c r="JP661" s="33"/>
      <c r="JQ661" s="33"/>
      <c r="JR661" s="33"/>
      <c r="JS661" s="33"/>
      <c r="JT661" s="33"/>
      <c r="JU661" s="33"/>
      <c r="JV661" s="33"/>
      <c r="JW661" s="33"/>
      <c r="JX661" s="33"/>
      <c r="JY661" s="33"/>
      <c r="JZ661" s="33"/>
      <c r="KA661" s="33"/>
      <c r="KB661" s="33"/>
      <c r="KC661" s="33"/>
      <c r="KD661" s="33"/>
      <c r="KE661" s="33"/>
      <c r="KF661" s="33"/>
      <c r="KG661" s="33"/>
      <c r="KH661" s="33"/>
      <c r="KI661" s="33"/>
      <c r="KJ661" s="33"/>
      <c r="KK661" s="33"/>
      <c r="KL661" s="33"/>
      <c r="KM661" s="33"/>
      <c r="KN661" s="33"/>
      <c r="KO661" s="33"/>
      <c r="KP661" s="33"/>
      <c r="KQ661" s="33"/>
      <c r="KR661" s="33"/>
      <c r="KS661" s="33"/>
      <c r="KT661" s="33"/>
      <c r="KU661" s="33"/>
      <c r="KV661" s="33"/>
      <c r="KW661" s="33"/>
      <c r="KX661" s="33"/>
      <c r="KY661" s="33"/>
      <c r="KZ661" s="33"/>
      <c r="LA661" s="33"/>
      <c r="LB661" s="33"/>
      <c r="LC661" s="33"/>
    </row>
    <row r="662" spans="1:3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  <c r="IY662" s="33"/>
      <c r="IZ662" s="33"/>
      <c r="JA662" s="33"/>
      <c r="JB662" s="33"/>
      <c r="JC662" s="33"/>
      <c r="JD662" s="33"/>
      <c r="JE662" s="33"/>
      <c r="JF662" s="33"/>
      <c r="JG662" s="33"/>
      <c r="JH662" s="33"/>
      <c r="JI662" s="33"/>
      <c r="JJ662" s="33"/>
      <c r="JK662" s="33"/>
      <c r="JL662" s="33"/>
      <c r="JM662" s="33"/>
      <c r="JN662" s="33"/>
      <c r="JO662" s="33"/>
      <c r="JP662" s="33"/>
      <c r="JQ662" s="33"/>
      <c r="JR662" s="33"/>
      <c r="JS662" s="33"/>
      <c r="JT662" s="33"/>
      <c r="JU662" s="33"/>
      <c r="JV662" s="33"/>
      <c r="JW662" s="33"/>
      <c r="JX662" s="33"/>
      <c r="JY662" s="33"/>
      <c r="JZ662" s="33"/>
      <c r="KA662" s="33"/>
      <c r="KB662" s="33"/>
      <c r="KC662" s="33"/>
      <c r="KD662" s="33"/>
      <c r="KE662" s="33"/>
      <c r="KF662" s="33"/>
      <c r="KG662" s="33"/>
      <c r="KH662" s="33"/>
      <c r="KI662" s="33"/>
      <c r="KJ662" s="33"/>
      <c r="KK662" s="33"/>
      <c r="KL662" s="33"/>
      <c r="KM662" s="33"/>
      <c r="KN662" s="33"/>
      <c r="KO662" s="33"/>
      <c r="KP662" s="33"/>
      <c r="KQ662" s="33"/>
      <c r="KR662" s="33"/>
      <c r="KS662" s="33"/>
      <c r="KT662" s="33"/>
      <c r="KU662" s="33"/>
      <c r="KV662" s="33"/>
      <c r="KW662" s="33"/>
      <c r="KX662" s="33"/>
      <c r="KY662" s="33"/>
      <c r="KZ662" s="33"/>
      <c r="LA662" s="33"/>
      <c r="LB662" s="33"/>
      <c r="LC662" s="33"/>
    </row>
    <row r="663" spans="1:3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 s="33"/>
      <c r="FV663" s="33"/>
      <c r="FW663" s="33"/>
      <c r="FX663" s="33"/>
      <c r="FY663" s="33"/>
      <c r="FZ663" s="33"/>
      <c r="GA663" s="33"/>
      <c r="GB663" s="33"/>
      <c r="GC663" s="33"/>
      <c r="GD663" s="33"/>
      <c r="GE663" s="33"/>
      <c r="GF663" s="33"/>
      <c r="GG663" s="33"/>
      <c r="GH663" s="33"/>
      <c r="GI663" s="33"/>
      <c r="GJ663" s="33"/>
      <c r="GK663" s="33"/>
      <c r="GL663" s="33"/>
      <c r="GM663" s="33"/>
      <c r="GN663" s="33"/>
      <c r="GO663" s="33"/>
      <c r="GP663" s="33"/>
      <c r="GQ663" s="33"/>
      <c r="GR663" s="33"/>
      <c r="GS663" s="33"/>
      <c r="GT663" s="33"/>
      <c r="GU663" s="33"/>
      <c r="GV663" s="33"/>
      <c r="GW663" s="33"/>
      <c r="GX663" s="33"/>
      <c r="GY663" s="33"/>
      <c r="GZ663" s="33"/>
      <c r="HA663" s="33"/>
      <c r="HB663" s="33"/>
      <c r="HC663" s="33"/>
      <c r="HD663" s="33"/>
      <c r="HE663" s="33"/>
      <c r="HF663" s="33"/>
      <c r="HG663" s="33"/>
      <c r="HH663" s="33"/>
      <c r="HI663" s="33"/>
      <c r="HJ663" s="33"/>
      <c r="HK663" s="33"/>
      <c r="HL663" s="33"/>
      <c r="HM663" s="33"/>
      <c r="HN663" s="33"/>
      <c r="HO663" s="33"/>
      <c r="HP663" s="33"/>
      <c r="HQ663" s="33"/>
      <c r="HR663" s="33"/>
      <c r="HS663" s="33"/>
      <c r="HT663" s="33"/>
      <c r="HU663" s="33"/>
      <c r="HV663" s="33"/>
      <c r="HW663" s="33"/>
      <c r="HX663" s="33"/>
      <c r="HY663" s="33"/>
      <c r="HZ663" s="33"/>
      <c r="IA663" s="33"/>
      <c r="IB663" s="33"/>
      <c r="IC663" s="33"/>
      <c r="ID663" s="33"/>
      <c r="IE663" s="33"/>
      <c r="IF663" s="33"/>
      <c r="IG663" s="33"/>
      <c r="IH663" s="33"/>
      <c r="II663" s="33"/>
      <c r="IJ663" s="33"/>
      <c r="IK663" s="33"/>
      <c r="IL663" s="33"/>
      <c r="IM663" s="33"/>
      <c r="IN663" s="33"/>
      <c r="IO663" s="33"/>
      <c r="IP663" s="33"/>
      <c r="IQ663" s="33"/>
      <c r="IR663" s="33"/>
      <c r="IS663" s="33"/>
      <c r="IT663" s="33"/>
      <c r="IU663" s="33"/>
      <c r="IV663" s="33"/>
      <c r="IW663" s="33"/>
      <c r="IX663" s="33"/>
      <c r="IY663" s="33"/>
      <c r="IZ663" s="33"/>
      <c r="JA663" s="33"/>
      <c r="JB663" s="33"/>
      <c r="JC663" s="33"/>
      <c r="JD663" s="33"/>
      <c r="JE663" s="33"/>
      <c r="JF663" s="33"/>
      <c r="JG663" s="33"/>
      <c r="JH663" s="33"/>
      <c r="JI663" s="33"/>
      <c r="JJ663" s="33"/>
      <c r="JK663" s="33"/>
      <c r="JL663" s="33"/>
      <c r="JM663" s="33"/>
      <c r="JN663" s="33"/>
      <c r="JO663" s="33"/>
      <c r="JP663" s="33"/>
      <c r="JQ663" s="33"/>
      <c r="JR663" s="33"/>
      <c r="JS663" s="33"/>
      <c r="JT663" s="33"/>
      <c r="JU663" s="33"/>
      <c r="JV663" s="33"/>
      <c r="JW663" s="33"/>
      <c r="JX663" s="33"/>
      <c r="JY663" s="33"/>
      <c r="JZ663" s="33"/>
      <c r="KA663" s="33"/>
      <c r="KB663" s="33"/>
      <c r="KC663" s="33"/>
      <c r="KD663" s="33"/>
      <c r="KE663" s="33"/>
      <c r="KF663" s="33"/>
      <c r="KG663" s="33"/>
      <c r="KH663" s="33"/>
      <c r="KI663" s="33"/>
      <c r="KJ663" s="33"/>
      <c r="KK663" s="33"/>
      <c r="KL663" s="33"/>
      <c r="KM663" s="33"/>
      <c r="KN663" s="33"/>
      <c r="KO663" s="33"/>
      <c r="KP663" s="33"/>
      <c r="KQ663" s="33"/>
      <c r="KR663" s="33"/>
      <c r="KS663" s="33"/>
      <c r="KT663" s="33"/>
      <c r="KU663" s="33"/>
      <c r="KV663" s="33"/>
      <c r="KW663" s="33"/>
      <c r="KX663" s="33"/>
      <c r="KY663" s="33"/>
      <c r="KZ663" s="33"/>
      <c r="LA663" s="33"/>
      <c r="LB663" s="33"/>
      <c r="LC663" s="33"/>
    </row>
    <row r="664" spans="1:3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  <c r="IY664" s="33"/>
      <c r="IZ664" s="33"/>
      <c r="JA664" s="33"/>
      <c r="JB664" s="33"/>
      <c r="JC664" s="33"/>
      <c r="JD664" s="33"/>
      <c r="JE664" s="33"/>
      <c r="JF664" s="33"/>
      <c r="JG664" s="33"/>
      <c r="JH664" s="33"/>
      <c r="JI664" s="33"/>
      <c r="JJ664" s="33"/>
      <c r="JK664" s="33"/>
      <c r="JL664" s="33"/>
      <c r="JM664" s="33"/>
      <c r="JN664" s="33"/>
      <c r="JO664" s="33"/>
      <c r="JP664" s="33"/>
      <c r="JQ664" s="33"/>
      <c r="JR664" s="33"/>
      <c r="JS664" s="33"/>
      <c r="JT664" s="33"/>
      <c r="JU664" s="33"/>
      <c r="JV664" s="33"/>
      <c r="JW664" s="33"/>
      <c r="JX664" s="33"/>
      <c r="JY664" s="33"/>
      <c r="JZ664" s="33"/>
      <c r="KA664" s="33"/>
      <c r="KB664" s="33"/>
      <c r="KC664" s="33"/>
      <c r="KD664" s="33"/>
      <c r="KE664" s="33"/>
      <c r="KF664" s="33"/>
      <c r="KG664" s="33"/>
      <c r="KH664" s="33"/>
      <c r="KI664" s="33"/>
      <c r="KJ664" s="33"/>
      <c r="KK664" s="33"/>
      <c r="KL664" s="33"/>
      <c r="KM664" s="33"/>
      <c r="KN664" s="33"/>
      <c r="KO664" s="33"/>
      <c r="KP664" s="33"/>
      <c r="KQ664" s="33"/>
      <c r="KR664" s="33"/>
      <c r="KS664" s="33"/>
      <c r="KT664" s="33"/>
      <c r="KU664" s="33"/>
      <c r="KV664" s="33"/>
      <c r="KW664" s="33"/>
      <c r="KX664" s="33"/>
      <c r="KY664" s="33"/>
      <c r="KZ664" s="33"/>
      <c r="LA664" s="33"/>
      <c r="LB664" s="33"/>
      <c r="LC664" s="33"/>
    </row>
    <row r="665" spans="1:3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 s="33"/>
      <c r="FV665" s="33"/>
      <c r="FW665" s="33"/>
      <c r="FX665" s="33"/>
      <c r="FY665" s="33"/>
      <c r="FZ665" s="33"/>
      <c r="GA665" s="33"/>
      <c r="GB665" s="33"/>
      <c r="GC665" s="33"/>
      <c r="GD665" s="33"/>
      <c r="GE665" s="33"/>
      <c r="GF665" s="33"/>
      <c r="GG665" s="33"/>
      <c r="GH665" s="33"/>
      <c r="GI665" s="33"/>
      <c r="GJ665" s="33"/>
      <c r="GK665" s="33"/>
      <c r="GL665" s="33"/>
      <c r="GM665" s="33"/>
      <c r="GN665" s="33"/>
      <c r="GO665" s="33"/>
      <c r="GP665" s="33"/>
      <c r="GQ665" s="33"/>
      <c r="GR665" s="33"/>
      <c r="GS665" s="33"/>
      <c r="GT665" s="33"/>
      <c r="GU665" s="33"/>
      <c r="GV665" s="33"/>
      <c r="GW665" s="33"/>
      <c r="GX665" s="33"/>
      <c r="GY665" s="33"/>
      <c r="GZ665" s="33"/>
      <c r="HA665" s="33"/>
      <c r="HB665" s="33"/>
      <c r="HC665" s="33"/>
      <c r="HD665" s="33"/>
      <c r="HE665" s="33"/>
      <c r="HF665" s="33"/>
      <c r="HG665" s="33"/>
      <c r="HH665" s="33"/>
      <c r="HI665" s="33"/>
      <c r="HJ665" s="33"/>
      <c r="HK665" s="33"/>
      <c r="HL665" s="33"/>
      <c r="HM665" s="33"/>
      <c r="HN665" s="33"/>
      <c r="HO665" s="33"/>
      <c r="HP665" s="33"/>
      <c r="HQ665" s="33"/>
      <c r="HR665" s="33"/>
      <c r="HS665" s="33"/>
      <c r="HT665" s="33"/>
      <c r="HU665" s="33"/>
      <c r="HV665" s="33"/>
      <c r="HW665" s="33"/>
      <c r="HX665" s="33"/>
      <c r="HY665" s="33"/>
      <c r="HZ665" s="33"/>
      <c r="IA665" s="33"/>
      <c r="IB665" s="33"/>
      <c r="IC665" s="33"/>
      <c r="ID665" s="33"/>
      <c r="IE665" s="33"/>
      <c r="IF665" s="33"/>
      <c r="IG665" s="33"/>
      <c r="IH665" s="33"/>
      <c r="II665" s="33"/>
      <c r="IJ665" s="33"/>
      <c r="IK665" s="33"/>
      <c r="IL665" s="33"/>
      <c r="IM665" s="33"/>
      <c r="IN665" s="33"/>
      <c r="IO665" s="33"/>
      <c r="IP665" s="33"/>
      <c r="IQ665" s="33"/>
      <c r="IR665" s="33"/>
      <c r="IS665" s="33"/>
      <c r="IT665" s="33"/>
      <c r="IU665" s="33"/>
      <c r="IV665" s="33"/>
      <c r="IW665" s="33"/>
      <c r="IX665" s="33"/>
      <c r="IY665" s="33"/>
      <c r="IZ665" s="33"/>
      <c r="JA665" s="33"/>
      <c r="JB665" s="33"/>
      <c r="JC665" s="33"/>
      <c r="JD665" s="33"/>
      <c r="JE665" s="33"/>
      <c r="JF665" s="33"/>
      <c r="JG665" s="33"/>
      <c r="JH665" s="33"/>
      <c r="JI665" s="33"/>
      <c r="JJ665" s="33"/>
      <c r="JK665" s="33"/>
      <c r="JL665" s="33"/>
      <c r="JM665" s="33"/>
      <c r="JN665" s="33"/>
      <c r="JO665" s="33"/>
      <c r="JP665" s="33"/>
      <c r="JQ665" s="33"/>
      <c r="JR665" s="33"/>
      <c r="JS665" s="33"/>
      <c r="JT665" s="33"/>
      <c r="JU665" s="33"/>
      <c r="JV665" s="33"/>
      <c r="JW665" s="33"/>
      <c r="JX665" s="33"/>
      <c r="JY665" s="33"/>
      <c r="JZ665" s="33"/>
      <c r="KA665" s="33"/>
      <c r="KB665" s="33"/>
      <c r="KC665" s="33"/>
      <c r="KD665" s="33"/>
      <c r="KE665" s="33"/>
      <c r="KF665" s="33"/>
      <c r="KG665" s="33"/>
      <c r="KH665" s="33"/>
      <c r="KI665" s="33"/>
      <c r="KJ665" s="33"/>
      <c r="KK665" s="33"/>
      <c r="KL665" s="33"/>
      <c r="KM665" s="33"/>
      <c r="KN665" s="33"/>
      <c r="KO665" s="33"/>
      <c r="KP665" s="33"/>
      <c r="KQ665" s="33"/>
      <c r="KR665" s="33"/>
      <c r="KS665" s="33"/>
      <c r="KT665" s="33"/>
      <c r="KU665" s="33"/>
      <c r="KV665" s="33"/>
      <c r="KW665" s="33"/>
      <c r="KX665" s="33"/>
      <c r="KY665" s="33"/>
      <c r="KZ665" s="33"/>
      <c r="LA665" s="33"/>
      <c r="LB665" s="33"/>
      <c r="LC665" s="33"/>
    </row>
    <row r="666" spans="1:3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  <c r="IY666" s="33"/>
      <c r="IZ666" s="33"/>
      <c r="JA666" s="33"/>
      <c r="JB666" s="33"/>
      <c r="JC666" s="33"/>
      <c r="JD666" s="33"/>
      <c r="JE666" s="33"/>
      <c r="JF666" s="33"/>
      <c r="JG666" s="33"/>
      <c r="JH666" s="33"/>
      <c r="JI666" s="33"/>
      <c r="JJ666" s="33"/>
      <c r="JK666" s="33"/>
      <c r="JL666" s="33"/>
      <c r="JM666" s="33"/>
      <c r="JN666" s="33"/>
      <c r="JO666" s="33"/>
      <c r="JP666" s="33"/>
      <c r="JQ666" s="33"/>
      <c r="JR666" s="33"/>
      <c r="JS666" s="33"/>
      <c r="JT666" s="33"/>
      <c r="JU666" s="33"/>
      <c r="JV666" s="33"/>
      <c r="JW666" s="33"/>
      <c r="JX666" s="33"/>
      <c r="JY666" s="33"/>
      <c r="JZ666" s="33"/>
      <c r="KA666" s="33"/>
      <c r="KB666" s="33"/>
      <c r="KC666" s="33"/>
      <c r="KD666" s="33"/>
      <c r="KE666" s="33"/>
      <c r="KF666" s="33"/>
      <c r="KG666" s="33"/>
      <c r="KH666" s="33"/>
      <c r="KI666" s="33"/>
      <c r="KJ666" s="33"/>
      <c r="KK666" s="33"/>
      <c r="KL666" s="33"/>
      <c r="KM666" s="33"/>
      <c r="KN666" s="33"/>
      <c r="KO666" s="33"/>
      <c r="KP666" s="33"/>
      <c r="KQ666" s="33"/>
      <c r="KR666" s="33"/>
      <c r="KS666" s="33"/>
      <c r="KT666" s="33"/>
      <c r="KU666" s="33"/>
      <c r="KV666" s="33"/>
      <c r="KW666" s="33"/>
      <c r="KX666" s="33"/>
      <c r="KY666" s="33"/>
      <c r="KZ666" s="33"/>
      <c r="LA666" s="33"/>
      <c r="LB666" s="33"/>
      <c r="LC666" s="33"/>
    </row>
    <row r="667" spans="1:3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 s="33"/>
      <c r="FV667" s="33"/>
      <c r="FW667" s="33"/>
      <c r="FX667" s="33"/>
      <c r="FY667" s="33"/>
      <c r="FZ667" s="33"/>
      <c r="GA667" s="33"/>
      <c r="GB667" s="33"/>
      <c r="GC667" s="33"/>
      <c r="GD667" s="33"/>
      <c r="GE667" s="33"/>
      <c r="GF667" s="33"/>
      <c r="GG667" s="33"/>
      <c r="GH667" s="33"/>
      <c r="GI667" s="33"/>
      <c r="GJ667" s="33"/>
      <c r="GK667" s="33"/>
      <c r="GL667" s="33"/>
      <c r="GM667" s="33"/>
      <c r="GN667" s="33"/>
      <c r="GO667" s="33"/>
      <c r="GP667" s="33"/>
      <c r="GQ667" s="33"/>
      <c r="GR667" s="33"/>
      <c r="GS667" s="33"/>
      <c r="GT667" s="33"/>
      <c r="GU667" s="33"/>
      <c r="GV667" s="33"/>
      <c r="GW667" s="33"/>
      <c r="GX667" s="33"/>
      <c r="GY667" s="33"/>
      <c r="GZ667" s="33"/>
      <c r="HA667" s="33"/>
      <c r="HB667" s="33"/>
      <c r="HC667" s="33"/>
      <c r="HD667" s="33"/>
      <c r="HE667" s="33"/>
      <c r="HF667" s="33"/>
      <c r="HG667" s="33"/>
      <c r="HH667" s="33"/>
      <c r="HI667" s="33"/>
      <c r="HJ667" s="33"/>
      <c r="HK667" s="33"/>
      <c r="HL667" s="33"/>
      <c r="HM667" s="33"/>
      <c r="HN667" s="33"/>
      <c r="HO667" s="33"/>
      <c r="HP667" s="33"/>
      <c r="HQ667" s="33"/>
      <c r="HR667" s="33"/>
      <c r="HS667" s="33"/>
      <c r="HT667" s="33"/>
      <c r="HU667" s="33"/>
      <c r="HV667" s="33"/>
      <c r="HW667" s="33"/>
      <c r="HX667" s="33"/>
      <c r="HY667" s="33"/>
      <c r="HZ667" s="33"/>
      <c r="IA667" s="33"/>
      <c r="IB667" s="33"/>
      <c r="IC667" s="33"/>
      <c r="ID667" s="33"/>
      <c r="IE667" s="33"/>
      <c r="IF667" s="33"/>
      <c r="IG667" s="33"/>
      <c r="IH667" s="33"/>
      <c r="II667" s="33"/>
      <c r="IJ667" s="33"/>
      <c r="IK667" s="33"/>
      <c r="IL667" s="33"/>
      <c r="IM667" s="33"/>
      <c r="IN667" s="33"/>
      <c r="IO667" s="33"/>
      <c r="IP667" s="33"/>
      <c r="IQ667" s="33"/>
      <c r="IR667" s="33"/>
      <c r="IS667" s="33"/>
      <c r="IT667" s="33"/>
      <c r="IU667" s="33"/>
      <c r="IV667" s="33"/>
      <c r="IW667" s="33"/>
      <c r="IX667" s="33"/>
      <c r="IY667" s="33"/>
      <c r="IZ667" s="33"/>
      <c r="JA667" s="33"/>
      <c r="JB667" s="33"/>
      <c r="JC667" s="33"/>
      <c r="JD667" s="33"/>
      <c r="JE667" s="33"/>
      <c r="JF667" s="33"/>
      <c r="JG667" s="33"/>
      <c r="JH667" s="33"/>
      <c r="JI667" s="33"/>
      <c r="JJ667" s="33"/>
      <c r="JK667" s="33"/>
      <c r="JL667" s="33"/>
      <c r="JM667" s="33"/>
      <c r="JN667" s="33"/>
      <c r="JO667" s="33"/>
      <c r="JP667" s="33"/>
      <c r="JQ667" s="33"/>
      <c r="JR667" s="33"/>
      <c r="JS667" s="33"/>
      <c r="JT667" s="33"/>
      <c r="JU667" s="33"/>
      <c r="JV667" s="33"/>
      <c r="JW667" s="33"/>
      <c r="JX667" s="33"/>
      <c r="JY667" s="33"/>
      <c r="JZ667" s="33"/>
      <c r="KA667" s="33"/>
      <c r="KB667" s="33"/>
      <c r="KC667" s="33"/>
      <c r="KD667" s="33"/>
      <c r="KE667" s="33"/>
      <c r="KF667" s="33"/>
      <c r="KG667" s="33"/>
      <c r="KH667" s="33"/>
      <c r="KI667" s="33"/>
      <c r="KJ667" s="33"/>
      <c r="KK667" s="33"/>
      <c r="KL667" s="33"/>
      <c r="KM667" s="33"/>
      <c r="KN667" s="33"/>
      <c r="KO667" s="33"/>
      <c r="KP667" s="33"/>
      <c r="KQ667" s="33"/>
      <c r="KR667" s="33"/>
      <c r="KS667" s="33"/>
      <c r="KT667" s="33"/>
      <c r="KU667" s="33"/>
      <c r="KV667" s="33"/>
      <c r="KW667" s="33"/>
      <c r="KX667" s="33"/>
      <c r="KY667" s="33"/>
      <c r="KZ667" s="33"/>
      <c r="LA667" s="33"/>
      <c r="LB667" s="33"/>
      <c r="LC667" s="33"/>
    </row>
    <row r="668" spans="1:3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  <c r="IY668" s="33"/>
      <c r="IZ668" s="33"/>
      <c r="JA668" s="33"/>
      <c r="JB668" s="33"/>
      <c r="JC668" s="33"/>
      <c r="JD668" s="33"/>
      <c r="JE668" s="33"/>
      <c r="JF668" s="33"/>
      <c r="JG668" s="33"/>
      <c r="JH668" s="33"/>
      <c r="JI668" s="33"/>
      <c r="JJ668" s="33"/>
      <c r="JK668" s="33"/>
      <c r="JL668" s="33"/>
      <c r="JM668" s="33"/>
      <c r="JN668" s="33"/>
      <c r="JO668" s="33"/>
      <c r="JP668" s="33"/>
      <c r="JQ668" s="33"/>
      <c r="JR668" s="33"/>
      <c r="JS668" s="33"/>
      <c r="JT668" s="33"/>
      <c r="JU668" s="33"/>
      <c r="JV668" s="33"/>
      <c r="JW668" s="33"/>
      <c r="JX668" s="33"/>
      <c r="JY668" s="33"/>
      <c r="JZ668" s="33"/>
      <c r="KA668" s="33"/>
      <c r="KB668" s="33"/>
      <c r="KC668" s="33"/>
      <c r="KD668" s="33"/>
      <c r="KE668" s="33"/>
      <c r="KF668" s="33"/>
      <c r="KG668" s="33"/>
      <c r="KH668" s="33"/>
      <c r="KI668" s="33"/>
      <c r="KJ668" s="33"/>
      <c r="KK668" s="33"/>
      <c r="KL668" s="33"/>
      <c r="KM668" s="33"/>
      <c r="KN668" s="33"/>
      <c r="KO668" s="33"/>
      <c r="KP668" s="33"/>
      <c r="KQ668" s="33"/>
      <c r="KR668" s="33"/>
      <c r="KS668" s="33"/>
      <c r="KT668" s="33"/>
      <c r="KU668" s="33"/>
      <c r="KV668" s="33"/>
      <c r="KW668" s="33"/>
      <c r="KX668" s="33"/>
      <c r="KY668" s="33"/>
      <c r="KZ668" s="33"/>
      <c r="LA668" s="33"/>
      <c r="LB668" s="33"/>
      <c r="LC668" s="33"/>
    </row>
    <row r="669" spans="1:3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 s="33"/>
      <c r="FV669" s="33"/>
      <c r="FW669" s="33"/>
      <c r="FX669" s="33"/>
      <c r="FY669" s="33"/>
      <c r="FZ669" s="33"/>
      <c r="GA669" s="33"/>
      <c r="GB669" s="33"/>
      <c r="GC669" s="33"/>
      <c r="GD669" s="33"/>
      <c r="GE669" s="33"/>
      <c r="GF669" s="33"/>
      <c r="GG669" s="33"/>
      <c r="GH669" s="33"/>
      <c r="GI669" s="33"/>
      <c r="GJ669" s="33"/>
      <c r="GK669" s="33"/>
      <c r="GL669" s="33"/>
      <c r="GM669" s="33"/>
      <c r="GN669" s="33"/>
      <c r="GO669" s="33"/>
      <c r="GP669" s="33"/>
      <c r="GQ669" s="33"/>
      <c r="GR669" s="33"/>
      <c r="GS669" s="33"/>
      <c r="GT669" s="33"/>
      <c r="GU669" s="33"/>
      <c r="GV669" s="33"/>
      <c r="GW669" s="33"/>
      <c r="GX669" s="33"/>
      <c r="GY669" s="33"/>
      <c r="GZ669" s="33"/>
      <c r="HA669" s="33"/>
      <c r="HB669" s="33"/>
      <c r="HC669" s="33"/>
      <c r="HD669" s="33"/>
      <c r="HE669" s="33"/>
      <c r="HF669" s="33"/>
      <c r="HG669" s="33"/>
      <c r="HH669" s="33"/>
      <c r="HI669" s="33"/>
      <c r="HJ669" s="33"/>
      <c r="HK669" s="33"/>
      <c r="HL669" s="33"/>
      <c r="HM669" s="33"/>
      <c r="HN669" s="33"/>
      <c r="HO669" s="33"/>
      <c r="HP669" s="33"/>
      <c r="HQ669" s="33"/>
      <c r="HR669" s="33"/>
      <c r="HS669" s="33"/>
      <c r="HT669" s="33"/>
      <c r="HU669" s="33"/>
      <c r="HV669" s="33"/>
      <c r="HW669" s="33"/>
      <c r="HX669" s="33"/>
      <c r="HY669" s="33"/>
      <c r="HZ669" s="33"/>
      <c r="IA669" s="33"/>
      <c r="IB669" s="33"/>
      <c r="IC669" s="33"/>
      <c r="ID669" s="33"/>
      <c r="IE669" s="33"/>
      <c r="IF669" s="33"/>
      <c r="IG669" s="33"/>
      <c r="IH669" s="33"/>
      <c r="II669" s="33"/>
      <c r="IJ669" s="33"/>
      <c r="IK669" s="33"/>
      <c r="IL669" s="33"/>
      <c r="IM669" s="33"/>
      <c r="IN669" s="33"/>
      <c r="IO669" s="33"/>
      <c r="IP669" s="33"/>
      <c r="IQ669" s="33"/>
      <c r="IR669" s="33"/>
      <c r="IS669" s="33"/>
      <c r="IT669" s="33"/>
      <c r="IU669" s="33"/>
      <c r="IV669" s="33"/>
      <c r="IW669" s="33"/>
      <c r="IX669" s="33"/>
      <c r="IY669" s="33"/>
      <c r="IZ669" s="33"/>
      <c r="JA669" s="33"/>
      <c r="JB669" s="33"/>
      <c r="JC669" s="33"/>
      <c r="JD669" s="33"/>
      <c r="JE669" s="33"/>
      <c r="JF669" s="33"/>
      <c r="JG669" s="33"/>
      <c r="JH669" s="33"/>
      <c r="JI669" s="33"/>
      <c r="JJ669" s="33"/>
      <c r="JK669" s="33"/>
      <c r="JL669" s="33"/>
      <c r="JM669" s="33"/>
      <c r="JN669" s="33"/>
      <c r="JO669" s="33"/>
      <c r="JP669" s="33"/>
      <c r="JQ669" s="33"/>
      <c r="JR669" s="33"/>
      <c r="JS669" s="33"/>
      <c r="JT669" s="33"/>
      <c r="JU669" s="33"/>
      <c r="JV669" s="33"/>
      <c r="JW669" s="33"/>
      <c r="JX669" s="33"/>
      <c r="JY669" s="33"/>
      <c r="JZ669" s="33"/>
      <c r="KA669" s="33"/>
      <c r="KB669" s="33"/>
      <c r="KC669" s="33"/>
      <c r="KD669" s="33"/>
      <c r="KE669" s="33"/>
      <c r="KF669" s="33"/>
      <c r="KG669" s="33"/>
      <c r="KH669" s="33"/>
      <c r="KI669" s="33"/>
      <c r="KJ669" s="33"/>
      <c r="KK669" s="33"/>
      <c r="KL669" s="33"/>
      <c r="KM669" s="33"/>
      <c r="KN669" s="33"/>
      <c r="KO669" s="33"/>
      <c r="KP669" s="33"/>
      <c r="KQ669" s="33"/>
      <c r="KR669" s="33"/>
      <c r="KS669" s="33"/>
      <c r="KT669" s="33"/>
      <c r="KU669" s="33"/>
      <c r="KV669" s="33"/>
      <c r="KW669" s="33"/>
      <c r="KX669" s="33"/>
      <c r="KY669" s="33"/>
      <c r="KZ669" s="33"/>
      <c r="LA669" s="33"/>
      <c r="LB669" s="33"/>
      <c r="LC669" s="33"/>
    </row>
    <row r="670" spans="1:3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  <c r="IY670" s="33"/>
      <c r="IZ670" s="33"/>
      <c r="JA670" s="33"/>
      <c r="JB670" s="33"/>
      <c r="JC670" s="33"/>
      <c r="JD670" s="33"/>
      <c r="JE670" s="33"/>
      <c r="JF670" s="33"/>
      <c r="JG670" s="33"/>
      <c r="JH670" s="33"/>
      <c r="JI670" s="33"/>
      <c r="JJ670" s="33"/>
      <c r="JK670" s="33"/>
      <c r="JL670" s="33"/>
      <c r="JM670" s="33"/>
      <c r="JN670" s="33"/>
      <c r="JO670" s="33"/>
      <c r="JP670" s="33"/>
      <c r="JQ670" s="33"/>
      <c r="JR670" s="33"/>
      <c r="JS670" s="33"/>
      <c r="JT670" s="33"/>
      <c r="JU670" s="33"/>
      <c r="JV670" s="33"/>
      <c r="JW670" s="33"/>
      <c r="JX670" s="33"/>
      <c r="JY670" s="33"/>
      <c r="JZ670" s="33"/>
      <c r="KA670" s="33"/>
      <c r="KB670" s="33"/>
      <c r="KC670" s="33"/>
      <c r="KD670" s="33"/>
      <c r="KE670" s="33"/>
      <c r="KF670" s="33"/>
      <c r="KG670" s="33"/>
      <c r="KH670" s="33"/>
      <c r="KI670" s="33"/>
      <c r="KJ670" s="33"/>
      <c r="KK670" s="33"/>
      <c r="KL670" s="33"/>
      <c r="KM670" s="33"/>
      <c r="KN670" s="33"/>
      <c r="KO670" s="33"/>
      <c r="KP670" s="33"/>
      <c r="KQ670" s="33"/>
      <c r="KR670" s="33"/>
      <c r="KS670" s="33"/>
      <c r="KT670" s="33"/>
      <c r="KU670" s="33"/>
      <c r="KV670" s="33"/>
      <c r="KW670" s="33"/>
      <c r="KX670" s="33"/>
      <c r="KY670" s="33"/>
      <c r="KZ670" s="33"/>
      <c r="LA670" s="33"/>
      <c r="LB670" s="33"/>
      <c r="LC670" s="33"/>
    </row>
    <row r="671" spans="1:3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 s="33"/>
      <c r="FV671" s="33"/>
      <c r="FW671" s="33"/>
      <c r="FX671" s="33"/>
      <c r="FY671" s="33"/>
      <c r="FZ671" s="33"/>
      <c r="GA671" s="33"/>
      <c r="GB671" s="33"/>
      <c r="GC671" s="33"/>
      <c r="GD671" s="33"/>
      <c r="GE671" s="33"/>
      <c r="GF671" s="33"/>
      <c r="GG671" s="33"/>
      <c r="GH671" s="33"/>
      <c r="GI671" s="33"/>
      <c r="GJ671" s="33"/>
      <c r="GK671" s="33"/>
      <c r="GL671" s="33"/>
      <c r="GM671" s="33"/>
      <c r="GN671" s="33"/>
      <c r="GO671" s="33"/>
      <c r="GP671" s="33"/>
      <c r="GQ671" s="33"/>
      <c r="GR671" s="33"/>
      <c r="GS671" s="33"/>
      <c r="GT671" s="33"/>
      <c r="GU671" s="33"/>
      <c r="GV671" s="33"/>
      <c r="GW671" s="33"/>
      <c r="GX671" s="33"/>
      <c r="GY671" s="33"/>
      <c r="GZ671" s="33"/>
      <c r="HA671" s="33"/>
      <c r="HB671" s="33"/>
      <c r="HC671" s="33"/>
      <c r="HD671" s="33"/>
      <c r="HE671" s="33"/>
      <c r="HF671" s="33"/>
      <c r="HG671" s="33"/>
      <c r="HH671" s="33"/>
      <c r="HI671" s="33"/>
      <c r="HJ671" s="33"/>
      <c r="HK671" s="33"/>
      <c r="HL671" s="33"/>
      <c r="HM671" s="33"/>
      <c r="HN671" s="33"/>
      <c r="HO671" s="33"/>
      <c r="HP671" s="33"/>
      <c r="HQ671" s="33"/>
      <c r="HR671" s="33"/>
      <c r="HS671" s="33"/>
      <c r="HT671" s="33"/>
      <c r="HU671" s="33"/>
      <c r="HV671" s="33"/>
      <c r="HW671" s="33"/>
      <c r="HX671" s="33"/>
      <c r="HY671" s="33"/>
      <c r="HZ671" s="33"/>
      <c r="IA671" s="33"/>
      <c r="IB671" s="33"/>
      <c r="IC671" s="33"/>
      <c r="ID671" s="33"/>
      <c r="IE671" s="33"/>
      <c r="IF671" s="33"/>
      <c r="IG671" s="33"/>
      <c r="IH671" s="33"/>
      <c r="II671" s="33"/>
      <c r="IJ671" s="33"/>
      <c r="IK671" s="33"/>
      <c r="IL671" s="33"/>
      <c r="IM671" s="33"/>
      <c r="IN671" s="33"/>
      <c r="IO671" s="33"/>
      <c r="IP671" s="33"/>
      <c r="IQ671" s="33"/>
      <c r="IR671" s="33"/>
      <c r="IS671" s="33"/>
      <c r="IT671" s="33"/>
      <c r="IU671" s="33"/>
      <c r="IV671" s="33"/>
      <c r="IW671" s="33"/>
      <c r="IX671" s="33"/>
      <c r="IY671" s="33"/>
      <c r="IZ671" s="33"/>
      <c r="JA671" s="33"/>
      <c r="JB671" s="33"/>
      <c r="JC671" s="33"/>
      <c r="JD671" s="33"/>
      <c r="JE671" s="33"/>
      <c r="JF671" s="33"/>
      <c r="JG671" s="33"/>
      <c r="JH671" s="33"/>
      <c r="JI671" s="33"/>
      <c r="JJ671" s="33"/>
      <c r="JK671" s="33"/>
      <c r="JL671" s="33"/>
      <c r="JM671" s="33"/>
      <c r="JN671" s="33"/>
      <c r="JO671" s="33"/>
      <c r="JP671" s="33"/>
      <c r="JQ671" s="33"/>
      <c r="JR671" s="33"/>
      <c r="JS671" s="33"/>
      <c r="JT671" s="33"/>
      <c r="JU671" s="33"/>
      <c r="JV671" s="33"/>
      <c r="JW671" s="33"/>
      <c r="JX671" s="33"/>
      <c r="JY671" s="33"/>
      <c r="JZ671" s="33"/>
      <c r="KA671" s="33"/>
      <c r="KB671" s="33"/>
      <c r="KC671" s="33"/>
      <c r="KD671" s="33"/>
      <c r="KE671" s="33"/>
      <c r="KF671" s="33"/>
      <c r="KG671" s="33"/>
      <c r="KH671" s="33"/>
      <c r="KI671" s="33"/>
      <c r="KJ671" s="33"/>
      <c r="KK671" s="33"/>
      <c r="KL671" s="33"/>
      <c r="KM671" s="33"/>
      <c r="KN671" s="33"/>
      <c r="KO671" s="33"/>
      <c r="KP671" s="33"/>
      <c r="KQ671" s="33"/>
      <c r="KR671" s="33"/>
      <c r="KS671" s="33"/>
      <c r="KT671" s="33"/>
      <c r="KU671" s="33"/>
      <c r="KV671" s="33"/>
      <c r="KW671" s="33"/>
      <c r="KX671" s="33"/>
      <c r="KY671" s="33"/>
      <c r="KZ671" s="33"/>
      <c r="LA671" s="33"/>
      <c r="LB671" s="33"/>
      <c r="LC671" s="33"/>
    </row>
    <row r="672" spans="1:3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  <c r="IY672" s="33"/>
      <c r="IZ672" s="33"/>
      <c r="JA672" s="33"/>
      <c r="JB672" s="33"/>
      <c r="JC672" s="33"/>
      <c r="JD672" s="33"/>
      <c r="JE672" s="33"/>
      <c r="JF672" s="33"/>
      <c r="JG672" s="33"/>
      <c r="JH672" s="33"/>
      <c r="JI672" s="33"/>
      <c r="JJ672" s="33"/>
      <c r="JK672" s="33"/>
      <c r="JL672" s="33"/>
      <c r="JM672" s="33"/>
      <c r="JN672" s="33"/>
      <c r="JO672" s="33"/>
      <c r="JP672" s="33"/>
      <c r="JQ672" s="33"/>
      <c r="JR672" s="33"/>
      <c r="JS672" s="33"/>
      <c r="JT672" s="33"/>
      <c r="JU672" s="33"/>
      <c r="JV672" s="33"/>
      <c r="JW672" s="33"/>
      <c r="JX672" s="33"/>
      <c r="JY672" s="33"/>
      <c r="JZ672" s="33"/>
      <c r="KA672" s="33"/>
      <c r="KB672" s="33"/>
      <c r="KC672" s="33"/>
      <c r="KD672" s="33"/>
      <c r="KE672" s="33"/>
      <c r="KF672" s="33"/>
      <c r="KG672" s="33"/>
      <c r="KH672" s="33"/>
      <c r="KI672" s="33"/>
      <c r="KJ672" s="33"/>
      <c r="KK672" s="33"/>
      <c r="KL672" s="33"/>
      <c r="KM672" s="33"/>
      <c r="KN672" s="33"/>
      <c r="KO672" s="33"/>
      <c r="KP672" s="33"/>
      <c r="KQ672" s="33"/>
      <c r="KR672" s="33"/>
      <c r="KS672" s="33"/>
      <c r="KT672" s="33"/>
      <c r="KU672" s="33"/>
      <c r="KV672" s="33"/>
      <c r="KW672" s="33"/>
      <c r="KX672" s="33"/>
      <c r="KY672" s="33"/>
      <c r="KZ672" s="33"/>
      <c r="LA672" s="33"/>
      <c r="LB672" s="33"/>
      <c r="LC672" s="33"/>
    </row>
    <row r="673" spans="1:3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 s="33"/>
      <c r="FV673" s="33"/>
      <c r="FW673" s="33"/>
      <c r="FX673" s="33"/>
      <c r="FY673" s="33"/>
      <c r="FZ673" s="33"/>
      <c r="GA673" s="33"/>
      <c r="GB673" s="33"/>
      <c r="GC673" s="33"/>
      <c r="GD673" s="33"/>
      <c r="GE673" s="33"/>
      <c r="GF673" s="33"/>
      <c r="GG673" s="33"/>
      <c r="GH673" s="33"/>
      <c r="GI673" s="33"/>
      <c r="GJ673" s="33"/>
      <c r="GK673" s="33"/>
      <c r="GL673" s="33"/>
      <c r="GM673" s="33"/>
      <c r="GN673" s="33"/>
      <c r="GO673" s="33"/>
      <c r="GP673" s="33"/>
      <c r="GQ673" s="33"/>
      <c r="GR673" s="33"/>
      <c r="GS673" s="33"/>
      <c r="GT673" s="33"/>
      <c r="GU673" s="33"/>
      <c r="GV673" s="33"/>
      <c r="GW673" s="33"/>
      <c r="GX673" s="33"/>
      <c r="GY673" s="33"/>
      <c r="GZ673" s="33"/>
      <c r="HA673" s="33"/>
      <c r="HB673" s="33"/>
      <c r="HC673" s="33"/>
      <c r="HD673" s="33"/>
      <c r="HE673" s="33"/>
      <c r="HF673" s="33"/>
      <c r="HG673" s="33"/>
      <c r="HH673" s="33"/>
      <c r="HI673" s="33"/>
      <c r="HJ673" s="33"/>
      <c r="HK673" s="33"/>
      <c r="HL673" s="33"/>
      <c r="HM673" s="33"/>
      <c r="HN673" s="33"/>
      <c r="HO673" s="33"/>
      <c r="HP673" s="33"/>
      <c r="HQ673" s="33"/>
      <c r="HR673" s="33"/>
      <c r="HS673" s="33"/>
      <c r="HT673" s="33"/>
      <c r="HU673" s="33"/>
      <c r="HV673" s="33"/>
      <c r="HW673" s="33"/>
      <c r="HX673" s="33"/>
      <c r="HY673" s="33"/>
      <c r="HZ673" s="33"/>
      <c r="IA673" s="33"/>
      <c r="IB673" s="33"/>
      <c r="IC673" s="33"/>
      <c r="ID673" s="33"/>
      <c r="IE673" s="33"/>
      <c r="IF673" s="33"/>
      <c r="IG673" s="33"/>
      <c r="IH673" s="33"/>
      <c r="II673" s="33"/>
      <c r="IJ673" s="33"/>
      <c r="IK673" s="33"/>
      <c r="IL673" s="33"/>
      <c r="IM673" s="33"/>
      <c r="IN673" s="33"/>
      <c r="IO673" s="33"/>
      <c r="IP673" s="33"/>
      <c r="IQ673" s="33"/>
      <c r="IR673" s="33"/>
      <c r="IS673" s="33"/>
      <c r="IT673" s="33"/>
      <c r="IU673" s="33"/>
      <c r="IV673" s="33"/>
      <c r="IW673" s="33"/>
      <c r="IX673" s="33"/>
      <c r="IY673" s="33"/>
      <c r="IZ673" s="33"/>
      <c r="JA673" s="33"/>
      <c r="JB673" s="33"/>
      <c r="JC673" s="33"/>
      <c r="JD673" s="33"/>
      <c r="JE673" s="33"/>
      <c r="JF673" s="33"/>
      <c r="JG673" s="33"/>
      <c r="JH673" s="33"/>
      <c r="JI673" s="33"/>
      <c r="JJ673" s="33"/>
      <c r="JK673" s="33"/>
      <c r="JL673" s="33"/>
      <c r="JM673" s="33"/>
      <c r="JN673" s="33"/>
      <c r="JO673" s="33"/>
      <c r="JP673" s="33"/>
      <c r="JQ673" s="33"/>
      <c r="JR673" s="33"/>
      <c r="JS673" s="33"/>
      <c r="JT673" s="33"/>
      <c r="JU673" s="33"/>
      <c r="JV673" s="33"/>
      <c r="JW673" s="33"/>
      <c r="JX673" s="33"/>
      <c r="JY673" s="33"/>
      <c r="JZ673" s="33"/>
      <c r="KA673" s="33"/>
      <c r="KB673" s="33"/>
      <c r="KC673" s="33"/>
      <c r="KD673" s="33"/>
      <c r="KE673" s="33"/>
      <c r="KF673" s="33"/>
      <c r="KG673" s="33"/>
      <c r="KH673" s="33"/>
      <c r="KI673" s="33"/>
      <c r="KJ673" s="33"/>
      <c r="KK673" s="33"/>
      <c r="KL673" s="33"/>
      <c r="KM673" s="33"/>
      <c r="KN673" s="33"/>
      <c r="KO673" s="33"/>
      <c r="KP673" s="33"/>
      <c r="KQ673" s="33"/>
      <c r="KR673" s="33"/>
      <c r="KS673" s="33"/>
      <c r="KT673" s="33"/>
      <c r="KU673" s="33"/>
      <c r="KV673" s="33"/>
      <c r="KW673" s="33"/>
      <c r="KX673" s="33"/>
      <c r="KY673" s="33"/>
      <c r="KZ673" s="33"/>
      <c r="LA673" s="33"/>
      <c r="LB673" s="33"/>
      <c r="LC673" s="33"/>
    </row>
    <row r="674" spans="1:3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  <c r="IY674" s="33"/>
      <c r="IZ674" s="33"/>
      <c r="JA674" s="33"/>
      <c r="JB674" s="33"/>
      <c r="JC674" s="33"/>
      <c r="JD674" s="33"/>
      <c r="JE674" s="33"/>
      <c r="JF674" s="33"/>
      <c r="JG674" s="33"/>
      <c r="JH674" s="33"/>
      <c r="JI674" s="33"/>
      <c r="JJ674" s="33"/>
      <c r="JK674" s="33"/>
      <c r="JL674" s="33"/>
      <c r="JM674" s="33"/>
      <c r="JN674" s="33"/>
      <c r="JO674" s="33"/>
      <c r="JP674" s="33"/>
      <c r="JQ674" s="33"/>
      <c r="JR674" s="33"/>
      <c r="JS674" s="33"/>
      <c r="JT674" s="33"/>
      <c r="JU674" s="33"/>
      <c r="JV674" s="33"/>
      <c r="JW674" s="33"/>
      <c r="JX674" s="33"/>
      <c r="JY674" s="33"/>
      <c r="JZ674" s="33"/>
      <c r="KA674" s="33"/>
      <c r="KB674" s="33"/>
      <c r="KC674" s="33"/>
      <c r="KD674" s="33"/>
      <c r="KE674" s="33"/>
      <c r="KF674" s="33"/>
      <c r="KG674" s="33"/>
      <c r="KH674" s="33"/>
      <c r="KI674" s="33"/>
      <c r="KJ674" s="33"/>
      <c r="KK674" s="33"/>
      <c r="KL674" s="33"/>
      <c r="KM674" s="33"/>
      <c r="KN674" s="33"/>
      <c r="KO674" s="33"/>
      <c r="KP674" s="33"/>
      <c r="KQ674" s="33"/>
      <c r="KR674" s="33"/>
      <c r="KS674" s="33"/>
      <c r="KT674" s="33"/>
      <c r="KU674" s="33"/>
      <c r="KV674" s="33"/>
      <c r="KW674" s="33"/>
      <c r="KX674" s="33"/>
      <c r="KY674" s="33"/>
      <c r="KZ674" s="33"/>
      <c r="LA674" s="33"/>
      <c r="LB674" s="33"/>
      <c r="LC674" s="33"/>
    </row>
    <row r="675" spans="1:3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 s="33"/>
      <c r="FV675" s="33"/>
      <c r="FW675" s="33"/>
      <c r="FX675" s="33"/>
      <c r="FY675" s="33"/>
      <c r="FZ675" s="33"/>
      <c r="GA675" s="33"/>
      <c r="GB675" s="33"/>
      <c r="GC675" s="33"/>
      <c r="GD675" s="33"/>
      <c r="GE675" s="33"/>
      <c r="GF675" s="33"/>
      <c r="GG675" s="33"/>
      <c r="GH675" s="33"/>
      <c r="GI675" s="33"/>
      <c r="GJ675" s="33"/>
      <c r="GK675" s="33"/>
      <c r="GL675" s="33"/>
      <c r="GM675" s="33"/>
      <c r="GN675" s="33"/>
      <c r="GO675" s="33"/>
      <c r="GP675" s="33"/>
      <c r="GQ675" s="33"/>
      <c r="GR675" s="33"/>
      <c r="GS675" s="33"/>
      <c r="GT675" s="33"/>
      <c r="GU675" s="33"/>
      <c r="GV675" s="33"/>
      <c r="GW675" s="33"/>
      <c r="GX675" s="33"/>
      <c r="GY675" s="33"/>
      <c r="GZ675" s="33"/>
      <c r="HA675" s="33"/>
      <c r="HB675" s="33"/>
      <c r="HC675" s="33"/>
      <c r="HD675" s="33"/>
      <c r="HE675" s="33"/>
      <c r="HF675" s="33"/>
      <c r="HG675" s="33"/>
      <c r="HH675" s="33"/>
      <c r="HI675" s="33"/>
      <c r="HJ675" s="33"/>
      <c r="HK675" s="33"/>
      <c r="HL675" s="33"/>
      <c r="HM675" s="33"/>
      <c r="HN675" s="33"/>
      <c r="HO675" s="33"/>
      <c r="HP675" s="33"/>
      <c r="HQ675" s="33"/>
      <c r="HR675" s="33"/>
      <c r="HS675" s="33"/>
      <c r="HT675" s="33"/>
      <c r="HU675" s="33"/>
      <c r="HV675" s="33"/>
      <c r="HW675" s="33"/>
      <c r="HX675" s="33"/>
      <c r="HY675" s="33"/>
      <c r="HZ675" s="33"/>
      <c r="IA675" s="33"/>
      <c r="IB675" s="33"/>
      <c r="IC675" s="33"/>
      <c r="ID675" s="33"/>
      <c r="IE675" s="33"/>
      <c r="IF675" s="33"/>
      <c r="IG675" s="33"/>
      <c r="IH675" s="33"/>
      <c r="II675" s="33"/>
      <c r="IJ675" s="33"/>
      <c r="IK675" s="33"/>
      <c r="IL675" s="33"/>
      <c r="IM675" s="33"/>
      <c r="IN675" s="33"/>
      <c r="IO675" s="33"/>
      <c r="IP675" s="33"/>
      <c r="IQ675" s="33"/>
      <c r="IR675" s="33"/>
      <c r="IS675" s="33"/>
      <c r="IT675" s="33"/>
      <c r="IU675" s="33"/>
      <c r="IV675" s="33"/>
      <c r="IW675" s="33"/>
      <c r="IX675" s="33"/>
      <c r="IY675" s="33"/>
      <c r="IZ675" s="33"/>
      <c r="JA675" s="33"/>
      <c r="JB675" s="33"/>
      <c r="JC675" s="33"/>
      <c r="JD675" s="33"/>
      <c r="JE675" s="33"/>
      <c r="JF675" s="33"/>
      <c r="JG675" s="33"/>
      <c r="JH675" s="33"/>
      <c r="JI675" s="33"/>
      <c r="JJ675" s="33"/>
      <c r="JK675" s="33"/>
      <c r="JL675" s="33"/>
      <c r="JM675" s="33"/>
      <c r="JN675" s="33"/>
      <c r="JO675" s="33"/>
      <c r="JP675" s="33"/>
      <c r="JQ675" s="33"/>
      <c r="JR675" s="33"/>
      <c r="JS675" s="33"/>
      <c r="JT675" s="33"/>
      <c r="JU675" s="33"/>
      <c r="JV675" s="33"/>
      <c r="JW675" s="33"/>
      <c r="JX675" s="33"/>
      <c r="JY675" s="33"/>
      <c r="JZ675" s="33"/>
      <c r="KA675" s="33"/>
      <c r="KB675" s="33"/>
      <c r="KC675" s="33"/>
      <c r="KD675" s="33"/>
      <c r="KE675" s="33"/>
      <c r="KF675" s="33"/>
      <c r="KG675" s="33"/>
      <c r="KH675" s="33"/>
      <c r="KI675" s="33"/>
      <c r="KJ675" s="33"/>
      <c r="KK675" s="33"/>
      <c r="KL675" s="33"/>
      <c r="KM675" s="33"/>
      <c r="KN675" s="33"/>
      <c r="KO675" s="33"/>
      <c r="KP675" s="33"/>
      <c r="KQ675" s="33"/>
      <c r="KR675" s="33"/>
      <c r="KS675" s="33"/>
      <c r="KT675" s="33"/>
      <c r="KU675" s="33"/>
      <c r="KV675" s="33"/>
      <c r="KW675" s="33"/>
      <c r="KX675" s="33"/>
      <c r="KY675" s="33"/>
      <c r="KZ675" s="33"/>
      <c r="LA675" s="33"/>
      <c r="LB675" s="33"/>
      <c r="LC675" s="33"/>
    </row>
    <row r="676" spans="1:3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  <c r="IY676" s="33"/>
      <c r="IZ676" s="33"/>
      <c r="JA676" s="33"/>
      <c r="JB676" s="33"/>
      <c r="JC676" s="33"/>
      <c r="JD676" s="33"/>
      <c r="JE676" s="33"/>
      <c r="JF676" s="33"/>
      <c r="JG676" s="33"/>
      <c r="JH676" s="33"/>
      <c r="JI676" s="33"/>
      <c r="JJ676" s="33"/>
      <c r="JK676" s="33"/>
      <c r="JL676" s="33"/>
      <c r="JM676" s="33"/>
      <c r="JN676" s="33"/>
      <c r="JO676" s="33"/>
      <c r="JP676" s="33"/>
      <c r="JQ676" s="33"/>
      <c r="JR676" s="33"/>
      <c r="JS676" s="33"/>
      <c r="JT676" s="33"/>
      <c r="JU676" s="33"/>
      <c r="JV676" s="33"/>
      <c r="JW676" s="33"/>
      <c r="JX676" s="33"/>
      <c r="JY676" s="33"/>
      <c r="JZ676" s="33"/>
      <c r="KA676" s="33"/>
      <c r="KB676" s="33"/>
      <c r="KC676" s="33"/>
      <c r="KD676" s="33"/>
      <c r="KE676" s="33"/>
      <c r="KF676" s="33"/>
      <c r="KG676" s="33"/>
      <c r="KH676" s="33"/>
      <c r="KI676" s="33"/>
      <c r="KJ676" s="33"/>
      <c r="KK676" s="33"/>
      <c r="KL676" s="33"/>
      <c r="KM676" s="33"/>
      <c r="KN676" s="33"/>
      <c r="KO676" s="33"/>
      <c r="KP676" s="33"/>
      <c r="KQ676" s="33"/>
      <c r="KR676" s="33"/>
      <c r="KS676" s="33"/>
      <c r="KT676" s="33"/>
      <c r="KU676" s="33"/>
      <c r="KV676" s="33"/>
      <c r="KW676" s="33"/>
      <c r="KX676" s="33"/>
      <c r="KY676" s="33"/>
      <c r="KZ676" s="33"/>
      <c r="LA676" s="33"/>
      <c r="LB676" s="33"/>
      <c r="LC676" s="33"/>
    </row>
    <row r="677" spans="1:3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 s="33"/>
      <c r="FV677" s="33"/>
      <c r="FW677" s="33"/>
      <c r="FX677" s="33"/>
      <c r="FY677" s="33"/>
      <c r="FZ677" s="33"/>
      <c r="GA677" s="33"/>
      <c r="GB677" s="33"/>
      <c r="GC677" s="33"/>
      <c r="GD677" s="33"/>
      <c r="GE677" s="33"/>
      <c r="GF677" s="33"/>
      <c r="GG677" s="33"/>
      <c r="GH677" s="33"/>
      <c r="GI677" s="33"/>
      <c r="GJ677" s="33"/>
      <c r="GK677" s="33"/>
      <c r="GL677" s="33"/>
      <c r="GM677" s="33"/>
      <c r="GN677" s="33"/>
      <c r="GO677" s="33"/>
      <c r="GP677" s="33"/>
      <c r="GQ677" s="33"/>
      <c r="GR677" s="33"/>
      <c r="GS677" s="33"/>
      <c r="GT677" s="33"/>
      <c r="GU677" s="33"/>
      <c r="GV677" s="33"/>
      <c r="GW677" s="33"/>
      <c r="GX677" s="33"/>
      <c r="GY677" s="33"/>
      <c r="GZ677" s="33"/>
      <c r="HA677" s="33"/>
      <c r="HB677" s="33"/>
      <c r="HC677" s="33"/>
      <c r="HD677" s="33"/>
      <c r="HE677" s="33"/>
      <c r="HF677" s="33"/>
      <c r="HG677" s="33"/>
      <c r="HH677" s="33"/>
      <c r="HI677" s="33"/>
      <c r="HJ677" s="33"/>
      <c r="HK677" s="33"/>
      <c r="HL677" s="33"/>
      <c r="HM677" s="33"/>
      <c r="HN677" s="33"/>
      <c r="HO677" s="33"/>
      <c r="HP677" s="33"/>
      <c r="HQ677" s="33"/>
      <c r="HR677" s="33"/>
      <c r="HS677" s="33"/>
      <c r="HT677" s="33"/>
      <c r="HU677" s="33"/>
      <c r="HV677" s="33"/>
      <c r="HW677" s="33"/>
      <c r="HX677" s="33"/>
      <c r="HY677" s="33"/>
      <c r="HZ677" s="33"/>
      <c r="IA677" s="33"/>
      <c r="IB677" s="33"/>
      <c r="IC677" s="33"/>
      <c r="ID677" s="33"/>
      <c r="IE677" s="33"/>
      <c r="IF677" s="33"/>
      <c r="IG677" s="33"/>
      <c r="IH677" s="33"/>
      <c r="II677" s="33"/>
      <c r="IJ677" s="33"/>
      <c r="IK677" s="33"/>
      <c r="IL677" s="33"/>
      <c r="IM677" s="33"/>
      <c r="IN677" s="33"/>
      <c r="IO677" s="33"/>
      <c r="IP677" s="33"/>
      <c r="IQ677" s="33"/>
      <c r="IR677" s="33"/>
      <c r="IS677" s="33"/>
      <c r="IT677" s="33"/>
      <c r="IU677" s="33"/>
      <c r="IV677" s="33"/>
      <c r="IW677" s="33"/>
      <c r="IX677" s="33"/>
      <c r="IY677" s="33"/>
      <c r="IZ677" s="33"/>
      <c r="JA677" s="33"/>
      <c r="JB677" s="33"/>
      <c r="JC677" s="33"/>
      <c r="JD677" s="33"/>
      <c r="JE677" s="33"/>
      <c r="JF677" s="33"/>
      <c r="JG677" s="33"/>
      <c r="JH677" s="33"/>
      <c r="JI677" s="33"/>
      <c r="JJ677" s="33"/>
      <c r="JK677" s="33"/>
      <c r="JL677" s="33"/>
      <c r="JM677" s="33"/>
      <c r="JN677" s="33"/>
      <c r="JO677" s="33"/>
      <c r="JP677" s="33"/>
      <c r="JQ677" s="33"/>
      <c r="JR677" s="33"/>
      <c r="JS677" s="33"/>
      <c r="JT677" s="33"/>
      <c r="JU677" s="33"/>
      <c r="JV677" s="33"/>
      <c r="JW677" s="33"/>
      <c r="JX677" s="33"/>
      <c r="JY677" s="33"/>
      <c r="JZ677" s="33"/>
      <c r="KA677" s="33"/>
      <c r="KB677" s="33"/>
      <c r="KC677" s="33"/>
      <c r="KD677" s="33"/>
      <c r="KE677" s="33"/>
      <c r="KF677" s="33"/>
      <c r="KG677" s="33"/>
      <c r="KH677" s="33"/>
      <c r="KI677" s="33"/>
      <c r="KJ677" s="33"/>
      <c r="KK677" s="33"/>
      <c r="KL677" s="33"/>
      <c r="KM677" s="33"/>
      <c r="KN677" s="33"/>
      <c r="KO677" s="33"/>
      <c r="KP677" s="33"/>
      <c r="KQ677" s="33"/>
      <c r="KR677" s="33"/>
      <c r="KS677" s="33"/>
      <c r="KT677" s="33"/>
      <c r="KU677" s="33"/>
      <c r="KV677" s="33"/>
      <c r="KW677" s="33"/>
      <c r="KX677" s="33"/>
      <c r="KY677" s="33"/>
      <c r="KZ677" s="33"/>
      <c r="LA677" s="33"/>
      <c r="LB677" s="33"/>
      <c r="LC677" s="33"/>
    </row>
    <row r="678" spans="1:3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  <c r="IY678" s="33"/>
      <c r="IZ678" s="33"/>
      <c r="JA678" s="33"/>
      <c r="JB678" s="33"/>
      <c r="JC678" s="33"/>
      <c r="JD678" s="33"/>
      <c r="JE678" s="33"/>
      <c r="JF678" s="33"/>
      <c r="JG678" s="33"/>
      <c r="JH678" s="33"/>
      <c r="JI678" s="33"/>
      <c r="JJ678" s="33"/>
      <c r="JK678" s="33"/>
      <c r="JL678" s="33"/>
      <c r="JM678" s="33"/>
      <c r="JN678" s="33"/>
      <c r="JO678" s="33"/>
      <c r="JP678" s="33"/>
      <c r="JQ678" s="33"/>
      <c r="JR678" s="33"/>
      <c r="JS678" s="33"/>
      <c r="JT678" s="33"/>
      <c r="JU678" s="33"/>
      <c r="JV678" s="33"/>
      <c r="JW678" s="33"/>
      <c r="JX678" s="33"/>
      <c r="JY678" s="33"/>
      <c r="JZ678" s="33"/>
      <c r="KA678" s="33"/>
      <c r="KB678" s="33"/>
      <c r="KC678" s="33"/>
      <c r="KD678" s="33"/>
      <c r="KE678" s="33"/>
      <c r="KF678" s="33"/>
      <c r="KG678" s="33"/>
      <c r="KH678" s="33"/>
      <c r="KI678" s="33"/>
      <c r="KJ678" s="33"/>
      <c r="KK678" s="33"/>
      <c r="KL678" s="33"/>
      <c r="KM678" s="33"/>
      <c r="KN678" s="33"/>
      <c r="KO678" s="33"/>
      <c r="KP678" s="33"/>
      <c r="KQ678" s="33"/>
      <c r="KR678" s="33"/>
      <c r="KS678" s="33"/>
      <c r="KT678" s="33"/>
      <c r="KU678" s="33"/>
      <c r="KV678" s="33"/>
      <c r="KW678" s="33"/>
      <c r="KX678" s="33"/>
      <c r="KY678" s="33"/>
      <c r="KZ678" s="33"/>
      <c r="LA678" s="33"/>
      <c r="LB678" s="33"/>
      <c r="LC678" s="33"/>
    </row>
    <row r="679" spans="1:3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 s="33"/>
      <c r="FV679" s="33"/>
      <c r="FW679" s="33"/>
      <c r="FX679" s="33"/>
      <c r="FY679" s="33"/>
      <c r="FZ679" s="33"/>
      <c r="GA679" s="33"/>
      <c r="GB679" s="33"/>
      <c r="GC679" s="33"/>
      <c r="GD679" s="33"/>
      <c r="GE679" s="33"/>
      <c r="GF679" s="33"/>
      <c r="GG679" s="33"/>
      <c r="GH679" s="33"/>
      <c r="GI679" s="33"/>
      <c r="GJ679" s="33"/>
      <c r="GK679" s="33"/>
      <c r="GL679" s="33"/>
      <c r="GM679" s="33"/>
      <c r="GN679" s="33"/>
      <c r="GO679" s="33"/>
      <c r="GP679" s="33"/>
      <c r="GQ679" s="33"/>
      <c r="GR679" s="33"/>
      <c r="GS679" s="33"/>
      <c r="GT679" s="33"/>
      <c r="GU679" s="33"/>
      <c r="GV679" s="33"/>
      <c r="GW679" s="33"/>
      <c r="GX679" s="33"/>
      <c r="GY679" s="33"/>
      <c r="GZ679" s="33"/>
      <c r="HA679" s="33"/>
      <c r="HB679" s="33"/>
      <c r="HC679" s="33"/>
      <c r="HD679" s="33"/>
      <c r="HE679" s="33"/>
      <c r="HF679" s="33"/>
      <c r="HG679" s="33"/>
      <c r="HH679" s="33"/>
      <c r="HI679" s="33"/>
      <c r="HJ679" s="33"/>
      <c r="HK679" s="33"/>
      <c r="HL679" s="33"/>
      <c r="HM679" s="33"/>
      <c r="HN679" s="33"/>
      <c r="HO679" s="33"/>
      <c r="HP679" s="33"/>
      <c r="HQ679" s="33"/>
      <c r="HR679" s="33"/>
      <c r="HS679" s="33"/>
      <c r="HT679" s="33"/>
      <c r="HU679" s="33"/>
      <c r="HV679" s="33"/>
      <c r="HW679" s="33"/>
      <c r="HX679" s="33"/>
      <c r="HY679" s="33"/>
      <c r="HZ679" s="33"/>
      <c r="IA679" s="33"/>
      <c r="IB679" s="33"/>
      <c r="IC679" s="33"/>
      <c r="ID679" s="33"/>
      <c r="IE679" s="33"/>
      <c r="IF679" s="33"/>
      <c r="IG679" s="33"/>
      <c r="IH679" s="33"/>
      <c r="II679" s="33"/>
      <c r="IJ679" s="33"/>
      <c r="IK679" s="33"/>
      <c r="IL679" s="33"/>
      <c r="IM679" s="33"/>
      <c r="IN679" s="33"/>
      <c r="IO679" s="33"/>
      <c r="IP679" s="33"/>
      <c r="IQ679" s="33"/>
      <c r="IR679" s="33"/>
      <c r="IS679" s="33"/>
      <c r="IT679" s="33"/>
      <c r="IU679" s="33"/>
      <c r="IV679" s="33"/>
      <c r="IW679" s="33"/>
      <c r="IX679" s="33"/>
      <c r="IY679" s="33"/>
      <c r="IZ679" s="33"/>
      <c r="JA679" s="33"/>
      <c r="JB679" s="33"/>
      <c r="JC679" s="33"/>
      <c r="JD679" s="33"/>
      <c r="JE679" s="33"/>
      <c r="JF679" s="33"/>
      <c r="JG679" s="33"/>
      <c r="JH679" s="33"/>
      <c r="JI679" s="33"/>
      <c r="JJ679" s="33"/>
      <c r="JK679" s="33"/>
      <c r="JL679" s="33"/>
      <c r="JM679" s="33"/>
      <c r="JN679" s="33"/>
      <c r="JO679" s="33"/>
      <c r="JP679" s="33"/>
      <c r="JQ679" s="33"/>
      <c r="JR679" s="33"/>
      <c r="JS679" s="33"/>
      <c r="JT679" s="33"/>
      <c r="JU679" s="33"/>
      <c r="JV679" s="33"/>
      <c r="JW679" s="33"/>
      <c r="JX679" s="33"/>
      <c r="JY679" s="33"/>
      <c r="JZ679" s="33"/>
      <c r="KA679" s="33"/>
      <c r="KB679" s="33"/>
      <c r="KC679" s="33"/>
      <c r="KD679" s="33"/>
      <c r="KE679" s="33"/>
      <c r="KF679" s="33"/>
      <c r="KG679" s="33"/>
      <c r="KH679" s="33"/>
      <c r="KI679" s="33"/>
      <c r="KJ679" s="33"/>
      <c r="KK679" s="33"/>
      <c r="KL679" s="33"/>
      <c r="KM679" s="33"/>
      <c r="KN679" s="33"/>
      <c r="KO679" s="33"/>
      <c r="KP679" s="33"/>
      <c r="KQ679" s="33"/>
      <c r="KR679" s="33"/>
      <c r="KS679" s="33"/>
      <c r="KT679" s="33"/>
      <c r="KU679" s="33"/>
      <c r="KV679" s="33"/>
      <c r="KW679" s="33"/>
      <c r="KX679" s="33"/>
      <c r="KY679" s="33"/>
      <c r="KZ679" s="33"/>
      <c r="LA679" s="33"/>
      <c r="LB679" s="33"/>
      <c r="LC679" s="33"/>
    </row>
    <row r="680" spans="1:3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  <c r="IY680" s="33"/>
      <c r="IZ680" s="33"/>
      <c r="JA680" s="33"/>
      <c r="JB680" s="33"/>
      <c r="JC680" s="33"/>
      <c r="JD680" s="33"/>
      <c r="JE680" s="33"/>
      <c r="JF680" s="33"/>
      <c r="JG680" s="33"/>
      <c r="JH680" s="33"/>
      <c r="JI680" s="33"/>
      <c r="JJ680" s="33"/>
      <c r="JK680" s="33"/>
      <c r="JL680" s="33"/>
      <c r="JM680" s="33"/>
      <c r="JN680" s="33"/>
      <c r="JO680" s="33"/>
      <c r="JP680" s="33"/>
      <c r="JQ680" s="33"/>
      <c r="JR680" s="33"/>
      <c r="JS680" s="33"/>
      <c r="JT680" s="33"/>
      <c r="JU680" s="33"/>
      <c r="JV680" s="33"/>
      <c r="JW680" s="33"/>
      <c r="JX680" s="33"/>
      <c r="JY680" s="33"/>
      <c r="JZ680" s="33"/>
      <c r="KA680" s="33"/>
      <c r="KB680" s="33"/>
      <c r="KC680" s="33"/>
      <c r="KD680" s="33"/>
      <c r="KE680" s="33"/>
      <c r="KF680" s="33"/>
      <c r="KG680" s="33"/>
      <c r="KH680" s="33"/>
      <c r="KI680" s="33"/>
      <c r="KJ680" s="33"/>
      <c r="KK680" s="33"/>
      <c r="KL680" s="33"/>
      <c r="KM680" s="33"/>
      <c r="KN680" s="33"/>
      <c r="KO680" s="33"/>
      <c r="KP680" s="33"/>
      <c r="KQ680" s="33"/>
      <c r="KR680" s="33"/>
      <c r="KS680" s="33"/>
      <c r="KT680" s="33"/>
      <c r="KU680" s="33"/>
      <c r="KV680" s="33"/>
      <c r="KW680" s="33"/>
      <c r="KX680" s="33"/>
      <c r="KY680" s="33"/>
      <c r="KZ680" s="33"/>
      <c r="LA680" s="33"/>
      <c r="LB680" s="33"/>
      <c r="LC680" s="33"/>
    </row>
    <row r="681" spans="1:3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 s="33"/>
      <c r="FV681" s="33"/>
      <c r="FW681" s="33"/>
      <c r="FX681" s="33"/>
      <c r="FY681" s="33"/>
      <c r="FZ681" s="33"/>
      <c r="GA681" s="33"/>
      <c r="GB681" s="33"/>
      <c r="GC681" s="33"/>
      <c r="GD681" s="33"/>
      <c r="GE681" s="33"/>
      <c r="GF681" s="33"/>
      <c r="GG681" s="33"/>
      <c r="GH681" s="33"/>
      <c r="GI681" s="33"/>
      <c r="GJ681" s="33"/>
      <c r="GK681" s="33"/>
      <c r="GL681" s="33"/>
      <c r="GM681" s="33"/>
      <c r="GN681" s="33"/>
      <c r="GO681" s="33"/>
      <c r="GP681" s="33"/>
      <c r="GQ681" s="33"/>
      <c r="GR681" s="33"/>
      <c r="GS681" s="33"/>
      <c r="GT681" s="33"/>
      <c r="GU681" s="33"/>
      <c r="GV681" s="33"/>
      <c r="GW681" s="33"/>
      <c r="GX681" s="33"/>
      <c r="GY681" s="33"/>
      <c r="GZ681" s="33"/>
      <c r="HA681" s="33"/>
      <c r="HB681" s="33"/>
      <c r="HC681" s="33"/>
      <c r="HD681" s="33"/>
      <c r="HE681" s="33"/>
      <c r="HF681" s="33"/>
      <c r="HG681" s="33"/>
      <c r="HH681" s="33"/>
      <c r="HI681" s="33"/>
      <c r="HJ681" s="33"/>
      <c r="HK681" s="33"/>
      <c r="HL681" s="33"/>
      <c r="HM681" s="33"/>
      <c r="HN681" s="33"/>
      <c r="HO681" s="33"/>
      <c r="HP681" s="33"/>
      <c r="HQ681" s="33"/>
      <c r="HR681" s="33"/>
      <c r="HS681" s="33"/>
      <c r="HT681" s="33"/>
      <c r="HU681" s="33"/>
      <c r="HV681" s="33"/>
      <c r="HW681" s="33"/>
      <c r="HX681" s="33"/>
      <c r="HY681" s="33"/>
      <c r="HZ681" s="33"/>
      <c r="IA681" s="33"/>
      <c r="IB681" s="33"/>
      <c r="IC681" s="33"/>
      <c r="ID681" s="33"/>
      <c r="IE681" s="33"/>
      <c r="IF681" s="33"/>
      <c r="IG681" s="33"/>
      <c r="IH681" s="33"/>
      <c r="II681" s="33"/>
      <c r="IJ681" s="33"/>
      <c r="IK681" s="33"/>
      <c r="IL681" s="33"/>
      <c r="IM681" s="33"/>
      <c r="IN681" s="33"/>
      <c r="IO681" s="33"/>
      <c r="IP681" s="33"/>
      <c r="IQ681" s="33"/>
      <c r="IR681" s="33"/>
      <c r="IS681" s="33"/>
      <c r="IT681" s="33"/>
      <c r="IU681" s="33"/>
      <c r="IV681" s="33"/>
      <c r="IW681" s="33"/>
      <c r="IX681" s="33"/>
      <c r="IY681" s="33"/>
      <c r="IZ681" s="33"/>
      <c r="JA681" s="33"/>
      <c r="JB681" s="33"/>
      <c r="JC681" s="33"/>
      <c r="JD681" s="33"/>
      <c r="JE681" s="33"/>
      <c r="JF681" s="33"/>
      <c r="JG681" s="33"/>
      <c r="JH681" s="33"/>
      <c r="JI681" s="33"/>
      <c r="JJ681" s="33"/>
      <c r="JK681" s="33"/>
      <c r="JL681" s="33"/>
      <c r="JM681" s="33"/>
      <c r="JN681" s="33"/>
      <c r="JO681" s="33"/>
      <c r="JP681" s="33"/>
      <c r="JQ681" s="33"/>
      <c r="JR681" s="33"/>
      <c r="JS681" s="33"/>
      <c r="JT681" s="33"/>
      <c r="JU681" s="33"/>
      <c r="JV681" s="33"/>
      <c r="JW681" s="33"/>
      <c r="JX681" s="33"/>
      <c r="JY681" s="33"/>
      <c r="JZ681" s="33"/>
      <c r="KA681" s="33"/>
      <c r="KB681" s="33"/>
      <c r="KC681" s="33"/>
      <c r="KD681" s="33"/>
      <c r="KE681" s="33"/>
      <c r="KF681" s="33"/>
      <c r="KG681" s="33"/>
      <c r="KH681" s="33"/>
      <c r="KI681" s="33"/>
      <c r="KJ681" s="33"/>
      <c r="KK681" s="33"/>
      <c r="KL681" s="33"/>
      <c r="KM681" s="33"/>
      <c r="KN681" s="33"/>
      <c r="KO681" s="33"/>
      <c r="KP681" s="33"/>
      <c r="KQ681" s="33"/>
      <c r="KR681" s="33"/>
      <c r="KS681" s="33"/>
      <c r="KT681" s="33"/>
      <c r="KU681" s="33"/>
      <c r="KV681" s="33"/>
      <c r="KW681" s="33"/>
      <c r="KX681" s="33"/>
      <c r="KY681" s="33"/>
      <c r="KZ681" s="33"/>
      <c r="LA681" s="33"/>
      <c r="LB681" s="33"/>
      <c r="LC681" s="33"/>
    </row>
    <row r="682" spans="1:3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  <c r="IY682" s="33"/>
      <c r="IZ682" s="33"/>
      <c r="JA682" s="33"/>
      <c r="JB682" s="33"/>
      <c r="JC682" s="33"/>
      <c r="JD682" s="33"/>
      <c r="JE682" s="33"/>
      <c r="JF682" s="33"/>
      <c r="JG682" s="33"/>
      <c r="JH682" s="33"/>
      <c r="JI682" s="33"/>
      <c r="JJ682" s="33"/>
      <c r="JK682" s="33"/>
      <c r="JL682" s="33"/>
      <c r="JM682" s="33"/>
      <c r="JN682" s="33"/>
      <c r="JO682" s="33"/>
      <c r="JP682" s="33"/>
      <c r="JQ682" s="33"/>
      <c r="JR682" s="33"/>
      <c r="JS682" s="33"/>
      <c r="JT682" s="33"/>
      <c r="JU682" s="33"/>
      <c r="JV682" s="33"/>
      <c r="JW682" s="33"/>
      <c r="JX682" s="33"/>
      <c r="JY682" s="33"/>
      <c r="JZ682" s="33"/>
      <c r="KA682" s="33"/>
      <c r="KB682" s="33"/>
      <c r="KC682" s="33"/>
      <c r="KD682" s="33"/>
      <c r="KE682" s="33"/>
      <c r="KF682" s="33"/>
      <c r="KG682" s="33"/>
      <c r="KH682" s="33"/>
      <c r="KI682" s="33"/>
      <c r="KJ682" s="33"/>
      <c r="KK682" s="33"/>
      <c r="KL682" s="33"/>
      <c r="KM682" s="33"/>
      <c r="KN682" s="33"/>
      <c r="KO682" s="33"/>
      <c r="KP682" s="33"/>
      <c r="KQ682" s="33"/>
      <c r="KR682" s="33"/>
      <c r="KS682" s="33"/>
      <c r="KT682" s="33"/>
      <c r="KU682" s="33"/>
      <c r="KV682" s="33"/>
      <c r="KW682" s="33"/>
      <c r="KX682" s="33"/>
      <c r="KY682" s="33"/>
      <c r="KZ682" s="33"/>
      <c r="LA682" s="33"/>
      <c r="LB682" s="33"/>
      <c r="LC682" s="33"/>
    </row>
    <row r="683" spans="1:3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 s="33"/>
      <c r="FV683" s="33"/>
      <c r="FW683" s="33"/>
      <c r="FX683" s="33"/>
      <c r="FY683" s="33"/>
      <c r="FZ683" s="33"/>
      <c r="GA683" s="33"/>
      <c r="GB683" s="33"/>
      <c r="GC683" s="33"/>
      <c r="GD683" s="33"/>
      <c r="GE683" s="33"/>
      <c r="GF683" s="33"/>
      <c r="GG683" s="33"/>
      <c r="GH683" s="33"/>
      <c r="GI683" s="33"/>
      <c r="GJ683" s="33"/>
      <c r="GK683" s="33"/>
      <c r="GL683" s="33"/>
      <c r="GM683" s="33"/>
      <c r="GN683" s="33"/>
      <c r="GO683" s="33"/>
      <c r="GP683" s="33"/>
      <c r="GQ683" s="33"/>
      <c r="GR683" s="33"/>
      <c r="GS683" s="33"/>
      <c r="GT683" s="33"/>
      <c r="GU683" s="33"/>
      <c r="GV683" s="33"/>
      <c r="GW683" s="33"/>
      <c r="GX683" s="33"/>
      <c r="GY683" s="33"/>
      <c r="GZ683" s="33"/>
      <c r="HA683" s="33"/>
      <c r="HB683" s="33"/>
      <c r="HC683" s="33"/>
      <c r="HD683" s="33"/>
      <c r="HE683" s="33"/>
      <c r="HF683" s="33"/>
      <c r="HG683" s="33"/>
      <c r="HH683" s="33"/>
      <c r="HI683" s="33"/>
      <c r="HJ683" s="33"/>
      <c r="HK683" s="33"/>
      <c r="HL683" s="33"/>
      <c r="HM683" s="33"/>
      <c r="HN683" s="33"/>
      <c r="HO683" s="33"/>
      <c r="HP683" s="33"/>
      <c r="HQ683" s="33"/>
      <c r="HR683" s="33"/>
      <c r="HS683" s="33"/>
      <c r="HT683" s="33"/>
      <c r="HU683" s="33"/>
      <c r="HV683" s="33"/>
      <c r="HW683" s="33"/>
      <c r="HX683" s="33"/>
      <c r="HY683" s="33"/>
      <c r="HZ683" s="33"/>
      <c r="IA683" s="33"/>
      <c r="IB683" s="33"/>
      <c r="IC683" s="33"/>
      <c r="ID683" s="33"/>
      <c r="IE683" s="33"/>
      <c r="IF683" s="33"/>
      <c r="IG683" s="33"/>
      <c r="IH683" s="33"/>
      <c r="II683" s="33"/>
      <c r="IJ683" s="33"/>
      <c r="IK683" s="33"/>
      <c r="IL683" s="33"/>
      <c r="IM683" s="33"/>
      <c r="IN683" s="33"/>
      <c r="IO683" s="33"/>
      <c r="IP683" s="33"/>
      <c r="IQ683" s="33"/>
      <c r="IR683" s="33"/>
      <c r="IS683" s="33"/>
      <c r="IT683" s="33"/>
      <c r="IU683" s="33"/>
      <c r="IV683" s="33"/>
      <c r="IW683" s="33"/>
      <c r="IX683" s="33"/>
      <c r="IY683" s="33"/>
      <c r="IZ683" s="33"/>
      <c r="JA683" s="33"/>
      <c r="JB683" s="33"/>
      <c r="JC683" s="33"/>
      <c r="JD683" s="33"/>
      <c r="JE683" s="33"/>
      <c r="JF683" s="33"/>
      <c r="JG683" s="33"/>
      <c r="JH683" s="33"/>
      <c r="JI683" s="33"/>
      <c r="JJ683" s="33"/>
      <c r="JK683" s="33"/>
      <c r="JL683" s="33"/>
      <c r="JM683" s="33"/>
      <c r="JN683" s="33"/>
      <c r="JO683" s="33"/>
      <c r="JP683" s="33"/>
      <c r="JQ683" s="33"/>
      <c r="JR683" s="33"/>
      <c r="JS683" s="33"/>
      <c r="JT683" s="33"/>
      <c r="JU683" s="33"/>
      <c r="JV683" s="33"/>
      <c r="JW683" s="33"/>
      <c r="JX683" s="33"/>
      <c r="JY683" s="33"/>
      <c r="JZ683" s="33"/>
      <c r="KA683" s="33"/>
      <c r="KB683" s="33"/>
      <c r="KC683" s="33"/>
      <c r="KD683" s="33"/>
      <c r="KE683" s="33"/>
      <c r="KF683" s="33"/>
      <c r="KG683" s="33"/>
      <c r="KH683" s="33"/>
      <c r="KI683" s="33"/>
      <c r="KJ683" s="33"/>
      <c r="KK683" s="33"/>
      <c r="KL683" s="33"/>
      <c r="KM683" s="33"/>
      <c r="KN683" s="33"/>
      <c r="KO683" s="33"/>
      <c r="KP683" s="33"/>
      <c r="KQ683" s="33"/>
      <c r="KR683" s="33"/>
      <c r="KS683" s="33"/>
      <c r="KT683" s="33"/>
      <c r="KU683" s="33"/>
      <c r="KV683" s="33"/>
      <c r="KW683" s="33"/>
      <c r="KX683" s="33"/>
      <c r="KY683" s="33"/>
      <c r="KZ683" s="33"/>
      <c r="LA683" s="33"/>
      <c r="LB683" s="33"/>
      <c r="LC683" s="33"/>
    </row>
    <row r="684" spans="1:3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  <c r="IY684" s="33"/>
      <c r="IZ684" s="33"/>
      <c r="JA684" s="33"/>
      <c r="JB684" s="33"/>
      <c r="JC684" s="33"/>
      <c r="JD684" s="33"/>
      <c r="JE684" s="33"/>
      <c r="JF684" s="33"/>
      <c r="JG684" s="33"/>
      <c r="JH684" s="33"/>
      <c r="JI684" s="33"/>
      <c r="JJ684" s="33"/>
      <c r="JK684" s="33"/>
      <c r="JL684" s="33"/>
      <c r="JM684" s="33"/>
      <c r="JN684" s="33"/>
      <c r="JO684" s="33"/>
      <c r="JP684" s="33"/>
      <c r="JQ684" s="33"/>
      <c r="JR684" s="33"/>
      <c r="JS684" s="33"/>
      <c r="JT684" s="33"/>
      <c r="JU684" s="33"/>
      <c r="JV684" s="33"/>
      <c r="JW684" s="33"/>
      <c r="JX684" s="33"/>
      <c r="JY684" s="33"/>
      <c r="JZ684" s="33"/>
      <c r="KA684" s="33"/>
      <c r="KB684" s="33"/>
      <c r="KC684" s="33"/>
      <c r="KD684" s="33"/>
      <c r="KE684" s="33"/>
      <c r="KF684" s="33"/>
      <c r="KG684" s="33"/>
      <c r="KH684" s="33"/>
      <c r="KI684" s="33"/>
      <c r="KJ684" s="33"/>
      <c r="KK684" s="33"/>
      <c r="KL684" s="33"/>
      <c r="KM684" s="33"/>
      <c r="KN684" s="33"/>
      <c r="KO684" s="33"/>
      <c r="KP684" s="33"/>
      <c r="KQ684" s="33"/>
      <c r="KR684" s="33"/>
      <c r="KS684" s="33"/>
      <c r="KT684" s="33"/>
      <c r="KU684" s="33"/>
      <c r="KV684" s="33"/>
      <c r="KW684" s="33"/>
      <c r="KX684" s="33"/>
      <c r="KY684" s="33"/>
      <c r="KZ684" s="33"/>
      <c r="LA684" s="33"/>
      <c r="LB684" s="33"/>
      <c r="LC684" s="33"/>
    </row>
    <row r="685" spans="1:3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 s="33"/>
      <c r="FV685" s="33"/>
      <c r="FW685" s="33"/>
      <c r="FX685" s="33"/>
      <c r="FY685" s="33"/>
      <c r="FZ685" s="33"/>
      <c r="GA685" s="33"/>
      <c r="GB685" s="33"/>
      <c r="GC685" s="33"/>
      <c r="GD685" s="33"/>
      <c r="GE685" s="33"/>
      <c r="GF685" s="33"/>
      <c r="GG685" s="33"/>
      <c r="GH685" s="33"/>
      <c r="GI685" s="33"/>
      <c r="GJ685" s="33"/>
      <c r="GK685" s="33"/>
      <c r="GL685" s="33"/>
      <c r="GM685" s="33"/>
      <c r="GN685" s="33"/>
      <c r="GO685" s="33"/>
      <c r="GP685" s="33"/>
      <c r="GQ685" s="33"/>
      <c r="GR685" s="33"/>
      <c r="GS685" s="33"/>
      <c r="GT685" s="33"/>
      <c r="GU685" s="33"/>
      <c r="GV685" s="33"/>
      <c r="GW685" s="33"/>
      <c r="GX685" s="33"/>
      <c r="GY685" s="33"/>
      <c r="GZ685" s="33"/>
      <c r="HA685" s="33"/>
      <c r="HB685" s="33"/>
      <c r="HC685" s="33"/>
      <c r="HD685" s="33"/>
      <c r="HE685" s="33"/>
      <c r="HF685" s="33"/>
      <c r="HG685" s="33"/>
      <c r="HH685" s="33"/>
      <c r="HI685" s="33"/>
      <c r="HJ685" s="33"/>
      <c r="HK685" s="33"/>
      <c r="HL685" s="33"/>
      <c r="HM685" s="33"/>
      <c r="HN685" s="33"/>
      <c r="HO685" s="33"/>
      <c r="HP685" s="33"/>
      <c r="HQ685" s="33"/>
      <c r="HR685" s="33"/>
      <c r="HS685" s="33"/>
      <c r="HT685" s="33"/>
      <c r="HU685" s="33"/>
      <c r="HV685" s="33"/>
      <c r="HW685" s="33"/>
      <c r="HX685" s="33"/>
      <c r="HY685" s="33"/>
      <c r="HZ685" s="33"/>
      <c r="IA685" s="33"/>
      <c r="IB685" s="33"/>
      <c r="IC685" s="33"/>
      <c r="ID685" s="33"/>
      <c r="IE685" s="33"/>
      <c r="IF685" s="33"/>
      <c r="IG685" s="33"/>
      <c r="IH685" s="33"/>
      <c r="II685" s="33"/>
      <c r="IJ685" s="33"/>
      <c r="IK685" s="33"/>
      <c r="IL685" s="33"/>
      <c r="IM685" s="33"/>
      <c r="IN685" s="33"/>
      <c r="IO685" s="33"/>
      <c r="IP685" s="33"/>
      <c r="IQ685" s="33"/>
      <c r="IR685" s="33"/>
      <c r="IS685" s="33"/>
      <c r="IT685" s="33"/>
      <c r="IU685" s="33"/>
      <c r="IV685" s="33"/>
      <c r="IW685" s="33"/>
      <c r="IX685" s="33"/>
      <c r="IY685" s="33"/>
      <c r="IZ685" s="33"/>
      <c r="JA685" s="33"/>
      <c r="JB685" s="33"/>
      <c r="JC685" s="33"/>
      <c r="JD685" s="33"/>
      <c r="JE685" s="33"/>
      <c r="JF685" s="33"/>
      <c r="JG685" s="33"/>
      <c r="JH685" s="33"/>
      <c r="JI685" s="33"/>
      <c r="JJ685" s="33"/>
      <c r="JK685" s="33"/>
      <c r="JL685" s="33"/>
      <c r="JM685" s="33"/>
      <c r="JN685" s="33"/>
      <c r="JO685" s="33"/>
      <c r="JP685" s="33"/>
      <c r="JQ685" s="33"/>
      <c r="JR685" s="33"/>
      <c r="JS685" s="33"/>
      <c r="JT685" s="33"/>
      <c r="JU685" s="33"/>
      <c r="JV685" s="33"/>
      <c r="JW685" s="33"/>
      <c r="JX685" s="33"/>
      <c r="JY685" s="33"/>
      <c r="JZ685" s="33"/>
      <c r="KA685" s="33"/>
      <c r="KB685" s="33"/>
      <c r="KC685" s="33"/>
      <c r="KD685" s="33"/>
      <c r="KE685" s="33"/>
      <c r="KF685" s="33"/>
      <c r="KG685" s="33"/>
      <c r="KH685" s="33"/>
      <c r="KI685" s="33"/>
      <c r="KJ685" s="33"/>
      <c r="KK685" s="33"/>
      <c r="KL685" s="33"/>
      <c r="KM685" s="33"/>
      <c r="KN685" s="33"/>
      <c r="KO685" s="33"/>
      <c r="KP685" s="33"/>
      <c r="KQ685" s="33"/>
      <c r="KR685" s="33"/>
      <c r="KS685" s="33"/>
      <c r="KT685" s="33"/>
      <c r="KU685" s="33"/>
      <c r="KV685" s="33"/>
      <c r="KW685" s="33"/>
      <c r="KX685" s="33"/>
      <c r="KY685" s="33"/>
      <c r="KZ685" s="33"/>
      <c r="LA685" s="33"/>
      <c r="LB685" s="33"/>
      <c r="LC685" s="33"/>
    </row>
    <row r="686" spans="1:3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  <c r="IY686" s="33"/>
      <c r="IZ686" s="33"/>
      <c r="JA686" s="33"/>
      <c r="JB686" s="33"/>
      <c r="JC686" s="33"/>
      <c r="JD686" s="33"/>
      <c r="JE686" s="33"/>
      <c r="JF686" s="33"/>
      <c r="JG686" s="33"/>
      <c r="JH686" s="33"/>
      <c r="JI686" s="33"/>
      <c r="JJ686" s="33"/>
      <c r="JK686" s="33"/>
      <c r="JL686" s="33"/>
      <c r="JM686" s="33"/>
      <c r="JN686" s="33"/>
      <c r="JO686" s="33"/>
      <c r="JP686" s="33"/>
      <c r="JQ686" s="33"/>
      <c r="JR686" s="33"/>
      <c r="JS686" s="33"/>
      <c r="JT686" s="33"/>
      <c r="JU686" s="33"/>
      <c r="JV686" s="33"/>
      <c r="JW686" s="33"/>
      <c r="JX686" s="33"/>
      <c r="JY686" s="33"/>
      <c r="JZ686" s="33"/>
      <c r="KA686" s="33"/>
      <c r="KB686" s="33"/>
      <c r="KC686" s="33"/>
      <c r="KD686" s="33"/>
      <c r="KE686" s="33"/>
      <c r="KF686" s="33"/>
      <c r="KG686" s="33"/>
      <c r="KH686" s="33"/>
      <c r="KI686" s="33"/>
      <c r="KJ686" s="33"/>
      <c r="KK686" s="33"/>
      <c r="KL686" s="33"/>
      <c r="KM686" s="33"/>
      <c r="KN686" s="33"/>
      <c r="KO686" s="33"/>
      <c r="KP686" s="33"/>
      <c r="KQ686" s="33"/>
      <c r="KR686" s="33"/>
      <c r="KS686" s="33"/>
      <c r="KT686" s="33"/>
      <c r="KU686" s="33"/>
      <c r="KV686" s="33"/>
      <c r="KW686" s="33"/>
      <c r="KX686" s="33"/>
      <c r="KY686" s="33"/>
      <c r="KZ686" s="33"/>
      <c r="LA686" s="33"/>
      <c r="LB686" s="33"/>
      <c r="LC686" s="33"/>
    </row>
    <row r="687" spans="1:3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 s="33"/>
      <c r="FV687" s="33"/>
      <c r="FW687" s="33"/>
      <c r="FX687" s="33"/>
      <c r="FY687" s="33"/>
      <c r="FZ687" s="33"/>
      <c r="GA687" s="33"/>
      <c r="GB687" s="33"/>
      <c r="GC687" s="33"/>
      <c r="GD687" s="33"/>
      <c r="GE687" s="33"/>
      <c r="GF687" s="33"/>
      <c r="GG687" s="33"/>
      <c r="GH687" s="33"/>
      <c r="GI687" s="33"/>
      <c r="GJ687" s="33"/>
      <c r="GK687" s="33"/>
      <c r="GL687" s="33"/>
      <c r="GM687" s="33"/>
      <c r="GN687" s="33"/>
      <c r="GO687" s="33"/>
      <c r="GP687" s="33"/>
      <c r="GQ687" s="33"/>
      <c r="GR687" s="33"/>
      <c r="GS687" s="33"/>
      <c r="GT687" s="33"/>
      <c r="GU687" s="33"/>
      <c r="GV687" s="33"/>
      <c r="GW687" s="33"/>
      <c r="GX687" s="33"/>
      <c r="GY687" s="33"/>
      <c r="GZ687" s="33"/>
      <c r="HA687" s="33"/>
      <c r="HB687" s="33"/>
      <c r="HC687" s="33"/>
      <c r="HD687" s="33"/>
      <c r="HE687" s="33"/>
      <c r="HF687" s="33"/>
      <c r="HG687" s="33"/>
      <c r="HH687" s="33"/>
      <c r="HI687" s="33"/>
      <c r="HJ687" s="33"/>
      <c r="HK687" s="33"/>
      <c r="HL687" s="33"/>
      <c r="HM687" s="33"/>
      <c r="HN687" s="33"/>
      <c r="HO687" s="33"/>
      <c r="HP687" s="33"/>
      <c r="HQ687" s="33"/>
      <c r="HR687" s="33"/>
      <c r="HS687" s="33"/>
      <c r="HT687" s="33"/>
      <c r="HU687" s="33"/>
      <c r="HV687" s="33"/>
      <c r="HW687" s="33"/>
      <c r="HX687" s="33"/>
      <c r="HY687" s="33"/>
      <c r="HZ687" s="33"/>
      <c r="IA687" s="33"/>
      <c r="IB687" s="33"/>
      <c r="IC687" s="33"/>
      <c r="ID687" s="33"/>
      <c r="IE687" s="33"/>
      <c r="IF687" s="33"/>
      <c r="IG687" s="33"/>
      <c r="IH687" s="33"/>
      <c r="II687" s="33"/>
      <c r="IJ687" s="33"/>
      <c r="IK687" s="33"/>
      <c r="IL687" s="33"/>
      <c r="IM687" s="33"/>
      <c r="IN687" s="33"/>
      <c r="IO687" s="33"/>
      <c r="IP687" s="33"/>
      <c r="IQ687" s="33"/>
      <c r="IR687" s="33"/>
      <c r="IS687" s="33"/>
      <c r="IT687" s="33"/>
      <c r="IU687" s="33"/>
      <c r="IV687" s="33"/>
      <c r="IW687" s="33"/>
      <c r="IX687" s="33"/>
      <c r="IY687" s="33"/>
      <c r="IZ687" s="33"/>
      <c r="JA687" s="33"/>
      <c r="JB687" s="33"/>
      <c r="JC687" s="33"/>
      <c r="JD687" s="33"/>
      <c r="JE687" s="33"/>
      <c r="JF687" s="33"/>
      <c r="JG687" s="33"/>
      <c r="JH687" s="33"/>
      <c r="JI687" s="33"/>
      <c r="JJ687" s="33"/>
      <c r="JK687" s="33"/>
      <c r="JL687" s="33"/>
      <c r="JM687" s="33"/>
      <c r="JN687" s="33"/>
      <c r="JO687" s="33"/>
      <c r="JP687" s="33"/>
      <c r="JQ687" s="33"/>
      <c r="JR687" s="33"/>
      <c r="JS687" s="33"/>
      <c r="JT687" s="33"/>
      <c r="JU687" s="33"/>
      <c r="JV687" s="33"/>
      <c r="JW687" s="33"/>
      <c r="JX687" s="33"/>
      <c r="JY687" s="33"/>
      <c r="JZ687" s="33"/>
      <c r="KA687" s="33"/>
      <c r="KB687" s="33"/>
      <c r="KC687" s="33"/>
      <c r="KD687" s="33"/>
      <c r="KE687" s="33"/>
      <c r="KF687" s="33"/>
      <c r="KG687" s="33"/>
      <c r="KH687" s="33"/>
      <c r="KI687" s="33"/>
      <c r="KJ687" s="33"/>
      <c r="KK687" s="33"/>
      <c r="KL687" s="33"/>
      <c r="KM687" s="33"/>
      <c r="KN687" s="33"/>
      <c r="KO687" s="33"/>
      <c r="KP687" s="33"/>
      <c r="KQ687" s="33"/>
      <c r="KR687" s="33"/>
      <c r="KS687" s="33"/>
      <c r="KT687" s="33"/>
      <c r="KU687" s="33"/>
      <c r="KV687" s="33"/>
      <c r="KW687" s="33"/>
      <c r="KX687" s="33"/>
      <c r="KY687" s="33"/>
      <c r="KZ687" s="33"/>
      <c r="LA687" s="33"/>
      <c r="LB687" s="33"/>
      <c r="LC687" s="33"/>
    </row>
    <row r="688" spans="1:3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  <c r="IY688" s="33"/>
      <c r="IZ688" s="33"/>
      <c r="JA688" s="33"/>
      <c r="JB688" s="33"/>
      <c r="JC688" s="33"/>
      <c r="JD688" s="33"/>
      <c r="JE688" s="33"/>
      <c r="JF688" s="33"/>
      <c r="JG688" s="33"/>
      <c r="JH688" s="33"/>
      <c r="JI688" s="33"/>
      <c r="JJ688" s="33"/>
      <c r="JK688" s="33"/>
      <c r="JL688" s="33"/>
      <c r="JM688" s="33"/>
      <c r="JN688" s="33"/>
      <c r="JO688" s="33"/>
      <c r="JP688" s="33"/>
      <c r="JQ688" s="33"/>
      <c r="JR688" s="33"/>
      <c r="JS688" s="33"/>
      <c r="JT688" s="33"/>
      <c r="JU688" s="33"/>
      <c r="JV688" s="33"/>
      <c r="JW688" s="33"/>
      <c r="JX688" s="33"/>
      <c r="JY688" s="33"/>
      <c r="JZ688" s="33"/>
      <c r="KA688" s="33"/>
      <c r="KB688" s="33"/>
      <c r="KC688" s="33"/>
      <c r="KD688" s="33"/>
      <c r="KE688" s="33"/>
      <c r="KF688" s="33"/>
      <c r="KG688" s="33"/>
      <c r="KH688" s="33"/>
      <c r="KI688" s="33"/>
      <c r="KJ688" s="33"/>
      <c r="KK688" s="33"/>
      <c r="KL688" s="33"/>
      <c r="KM688" s="33"/>
      <c r="KN688" s="33"/>
      <c r="KO688" s="33"/>
      <c r="KP688" s="33"/>
      <c r="KQ688" s="33"/>
      <c r="KR688" s="33"/>
      <c r="KS688" s="33"/>
      <c r="KT688" s="33"/>
      <c r="KU688" s="33"/>
      <c r="KV688" s="33"/>
      <c r="KW688" s="33"/>
      <c r="KX688" s="33"/>
      <c r="KY688" s="33"/>
      <c r="KZ688" s="33"/>
      <c r="LA688" s="33"/>
      <c r="LB688" s="33"/>
      <c r="LC688" s="33"/>
    </row>
    <row r="689" spans="1:3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 s="33"/>
      <c r="FV689" s="33"/>
      <c r="FW689" s="33"/>
      <c r="FX689" s="33"/>
      <c r="FY689" s="33"/>
      <c r="FZ689" s="33"/>
      <c r="GA689" s="33"/>
      <c r="GB689" s="33"/>
      <c r="GC689" s="33"/>
      <c r="GD689" s="33"/>
      <c r="GE689" s="33"/>
      <c r="GF689" s="33"/>
      <c r="GG689" s="33"/>
      <c r="GH689" s="33"/>
      <c r="GI689" s="33"/>
      <c r="GJ689" s="33"/>
      <c r="GK689" s="33"/>
      <c r="GL689" s="33"/>
      <c r="GM689" s="33"/>
      <c r="GN689" s="33"/>
      <c r="GO689" s="33"/>
      <c r="GP689" s="33"/>
      <c r="GQ689" s="33"/>
      <c r="GR689" s="33"/>
      <c r="GS689" s="33"/>
      <c r="GT689" s="33"/>
      <c r="GU689" s="33"/>
      <c r="GV689" s="33"/>
      <c r="GW689" s="33"/>
      <c r="GX689" s="33"/>
      <c r="GY689" s="33"/>
      <c r="GZ689" s="33"/>
      <c r="HA689" s="33"/>
      <c r="HB689" s="33"/>
      <c r="HC689" s="33"/>
      <c r="HD689" s="33"/>
      <c r="HE689" s="33"/>
      <c r="HF689" s="33"/>
      <c r="HG689" s="33"/>
      <c r="HH689" s="33"/>
      <c r="HI689" s="33"/>
      <c r="HJ689" s="33"/>
      <c r="HK689" s="33"/>
      <c r="HL689" s="33"/>
      <c r="HM689" s="33"/>
      <c r="HN689" s="33"/>
      <c r="HO689" s="33"/>
      <c r="HP689" s="33"/>
      <c r="HQ689" s="33"/>
      <c r="HR689" s="33"/>
      <c r="HS689" s="33"/>
      <c r="HT689" s="33"/>
      <c r="HU689" s="33"/>
      <c r="HV689" s="33"/>
      <c r="HW689" s="33"/>
      <c r="HX689" s="33"/>
      <c r="HY689" s="33"/>
      <c r="HZ689" s="33"/>
      <c r="IA689" s="33"/>
      <c r="IB689" s="33"/>
      <c r="IC689" s="33"/>
      <c r="ID689" s="33"/>
      <c r="IE689" s="33"/>
      <c r="IF689" s="33"/>
      <c r="IG689" s="33"/>
      <c r="IH689" s="33"/>
      <c r="II689" s="33"/>
      <c r="IJ689" s="33"/>
      <c r="IK689" s="33"/>
      <c r="IL689" s="33"/>
      <c r="IM689" s="33"/>
      <c r="IN689" s="33"/>
      <c r="IO689" s="33"/>
      <c r="IP689" s="33"/>
      <c r="IQ689" s="33"/>
      <c r="IR689" s="33"/>
      <c r="IS689" s="33"/>
      <c r="IT689" s="33"/>
      <c r="IU689" s="33"/>
      <c r="IV689" s="33"/>
      <c r="IW689" s="33"/>
      <c r="IX689" s="33"/>
      <c r="IY689" s="33"/>
      <c r="IZ689" s="33"/>
      <c r="JA689" s="33"/>
      <c r="JB689" s="33"/>
      <c r="JC689" s="33"/>
      <c r="JD689" s="33"/>
      <c r="JE689" s="33"/>
      <c r="JF689" s="33"/>
      <c r="JG689" s="33"/>
      <c r="JH689" s="33"/>
      <c r="JI689" s="33"/>
      <c r="JJ689" s="33"/>
      <c r="JK689" s="33"/>
      <c r="JL689" s="33"/>
      <c r="JM689" s="33"/>
      <c r="JN689" s="33"/>
      <c r="JO689" s="33"/>
      <c r="JP689" s="33"/>
      <c r="JQ689" s="33"/>
      <c r="JR689" s="33"/>
      <c r="JS689" s="33"/>
      <c r="JT689" s="33"/>
      <c r="JU689" s="33"/>
      <c r="JV689" s="33"/>
      <c r="JW689" s="33"/>
      <c r="JX689" s="33"/>
      <c r="JY689" s="33"/>
      <c r="JZ689" s="33"/>
      <c r="KA689" s="33"/>
      <c r="KB689" s="33"/>
      <c r="KC689" s="33"/>
      <c r="KD689" s="33"/>
      <c r="KE689" s="33"/>
      <c r="KF689" s="33"/>
      <c r="KG689" s="33"/>
      <c r="KH689" s="33"/>
      <c r="KI689" s="33"/>
      <c r="KJ689" s="33"/>
      <c r="KK689" s="33"/>
      <c r="KL689" s="33"/>
      <c r="KM689" s="33"/>
      <c r="KN689" s="33"/>
      <c r="KO689" s="33"/>
      <c r="KP689" s="33"/>
      <c r="KQ689" s="33"/>
      <c r="KR689" s="33"/>
      <c r="KS689" s="33"/>
      <c r="KT689" s="33"/>
      <c r="KU689" s="33"/>
      <c r="KV689" s="33"/>
      <c r="KW689" s="33"/>
      <c r="KX689" s="33"/>
      <c r="KY689" s="33"/>
      <c r="KZ689" s="33"/>
      <c r="LA689" s="33"/>
      <c r="LB689" s="33"/>
      <c r="LC689" s="33"/>
    </row>
    <row r="690" spans="1:3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  <c r="IY690" s="33"/>
      <c r="IZ690" s="33"/>
      <c r="JA690" s="33"/>
      <c r="JB690" s="33"/>
      <c r="JC690" s="33"/>
      <c r="JD690" s="33"/>
      <c r="JE690" s="33"/>
      <c r="JF690" s="33"/>
      <c r="JG690" s="33"/>
      <c r="JH690" s="33"/>
      <c r="JI690" s="33"/>
      <c r="JJ690" s="33"/>
      <c r="JK690" s="33"/>
      <c r="JL690" s="33"/>
      <c r="JM690" s="33"/>
      <c r="JN690" s="33"/>
      <c r="JO690" s="33"/>
      <c r="JP690" s="33"/>
      <c r="JQ690" s="33"/>
      <c r="JR690" s="33"/>
      <c r="JS690" s="33"/>
      <c r="JT690" s="33"/>
      <c r="JU690" s="33"/>
      <c r="JV690" s="33"/>
      <c r="JW690" s="33"/>
      <c r="JX690" s="33"/>
      <c r="JY690" s="33"/>
      <c r="JZ690" s="33"/>
      <c r="KA690" s="33"/>
      <c r="KB690" s="33"/>
      <c r="KC690" s="33"/>
      <c r="KD690" s="33"/>
      <c r="KE690" s="33"/>
      <c r="KF690" s="33"/>
      <c r="KG690" s="33"/>
      <c r="KH690" s="33"/>
      <c r="KI690" s="33"/>
      <c r="KJ690" s="33"/>
      <c r="KK690" s="33"/>
      <c r="KL690" s="33"/>
      <c r="KM690" s="33"/>
      <c r="KN690" s="33"/>
      <c r="KO690" s="33"/>
      <c r="KP690" s="33"/>
      <c r="KQ690" s="33"/>
      <c r="KR690" s="33"/>
      <c r="KS690" s="33"/>
      <c r="KT690" s="33"/>
      <c r="KU690" s="33"/>
      <c r="KV690" s="33"/>
      <c r="KW690" s="33"/>
      <c r="KX690" s="33"/>
      <c r="KY690" s="33"/>
      <c r="KZ690" s="33"/>
      <c r="LA690" s="33"/>
      <c r="LB690" s="33"/>
      <c r="LC690" s="33"/>
    </row>
    <row r="691" spans="1:3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 s="33"/>
      <c r="FV691" s="33"/>
      <c r="FW691" s="33"/>
      <c r="FX691" s="33"/>
      <c r="FY691" s="33"/>
      <c r="FZ691" s="33"/>
      <c r="GA691" s="33"/>
      <c r="GB691" s="33"/>
      <c r="GC691" s="33"/>
      <c r="GD691" s="33"/>
      <c r="GE691" s="33"/>
      <c r="GF691" s="33"/>
      <c r="GG691" s="33"/>
      <c r="GH691" s="33"/>
      <c r="GI691" s="33"/>
      <c r="GJ691" s="33"/>
      <c r="GK691" s="33"/>
      <c r="GL691" s="33"/>
      <c r="GM691" s="33"/>
      <c r="GN691" s="33"/>
      <c r="GO691" s="33"/>
      <c r="GP691" s="33"/>
      <c r="GQ691" s="33"/>
      <c r="GR691" s="33"/>
      <c r="GS691" s="33"/>
      <c r="GT691" s="33"/>
      <c r="GU691" s="33"/>
      <c r="GV691" s="33"/>
      <c r="GW691" s="33"/>
      <c r="GX691" s="33"/>
      <c r="GY691" s="33"/>
      <c r="GZ691" s="33"/>
      <c r="HA691" s="33"/>
      <c r="HB691" s="33"/>
      <c r="HC691" s="33"/>
      <c r="HD691" s="33"/>
      <c r="HE691" s="33"/>
      <c r="HF691" s="33"/>
      <c r="HG691" s="33"/>
      <c r="HH691" s="33"/>
      <c r="HI691" s="33"/>
      <c r="HJ691" s="33"/>
      <c r="HK691" s="33"/>
      <c r="HL691" s="33"/>
      <c r="HM691" s="33"/>
      <c r="HN691" s="33"/>
      <c r="HO691" s="33"/>
      <c r="HP691" s="33"/>
      <c r="HQ691" s="33"/>
      <c r="HR691" s="33"/>
      <c r="HS691" s="33"/>
      <c r="HT691" s="33"/>
      <c r="HU691" s="33"/>
      <c r="HV691" s="33"/>
      <c r="HW691" s="33"/>
      <c r="HX691" s="33"/>
      <c r="HY691" s="33"/>
      <c r="HZ691" s="33"/>
      <c r="IA691" s="33"/>
      <c r="IB691" s="33"/>
      <c r="IC691" s="33"/>
      <c r="ID691" s="33"/>
      <c r="IE691" s="33"/>
      <c r="IF691" s="33"/>
      <c r="IG691" s="33"/>
      <c r="IH691" s="33"/>
      <c r="II691" s="33"/>
      <c r="IJ691" s="33"/>
      <c r="IK691" s="33"/>
      <c r="IL691" s="33"/>
      <c r="IM691" s="33"/>
      <c r="IN691" s="33"/>
      <c r="IO691" s="33"/>
      <c r="IP691" s="33"/>
      <c r="IQ691" s="33"/>
      <c r="IR691" s="33"/>
      <c r="IS691" s="33"/>
      <c r="IT691" s="33"/>
      <c r="IU691" s="33"/>
      <c r="IV691" s="33"/>
      <c r="IW691" s="33"/>
      <c r="IX691" s="33"/>
      <c r="IY691" s="33"/>
      <c r="IZ691" s="33"/>
      <c r="JA691" s="33"/>
      <c r="JB691" s="33"/>
      <c r="JC691" s="33"/>
      <c r="JD691" s="33"/>
      <c r="JE691" s="33"/>
      <c r="JF691" s="33"/>
      <c r="JG691" s="33"/>
      <c r="JH691" s="33"/>
      <c r="JI691" s="33"/>
      <c r="JJ691" s="33"/>
      <c r="JK691" s="33"/>
      <c r="JL691" s="33"/>
      <c r="JM691" s="33"/>
      <c r="JN691" s="33"/>
      <c r="JO691" s="33"/>
      <c r="JP691" s="33"/>
      <c r="JQ691" s="33"/>
      <c r="JR691" s="33"/>
      <c r="JS691" s="33"/>
      <c r="JT691" s="33"/>
      <c r="JU691" s="33"/>
      <c r="JV691" s="33"/>
      <c r="JW691" s="33"/>
      <c r="JX691" s="33"/>
      <c r="JY691" s="33"/>
      <c r="JZ691" s="33"/>
      <c r="KA691" s="33"/>
      <c r="KB691" s="33"/>
      <c r="KC691" s="33"/>
      <c r="KD691" s="33"/>
      <c r="KE691" s="33"/>
      <c r="KF691" s="33"/>
      <c r="KG691" s="33"/>
      <c r="KH691" s="33"/>
      <c r="KI691" s="33"/>
      <c r="KJ691" s="33"/>
      <c r="KK691" s="33"/>
      <c r="KL691" s="33"/>
      <c r="KM691" s="33"/>
      <c r="KN691" s="33"/>
      <c r="KO691" s="33"/>
      <c r="KP691" s="33"/>
      <c r="KQ691" s="33"/>
      <c r="KR691" s="33"/>
      <c r="KS691" s="33"/>
      <c r="KT691" s="33"/>
      <c r="KU691" s="33"/>
      <c r="KV691" s="33"/>
      <c r="KW691" s="33"/>
      <c r="KX691" s="33"/>
      <c r="KY691" s="33"/>
      <c r="KZ691" s="33"/>
      <c r="LA691" s="33"/>
      <c r="LB691" s="33"/>
      <c r="LC691" s="33"/>
    </row>
    <row r="692" spans="1:3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  <c r="IY692" s="33"/>
      <c r="IZ692" s="33"/>
      <c r="JA692" s="33"/>
      <c r="JB692" s="33"/>
      <c r="JC692" s="33"/>
      <c r="JD692" s="33"/>
      <c r="JE692" s="33"/>
      <c r="JF692" s="33"/>
      <c r="JG692" s="33"/>
      <c r="JH692" s="33"/>
      <c r="JI692" s="33"/>
      <c r="JJ692" s="33"/>
      <c r="JK692" s="33"/>
      <c r="JL692" s="33"/>
      <c r="JM692" s="33"/>
      <c r="JN692" s="33"/>
      <c r="JO692" s="33"/>
      <c r="JP692" s="33"/>
      <c r="JQ692" s="33"/>
      <c r="JR692" s="33"/>
      <c r="JS692" s="33"/>
      <c r="JT692" s="33"/>
      <c r="JU692" s="33"/>
      <c r="JV692" s="33"/>
      <c r="JW692" s="33"/>
      <c r="JX692" s="33"/>
      <c r="JY692" s="33"/>
      <c r="JZ692" s="33"/>
      <c r="KA692" s="33"/>
      <c r="KB692" s="33"/>
      <c r="KC692" s="33"/>
      <c r="KD692" s="33"/>
      <c r="KE692" s="33"/>
      <c r="KF692" s="33"/>
      <c r="KG692" s="33"/>
      <c r="KH692" s="33"/>
      <c r="KI692" s="33"/>
      <c r="KJ692" s="33"/>
      <c r="KK692" s="33"/>
      <c r="KL692" s="33"/>
      <c r="KM692" s="33"/>
      <c r="KN692" s="33"/>
      <c r="KO692" s="33"/>
      <c r="KP692" s="33"/>
      <c r="KQ692" s="33"/>
      <c r="KR692" s="33"/>
      <c r="KS692" s="33"/>
      <c r="KT692" s="33"/>
      <c r="KU692" s="33"/>
      <c r="KV692" s="33"/>
      <c r="KW692" s="33"/>
      <c r="KX692" s="33"/>
      <c r="KY692" s="33"/>
      <c r="KZ692" s="33"/>
      <c r="LA692" s="33"/>
      <c r="LB692" s="33"/>
      <c r="LC692" s="33"/>
    </row>
    <row r="693" spans="1:3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 s="33"/>
      <c r="FV693" s="33"/>
      <c r="FW693" s="33"/>
      <c r="FX693" s="33"/>
      <c r="FY693" s="33"/>
      <c r="FZ693" s="33"/>
      <c r="GA693" s="33"/>
      <c r="GB693" s="33"/>
      <c r="GC693" s="33"/>
      <c r="GD693" s="33"/>
      <c r="GE693" s="33"/>
      <c r="GF693" s="33"/>
      <c r="GG693" s="33"/>
      <c r="GH693" s="33"/>
      <c r="GI693" s="33"/>
      <c r="GJ693" s="33"/>
      <c r="GK693" s="33"/>
      <c r="GL693" s="33"/>
      <c r="GM693" s="33"/>
      <c r="GN693" s="33"/>
      <c r="GO693" s="33"/>
      <c r="GP693" s="33"/>
      <c r="GQ693" s="33"/>
      <c r="GR693" s="33"/>
      <c r="GS693" s="33"/>
      <c r="GT693" s="33"/>
      <c r="GU693" s="33"/>
      <c r="GV693" s="33"/>
      <c r="GW693" s="33"/>
      <c r="GX693" s="33"/>
      <c r="GY693" s="33"/>
      <c r="GZ693" s="33"/>
      <c r="HA693" s="33"/>
      <c r="HB693" s="33"/>
      <c r="HC693" s="33"/>
      <c r="HD693" s="33"/>
      <c r="HE693" s="33"/>
      <c r="HF693" s="33"/>
      <c r="HG693" s="33"/>
      <c r="HH693" s="33"/>
      <c r="HI693" s="33"/>
      <c r="HJ693" s="33"/>
      <c r="HK693" s="33"/>
      <c r="HL693" s="33"/>
      <c r="HM693" s="33"/>
      <c r="HN693" s="33"/>
      <c r="HO693" s="33"/>
      <c r="HP693" s="33"/>
      <c r="HQ693" s="33"/>
      <c r="HR693" s="33"/>
      <c r="HS693" s="33"/>
      <c r="HT693" s="33"/>
      <c r="HU693" s="33"/>
      <c r="HV693" s="33"/>
      <c r="HW693" s="33"/>
      <c r="HX693" s="33"/>
      <c r="HY693" s="33"/>
      <c r="HZ693" s="33"/>
      <c r="IA693" s="33"/>
      <c r="IB693" s="33"/>
      <c r="IC693" s="33"/>
      <c r="ID693" s="33"/>
      <c r="IE693" s="33"/>
      <c r="IF693" s="33"/>
      <c r="IG693" s="33"/>
      <c r="IH693" s="33"/>
      <c r="II693" s="33"/>
      <c r="IJ693" s="33"/>
      <c r="IK693" s="33"/>
      <c r="IL693" s="33"/>
      <c r="IM693" s="33"/>
      <c r="IN693" s="33"/>
      <c r="IO693" s="33"/>
      <c r="IP693" s="33"/>
      <c r="IQ693" s="33"/>
      <c r="IR693" s="33"/>
      <c r="IS693" s="33"/>
      <c r="IT693" s="33"/>
      <c r="IU693" s="33"/>
      <c r="IV693" s="33"/>
      <c r="IW693" s="33"/>
      <c r="IX693" s="33"/>
      <c r="IY693" s="33"/>
      <c r="IZ693" s="33"/>
      <c r="JA693" s="33"/>
      <c r="JB693" s="33"/>
      <c r="JC693" s="33"/>
      <c r="JD693" s="33"/>
      <c r="JE693" s="33"/>
      <c r="JF693" s="33"/>
      <c r="JG693" s="33"/>
      <c r="JH693" s="33"/>
      <c r="JI693" s="33"/>
      <c r="JJ693" s="33"/>
      <c r="JK693" s="33"/>
      <c r="JL693" s="33"/>
      <c r="JM693" s="33"/>
      <c r="JN693" s="33"/>
      <c r="JO693" s="33"/>
      <c r="JP693" s="33"/>
      <c r="JQ693" s="33"/>
      <c r="JR693" s="33"/>
      <c r="JS693" s="33"/>
      <c r="JT693" s="33"/>
      <c r="JU693" s="33"/>
      <c r="JV693" s="33"/>
      <c r="JW693" s="33"/>
      <c r="JX693" s="33"/>
      <c r="JY693" s="33"/>
      <c r="JZ693" s="33"/>
      <c r="KA693" s="33"/>
      <c r="KB693" s="33"/>
      <c r="KC693" s="33"/>
      <c r="KD693" s="33"/>
      <c r="KE693" s="33"/>
      <c r="KF693" s="33"/>
      <c r="KG693" s="33"/>
      <c r="KH693" s="33"/>
      <c r="KI693" s="33"/>
      <c r="KJ693" s="33"/>
      <c r="KK693" s="33"/>
      <c r="KL693" s="33"/>
      <c r="KM693" s="33"/>
      <c r="KN693" s="33"/>
      <c r="KO693" s="33"/>
      <c r="KP693" s="33"/>
      <c r="KQ693" s="33"/>
      <c r="KR693" s="33"/>
      <c r="KS693" s="33"/>
      <c r="KT693" s="33"/>
      <c r="KU693" s="33"/>
      <c r="KV693" s="33"/>
      <c r="KW693" s="33"/>
      <c r="KX693" s="33"/>
      <c r="KY693" s="33"/>
      <c r="KZ693" s="33"/>
      <c r="LA693" s="33"/>
      <c r="LB693" s="33"/>
      <c r="LC693" s="33"/>
    </row>
    <row r="694" spans="1:3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  <c r="IY694" s="33"/>
      <c r="IZ694" s="33"/>
      <c r="JA694" s="33"/>
      <c r="JB694" s="33"/>
      <c r="JC694" s="33"/>
      <c r="JD694" s="33"/>
      <c r="JE694" s="33"/>
      <c r="JF694" s="33"/>
      <c r="JG694" s="33"/>
      <c r="JH694" s="33"/>
      <c r="JI694" s="33"/>
      <c r="JJ694" s="33"/>
      <c r="JK694" s="33"/>
      <c r="JL694" s="33"/>
      <c r="JM694" s="33"/>
      <c r="JN694" s="33"/>
      <c r="JO694" s="33"/>
      <c r="JP694" s="33"/>
      <c r="JQ694" s="33"/>
      <c r="JR694" s="33"/>
      <c r="JS694" s="33"/>
      <c r="JT694" s="33"/>
      <c r="JU694" s="33"/>
      <c r="JV694" s="33"/>
      <c r="JW694" s="33"/>
      <c r="JX694" s="33"/>
      <c r="JY694" s="33"/>
      <c r="JZ694" s="33"/>
      <c r="KA694" s="33"/>
      <c r="KB694" s="33"/>
      <c r="KC694" s="33"/>
      <c r="KD694" s="33"/>
      <c r="KE694" s="33"/>
      <c r="KF694" s="33"/>
      <c r="KG694" s="33"/>
      <c r="KH694" s="33"/>
      <c r="KI694" s="33"/>
      <c r="KJ694" s="33"/>
      <c r="KK694" s="33"/>
      <c r="KL694" s="33"/>
      <c r="KM694" s="33"/>
      <c r="KN694" s="33"/>
      <c r="KO694" s="33"/>
      <c r="KP694" s="33"/>
      <c r="KQ694" s="33"/>
      <c r="KR694" s="33"/>
      <c r="KS694" s="33"/>
      <c r="KT694" s="33"/>
      <c r="KU694" s="33"/>
      <c r="KV694" s="33"/>
      <c r="KW694" s="33"/>
      <c r="KX694" s="33"/>
      <c r="KY694" s="33"/>
      <c r="KZ694" s="33"/>
      <c r="LA694" s="33"/>
      <c r="LB694" s="33"/>
      <c r="LC694" s="33"/>
    </row>
    <row r="695" spans="1:3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 s="33"/>
      <c r="FV695" s="33"/>
      <c r="FW695" s="33"/>
      <c r="FX695" s="33"/>
      <c r="FY695" s="33"/>
      <c r="FZ695" s="33"/>
      <c r="GA695" s="33"/>
      <c r="GB695" s="33"/>
      <c r="GC695" s="33"/>
      <c r="GD695" s="33"/>
      <c r="GE695" s="33"/>
      <c r="GF695" s="33"/>
      <c r="GG695" s="33"/>
      <c r="GH695" s="33"/>
      <c r="GI695" s="33"/>
      <c r="GJ695" s="33"/>
      <c r="GK695" s="33"/>
      <c r="GL695" s="33"/>
      <c r="GM695" s="33"/>
      <c r="GN695" s="33"/>
      <c r="GO695" s="33"/>
      <c r="GP695" s="33"/>
      <c r="GQ695" s="33"/>
      <c r="GR695" s="33"/>
      <c r="GS695" s="33"/>
      <c r="GT695" s="33"/>
      <c r="GU695" s="33"/>
      <c r="GV695" s="33"/>
      <c r="GW695" s="33"/>
      <c r="GX695" s="33"/>
      <c r="GY695" s="33"/>
      <c r="GZ695" s="33"/>
      <c r="HA695" s="33"/>
      <c r="HB695" s="33"/>
      <c r="HC695" s="33"/>
      <c r="HD695" s="33"/>
      <c r="HE695" s="33"/>
      <c r="HF695" s="33"/>
      <c r="HG695" s="33"/>
      <c r="HH695" s="33"/>
      <c r="HI695" s="33"/>
      <c r="HJ695" s="33"/>
      <c r="HK695" s="33"/>
      <c r="HL695" s="33"/>
      <c r="HM695" s="33"/>
      <c r="HN695" s="33"/>
      <c r="HO695" s="33"/>
      <c r="HP695" s="33"/>
      <c r="HQ695" s="33"/>
      <c r="HR695" s="33"/>
      <c r="HS695" s="33"/>
      <c r="HT695" s="33"/>
      <c r="HU695" s="33"/>
      <c r="HV695" s="33"/>
      <c r="HW695" s="33"/>
      <c r="HX695" s="33"/>
      <c r="HY695" s="33"/>
      <c r="HZ695" s="33"/>
      <c r="IA695" s="33"/>
      <c r="IB695" s="33"/>
      <c r="IC695" s="33"/>
      <c r="ID695" s="33"/>
      <c r="IE695" s="33"/>
      <c r="IF695" s="33"/>
      <c r="IG695" s="33"/>
      <c r="IH695" s="33"/>
      <c r="II695" s="33"/>
      <c r="IJ695" s="33"/>
      <c r="IK695" s="33"/>
      <c r="IL695" s="33"/>
      <c r="IM695" s="33"/>
      <c r="IN695" s="33"/>
      <c r="IO695" s="33"/>
      <c r="IP695" s="33"/>
      <c r="IQ695" s="33"/>
      <c r="IR695" s="33"/>
      <c r="IS695" s="33"/>
      <c r="IT695" s="33"/>
      <c r="IU695" s="33"/>
      <c r="IV695" s="33"/>
      <c r="IW695" s="33"/>
      <c r="IX695" s="33"/>
      <c r="IY695" s="33"/>
      <c r="IZ695" s="33"/>
      <c r="JA695" s="33"/>
      <c r="JB695" s="33"/>
      <c r="JC695" s="33"/>
      <c r="JD695" s="33"/>
      <c r="JE695" s="33"/>
      <c r="JF695" s="33"/>
      <c r="JG695" s="33"/>
      <c r="JH695" s="33"/>
      <c r="JI695" s="33"/>
      <c r="JJ695" s="33"/>
      <c r="JK695" s="33"/>
      <c r="JL695" s="33"/>
      <c r="JM695" s="33"/>
      <c r="JN695" s="33"/>
      <c r="JO695" s="33"/>
      <c r="JP695" s="33"/>
      <c r="JQ695" s="33"/>
      <c r="JR695" s="33"/>
      <c r="JS695" s="33"/>
      <c r="JT695" s="33"/>
      <c r="JU695" s="33"/>
      <c r="JV695" s="33"/>
      <c r="JW695" s="33"/>
      <c r="JX695" s="33"/>
      <c r="JY695" s="33"/>
      <c r="JZ695" s="33"/>
      <c r="KA695" s="33"/>
      <c r="KB695" s="33"/>
      <c r="KC695" s="33"/>
      <c r="KD695" s="33"/>
      <c r="KE695" s="33"/>
      <c r="KF695" s="33"/>
      <c r="KG695" s="33"/>
      <c r="KH695" s="33"/>
      <c r="KI695" s="33"/>
      <c r="KJ695" s="33"/>
      <c r="KK695" s="33"/>
      <c r="KL695" s="33"/>
      <c r="KM695" s="33"/>
      <c r="KN695" s="33"/>
      <c r="KO695" s="33"/>
      <c r="KP695" s="33"/>
      <c r="KQ695" s="33"/>
      <c r="KR695" s="33"/>
      <c r="KS695" s="33"/>
      <c r="KT695" s="33"/>
      <c r="KU695" s="33"/>
      <c r="KV695" s="33"/>
      <c r="KW695" s="33"/>
      <c r="KX695" s="33"/>
      <c r="KY695" s="33"/>
      <c r="KZ695" s="33"/>
      <c r="LA695" s="33"/>
      <c r="LB695" s="33"/>
      <c r="LC695" s="33"/>
    </row>
    <row r="696" spans="1:3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  <c r="IY696" s="33"/>
      <c r="IZ696" s="33"/>
      <c r="JA696" s="33"/>
      <c r="JB696" s="33"/>
      <c r="JC696" s="33"/>
      <c r="JD696" s="33"/>
      <c r="JE696" s="33"/>
      <c r="JF696" s="33"/>
      <c r="JG696" s="33"/>
      <c r="JH696" s="33"/>
      <c r="JI696" s="33"/>
      <c r="JJ696" s="33"/>
      <c r="JK696" s="33"/>
      <c r="JL696" s="33"/>
      <c r="JM696" s="33"/>
      <c r="JN696" s="33"/>
      <c r="JO696" s="33"/>
      <c r="JP696" s="33"/>
      <c r="JQ696" s="33"/>
      <c r="JR696" s="33"/>
      <c r="JS696" s="33"/>
      <c r="JT696" s="33"/>
      <c r="JU696" s="33"/>
      <c r="JV696" s="33"/>
      <c r="JW696" s="33"/>
      <c r="JX696" s="33"/>
      <c r="JY696" s="33"/>
      <c r="JZ696" s="33"/>
      <c r="KA696" s="33"/>
      <c r="KB696" s="33"/>
      <c r="KC696" s="33"/>
      <c r="KD696" s="33"/>
      <c r="KE696" s="33"/>
      <c r="KF696" s="33"/>
      <c r="KG696" s="33"/>
      <c r="KH696" s="33"/>
      <c r="KI696" s="33"/>
      <c r="KJ696" s="33"/>
      <c r="KK696" s="33"/>
      <c r="KL696" s="33"/>
      <c r="KM696" s="33"/>
      <c r="KN696" s="33"/>
      <c r="KO696" s="33"/>
      <c r="KP696" s="33"/>
      <c r="KQ696" s="33"/>
      <c r="KR696" s="33"/>
      <c r="KS696" s="33"/>
      <c r="KT696" s="33"/>
      <c r="KU696" s="33"/>
      <c r="KV696" s="33"/>
      <c r="KW696" s="33"/>
      <c r="KX696" s="33"/>
      <c r="KY696" s="33"/>
      <c r="KZ696" s="33"/>
      <c r="LA696" s="33"/>
      <c r="LB696" s="33"/>
      <c r="LC696" s="33"/>
    </row>
    <row r="697" spans="1:3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 s="33"/>
      <c r="FV697" s="33"/>
      <c r="FW697" s="33"/>
      <c r="FX697" s="33"/>
      <c r="FY697" s="33"/>
      <c r="FZ697" s="33"/>
      <c r="GA697" s="33"/>
      <c r="GB697" s="33"/>
      <c r="GC697" s="33"/>
      <c r="GD697" s="33"/>
      <c r="GE697" s="33"/>
      <c r="GF697" s="33"/>
      <c r="GG697" s="33"/>
      <c r="GH697" s="33"/>
      <c r="GI697" s="33"/>
      <c r="GJ697" s="33"/>
      <c r="GK697" s="33"/>
      <c r="GL697" s="33"/>
      <c r="GM697" s="33"/>
      <c r="GN697" s="33"/>
      <c r="GO697" s="33"/>
      <c r="GP697" s="33"/>
      <c r="GQ697" s="33"/>
      <c r="GR697" s="33"/>
      <c r="GS697" s="33"/>
      <c r="GT697" s="33"/>
      <c r="GU697" s="33"/>
      <c r="GV697" s="33"/>
      <c r="GW697" s="33"/>
      <c r="GX697" s="33"/>
      <c r="GY697" s="33"/>
      <c r="GZ697" s="33"/>
      <c r="HA697" s="33"/>
      <c r="HB697" s="33"/>
      <c r="HC697" s="33"/>
      <c r="HD697" s="33"/>
      <c r="HE697" s="33"/>
      <c r="HF697" s="33"/>
      <c r="HG697" s="33"/>
      <c r="HH697" s="33"/>
      <c r="HI697" s="33"/>
      <c r="HJ697" s="33"/>
      <c r="HK697" s="33"/>
      <c r="HL697" s="33"/>
      <c r="HM697" s="33"/>
      <c r="HN697" s="33"/>
      <c r="HO697" s="33"/>
      <c r="HP697" s="33"/>
      <c r="HQ697" s="33"/>
      <c r="HR697" s="33"/>
      <c r="HS697" s="33"/>
      <c r="HT697" s="33"/>
      <c r="HU697" s="33"/>
      <c r="HV697" s="33"/>
      <c r="HW697" s="33"/>
      <c r="HX697" s="33"/>
      <c r="HY697" s="33"/>
      <c r="HZ697" s="33"/>
      <c r="IA697" s="33"/>
      <c r="IB697" s="33"/>
      <c r="IC697" s="33"/>
      <c r="ID697" s="33"/>
      <c r="IE697" s="33"/>
      <c r="IF697" s="33"/>
      <c r="IG697" s="33"/>
      <c r="IH697" s="33"/>
      <c r="II697" s="33"/>
      <c r="IJ697" s="33"/>
      <c r="IK697" s="33"/>
      <c r="IL697" s="33"/>
      <c r="IM697" s="33"/>
      <c r="IN697" s="33"/>
      <c r="IO697" s="33"/>
      <c r="IP697" s="33"/>
      <c r="IQ697" s="33"/>
      <c r="IR697" s="33"/>
      <c r="IS697" s="33"/>
      <c r="IT697" s="33"/>
      <c r="IU697" s="33"/>
      <c r="IV697" s="33"/>
      <c r="IW697" s="33"/>
      <c r="IX697" s="33"/>
      <c r="IY697" s="33"/>
      <c r="IZ697" s="33"/>
      <c r="JA697" s="33"/>
      <c r="JB697" s="33"/>
      <c r="JC697" s="33"/>
      <c r="JD697" s="33"/>
      <c r="JE697" s="33"/>
      <c r="JF697" s="33"/>
      <c r="JG697" s="33"/>
      <c r="JH697" s="33"/>
      <c r="JI697" s="33"/>
      <c r="JJ697" s="33"/>
      <c r="JK697" s="33"/>
      <c r="JL697" s="33"/>
      <c r="JM697" s="33"/>
      <c r="JN697" s="33"/>
      <c r="JO697" s="33"/>
      <c r="JP697" s="33"/>
      <c r="JQ697" s="33"/>
      <c r="JR697" s="33"/>
      <c r="JS697" s="33"/>
      <c r="JT697" s="33"/>
      <c r="JU697" s="33"/>
      <c r="JV697" s="33"/>
      <c r="JW697" s="33"/>
      <c r="JX697" s="33"/>
      <c r="JY697" s="33"/>
      <c r="JZ697" s="33"/>
      <c r="KA697" s="33"/>
      <c r="KB697" s="33"/>
      <c r="KC697" s="33"/>
      <c r="KD697" s="33"/>
      <c r="KE697" s="33"/>
      <c r="KF697" s="33"/>
      <c r="KG697" s="33"/>
      <c r="KH697" s="33"/>
      <c r="KI697" s="33"/>
      <c r="KJ697" s="33"/>
      <c r="KK697" s="33"/>
      <c r="KL697" s="33"/>
      <c r="KM697" s="33"/>
      <c r="KN697" s="33"/>
      <c r="KO697" s="33"/>
      <c r="KP697" s="33"/>
      <c r="KQ697" s="33"/>
      <c r="KR697" s="33"/>
      <c r="KS697" s="33"/>
      <c r="KT697" s="33"/>
      <c r="KU697" s="33"/>
      <c r="KV697" s="33"/>
      <c r="KW697" s="33"/>
      <c r="KX697" s="33"/>
      <c r="KY697" s="33"/>
      <c r="KZ697" s="33"/>
      <c r="LA697" s="33"/>
      <c r="LB697" s="33"/>
      <c r="LC697" s="33"/>
    </row>
    <row r="698" spans="1:3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  <c r="IY698" s="33"/>
      <c r="IZ698" s="33"/>
      <c r="JA698" s="33"/>
      <c r="JB698" s="33"/>
      <c r="JC698" s="33"/>
      <c r="JD698" s="33"/>
      <c r="JE698" s="33"/>
      <c r="JF698" s="33"/>
      <c r="JG698" s="33"/>
      <c r="JH698" s="33"/>
      <c r="JI698" s="33"/>
      <c r="JJ698" s="33"/>
      <c r="JK698" s="33"/>
      <c r="JL698" s="33"/>
      <c r="JM698" s="33"/>
      <c r="JN698" s="33"/>
      <c r="JO698" s="33"/>
      <c r="JP698" s="33"/>
      <c r="JQ698" s="33"/>
      <c r="JR698" s="33"/>
      <c r="JS698" s="33"/>
      <c r="JT698" s="33"/>
      <c r="JU698" s="33"/>
      <c r="JV698" s="33"/>
      <c r="JW698" s="33"/>
      <c r="JX698" s="33"/>
      <c r="JY698" s="33"/>
      <c r="JZ698" s="33"/>
      <c r="KA698" s="33"/>
      <c r="KB698" s="33"/>
      <c r="KC698" s="33"/>
      <c r="KD698" s="33"/>
      <c r="KE698" s="33"/>
      <c r="KF698" s="33"/>
      <c r="KG698" s="33"/>
      <c r="KH698" s="33"/>
      <c r="KI698" s="33"/>
      <c r="KJ698" s="33"/>
      <c r="KK698" s="33"/>
      <c r="KL698" s="33"/>
      <c r="KM698" s="33"/>
      <c r="KN698" s="33"/>
      <c r="KO698" s="33"/>
      <c r="KP698" s="33"/>
      <c r="KQ698" s="33"/>
      <c r="KR698" s="33"/>
      <c r="KS698" s="33"/>
      <c r="KT698" s="33"/>
      <c r="KU698" s="33"/>
      <c r="KV698" s="33"/>
      <c r="KW698" s="33"/>
      <c r="KX698" s="33"/>
      <c r="KY698" s="33"/>
      <c r="KZ698" s="33"/>
      <c r="LA698" s="33"/>
      <c r="LB698" s="33"/>
      <c r="LC698" s="33"/>
    </row>
    <row r="699" spans="1:3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 s="33"/>
      <c r="FV699" s="33"/>
      <c r="FW699" s="33"/>
      <c r="FX699" s="33"/>
      <c r="FY699" s="33"/>
      <c r="FZ699" s="33"/>
      <c r="GA699" s="33"/>
      <c r="GB699" s="33"/>
      <c r="GC699" s="33"/>
      <c r="GD699" s="33"/>
      <c r="GE699" s="33"/>
      <c r="GF699" s="33"/>
      <c r="GG699" s="33"/>
      <c r="GH699" s="33"/>
      <c r="GI699" s="33"/>
      <c r="GJ699" s="33"/>
      <c r="GK699" s="33"/>
      <c r="GL699" s="33"/>
      <c r="GM699" s="33"/>
      <c r="GN699" s="33"/>
      <c r="GO699" s="33"/>
      <c r="GP699" s="33"/>
      <c r="GQ699" s="33"/>
      <c r="GR699" s="33"/>
      <c r="GS699" s="33"/>
      <c r="GT699" s="33"/>
      <c r="GU699" s="33"/>
      <c r="GV699" s="33"/>
      <c r="GW699" s="33"/>
      <c r="GX699" s="33"/>
      <c r="GY699" s="33"/>
      <c r="GZ699" s="33"/>
      <c r="HA699" s="33"/>
      <c r="HB699" s="33"/>
      <c r="HC699" s="33"/>
      <c r="HD699" s="33"/>
      <c r="HE699" s="33"/>
      <c r="HF699" s="33"/>
      <c r="HG699" s="33"/>
      <c r="HH699" s="33"/>
      <c r="HI699" s="33"/>
      <c r="HJ699" s="33"/>
      <c r="HK699" s="33"/>
      <c r="HL699" s="33"/>
      <c r="HM699" s="33"/>
      <c r="HN699" s="33"/>
      <c r="HO699" s="33"/>
      <c r="HP699" s="33"/>
      <c r="HQ699" s="33"/>
      <c r="HR699" s="33"/>
      <c r="HS699" s="33"/>
      <c r="HT699" s="33"/>
      <c r="HU699" s="33"/>
      <c r="HV699" s="33"/>
      <c r="HW699" s="33"/>
      <c r="HX699" s="33"/>
      <c r="HY699" s="33"/>
      <c r="HZ699" s="33"/>
      <c r="IA699" s="33"/>
      <c r="IB699" s="33"/>
      <c r="IC699" s="33"/>
      <c r="ID699" s="33"/>
      <c r="IE699" s="33"/>
      <c r="IF699" s="33"/>
      <c r="IG699" s="33"/>
      <c r="IH699" s="33"/>
      <c r="II699" s="33"/>
      <c r="IJ699" s="33"/>
      <c r="IK699" s="33"/>
      <c r="IL699" s="33"/>
      <c r="IM699" s="33"/>
      <c r="IN699" s="33"/>
      <c r="IO699" s="33"/>
      <c r="IP699" s="33"/>
      <c r="IQ699" s="33"/>
      <c r="IR699" s="33"/>
      <c r="IS699" s="33"/>
      <c r="IT699" s="33"/>
      <c r="IU699" s="33"/>
      <c r="IV699" s="33"/>
      <c r="IW699" s="33"/>
      <c r="IX699" s="33"/>
      <c r="IY699" s="33"/>
      <c r="IZ699" s="33"/>
      <c r="JA699" s="33"/>
      <c r="JB699" s="33"/>
      <c r="JC699" s="33"/>
      <c r="JD699" s="33"/>
      <c r="JE699" s="33"/>
      <c r="JF699" s="33"/>
      <c r="JG699" s="33"/>
      <c r="JH699" s="33"/>
      <c r="JI699" s="33"/>
      <c r="JJ699" s="33"/>
      <c r="JK699" s="33"/>
      <c r="JL699" s="33"/>
      <c r="JM699" s="33"/>
      <c r="JN699" s="33"/>
      <c r="JO699" s="33"/>
      <c r="JP699" s="33"/>
      <c r="JQ699" s="33"/>
      <c r="JR699" s="33"/>
      <c r="JS699" s="33"/>
      <c r="JT699" s="33"/>
      <c r="JU699" s="33"/>
      <c r="JV699" s="33"/>
      <c r="JW699" s="33"/>
      <c r="JX699" s="33"/>
      <c r="JY699" s="33"/>
      <c r="JZ699" s="33"/>
      <c r="KA699" s="33"/>
      <c r="KB699" s="33"/>
      <c r="KC699" s="33"/>
      <c r="KD699" s="33"/>
      <c r="KE699" s="33"/>
      <c r="KF699" s="33"/>
      <c r="KG699" s="33"/>
      <c r="KH699" s="33"/>
      <c r="KI699" s="33"/>
      <c r="KJ699" s="33"/>
      <c r="KK699" s="33"/>
      <c r="KL699" s="33"/>
      <c r="KM699" s="33"/>
      <c r="KN699" s="33"/>
      <c r="KO699" s="33"/>
      <c r="KP699" s="33"/>
      <c r="KQ699" s="33"/>
      <c r="KR699" s="33"/>
      <c r="KS699" s="33"/>
      <c r="KT699" s="33"/>
      <c r="KU699" s="33"/>
      <c r="KV699" s="33"/>
      <c r="KW699" s="33"/>
      <c r="KX699" s="33"/>
      <c r="KY699" s="33"/>
      <c r="KZ699" s="33"/>
      <c r="LA699" s="33"/>
      <c r="LB699" s="33"/>
      <c r="LC699" s="33"/>
    </row>
    <row r="700" spans="1:3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  <c r="IY700" s="33"/>
      <c r="IZ700" s="33"/>
      <c r="JA700" s="33"/>
      <c r="JB700" s="33"/>
      <c r="JC700" s="33"/>
      <c r="JD700" s="33"/>
      <c r="JE700" s="33"/>
      <c r="JF700" s="33"/>
      <c r="JG700" s="33"/>
      <c r="JH700" s="33"/>
      <c r="JI700" s="33"/>
      <c r="JJ700" s="33"/>
      <c r="JK700" s="33"/>
      <c r="JL700" s="33"/>
      <c r="JM700" s="33"/>
      <c r="JN700" s="33"/>
      <c r="JO700" s="33"/>
      <c r="JP700" s="33"/>
      <c r="JQ700" s="33"/>
      <c r="JR700" s="33"/>
      <c r="JS700" s="33"/>
      <c r="JT700" s="33"/>
      <c r="JU700" s="33"/>
      <c r="JV700" s="33"/>
      <c r="JW700" s="33"/>
      <c r="JX700" s="33"/>
      <c r="JY700" s="33"/>
      <c r="JZ700" s="33"/>
      <c r="KA700" s="33"/>
      <c r="KB700" s="33"/>
      <c r="KC700" s="33"/>
      <c r="KD700" s="33"/>
      <c r="KE700" s="33"/>
      <c r="KF700" s="33"/>
      <c r="KG700" s="33"/>
      <c r="KH700" s="33"/>
      <c r="KI700" s="33"/>
      <c r="KJ700" s="33"/>
      <c r="KK700" s="33"/>
      <c r="KL700" s="33"/>
      <c r="KM700" s="33"/>
      <c r="KN700" s="33"/>
      <c r="KO700" s="33"/>
      <c r="KP700" s="33"/>
      <c r="KQ700" s="33"/>
      <c r="KR700" s="33"/>
      <c r="KS700" s="33"/>
      <c r="KT700" s="33"/>
      <c r="KU700" s="33"/>
      <c r="KV700" s="33"/>
      <c r="KW700" s="33"/>
      <c r="KX700" s="33"/>
      <c r="KY700" s="33"/>
      <c r="KZ700" s="33"/>
      <c r="LA700" s="33"/>
      <c r="LB700" s="33"/>
      <c r="LC700" s="33"/>
    </row>
    <row r="701" spans="1:3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 s="33"/>
      <c r="FV701" s="33"/>
      <c r="FW701" s="33"/>
      <c r="FX701" s="33"/>
      <c r="FY701" s="33"/>
      <c r="FZ701" s="33"/>
      <c r="GA701" s="33"/>
      <c r="GB701" s="33"/>
      <c r="GC701" s="33"/>
      <c r="GD701" s="33"/>
      <c r="GE701" s="33"/>
      <c r="GF701" s="33"/>
      <c r="GG701" s="33"/>
      <c r="GH701" s="33"/>
      <c r="GI701" s="33"/>
      <c r="GJ701" s="33"/>
      <c r="GK701" s="33"/>
      <c r="GL701" s="33"/>
      <c r="GM701" s="33"/>
      <c r="GN701" s="33"/>
      <c r="GO701" s="33"/>
      <c r="GP701" s="33"/>
      <c r="GQ701" s="33"/>
      <c r="GR701" s="33"/>
      <c r="GS701" s="33"/>
      <c r="GT701" s="33"/>
      <c r="GU701" s="33"/>
      <c r="GV701" s="33"/>
      <c r="GW701" s="33"/>
      <c r="GX701" s="33"/>
      <c r="GY701" s="33"/>
      <c r="GZ701" s="33"/>
      <c r="HA701" s="33"/>
      <c r="HB701" s="33"/>
      <c r="HC701" s="33"/>
      <c r="HD701" s="33"/>
      <c r="HE701" s="33"/>
      <c r="HF701" s="33"/>
      <c r="HG701" s="33"/>
      <c r="HH701" s="33"/>
      <c r="HI701" s="33"/>
      <c r="HJ701" s="33"/>
      <c r="HK701" s="33"/>
      <c r="HL701" s="33"/>
      <c r="HM701" s="33"/>
      <c r="HN701" s="33"/>
      <c r="HO701" s="33"/>
      <c r="HP701" s="33"/>
      <c r="HQ701" s="33"/>
      <c r="HR701" s="33"/>
      <c r="HS701" s="33"/>
      <c r="HT701" s="33"/>
      <c r="HU701" s="33"/>
      <c r="HV701" s="33"/>
      <c r="HW701" s="33"/>
      <c r="HX701" s="33"/>
      <c r="HY701" s="33"/>
      <c r="HZ701" s="33"/>
      <c r="IA701" s="33"/>
      <c r="IB701" s="33"/>
      <c r="IC701" s="33"/>
      <c r="ID701" s="33"/>
      <c r="IE701" s="33"/>
      <c r="IF701" s="33"/>
      <c r="IG701" s="33"/>
      <c r="IH701" s="33"/>
      <c r="II701" s="33"/>
      <c r="IJ701" s="33"/>
      <c r="IK701" s="33"/>
      <c r="IL701" s="33"/>
      <c r="IM701" s="33"/>
      <c r="IN701" s="33"/>
      <c r="IO701" s="33"/>
      <c r="IP701" s="33"/>
      <c r="IQ701" s="33"/>
      <c r="IR701" s="33"/>
      <c r="IS701" s="33"/>
      <c r="IT701" s="33"/>
      <c r="IU701" s="33"/>
      <c r="IV701" s="33"/>
      <c r="IW701" s="33"/>
      <c r="IX701" s="33"/>
      <c r="IY701" s="33"/>
      <c r="IZ701" s="33"/>
      <c r="JA701" s="33"/>
      <c r="JB701" s="33"/>
      <c r="JC701" s="33"/>
      <c r="JD701" s="33"/>
      <c r="JE701" s="33"/>
      <c r="JF701" s="33"/>
      <c r="JG701" s="33"/>
      <c r="JH701" s="33"/>
      <c r="JI701" s="33"/>
      <c r="JJ701" s="33"/>
      <c r="JK701" s="33"/>
      <c r="JL701" s="33"/>
      <c r="JM701" s="33"/>
      <c r="JN701" s="33"/>
      <c r="JO701" s="33"/>
      <c r="JP701" s="33"/>
      <c r="JQ701" s="33"/>
      <c r="JR701" s="33"/>
      <c r="JS701" s="33"/>
      <c r="JT701" s="33"/>
      <c r="JU701" s="33"/>
      <c r="JV701" s="33"/>
      <c r="JW701" s="33"/>
      <c r="JX701" s="33"/>
      <c r="JY701" s="33"/>
      <c r="JZ701" s="33"/>
      <c r="KA701" s="33"/>
      <c r="KB701" s="33"/>
      <c r="KC701" s="33"/>
      <c r="KD701" s="33"/>
      <c r="KE701" s="33"/>
      <c r="KF701" s="33"/>
      <c r="KG701" s="33"/>
      <c r="KH701" s="33"/>
      <c r="KI701" s="33"/>
      <c r="KJ701" s="33"/>
      <c r="KK701" s="33"/>
      <c r="KL701" s="33"/>
      <c r="KM701" s="33"/>
      <c r="KN701" s="33"/>
      <c r="KO701" s="33"/>
      <c r="KP701" s="33"/>
      <c r="KQ701" s="33"/>
      <c r="KR701" s="33"/>
      <c r="KS701" s="33"/>
      <c r="KT701" s="33"/>
      <c r="KU701" s="33"/>
      <c r="KV701" s="33"/>
      <c r="KW701" s="33"/>
      <c r="KX701" s="33"/>
      <c r="KY701" s="33"/>
      <c r="KZ701" s="33"/>
      <c r="LA701" s="33"/>
      <c r="LB701" s="33"/>
      <c r="LC701" s="33"/>
    </row>
    <row r="702" spans="1:3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  <c r="IY702" s="33"/>
      <c r="IZ702" s="33"/>
      <c r="JA702" s="33"/>
      <c r="JB702" s="33"/>
      <c r="JC702" s="33"/>
      <c r="JD702" s="33"/>
      <c r="JE702" s="33"/>
      <c r="JF702" s="33"/>
      <c r="JG702" s="33"/>
      <c r="JH702" s="33"/>
      <c r="JI702" s="33"/>
      <c r="JJ702" s="33"/>
      <c r="JK702" s="33"/>
      <c r="JL702" s="33"/>
      <c r="JM702" s="33"/>
      <c r="JN702" s="33"/>
      <c r="JO702" s="33"/>
      <c r="JP702" s="33"/>
      <c r="JQ702" s="33"/>
      <c r="JR702" s="33"/>
      <c r="JS702" s="33"/>
      <c r="JT702" s="33"/>
      <c r="JU702" s="33"/>
      <c r="JV702" s="33"/>
      <c r="JW702" s="33"/>
      <c r="JX702" s="33"/>
      <c r="JY702" s="33"/>
      <c r="JZ702" s="33"/>
      <c r="KA702" s="33"/>
      <c r="KB702" s="33"/>
      <c r="KC702" s="33"/>
      <c r="KD702" s="33"/>
      <c r="KE702" s="33"/>
      <c r="KF702" s="33"/>
      <c r="KG702" s="33"/>
      <c r="KH702" s="33"/>
      <c r="KI702" s="33"/>
      <c r="KJ702" s="33"/>
      <c r="KK702" s="33"/>
      <c r="KL702" s="33"/>
      <c r="KM702" s="33"/>
      <c r="KN702" s="33"/>
      <c r="KO702" s="33"/>
      <c r="KP702" s="33"/>
      <c r="KQ702" s="33"/>
      <c r="KR702" s="33"/>
      <c r="KS702" s="33"/>
      <c r="KT702" s="33"/>
      <c r="KU702" s="33"/>
      <c r="KV702" s="33"/>
      <c r="KW702" s="33"/>
      <c r="KX702" s="33"/>
      <c r="KY702" s="33"/>
      <c r="KZ702" s="33"/>
      <c r="LA702" s="33"/>
      <c r="LB702" s="33"/>
      <c r="LC702" s="33"/>
    </row>
    <row r="703" spans="1:3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 s="33"/>
      <c r="FV703" s="33"/>
      <c r="FW703" s="33"/>
      <c r="FX703" s="33"/>
      <c r="FY703" s="33"/>
      <c r="FZ703" s="33"/>
      <c r="GA703" s="33"/>
      <c r="GB703" s="33"/>
      <c r="GC703" s="33"/>
      <c r="GD703" s="33"/>
      <c r="GE703" s="33"/>
      <c r="GF703" s="33"/>
      <c r="GG703" s="33"/>
      <c r="GH703" s="33"/>
      <c r="GI703" s="33"/>
      <c r="GJ703" s="33"/>
      <c r="GK703" s="33"/>
      <c r="GL703" s="33"/>
      <c r="GM703" s="33"/>
      <c r="GN703" s="33"/>
      <c r="GO703" s="33"/>
      <c r="GP703" s="33"/>
      <c r="GQ703" s="33"/>
      <c r="GR703" s="33"/>
      <c r="GS703" s="33"/>
      <c r="GT703" s="33"/>
      <c r="GU703" s="33"/>
      <c r="GV703" s="33"/>
      <c r="GW703" s="33"/>
      <c r="GX703" s="33"/>
      <c r="GY703" s="33"/>
      <c r="GZ703" s="33"/>
      <c r="HA703" s="33"/>
      <c r="HB703" s="33"/>
      <c r="HC703" s="33"/>
      <c r="HD703" s="33"/>
      <c r="HE703" s="33"/>
      <c r="HF703" s="33"/>
      <c r="HG703" s="33"/>
      <c r="HH703" s="33"/>
      <c r="HI703" s="33"/>
      <c r="HJ703" s="33"/>
      <c r="HK703" s="33"/>
      <c r="HL703" s="33"/>
      <c r="HM703" s="33"/>
      <c r="HN703" s="33"/>
      <c r="HO703" s="33"/>
      <c r="HP703" s="33"/>
      <c r="HQ703" s="33"/>
      <c r="HR703" s="33"/>
      <c r="HS703" s="33"/>
      <c r="HT703" s="33"/>
      <c r="HU703" s="33"/>
      <c r="HV703" s="33"/>
      <c r="HW703" s="33"/>
      <c r="HX703" s="33"/>
      <c r="HY703" s="33"/>
      <c r="HZ703" s="33"/>
      <c r="IA703" s="33"/>
      <c r="IB703" s="33"/>
      <c r="IC703" s="33"/>
      <c r="ID703" s="33"/>
      <c r="IE703" s="33"/>
      <c r="IF703" s="33"/>
      <c r="IG703" s="33"/>
      <c r="IH703" s="33"/>
      <c r="II703" s="33"/>
      <c r="IJ703" s="33"/>
      <c r="IK703" s="33"/>
      <c r="IL703" s="33"/>
      <c r="IM703" s="33"/>
      <c r="IN703" s="33"/>
      <c r="IO703" s="33"/>
      <c r="IP703" s="33"/>
      <c r="IQ703" s="33"/>
      <c r="IR703" s="33"/>
      <c r="IS703" s="33"/>
      <c r="IT703" s="33"/>
      <c r="IU703" s="33"/>
      <c r="IV703" s="33"/>
      <c r="IW703" s="33"/>
      <c r="IX703" s="33"/>
      <c r="IY703" s="33"/>
      <c r="IZ703" s="33"/>
      <c r="JA703" s="33"/>
      <c r="JB703" s="33"/>
      <c r="JC703" s="33"/>
      <c r="JD703" s="33"/>
      <c r="JE703" s="33"/>
      <c r="JF703" s="33"/>
      <c r="JG703" s="33"/>
      <c r="JH703" s="33"/>
      <c r="JI703" s="33"/>
      <c r="JJ703" s="33"/>
      <c r="JK703" s="33"/>
      <c r="JL703" s="33"/>
      <c r="JM703" s="33"/>
      <c r="JN703" s="33"/>
      <c r="JO703" s="33"/>
      <c r="JP703" s="33"/>
      <c r="JQ703" s="33"/>
      <c r="JR703" s="33"/>
      <c r="JS703" s="33"/>
      <c r="JT703" s="33"/>
      <c r="JU703" s="33"/>
      <c r="JV703" s="33"/>
      <c r="JW703" s="33"/>
      <c r="JX703" s="33"/>
      <c r="JY703" s="33"/>
      <c r="JZ703" s="33"/>
      <c r="KA703" s="33"/>
      <c r="KB703" s="33"/>
      <c r="KC703" s="33"/>
      <c r="KD703" s="33"/>
      <c r="KE703" s="33"/>
      <c r="KF703" s="33"/>
      <c r="KG703" s="33"/>
      <c r="KH703" s="33"/>
      <c r="KI703" s="33"/>
      <c r="KJ703" s="33"/>
      <c r="KK703" s="33"/>
      <c r="KL703" s="33"/>
      <c r="KM703" s="33"/>
      <c r="KN703" s="33"/>
      <c r="KO703" s="33"/>
      <c r="KP703" s="33"/>
      <c r="KQ703" s="33"/>
      <c r="KR703" s="33"/>
      <c r="KS703" s="33"/>
      <c r="KT703" s="33"/>
      <c r="KU703" s="33"/>
      <c r="KV703" s="33"/>
      <c r="KW703" s="33"/>
      <c r="KX703" s="33"/>
      <c r="KY703" s="33"/>
      <c r="KZ703" s="33"/>
      <c r="LA703" s="33"/>
      <c r="LB703" s="33"/>
      <c r="LC703" s="33"/>
    </row>
    <row r="704" spans="1:3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  <c r="IY704" s="33"/>
      <c r="IZ704" s="33"/>
      <c r="JA704" s="33"/>
      <c r="JB704" s="33"/>
      <c r="JC704" s="33"/>
      <c r="JD704" s="33"/>
      <c r="JE704" s="33"/>
      <c r="JF704" s="33"/>
      <c r="JG704" s="33"/>
      <c r="JH704" s="33"/>
      <c r="JI704" s="33"/>
      <c r="JJ704" s="33"/>
      <c r="JK704" s="33"/>
      <c r="JL704" s="33"/>
      <c r="JM704" s="33"/>
      <c r="JN704" s="33"/>
      <c r="JO704" s="33"/>
      <c r="JP704" s="33"/>
      <c r="JQ704" s="33"/>
      <c r="JR704" s="33"/>
      <c r="JS704" s="33"/>
      <c r="JT704" s="33"/>
      <c r="JU704" s="33"/>
      <c r="JV704" s="33"/>
      <c r="JW704" s="33"/>
      <c r="JX704" s="33"/>
      <c r="JY704" s="33"/>
      <c r="JZ704" s="33"/>
      <c r="KA704" s="33"/>
      <c r="KB704" s="33"/>
      <c r="KC704" s="33"/>
      <c r="KD704" s="33"/>
      <c r="KE704" s="33"/>
      <c r="KF704" s="33"/>
      <c r="KG704" s="33"/>
      <c r="KH704" s="33"/>
      <c r="KI704" s="33"/>
      <c r="KJ704" s="33"/>
      <c r="KK704" s="33"/>
      <c r="KL704" s="33"/>
      <c r="KM704" s="33"/>
      <c r="KN704" s="33"/>
      <c r="KO704" s="33"/>
      <c r="KP704" s="33"/>
      <c r="KQ704" s="33"/>
      <c r="KR704" s="33"/>
      <c r="KS704" s="33"/>
      <c r="KT704" s="33"/>
      <c r="KU704" s="33"/>
      <c r="KV704" s="33"/>
      <c r="KW704" s="33"/>
      <c r="KX704" s="33"/>
      <c r="KY704" s="33"/>
      <c r="KZ704" s="33"/>
      <c r="LA704" s="33"/>
      <c r="LB704" s="33"/>
      <c r="LC704" s="33"/>
    </row>
    <row r="705" spans="1:3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 s="33"/>
      <c r="FV705" s="33"/>
      <c r="FW705" s="33"/>
      <c r="FX705" s="33"/>
      <c r="FY705" s="33"/>
      <c r="FZ705" s="33"/>
      <c r="GA705" s="33"/>
      <c r="GB705" s="33"/>
      <c r="GC705" s="33"/>
      <c r="GD705" s="33"/>
      <c r="GE705" s="33"/>
      <c r="GF705" s="33"/>
      <c r="GG705" s="33"/>
      <c r="GH705" s="33"/>
      <c r="GI705" s="33"/>
      <c r="GJ705" s="33"/>
      <c r="GK705" s="33"/>
      <c r="GL705" s="33"/>
      <c r="GM705" s="33"/>
      <c r="GN705" s="33"/>
      <c r="GO705" s="33"/>
      <c r="GP705" s="33"/>
      <c r="GQ705" s="33"/>
      <c r="GR705" s="33"/>
      <c r="GS705" s="33"/>
      <c r="GT705" s="33"/>
      <c r="GU705" s="33"/>
      <c r="GV705" s="33"/>
      <c r="GW705" s="33"/>
      <c r="GX705" s="33"/>
      <c r="GY705" s="33"/>
      <c r="GZ705" s="33"/>
      <c r="HA705" s="33"/>
      <c r="HB705" s="33"/>
      <c r="HC705" s="33"/>
      <c r="HD705" s="33"/>
      <c r="HE705" s="33"/>
      <c r="HF705" s="33"/>
      <c r="HG705" s="33"/>
      <c r="HH705" s="33"/>
      <c r="HI705" s="33"/>
      <c r="HJ705" s="33"/>
      <c r="HK705" s="33"/>
      <c r="HL705" s="33"/>
      <c r="HM705" s="33"/>
      <c r="HN705" s="33"/>
      <c r="HO705" s="33"/>
      <c r="HP705" s="33"/>
      <c r="HQ705" s="33"/>
      <c r="HR705" s="33"/>
      <c r="HS705" s="33"/>
      <c r="HT705" s="33"/>
      <c r="HU705" s="33"/>
      <c r="HV705" s="33"/>
      <c r="HW705" s="33"/>
      <c r="HX705" s="33"/>
      <c r="HY705" s="33"/>
      <c r="HZ705" s="33"/>
      <c r="IA705" s="33"/>
      <c r="IB705" s="33"/>
      <c r="IC705" s="33"/>
      <c r="ID705" s="33"/>
      <c r="IE705" s="33"/>
      <c r="IF705" s="33"/>
      <c r="IG705" s="33"/>
      <c r="IH705" s="33"/>
      <c r="II705" s="33"/>
      <c r="IJ705" s="33"/>
      <c r="IK705" s="33"/>
      <c r="IL705" s="33"/>
      <c r="IM705" s="33"/>
      <c r="IN705" s="33"/>
      <c r="IO705" s="33"/>
      <c r="IP705" s="33"/>
      <c r="IQ705" s="33"/>
      <c r="IR705" s="33"/>
      <c r="IS705" s="33"/>
      <c r="IT705" s="33"/>
      <c r="IU705" s="33"/>
      <c r="IV705" s="33"/>
      <c r="IW705" s="33"/>
      <c r="IX705" s="33"/>
      <c r="IY705" s="33"/>
      <c r="IZ705" s="33"/>
      <c r="JA705" s="33"/>
      <c r="JB705" s="33"/>
      <c r="JC705" s="33"/>
      <c r="JD705" s="33"/>
      <c r="JE705" s="33"/>
      <c r="JF705" s="33"/>
      <c r="JG705" s="33"/>
      <c r="JH705" s="33"/>
      <c r="JI705" s="33"/>
      <c r="JJ705" s="33"/>
      <c r="JK705" s="33"/>
      <c r="JL705" s="33"/>
      <c r="JM705" s="33"/>
      <c r="JN705" s="33"/>
      <c r="JO705" s="33"/>
      <c r="JP705" s="33"/>
      <c r="JQ705" s="33"/>
      <c r="JR705" s="33"/>
      <c r="JS705" s="33"/>
      <c r="JT705" s="33"/>
      <c r="JU705" s="33"/>
      <c r="JV705" s="33"/>
      <c r="JW705" s="33"/>
      <c r="JX705" s="33"/>
      <c r="JY705" s="33"/>
      <c r="JZ705" s="33"/>
      <c r="KA705" s="33"/>
      <c r="KB705" s="33"/>
      <c r="KC705" s="33"/>
      <c r="KD705" s="33"/>
      <c r="KE705" s="33"/>
      <c r="KF705" s="33"/>
      <c r="KG705" s="33"/>
      <c r="KH705" s="33"/>
      <c r="KI705" s="33"/>
      <c r="KJ705" s="33"/>
      <c r="KK705" s="33"/>
      <c r="KL705" s="33"/>
      <c r="KM705" s="33"/>
      <c r="KN705" s="33"/>
      <c r="KO705" s="33"/>
      <c r="KP705" s="33"/>
      <c r="KQ705" s="33"/>
      <c r="KR705" s="33"/>
      <c r="KS705" s="33"/>
      <c r="KT705" s="33"/>
      <c r="KU705" s="33"/>
      <c r="KV705" s="33"/>
      <c r="KW705" s="33"/>
      <c r="KX705" s="33"/>
      <c r="KY705" s="33"/>
      <c r="KZ705" s="33"/>
      <c r="LA705" s="33"/>
      <c r="LB705" s="33"/>
      <c r="LC705" s="33"/>
    </row>
    <row r="706" spans="1:3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  <c r="IY706" s="33"/>
      <c r="IZ706" s="33"/>
      <c r="JA706" s="33"/>
      <c r="JB706" s="33"/>
      <c r="JC706" s="33"/>
      <c r="JD706" s="33"/>
      <c r="JE706" s="33"/>
      <c r="JF706" s="33"/>
      <c r="JG706" s="33"/>
      <c r="JH706" s="33"/>
      <c r="JI706" s="33"/>
      <c r="JJ706" s="33"/>
      <c r="JK706" s="33"/>
      <c r="JL706" s="33"/>
      <c r="JM706" s="33"/>
      <c r="JN706" s="33"/>
      <c r="JO706" s="33"/>
      <c r="JP706" s="33"/>
      <c r="JQ706" s="33"/>
      <c r="JR706" s="33"/>
      <c r="JS706" s="33"/>
      <c r="JT706" s="33"/>
      <c r="JU706" s="33"/>
      <c r="JV706" s="33"/>
      <c r="JW706" s="33"/>
      <c r="JX706" s="33"/>
      <c r="JY706" s="33"/>
      <c r="JZ706" s="33"/>
      <c r="KA706" s="33"/>
      <c r="KB706" s="33"/>
      <c r="KC706" s="33"/>
      <c r="KD706" s="33"/>
      <c r="KE706" s="33"/>
      <c r="KF706" s="33"/>
      <c r="KG706" s="33"/>
      <c r="KH706" s="33"/>
      <c r="KI706" s="33"/>
      <c r="KJ706" s="33"/>
      <c r="KK706" s="33"/>
      <c r="KL706" s="33"/>
      <c r="KM706" s="33"/>
      <c r="KN706" s="33"/>
      <c r="KO706" s="33"/>
      <c r="KP706" s="33"/>
      <c r="KQ706" s="33"/>
      <c r="KR706" s="33"/>
      <c r="KS706" s="33"/>
      <c r="KT706" s="33"/>
      <c r="KU706" s="33"/>
      <c r="KV706" s="33"/>
      <c r="KW706" s="33"/>
      <c r="KX706" s="33"/>
      <c r="KY706" s="33"/>
      <c r="KZ706" s="33"/>
      <c r="LA706" s="33"/>
      <c r="LB706" s="33"/>
      <c r="LC706" s="33"/>
    </row>
    <row r="707" spans="1:3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 s="33"/>
      <c r="FV707" s="33"/>
      <c r="FW707" s="33"/>
      <c r="FX707" s="33"/>
      <c r="FY707" s="33"/>
      <c r="FZ707" s="33"/>
      <c r="GA707" s="33"/>
      <c r="GB707" s="33"/>
      <c r="GC707" s="33"/>
      <c r="GD707" s="33"/>
      <c r="GE707" s="33"/>
      <c r="GF707" s="33"/>
      <c r="GG707" s="33"/>
      <c r="GH707" s="33"/>
      <c r="GI707" s="33"/>
      <c r="GJ707" s="33"/>
      <c r="GK707" s="33"/>
      <c r="GL707" s="33"/>
      <c r="GM707" s="33"/>
      <c r="GN707" s="33"/>
      <c r="GO707" s="33"/>
      <c r="GP707" s="33"/>
      <c r="GQ707" s="33"/>
      <c r="GR707" s="33"/>
      <c r="GS707" s="33"/>
      <c r="GT707" s="33"/>
      <c r="GU707" s="33"/>
      <c r="GV707" s="33"/>
      <c r="GW707" s="33"/>
      <c r="GX707" s="33"/>
      <c r="GY707" s="33"/>
      <c r="GZ707" s="33"/>
      <c r="HA707" s="33"/>
      <c r="HB707" s="33"/>
      <c r="HC707" s="33"/>
      <c r="HD707" s="33"/>
      <c r="HE707" s="33"/>
      <c r="HF707" s="33"/>
      <c r="HG707" s="33"/>
      <c r="HH707" s="33"/>
      <c r="HI707" s="33"/>
      <c r="HJ707" s="33"/>
      <c r="HK707" s="33"/>
      <c r="HL707" s="33"/>
      <c r="HM707" s="33"/>
      <c r="HN707" s="33"/>
      <c r="HO707" s="33"/>
      <c r="HP707" s="33"/>
      <c r="HQ707" s="33"/>
      <c r="HR707" s="33"/>
      <c r="HS707" s="33"/>
      <c r="HT707" s="33"/>
      <c r="HU707" s="33"/>
      <c r="HV707" s="33"/>
      <c r="HW707" s="33"/>
      <c r="HX707" s="33"/>
      <c r="HY707" s="33"/>
      <c r="HZ707" s="33"/>
      <c r="IA707" s="33"/>
      <c r="IB707" s="33"/>
      <c r="IC707" s="33"/>
      <c r="ID707" s="33"/>
      <c r="IE707" s="33"/>
      <c r="IF707" s="33"/>
      <c r="IG707" s="33"/>
      <c r="IH707" s="33"/>
      <c r="II707" s="33"/>
      <c r="IJ707" s="33"/>
      <c r="IK707" s="33"/>
      <c r="IL707" s="33"/>
      <c r="IM707" s="33"/>
      <c r="IN707" s="33"/>
      <c r="IO707" s="33"/>
      <c r="IP707" s="33"/>
      <c r="IQ707" s="33"/>
      <c r="IR707" s="33"/>
      <c r="IS707" s="33"/>
      <c r="IT707" s="33"/>
      <c r="IU707" s="33"/>
      <c r="IV707" s="33"/>
      <c r="IW707" s="33"/>
      <c r="IX707" s="33"/>
      <c r="IY707" s="33"/>
      <c r="IZ707" s="33"/>
      <c r="JA707" s="33"/>
      <c r="JB707" s="33"/>
      <c r="JC707" s="33"/>
      <c r="JD707" s="33"/>
      <c r="JE707" s="33"/>
      <c r="JF707" s="33"/>
      <c r="JG707" s="33"/>
      <c r="JH707" s="33"/>
      <c r="JI707" s="33"/>
      <c r="JJ707" s="33"/>
      <c r="JK707" s="33"/>
      <c r="JL707" s="33"/>
      <c r="JM707" s="33"/>
      <c r="JN707" s="33"/>
      <c r="JO707" s="33"/>
      <c r="JP707" s="33"/>
      <c r="JQ707" s="33"/>
      <c r="JR707" s="33"/>
      <c r="JS707" s="33"/>
      <c r="JT707" s="33"/>
      <c r="JU707" s="33"/>
      <c r="JV707" s="33"/>
      <c r="JW707" s="33"/>
      <c r="JX707" s="33"/>
      <c r="JY707" s="33"/>
      <c r="JZ707" s="33"/>
      <c r="KA707" s="33"/>
      <c r="KB707" s="33"/>
      <c r="KC707" s="33"/>
      <c r="KD707" s="33"/>
      <c r="KE707" s="33"/>
      <c r="KF707" s="33"/>
      <c r="KG707" s="33"/>
      <c r="KH707" s="33"/>
      <c r="KI707" s="33"/>
      <c r="KJ707" s="33"/>
      <c r="KK707" s="33"/>
      <c r="KL707" s="33"/>
      <c r="KM707" s="33"/>
      <c r="KN707" s="33"/>
      <c r="KO707" s="33"/>
      <c r="KP707" s="33"/>
      <c r="KQ707" s="33"/>
      <c r="KR707" s="33"/>
      <c r="KS707" s="33"/>
      <c r="KT707" s="33"/>
      <c r="KU707" s="33"/>
      <c r="KV707" s="33"/>
      <c r="KW707" s="33"/>
      <c r="KX707" s="33"/>
      <c r="KY707" s="33"/>
      <c r="KZ707" s="33"/>
      <c r="LA707" s="33"/>
      <c r="LB707" s="33"/>
      <c r="LC707" s="33"/>
    </row>
    <row r="708" spans="1:3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  <c r="IY708" s="33"/>
      <c r="IZ708" s="33"/>
      <c r="JA708" s="33"/>
      <c r="JB708" s="33"/>
      <c r="JC708" s="33"/>
      <c r="JD708" s="33"/>
      <c r="JE708" s="33"/>
      <c r="JF708" s="33"/>
      <c r="JG708" s="33"/>
      <c r="JH708" s="33"/>
      <c r="JI708" s="33"/>
      <c r="JJ708" s="33"/>
      <c r="JK708" s="33"/>
      <c r="JL708" s="33"/>
      <c r="JM708" s="33"/>
      <c r="JN708" s="33"/>
      <c r="JO708" s="33"/>
      <c r="JP708" s="33"/>
      <c r="JQ708" s="33"/>
      <c r="JR708" s="33"/>
      <c r="JS708" s="33"/>
      <c r="JT708" s="33"/>
      <c r="JU708" s="33"/>
      <c r="JV708" s="33"/>
      <c r="JW708" s="33"/>
      <c r="JX708" s="33"/>
      <c r="JY708" s="33"/>
      <c r="JZ708" s="33"/>
      <c r="KA708" s="33"/>
      <c r="KB708" s="33"/>
      <c r="KC708" s="33"/>
      <c r="KD708" s="33"/>
      <c r="KE708" s="33"/>
      <c r="KF708" s="33"/>
      <c r="KG708" s="33"/>
      <c r="KH708" s="33"/>
      <c r="KI708" s="33"/>
      <c r="KJ708" s="33"/>
      <c r="KK708" s="33"/>
      <c r="KL708" s="33"/>
      <c r="KM708" s="33"/>
      <c r="KN708" s="33"/>
      <c r="KO708" s="33"/>
      <c r="KP708" s="33"/>
      <c r="KQ708" s="33"/>
      <c r="KR708" s="33"/>
      <c r="KS708" s="33"/>
      <c r="KT708" s="33"/>
      <c r="KU708" s="33"/>
      <c r="KV708" s="33"/>
      <c r="KW708" s="33"/>
      <c r="KX708" s="33"/>
      <c r="KY708" s="33"/>
      <c r="KZ708" s="33"/>
      <c r="LA708" s="33"/>
      <c r="LB708" s="33"/>
      <c r="LC708" s="33"/>
    </row>
    <row r="709" spans="1:3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  <c r="GM709" s="33"/>
      <c r="GN709" s="33"/>
      <c r="GO709" s="33"/>
      <c r="GP709" s="33"/>
      <c r="GQ709" s="33"/>
      <c r="GR709" s="33"/>
      <c r="GS709" s="33"/>
      <c r="GT709" s="33"/>
      <c r="GU709" s="33"/>
      <c r="GV709" s="33"/>
      <c r="GW709" s="33"/>
      <c r="GX709" s="33"/>
      <c r="GY709" s="33"/>
      <c r="GZ709" s="33"/>
      <c r="HA709" s="33"/>
      <c r="HB709" s="33"/>
      <c r="HC709" s="33"/>
      <c r="HD709" s="33"/>
      <c r="HE709" s="33"/>
      <c r="HF709" s="33"/>
      <c r="HG709" s="33"/>
      <c r="HH709" s="33"/>
      <c r="HI709" s="33"/>
      <c r="HJ709" s="33"/>
      <c r="HK709" s="33"/>
      <c r="HL709" s="33"/>
      <c r="HM709" s="33"/>
      <c r="HN709" s="33"/>
      <c r="HO709" s="33"/>
      <c r="HP709" s="33"/>
      <c r="HQ709" s="33"/>
      <c r="HR709" s="33"/>
      <c r="HS709" s="33"/>
      <c r="HT709" s="33"/>
      <c r="HU709" s="33"/>
      <c r="HV709" s="33"/>
      <c r="HW709" s="33"/>
      <c r="HX709" s="33"/>
      <c r="HY709" s="33"/>
      <c r="HZ709" s="33"/>
      <c r="IA709" s="33"/>
      <c r="IB709" s="33"/>
      <c r="IC709" s="33"/>
      <c r="ID709" s="33"/>
      <c r="IE709" s="33"/>
      <c r="IF709" s="33"/>
      <c r="IG709" s="33"/>
      <c r="IH709" s="33"/>
      <c r="II709" s="33"/>
      <c r="IJ709" s="33"/>
      <c r="IK709" s="33"/>
      <c r="IL709" s="33"/>
      <c r="IM709" s="33"/>
      <c r="IN709" s="33"/>
      <c r="IO709" s="33"/>
      <c r="IP709" s="33"/>
      <c r="IQ709" s="33"/>
      <c r="IR709" s="33"/>
      <c r="IS709" s="33"/>
      <c r="IT709" s="33"/>
      <c r="IU709" s="33"/>
      <c r="IV709" s="33"/>
      <c r="IW709" s="33"/>
      <c r="IX709" s="33"/>
      <c r="IY709" s="33"/>
      <c r="IZ709" s="33"/>
      <c r="JA709" s="33"/>
      <c r="JB709" s="33"/>
      <c r="JC709" s="33"/>
      <c r="JD709" s="33"/>
      <c r="JE709" s="33"/>
      <c r="JF709" s="33"/>
      <c r="JG709" s="33"/>
      <c r="JH709" s="33"/>
      <c r="JI709" s="33"/>
      <c r="JJ709" s="33"/>
      <c r="JK709" s="33"/>
      <c r="JL709" s="33"/>
      <c r="JM709" s="33"/>
      <c r="JN709" s="33"/>
      <c r="JO709" s="33"/>
      <c r="JP709" s="33"/>
      <c r="JQ709" s="33"/>
      <c r="JR709" s="33"/>
      <c r="JS709" s="33"/>
      <c r="JT709" s="33"/>
      <c r="JU709" s="33"/>
      <c r="JV709" s="33"/>
      <c r="JW709" s="33"/>
      <c r="JX709" s="33"/>
      <c r="JY709" s="33"/>
      <c r="JZ709" s="33"/>
      <c r="KA709" s="33"/>
      <c r="KB709" s="33"/>
      <c r="KC709" s="33"/>
      <c r="KD709" s="33"/>
      <c r="KE709" s="33"/>
      <c r="KF709" s="33"/>
      <c r="KG709" s="33"/>
      <c r="KH709" s="33"/>
      <c r="KI709" s="33"/>
      <c r="KJ709" s="33"/>
      <c r="KK709" s="33"/>
      <c r="KL709" s="33"/>
      <c r="KM709" s="33"/>
      <c r="KN709" s="33"/>
      <c r="KO709" s="33"/>
      <c r="KP709" s="33"/>
      <c r="KQ709" s="33"/>
      <c r="KR709" s="33"/>
      <c r="KS709" s="33"/>
      <c r="KT709" s="33"/>
      <c r="KU709" s="33"/>
      <c r="KV709" s="33"/>
      <c r="KW709" s="33"/>
      <c r="KX709" s="33"/>
      <c r="KY709" s="33"/>
      <c r="KZ709" s="33"/>
      <c r="LA709" s="33"/>
      <c r="LB709" s="33"/>
      <c r="LC709" s="33"/>
    </row>
    <row r="710" spans="1:3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  <c r="IY710" s="33"/>
      <c r="IZ710" s="33"/>
      <c r="JA710" s="33"/>
      <c r="JB710" s="33"/>
      <c r="JC710" s="33"/>
      <c r="JD710" s="33"/>
      <c r="JE710" s="33"/>
      <c r="JF710" s="33"/>
      <c r="JG710" s="33"/>
      <c r="JH710" s="33"/>
      <c r="JI710" s="33"/>
      <c r="JJ710" s="33"/>
      <c r="JK710" s="33"/>
      <c r="JL710" s="33"/>
      <c r="JM710" s="33"/>
      <c r="JN710" s="33"/>
      <c r="JO710" s="33"/>
      <c r="JP710" s="33"/>
      <c r="JQ710" s="33"/>
      <c r="JR710" s="33"/>
      <c r="JS710" s="33"/>
      <c r="JT710" s="33"/>
      <c r="JU710" s="33"/>
      <c r="JV710" s="33"/>
      <c r="JW710" s="33"/>
      <c r="JX710" s="33"/>
      <c r="JY710" s="33"/>
      <c r="JZ710" s="33"/>
      <c r="KA710" s="33"/>
      <c r="KB710" s="33"/>
      <c r="KC710" s="33"/>
      <c r="KD710" s="33"/>
      <c r="KE710" s="33"/>
      <c r="KF710" s="33"/>
      <c r="KG710" s="33"/>
      <c r="KH710" s="33"/>
      <c r="KI710" s="33"/>
      <c r="KJ710" s="33"/>
      <c r="KK710" s="33"/>
      <c r="KL710" s="33"/>
      <c r="KM710" s="33"/>
      <c r="KN710" s="33"/>
      <c r="KO710" s="33"/>
      <c r="KP710" s="33"/>
      <c r="KQ710" s="33"/>
      <c r="KR710" s="33"/>
      <c r="KS710" s="33"/>
      <c r="KT710" s="33"/>
      <c r="KU710" s="33"/>
      <c r="KV710" s="33"/>
      <c r="KW710" s="33"/>
      <c r="KX710" s="33"/>
      <c r="KY710" s="33"/>
      <c r="KZ710" s="33"/>
      <c r="LA710" s="33"/>
      <c r="LB710" s="33"/>
      <c r="LC710" s="33"/>
    </row>
    <row r="711" spans="1:3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 s="33"/>
      <c r="FV711" s="33"/>
      <c r="FW711" s="33"/>
      <c r="FX711" s="33"/>
      <c r="FY711" s="33"/>
      <c r="FZ711" s="33"/>
      <c r="GA711" s="33"/>
      <c r="GB711" s="33"/>
      <c r="GC711" s="33"/>
      <c r="GD711" s="33"/>
      <c r="GE711" s="33"/>
      <c r="GF711" s="33"/>
      <c r="GG711" s="33"/>
      <c r="GH711" s="33"/>
      <c r="GI711" s="33"/>
      <c r="GJ711" s="33"/>
      <c r="GK711" s="33"/>
      <c r="GL711" s="33"/>
      <c r="GM711" s="33"/>
      <c r="GN711" s="33"/>
      <c r="GO711" s="33"/>
      <c r="GP711" s="33"/>
      <c r="GQ711" s="33"/>
      <c r="GR711" s="33"/>
      <c r="GS711" s="33"/>
      <c r="GT711" s="33"/>
      <c r="GU711" s="33"/>
      <c r="GV711" s="33"/>
      <c r="GW711" s="33"/>
      <c r="GX711" s="33"/>
      <c r="GY711" s="33"/>
      <c r="GZ711" s="33"/>
      <c r="HA711" s="33"/>
      <c r="HB711" s="33"/>
      <c r="HC711" s="33"/>
      <c r="HD711" s="33"/>
      <c r="HE711" s="33"/>
      <c r="HF711" s="33"/>
      <c r="HG711" s="33"/>
      <c r="HH711" s="33"/>
      <c r="HI711" s="33"/>
      <c r="HJ711" s="33"/>
      <c r="HK711" s="33"/>
      <c r="HL711" s="33"/>
      <c r="HM711" s="33"/>
      <c r="HN711" s="33"/>
      <c r="HO711" s="33"/>
      <c r="HP711" s="33"/>
      <c r="HQ711" s="33"/>
      <c r="HR711" s="33"/>
      <c r="HS711" s="33"/>
      <c r="HT711" s="33"/>
      <c r="HU711" s="33"/>
      <c r="HV711" s="33"/>
      <c r="HW711" s="33"/>
      <c r="HX711" s="33"/>
      <c r="HY711" s="33"/>
      <c r="HZ711" s="33"/>
      <c r="IA711" s="33"/>
      <c r="IB711" s="33"/>
      <c r="IC711" s="33"/>
      <c r="ID711" s="33"/>
      <c r="IE711" s="33"/>
      <c r="IF711" s="33"/>
      <c r="IG711" s="33"/>
      <c r="IH711" s="33"/>
      <c r="II711" s="33"/>
      <c r="IJ711" s="33"/>
      <c r="IK711" s="33"/>
      <c r="IL711" s="33"/>
      <c r="IM711" s="33"/>
      <c r="IN711" s="33"/>
      <c r="IO711" s="33"/>
      <c r="IP711" s="33"/>
      <c r="IQ711" s="33"/>
      <c r="IR711" s="33"/>
      <c r="IS711" s="33"/>
      <c r="IT711" s="33"/>
      <c r="IU711" s="33"/>
      <c r="IV711" s="33"/>
      <c r="IW711" s="33"/>
      <c r="IX711" s="33"/>
      <c r="IY711" s="33"/>
      <c r="IZ711" s="33"/>
      <c r="JA711" s="33"/>
      <c r="JB711" s="33"/>
      <c r="JC711" s="33"/>
      <c r="JD711" s="33"/>
      <c r="JE711" s="33"/>
      <c r="JF711" s="33"/>
      <c r="JG711" s="33"/>
      <c r="JH711" s="33"/>
      <c r="JI711" s="33"/>
      <c r="JJ711" s="33"/>
      <c r="JK711" s="33"/>
      <c r="JL711" s="33"/>
      <c r="JM711" s="33"/>
      <c r="JN711" s="33"/>
      <c r="JO711" s="33"/>
      <c r="JP711" s="33"/>
      <c r="JQ711" s="33"/>
      <c r="JR711" s="33"/>
      <c r="JS711" s="33"/>
      <c r="JT711" s="33"/>
      <c r="JU711" s="33"/>
      <c r="JV711" s="33"/>
      <c r="JW711" s="33"/>
      <c r="JX711" s="33"/>
      <c r="JY711" s="33"/>
      <c r="JZ711" s="33"/>
      <c r="KA711" s="33"/>
      <c r="KB711" s="33"/>
      <c r="KC711" s="33"/>
      <c r="KD711" s="33"/>
      <c r="KE711" s="33"/>
      <c r="KF711" s="33"/>
      <c r="KG711" s="33"/>
      <c r="KH711" s="33"/>
      <c r="KI711" s="33"/>
      <c r="KJ711" s="33"/>
      <c r="KK711" s="33"/>
      <c r="KL711" s="33"/>
      <c r="KM711" s="33"/>
      <c r="KN711" s="33"/>
      <c r="KO711" s="33"/>
      <c r="KP711" s="33"/>
      <c r="KQ711" s="33"/>
      <c r="KR711" s="33"/>
      <c r="KS711" s="33"/>
      <c r="KT711" s="33"/>
      <c r="KU711" s="33"/>
      <c r="KV711" s="33"/>
      <c r="KW711" s="33"/>
      <c r="KX711" s="33"/>
      <c r="KY711" s="33"/>
      <c r="KZ711" s="33"/>
      <c r="LA711" s="33"/>
      <c r="LB711" s="33"/>
      <c r="LC711" s="33"/>
    </row>
    <row r="712" spans="1:3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  <c r="IY712" s="33"/>
      <c r="IZ712" s="33"/>
      <c r="JA712" s="33"/>
      <c r="JB712" s="33"/>
      <c r="JC712" s="33"/>
      <c r="JD712" s="33"/>
      <c r="JE712" s="33"/>
      <c r="JF712" s="33"/>
      <c r="JG712" s="33"/>
      <c r="JH712" s="33"/>
      <c r="JI712" s="33"/>
      <c r="JJ712" s="33"/>
      <c r="JK712" s="33"/>
      <c r="JL712" s="33"/>
      <c r="JM712" s="33"/>
      <c r="JN712" s="33"/>
      <c r="JO712" s="33"/>
      <c r="JP712" s="33"/>
      <c r="JQ712" s="33"/>
      <c r="JR712" s="33"/>
      <c r="JS712" s="33"/>
      <c r="JT712" s="33"/>
      <c r="JU712" s="33"/>
      <c r="JV712" s="33"/>
      <c r="JW712" s="33"/>
      <c r="JX712" s="33"/>
      <c r="JY712" s="33"/>
      <c r="JZ712" s="33"/>
      <c r="KA712" s="33"/>
      <c r="KB712" s="33"/>
      <c r="KC712" s="33"/>
      <c r="KD712" s="33"/>
      <c r="KE712" s="33"/>
      <c r="KF712" s="33"/>
      <c r="KG712" s="33"/>
      <c r="KH712" s="33"/>
      <c r="KI712" s="33"/>
      <c r="KJ712" s="33"/>
      <c r="KK712" s="33"/>
      <c r="KL712" s="33"/>
      <c r="KM712" s="33"/>
      <c r="KN712" s="33"/>
      <c r="KO712" s="33"/>
      <c r="KP712" s="33"/>
      <c r="KQ712" s="33"/>
      <c r="KR712" s="33"/>
      <c r="KS712" s="33"/>
      <c r="KT712" s="33"/>
      <c r="KU712" s="33"/>
      <c r="KV712" s="33"/>
      <c r="KW712" s="33"/>
      <c r="KX712" s="33"/>
      <c r="KY712" s="33"/>
      <c r="KZ712" s="33"/>
      <c r="LA712" s="33"/>
      <c r="LB712" s="33"/>
      <c r="LC712" s="33"/>
    </row>
    <row r="713" spans="1:3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 s="33"/>
      <c r="FV713" s="33"/>
      <c r="FW713" s="33"/>
      <c r="FX713" s="33"/>
      <c r="FY713" s="33"/>
      <c r="FZ713" s="33"/>
      <c r="GA713" s="33"/>
      <c r="GB713" s="33"/>
      <c r="GC713" s="33"/>
      <c r="GD713" s="33"/>
      <c r="GE713" s="33"/>
      <c r="GF713" s="33"/>
      <c r="GG713" s="33"/>
      <c r="GH713" s="33"/>
      <c r="GI713" s="33"/>
      <c r="GJ713" s="33"/>
      <c r="GK713" s="33"/>
      <c r="GL713" s="33"/>
      <c r="GM713" s="33"/>
      <c r="GN713" s="33"/>
      <c r="GO713" s="33"/>
      <c r="GP713" s="33"/>
      <c r="GQ713" s="33"/>
      <c r="GR713" s="33"/>
      <c r="GS713" s="33"/>
      <c r="GT713" s="33"/>
      <c r="GU713" s="33"/>
      <c r="GV713" s="33"/>
      <c r="GW713" s="33"/>
      <c r="GX713" s="33"/>
      <c r="GY713" s="33"/>
      <c r="GZ713" s="33"/>
      <c r="HA713" s="33"/>
      <c r="HB713" s="33"/>
      <c r="HC713" s="33"/>
      <c r="HD713" s="33"/>
      <c r="HE713" s="33"/>
      <c r="HF713" s="33"/>
      <c r="HG713" s="33"/>
      <c r="HH713" s="33"/>
      <c r="HI713" s="33"/>
      <c r="HJ713" s="33"/>
      <c r="HK713" s="33"/>
      <c r="HL713" s="33"/>
      <c r="HM713" s="33"/>
      <c r="HN713" s="33"/>
      <c r="HO713" s="33"/>
      <c r="HP713" s="33"/>
      <c r="HQ713" s="33"/>
      <c r="HR713" s="33"/>
      <c r="HS713" s="33"/>
      <c r="HT713" s="33"/>
      <c r="HU713" s="33"/>
      <c r="HV713" s="33"/>
      <c r="HW713" s="33"/>
      <c r="HX713" s="33"/>
      <c r="HY713" s="33"/>
      <c r="HZ713" s="33"/>
      <c r="IA713" s="33"/>
      <c r="IB713" s="33"/>
      <c r="IC713" s="33"/>
      <c r="ID713" s="33"/>
      <c r="IE713" s="33"/>
      <c r="IF713" s="33"/>
      <c r="IG713" s="33"/>
      <c r="IH713" s="33"/>
      <c r="II713" s="33"/>
      <c r="IJ713" s="33"/>
      <c r="IK713" s="33"/>
      <c r="IL713" s="33"/>
      <c r="IM713" s="33"/>
      <c r="IN713" s="33"/>
      <c r="IO713" s="33"/>
      <c r="IP713" s="33"/>
      <c r="IQ713" s="33"/>
      <c r="IR713" s="33"/>
      <c r="IS713" s="33"/>
      <c r="IT713" s="33"/>
      <c r="IU713" s="33"/>
      <c r="IV713" s="33"/>
      <c r="IW713" s="33"/>
      <c r="IX713" s="33"/>
      <c r="IY713" s="33"/>
      <c r="IZ713" s="33"/>
      <c r="JA713" s="33"/>
      <c r="JB713" s="33"/>
      <c r="JC713" s="33"/>
      <c r="JD713" s="33"/>
      <c r="JE713" s="33"/>
      <c r="JF713" s="33"/>
      <c r="JG713" s="33"/>
      <c r="JH713" s="33"/>
      <c r="JI713" s="33"/>
      <c r="JJ713" s="33"/>
      <c r="JK713" s="33"/>
      <c r="JL713" s="33"/>
      <c r="JM713" s="33"/>
      <c r="JN713" s="33"/>
      <c r="JO713" s="33"/>
      <c r="JP713" s="33"/>
      <c r="JQ713" s="33"/>
      <c r="JR713" s="33"/>
      <c r="JS713" s="33"/>
      <c r="JT713" s="33"/>
      <c r="JU713" s="33"/>
      <c r="JV713" s="33"/>
      <c r="JW713" s="33"/>
      <c r="JX713" s="33"/>
      <c r="JY713" s="33"/>
      <c r="JZ713" s="33"/>
      <c r="KA713" s="33"/>
      <c r="KB713" s="33"/>
      <c r="KC713" s="33"/>
      <c r="KD713" s="33"/>
      <c r="KE713" s="33"/>
      <c r="KF713" s="33"/>
      <c r="KG713" s="33"/>
      <c r="KH713" s="33"/>
      <c r="KI713" s="33"/>
      <c r="KJ713" s="33"/>
      <c r="KK713" s="33"/>
      <c r="KL713" s="33"/>
      <c r="KM713" s="33"/>
      <c r="KN713" s="33"/>
      <c r="KO713" s="33"/>
      <c r="KP713" s="33"/>
      <c r="KQ713" s="33"/>
      <c r="KR713" s="33"/>
      <c r="KS713" s="33"/>
      <c r="KT713" s="33"/>
      <c r="KU713" s="33"/>
      <c r="KV713" s="33"/>
      <c r="KW713" s="33"/>
      <c r="KX713" s="33"/>
      <c r="KY713" s="33"/>
      <c r="KZ713" s="33"/>
      <c r="LA713" s="33"/>
      <c r="LB713" s="33"/>
      <c r="LC713" s="33"/>
    </row>
    <row r="714" spans="1:3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  <c r="IY714" s="33"/>
      <c r="IZ714" s="33"/>
      <c r="JA714" s="33"/>
      <c r="JB714" s="33"/>
      <c r="JC714" s="33"/>
      <c r="JD714" s="33"/>
      <c r="JE714" s="33"/>
      <c r="JF714" s="33"/>
      <c r="JG714" s="33"/>
      <c r="JH714" s="33"/>
      <c r="JI714" s="33"/>
      <c r="JJ714" s="33"/>
      <c r="JK714" s="33"/>
      <c r="JL714" s="33"/>
      <c r="JM714" s="33"/>
      <c r="JN714" s="33"/>
      <c r="JO714" s="33"/>
      <c r="JP714" s="33"/>
      <c r="JQ714" s="33"/>
      <c r="JR714" s="33"/>
      <c r="JS714" s="33"/>
      <c r="JT714" s="33"/>
      <c r="JU714" s="33"/>
      <c r="JV714" s="33"/>
      <c r="JW714" s="33"/>
      <c r="JX714" s="33"/>
      <c r="JY714" s="33"/>
      <c r="JZ714" s="33"/>
      <c r="KA714" s="33"/>
      <c r="KB714" s="33"/>
      <c r="KC714" s="33"/>
      <c r="KD714" s="33"/>
      <c r="KE714" s="33"/>
      <c r="KF714" s="33"/>
      <c r="KG714" s="33"/>
      <c r="KH714" s="33"/>
      <c r="KI714" s="33"/>
      <c r="KJ714" s="33"/>
      <c r="KK714" s="33"/>
      <c r="KL714" s="33"/>
      <c r="KM714" s="33"/>
      <c r="KN714" s="33"/>
      <c r="KO714" s="33"/>
      <c r="KP714" s="33"/>
      <c r="KQ714" s="33"/>
      <c r="KR714" s="33"/>
      <c r="KS714" s="33"/>
      <c r="KT714" s="33"/>
      <c r="KU714" s="33"/>
      <c r="KV714" s="33"/>
      <c r="KW714" s="33"/>
      <c r="KX714" s="33"/>
      <c r="KY714" s="33"/>
      <c r="KZ714" s="33"/>
      <c r="LA714" s="33"/>
      <c r="LB714" s="33"/>
      <c r="LC714" s="33"/>
    </row>
    <row r="715" spans="1:3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 s="33"/>
      <c r="FV715" s="33"/>
      <c r="FW715" s="33"/>
      <c r="FX715" s="33"/>
      <c r="FY715" s="33"/>
      <c r="FZ715" s="33"/>
      <c r="GA715" s="33"/>
      <c r="GB715" s="33"/>
      <c r="GC715" s="33"/>
      <c r="GD715" s="33"/>
      <c r="GE715" s="33"/>
      <c r="GF715" s="33"/>
      <c r="GG715" s="33"/>
      <c r="GH715" s="33"/>
      <c r="GI715" s="33"/>
      <c r="GJ715" s="33"/>
      <c r="GK715" s="33"/>
      <c r="GL715" s="33"/>
      <c r="GM715" s="33"/>
      <c r="GN715" s="33"/>
      <c r="GO715" s="33"/>
      <c r="GP715" s="33"/>
      <c r="GQ715" s="33"/>
      <c r="GR715" s="33"/>
      <c r="GS715" s="33"/>
      <c r="GT715" s="33"/>
      <c r="GU715" s="33"/>
      <c r="GV715" s="33"/>
      <c r="GW715" s="33"/>
      <c r="GX715" s="33"/>
      <c r="GY715" s="33"/>
      <c r="GZ715" s="33"/>
      <c r="HA715" s="33"/>
      <c r="HB715" s="33"/>
      <c r="HC715" s="33"/>
      <c r="HD715" s="33"/>
      <c r="HE715" s="33"/>
      <c r="HF715" s="33"/>
      <c r="HG715" s="33"/>
      <c r="HH715" s="33"/>
      <c r="HI715" s="33"/>
      <c r="HJ715" s="33"/>
      <c r="HK715" s="33"/>
      <c r="HL715" s="33"/>
      <c r="HM715" s="33"/>
      <c r="HN715" s="33"/>
      <c r="HO715" s="33"/>
      <c r="HP715" s="33"/>
      <c r="HQ715" s="33"/>
      <c r="HR715" s="33"/>
      <c r="HS715" s="33"/>
      <c r="HT715" s="33"/>
      <c r="HU715" s="33"/>
      <c r="HV715" s="33"/>
      <c r="HW715" s="33"/>
      <c r="HX715" s="33"/>
      <c r="HY715" s="33"/>
      <c r="HZ715" s="33"/>
      <c r="IA715" s="33"/>
      <c r="IB715" s="33"/>
      <c r="IC715" s="33"/>
      <c r="ID715" s="33"/>
      <c r="IE715" s="33"/>
      <c r="IF715" s="33"/>
      <c r="IG715" s="33"/>
      <c r="IH715" s="33"/>
      <c r="II715" s="33"/>
      <c r="IJ715" s="33"/>
      <c r="IK715" s="33"/>
      <c r="IL715" s="33"/>
      <c r="IM715" s="33"/>
      <c r="IN715" s="33"/>
      <c r="IO715" s="33"/>
      <c r="IP715" s="33"/>
      <c r="IQ715" s="33"/>
      <c r="IR715" s="33"/>
      <c r="IS715" s="33"/>
      <c r="IT715" s="33"/>
      <c r="IU715" s="33"/>
      <c r="IV715" s="33"/>
      <c r="IW715" s="33"/>
      <c r="IX715" s="33"/>
      <c r="IY715" s="33"/>
      <c r="IZ715" s="33"/>
      <c r="JA715" s="33"/>
      <c r="JB715" s="33"/>
      <c r="JC715" s="33"/>
      <c r="JD715" s="33"/>
      <c r="JE715" s="33"/>
      <c r="JF715" s="33"/>
      <c r="JG715" s="33"/>
      <c r="JH715" s="33"/>
      <c r="JI715" s="33"/>
      <c r="JJ715" s="33"/>
      <c r="JK715" s="33"/>
      <c r="JL715" s="33"/>
      <c r="JM715" s="33"/>
      <c r="JN715" s="33"/>
      <c r="JO715" s="33"/>
      <c r="JP715" s="33"/>
      <c r="JQ715" s="33"/>
      <c r="JR715" s="33"/>
      <c r="JS715" s="33"/>
      <c r="JT715" s="33"/>
      <c r="JU715" s="33"/>
      <c r="JV715" s="33"/>
      <c r="JW715" s="33"/>
      <c r="JX715" s="33"/>
      <c r="JY715" s="33"/>
      <c r="JZ715" s="33"/>
      <c r="KA715" s="33"/>
      <c r="KB715" s="33"/>
      <c r="KC715" s="33"/>
      <c r="KD715" s="33"/>
      <c r="KE715" s="33"/>
      <c r="KF715" s="33"/>
      <c r="KG715" s="33"/>
      <c r="KH715" s="33"/>
      <c r="KI715" s="33"/>
      <c r="KJ715" s="33"/>
      <c r="KK715" s="33"/>
      <c r="KL715" s="33"/>
      <c r="KM715" s="33"/>
      <c r="KN715" s="33"/>
      <c r="KO715" s="33"/>
      <c r="KP715" s="33"/>
      <c r="KQ715" s="33"/>
      <c r="KR715" s="33"/>
      <c r="KS715" s="33"/>
      <c r="KT715" s="33"/>
      <c r="KU715" s="33"/>
      <c r="KV715" s="33"/>
      <c r="KW715" s="33"/>
      <c r="KX715" s="33"/>
      <c r="KY715" s="33"/>
      <c r="KZ715" s="33"/>
      <c r="LA715" s="33"/>
      <c r="LB715" s="33"/>
      <c r="LC715" s="33"/>
    </row>
    <row r="716" spans="1:3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  <c r="IY716" s="33"/>
      <c r="IZ716" s="33"/>
      <c r="JA716" s="33"/>
      <c r="JB716" s="33"/>
      <c r="JC716" s="33"/>
      <c r="JD716" s="33"/>
      <c r="JE716" s="33"/>
      <c r="JF716" s="33"/>
      <c r="JG716" s="33"/>
      <c r="JH716" s="33"/>
      <c r="JI716" s="33"/>
      <c r="JJ716" s="33"/>
      <c r="JK716" s="33"/>
      <c r="JL716" s="33"/>
      <c r="JM716" s="33"/>
      <c r="JN716" s="33"/>
      <c r="JO716" s="33"/>
      <c r="JP716" s="33"/>
      <c r="JQ716" s="33"/>
      <c r="JR716" s="33"/>
      <c r="JS716" s="33"/>
      <c r="JT716" s="33"/>
      <c r="JU716" s="33"/>
      <c r="JV716" s="33"/>
      <c r="JW716" s="33"/>
      <c r="JX716" s="33"/>
      <c r="JY716" s="33"/>
      <c r="JZ716" s="33"/>
      <c r="KA716" s="33"/>
      <c r="KB716" s="33"/>
      <c r="KC716" s="33"/>
      <c r="KD716" s="33"/>
      <c r="KE716" s="33"/>
      <c r="KF716" s="33"/>
      <c r="KG716" s="33"/>
      <c r="KH716" s="33"/>
      <c r="KI716" s="33"/>
      <c r="KJ716" s="33"/>
      <c r="KK716" s="33"/>
      <c r="KL716" s="33"/>
      <c r="KM716" s="33"/>
      <c r="KN716" s="33"/>
      <c r="KO716" s="33"/>
      <c r="KP716" s="33"/>
      <c r="KQ716" s="33"/>
      <c r="KR716" s="33"/>
      <c r="KS716" s="33"/>
      <c r="KT716" s="33"/>
      <c r="KU716" s="33"/>
      <c r="KV716" s="33"/>
      <c r="KW716" s="33"/>
      <c r="KX716" s="33"/>
      <c r="KY716" s="33"/>
      <c r="KZ716" s="33"/>
      <c r="LA716" s="33"/>
      <c r="LB716" s="33"/>
      <c r="LC716" s="33"/>
    </row>
    <row r="717" spans="1:3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 s="33"/>
      <c r="FV717" s="33"/>
      <c r="FW717" s="33"/>
      <c r="FX717" s="33"/>
      <c r="FY717" s="33"/>
      <c r="FZ717" s="33"/>
      <c r="GA717" s="33"/>
      <c r="GB717" s="33"/>
      <c r="GC717" s="33"/>
      <c r="GD717" s="33"/>
      <c r="GE717" s="33"/>
      <c r="GF717" s="33"/>
      <c r="GG717" s="33"/>
      <c r="GH717" s="33"/>
      <c r="GI717" s="33"/>
      <c r="GJ717" s="33"/>
      <c r="GK717" s="33"/>
      <c r="GL717" s="33"/>
      <c r="GM717" s="33"/>
      <c r="GN717" s="33"/>
      <c r="GO717" s="33"/>
      <c r="GP717" s="33"/>
      <c r="GQ717" s="33"/>
      <c r="GR717" s="33"/>
      <c r="GS717" s="33"/>
      <c r="GT717" s="33"/>
      <c r="GU717" s="33"/>
      <c r="GV717" s="33"/>
      <c r="GW717" s="33"/>
      <c r="GX717" s="33"/>
      <c r="GY717" s="33"/>
      <c r="GZ717" s="33"/>
      <c r="HA717" s="33"/>
      <c r="HB717" s="33"/>
      <c r="HC717" s="33"/>
      <c r="HD717" s="33"/>
      <c r="HE717" s="33"/>
      <c r="HF717" s="33"/>
      <c r="HG717" s="33"/>
      <c r="HH717" s="33"/>
      <c r="HI717" s="33"/>
      <c r="HJ717" s="33"/>
      <c r="HK717" s="33"/>
      <c r="HL717" s="33"/>
      <c r="HM717" s="33"/>
      <c r="HN717" s="33"/>
      <c r="HO717" s="33"/>
      <c r="HP717" s="33"/>
      <c r="HQ717" s="33"/>
      <c r="HR717" s="33"/>
      <c r="HS717" s="33"/>
      <c r="HT717" s="33"/>
      <c r="HU717" s="33"/>
      <c r="HV717" s="33"/>
      <c r="HW717" s="33"/>
      <c r="HX717" s="33"/>
      <c r="HY717" s="33"/>
      <c r="HZ717" s="33"/>
      <c r="IA717" s="33"/>
      <c r="IB717" s="33"/>
      <c r="IC717" s="33"/>
      <c r="ID717" s="33"/>
      <c r="IE717" s="33"/>
      <c r="IF717" s="33"/>
      <c r="IG717" s="33"/>
      <c r="IH717" s="33"/>
      <c r="II717" s="33"/>
      <c r="IJ717" s="33"/>
      <c r="IK717" s="33"/>
      <c r="IL717" s="33"/>
      <c r="IM717" s="33"/>
      <c r="IN717" s="33"/>
      <c r="IO717" s="33"/>
      <c r="IP717" s="33"/>
      <c r="IQ717" s="33"/>
      <c r="IR717" s="33"/>
      <c r="IS717" s="33"/>
      <c r="IT717" s="33"/>
      <c r="IU717" s="33"/>
      <c r="IV717" s="33"/>
      <c r="IW717" s="33"/>
      <c r="IX717" s="33"/>
      <c r="IY717" s="33"/>
      <c r="IZ717" s="33"/>
      <c r="JA717" s="33"/>
      <c r="JB717" s="33"/>
      <c r="JC717" s="33"/>
      <c r="JD717" s="33"/>
      <c r="JE717" s="33"/>
      <c r="JF717" s="33"/>
      <c r="JG717" s="33"/>
      <c r="JH717" s="33"/>
      <c r="JI717" s="33"/>
      <c r="JJ717" s="33"/>
      <c r="JK717" s="33"/>
      <c r="JL717" s="33"/>
      <c r="JM717" s="33"/>
      <c r="JN717" s="33"/>
      <c r="JO717" s="33"/>
      <c r="JP717" s="33"/>
      <c r="JQ717" s="33"/>
      <c r="JR717" s="33"/>
      <c r="JS717" s="33"/>
      <c r="JT717" s="33"/>
      <c r="JU717" s="33"/>
      <c r="JV717" s="33"/>
      <c r="JW717" s="33"/>
      <c r="JX717" s="33"/>
      <c r="JY717" s="33"/>
      <c r="JZ717" s="33"/>
      <c r="KA717" s="33"/>
      <c r="KB717" s="33"/>
      <c r="KC717" s="33"/>
      <c r="KD717" s="33"/>
      <c r="KE717" s="33"/>
      <c r="KF717" s="33"/>
      <c r="KG717" s="33"/>
      <c r="KH717" s="33"/>
      <c r="KI717" s="33"/>
      <c r="KJ717" s="33"/>
      <c r="KK717" s="33"/>
      <c r="KL717" s="33"/>
      <c r="KM717" s="33"/>
      <c r="KN717" s="33"/>
      <c r="KO717" s="33"/>
      <c r="KP717" s="33"/>
      <c r="KQ717" s="33"/>
      <c r="KR717" s="33"/>
      <c r="KS717" s="33"/>
      <c r="KT717" s="33"/>
      <c r="KU717" s="33"/>
      <c r="KV717" s="33"/>
      <c r="KW717" s="33"/>
      <c r="KX717" s="33"/>
      <c r="KY717" s="33"/>
      <c r="KZ717" s="33"/>
      <c r="LA717" s="33"/>
      <c r="LB717" s="33"/>
      <c r="LC717" s="33"/>
    </row>
    <row r="718" spans="1:3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  <c r="IY718" s="33"/>
      <c r="IZ718" s="33"/>
      <c r="JA718" s="33"/>
      <c r="JB718" s="33"/>
      <c r="JC718" s="33"/>
      <c r="JD718" s="33"/>
      <c r="JE718" s="33"/>
      <c r="JF718" s="33"/>
      <c r="JG718" s="33"/>
      <c r="JH718" s="33"/>
      <c r="JI718" s="33"/>
      <c r="JJ718" s="33"/>
      <c r="JK718" s="33"/>
      <c r="JL718" s="33"/>
      <c r="JM718" s="33"/>
      <c r="JN718" s="33"/>
      <c r="JO718" s="33"/>
      <c r="JP718" s="33"/>
      <c r="JQ718" s="33"/>
      <c r="JR718" s="33"/>
      <c r="JS718" s="33"/>
      <c r="JT718" s="33"/>
      <c r="JU718" s="33"/>
      <c r="JV718" s="33"/>
      <c r="JW718" s="33"/>
      <c r="JX718" s="33"/>
      <c r="JY718" s="33"/>
      <c r="JZ718" s="33"/>
      <c r="KA718" s="33"/>
      <c r="KB718" s="33"/>
      <c r="KC718" s="33"/>
      <c r="KD718" s="33"/>
      <c r="KE718" s="33"/>
      <c r="KF718" s="33"/>
      <c r="KG718" s="33"/>
      <c r="KH718" s="33"/>
      <c r="KI718" s="33"/>
      <c r="KJ718" s="33"/>
      <c r="KK718" s="33"/>
      <c r="KL718" s="33"/>
      <c r="KM718" s="33"/>
      <c r="KN718" s="33"/>
      <c r="KO718" s="33"/>
      <c r="KP718" s="33"/>
      <c r="KQ718" s="33"/>
      <c r="KR718" s="33"/>
      <c r="KS718" s="33"/>
      <c r="KT718" s="33"/>
      <c r="KU718" s="33"/>
      <c r="KV718" s="33"/>
      <c r="KW718" s="33"/>
      <c r="KX718" s="33"/>
      <c r="KY718" s="33"/>
      <c r="KZ718" s="33"/>
      <c r="LA718" s="33"/>
      <c r="LB718" s="33"/>
      <c r="LC718" s="33"/>
    </row>
    <row r="719" spans="1:3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 s="33"/>
      <c r="FV719" s="33"/>
      <c r="FW719" s="33"/>
      <c r="FX719" s="33"/>
      <c r="FY719" s="33"/>
      <c r="FZ719" s="33"/>
      <c r="GA719" s="33"/>
      <c r="GB719" s="33"/>
      <c r="GC719" s="33"/>
      <c r="GD719" s="33"/>
      <c r="GE719" s="33"/>
      <c r="GF719" s="33"/>
      <c r="GG719" s="33"/>
      <c r="GH719" s="33"/>
      <c r="GI719" s="33"/>
      <c r="GJ719" s="33"/>
      <c r="GK719" s="33"/>
      <c r="GL719" s="33"/>
      <c r="GM719" s="33"/>
      <c r="GN719" s="33"/>
      <c r="GO719" s="33"/>
      <c r="GP719" s="33"/>
      <c r="GQ719" s="33"/>
      <c r="GR719" s="33"/>
      <c r="GS719" s="33"/>
      <c r="GT719" s="33"/>
      <c r="GU719" s="33"/>
      <c r="GV719" s="33"/>
      <c r="GW719" s="33"/>
      <c r="GX719" s="33"/>
      <c r="GY719" s="33"/>
      <c r="GZ719" s="33"/>
      <c r="HA719" s="33"/>
      <c r="HB719" s="33"/>
      <c r="HC719" s="33"/>
      <c r="HD719" s="33"/>
      <c r="HE719" s="33"/>
      <c r="HF719" s="33"/>
      <c r="HG719" s="33"/>
      <c r="HH719" s="33"/>
      <c r="HI719" s="33"/>
      <c r="HJ719" s="33"/>
      <c r="HK719" s="33"/>
      <c r="HL719" s="33"/>
      <c r="HM719" s="33"/>
      <c r="HN719" s="33"/>
      <c r="HO719" s="33"/>
      <c r="HP719" s="33"/>
      <c r="HQ719" s="33"/>
      <c r="HR719" s="33"/>
      <c r="HS719" s="33"/>
      <c r="HT719" s="33"/>
      <c r="HU719" s="33"/>
      <c r="HV719" s="33"/>
      <c r="HW719" s="33"/>
      <c r="HX719" s="33"/>
      <c r="HY719" s="33"/>
      <c r="HZ719" s="33"/>
      <c r="IA719" s="33"/>
      <c r="IB719" s="33"/>
      <c r="IC719" s="33"/>
      <c r="ID719" s="33"/>
      <c r="IE719" s="33"/>
      <c r="IF719" s="33"/>
      <c r="IG719" s="33"/>
      <c r="IH719" s="33"/>
      <c r="II719" s="33"/>
      <c r="IJ719" s="33"/>
      <c r="IK719" s="33"/>
      <c r="IL719" s="33"/>
      <c r="IM719" s="33"/>
      <c r="IN719" s="33"/>
      <c r="IO719" s="33"/>
      <c r="IP719" s="33"/>
      <c r="IQ719" s="33"/>
      <c r="IR719" s="33"/>
      <c r="IS719" s="33"/>
      <c r="IT719" s="33"/>
      <c r="IU719" s="33"/>
      <c r="IV719" s="33"/>
      <c r="IW719" s="33"/>
      <c r="IX719" s="33"/>
      <c r="IY719" s="33"/>
      <c r="IZ719" s="33"/>
      <c r="JA719" s="33"/>
      <c r="JB719" s="33"/>
      <c r="JC719" s="33"/>
      <c r="JD719" s="33"/>
      <c r="JE719" s="33"/>
      <c r="JF719" s="33"/>
      <c r="JG719" s="33"/>
      <c r="JH719" s="33"/>
      <c r="JI719" s="33"/>
      <c r="JJ719" s="33"/>
      <c r="JK719" s="33"/>
      <c r="JL719" s="33"/>
      <c r="JM719" s="33"/>
      <c r="JN719" s="33"/>
      <c r="JO719" s="33"/>
      <c r="JP719" s="33"/>
      <c r="JQ719" s="33"/>
      <c r="JR719" s="33"/>
      <c r="JS719" s="33"/>
      <c r="JT719" s="33"/>
      <c r="JU719" s="33"/>
      <c r="JV719" s="33"/>
      <c r="JW719" s="33"/>
      <c r="JX719" s="33"/>
      <c r="JY719" s="33"/>
      <c r="JZ719" s="33"/>
      <c r="KA719" s="33"/>
      <c r="KB719" s="33"/>
      <c r="KC719" s="33"/>
      <c r="KD719" s="33"/>
      <c r="KE719" s="33"/>
      <c r="KF719" s="33"/>
      <c r="KG719" s="33"/>
      <c r="KH719" s="33"/>
      <c r="KI719" s="33"/>
      <c r="KJ719" s="33"/>
      <c r="KK719" s="33"/>
      <c r="KL719" s="33"/>
      <c r="KM719" s="33"/>
      <c r="KN719" s="33"/>
      <c r="KO719" s="33"/>
      <c r="KP719" s="33"/>
      <c r="KQ719" s="33"/>
      <c r="KR719" s="33"/>
      <c r="KS719" s="33"/>
      <c r="KT719" s="33"/>
      <c r="KU719" s="33"/>
      <c r="KV719" s="33"/>
      <c r="KW719" s="33"/>
      <c r="KX719" s="33"/>
      <c r="KY719" s="33"/>
      <c r="KZ719" s="33"/>
      <c r="LA719" s="33"/>
      <c r="LB719" s="33"/>
      <c r="LC719" s="33"/>
    </row>
    <row r="720" spans="1:3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  <c r="IY720" s="33"/>
      <c r="IZ720" s="33"/>
      <c r="JA720" s="33"/>
      <c r="JB720" s="33"/>
      <c r="JC720" s="33"/>
      <c r="JD720" s="33"/>
      <c r="JE720" s="33"/>
      <c r="JF720" s="33"/>
      <c r="JG720" s="33"/>
      <c r="JH720" s="33"/>
      <c r="JI720" s="33"/>
      <c r="JJ720" s="33"/>
      <c r="JK720" s="33"/>
      <c r="JL720" s="33"/>
      <c r="JM720" s="33"/>
      <c r="JN720" s="33"/>
      <c r="JO720" s="33"/>
      <c r="JP720" s="33"/>
      <c r="JQ720" s="33"/>
      <c r="JR720" s="33"/>
      <c r="JS720" s="33"/>
      <c r="JT720" s="33"/>
      <c r="JU720" s="33"/>
      <c r="JV720" s="33"/>
      <c r="JW720" s="33"/>
      <c r="JX720" s="33"/>
      <c r="JY720" s="33"/>
      <c r="JZ720" s="33"/>
      <c r="KA720" s="33"/>
      <c r="KB720" s="33"/>
      <c r="KC720" s="33"/>
      <c r="KD720" s="33"/>
      <c r="KE720" s="33"/>
      <c r="KF720" s="33"/>
      <c r="KG720" s="33"/>
      <c r="KH720" s="33"/>
      <c r="KI720" s="33"/>
      <c r="KJ720" s="33"/>
      <c r="KK720" s="33"/>
      <c r="KL720" s="33"/>
      <c r="KM720" s="33"/>
      <c r="KN720" s="33"/>
      <c r="KO720" s="33"/>
      <c r="KP720" s="33"/>
      <c r="KQ720" s="33"/>
      <c r="KR720" s="33"/>
      <c r="KS720" s="33"/>
      <c r="KT720" s="33"/>
      <c r="KU720" s="33"/>
      <c r="KV720" s="33"/>
      <c r="KW720" s="33"/>
      <c r="KX720" s="33"/>
      <c r="KY720" s="33"/>
      <c r="KZ720" s="33"/>
      <c r="LA720" s="33"/>
      <c r="LB720" s="33"/>
      <c r="LC720" s="33"/>
    </row>
    <row r="721" spans="1:3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 s="33"/>
      <c r="FV721" s="33"/>
      <c r="FW721" s="33"/>
      <c r="FX721" s="33"/>
      <c r="FY721" s="33"/>
      <c r="FZ721" s="33"/>
      <c r="GA721" s="33"/>
      <c r="GB721" s="33"/>
      <c r="GC721" s="33"/>
      <c r="GD721" s="33"/>
      <c r="GE721" s="33"/>
      <c r="GF721" s="33"/>
      <c r="GG721" s="33"/>
      <c r="GH721" s="33"/>
      <c r="GI721" s="33"/>
      <c r="GJ721" s="33"/>
      <c r="GK721" s="33"/>
      <c r="GL721" s="33"/>
      <c r="GM721" s="33"/>
      <c r="GN721" s="33"/>
      <c r="GO721" s="33"/>
      <c r="GP721" s="33"/>
      <c r="GQ721" s="33"/>
      <c r="GR721" s="33"/>
      <c r="GS721" s="33"/>
      <c r="GT721" s="33"/>
      <c r="GU721" s="33"/>
      <c r="GV721" s="33"/>
      <c r="GW721" s="33"/>
      <c r="GX721" s="33"/>
      <c r="GY721" s="33"/>
      <c r="GZ721" s="33"/>
      <c r="HA721" s="33"/>
      <c r="HB721" s="33"/>
      <c r="HC721" s="33"/>
      <c r="HD721" s="33"/>
      <c r="HE721" s="33"/>
      <c r="HF721" s="33"/>
      <c r="HG721" s="33"/>
      <c r="HH721" s="33"/>
      <c r="HI721" s="33"/>
      <c r="HJ721" s="33"/>
      <c r="HK721" s="33"/>
      <c r="HL721" s="33"/>
      <c r="HM721" s="33"/>
      <c r="HN721" s="33"/>
      <c r="HO721" s="33"/>
      <c r="HP721" s="33"/>
      <c r="HQ721" s="33"/>
      <c r="HR721" s="33"/>
      <c r="HS721" s="33"/>
      <c r="HT721" s="33"/>
      <c r="HU721" s="33"/>
      <c r="HV721" s="33"/>
      <c r="HW721" s="33"/>
      <c r="HX721" s="33"/>
      <c r="HY721" s="33"/>
      <c r="HZ721" s="33"/>
      <c r="IA721" s="33"/>
      <c r="IB721" s="33"/>
      <c r="IC721" s="33"/>
      <c r="ID721" s="33"/>
      <c r="IE721" s="33"/>
      <c r="IF721" s="33"/>
      <c r="IG721" s="33"/>
      <c r="IH721" s="33"/>
      <c r="II721" s="33"/>
      <c r="IJ721" s="33"/>
      <c r="IK721" s="33"/>
      <c r="IL721" s="33"/>
      <c r="IM721" s="33"/>
      <c r="IN721" s="33"/>
      <c r="IO721" s="33"/>
      <c r="IP721" s="33"/>
      <c r="IQ721" s="33"/>
      <c r="IR721" s="33"/>
      <c r="IS721" s="33"/>
      <c r="IT721" s="33"/>
      <c r="IU721" s="33"/>
      <c r="IV721" s="33"/>
      <c r="IW721" s="33"/>
      <c r="IX721" s="33"/>
      <c r="IY721" s="33"/>
      <c r="IZ721" s="33"/>
      <c r="JA721" s="33"/>
      <c r="JB721" s="33"/>
      <c r="JC721" s="33"/>
      <c r="JD721" s="33"/>
      <c r="JE721" s="33"/>
      <c r="JF721" s="33"/>
      <c r="JG721" s="33"/>
      <c r="JH721" s="33"/>
      <c r="JI721" s="33"/>
      <c r="JJ721" s="33"/>
      <c r="JK721" s="33"/>
      <c r="JL721" s="33"/>
      <c r="JM721" s="33"/>
      <c r="JN721" s="33"/>
      <c r="JO721" s="33"/>
      <c r="JP721" s="33"/>
      <c r="JQ721" s="33"/>
      <c r="JR721" s="33"/>
      <c r="JS721" s="33"/>
      <c r="JT721" s="33"/>
      <c r="JU721" s="33"/>
      <c r="JV721" s="33"/>
      <c r="JW721" s="33"/>
      <c r="JX721" s="33"/>
      <c r="JY721" s="33"/>
      <c r="JZ721" s="33"/>
      <c r="KA721" s="33"/>
      <c r="KB721" s="33"/>
      <c r="KC721" s="33"/>
      <c r="KD721" s="33"/>
      <c r="KE721" s="33"/>
      <c r="KF721" s="33"/>
      <c r="KG721" s="33"/>
      <c r="KH721" s="33"/>
      <c r="KI721" s="33"/>
      <c r="KJ721" s="33"/>
      <c r="KK721" s="33"/>
      <c r="KL721" s="33"/>
      <c r="KM721" s="33"/>
      <c r="KN721" s="33"/>
      <c r="KO721" s="33"/>
      <c r="KP721" s="33"/>
      <c r="KQ721" s="33"/>
      <c r="KR721" s="33"/>
      <c r="KS721" s="33"/>
      <c r="KT721" s="33"/>
      <c r="KU721" s="33"/>
      <c r="KV721" s="33"/>
      <c r="KW721" s="33"/>
      <c r="KX721" s="33"/>
      <c r="KY721" s="33"/>
      <c r="KZ721" s="33"/>
      <c r="LA721" s="33"/>
      <c r="LB721" s="33"/>
      <c r="LC721" s="33"/>
    </row>
    <row r="722" spans="1:3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  <c r="IY722" s="33"/>
      <c r="IZ722" s="33"/>
      <c r="JA722" s="33"/>
      <c r="JB722" s="33"/>
      <c r="JC722" s="33"/>
      <c r="JD722" s="33"/>
      <c r="JE722" s="33"/>
      <c r="JF722" s="33"/>
      <c r="JG722" s="33"/>
      <c r="JH722" s="33"/>
      <c r="JI722" s="33"/>
      <c r="JJ722" s="33"/>
      <c r="JK722" s="33"/>
      <c r="JL722" s="33"/>
      <c r="JM722" s="33"/>
      <c r="JN722" s="33"/>
      <c r="JO722" s="33"/>
      <c r="JP722" s="33"/>
      <c r="JQ722" s="33"/>
      <c r="JR722" s="33"/>
      <c r="JS722" s="33"/>
      <c r="JT722" s="33"/>
      <c r="JU722" s="33"/>
      <c r="JV722" s="33"/>
      <c r="JW722" s="33"/>
      <c r="JX722" s="33"/>
      <c r="JY722" s="33"/>
      <c r="JZ722" s="33"/>
      <c r="KA722" s="33"/>
      <c r="KB722" s="33"/>
      <c r="KC722" s="33"/>
      <c r="KD722" s="33"/>
      <c r="KE722" s="33"/>
      <c r="KF722" s="33"/>
      <c r="KG722" s="33"/>
      <c r="KH722" s="33"/>
      <c r="KI722" s="33"/>
      <c r="KJ722" s="33"/>
      <c r="KK722" s="33"/>
      <c r="KL722" s="33"/>
      <c r="KM722" s="33"/>
      <c r="KN722" s="33"/>
      <c r="KO722" s="33"/>
      <c r="KP722" s="33"/>
      <c r="KQ722" s="33"/>
      <c r="KR722" s="33"/>
      <c r="KS722" s="33"/>
      <c r="KT722" s="33"/>
      <c r="KU722" s="33"/>
      <c r="KV722" s="33"/>
      <c r="KW722" s="33"/>
      <c r="KX722" s="33"/>
      <c r="KY722" s="33"/>
      <c r="KZ722" s="33"/>
      <c r="LA722" s="33"/>
      <c r="LB722" s="33"/>
      <c r="LC722" s="33"/>
    </row>
    <row r="723" spans="1:3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 s="33"/>
      <c r="FV723" s="33"/>
      <c r="FW723" s="33"/>
      <c r="FX723" s="33"/>
      <c r="FY723" s="33"/>
      <c r="FZ723" s="33"/>
      <c r="GA723" s="33"/>
      <c r="GB723" s="33"/>
      <c r="GC723" s="33"/>
      <c r="GD723" s="33"/>
      <c r="GE723" s="33"/>
      <c r="GF723" s="33"/>
      <c r="GG723" s="33"/>
      <c r="GH723" s="33"/>
      <c r="GI723" s="33"/>
      <c r="GJ723" s="33"/>
      <c r="GK723" s="33"/>
      <c r="GL723" s="33"/>
      <c r="GM723" s="33"/>
      <c r="GN723" s="33"/>
      <c r="GO723" s="33"/>
      <c r="GP723" s="33"/>
      <c r="GQ723" s="33"/>
      <c r="GR723" s="33"/>
      <c r="GS723" s="33"/>
      <c r="GT723" s="33"/>
      <c r="GU723" s="33"/>
      <c r="GV723" s="33"/>
      <c r="GW723" s="33"/>
      <c r="GX723" s="33"/>
      <c r="GY723" s="33"/>
      <c r="GZ723" s="33"/>
      <c r="HA723" s="33"/>
      <c r="HB723" s="33"/>
      <c r="HC723" s="33"/>
      <c r="HD723" s="33"/>
      <c r="HE723" s="33"/>
      <c r="HF723" s="33"/>
      <c r="HG723" s="33"/>
      <c r="HH723" s="33"/>
      <c r="HI723" s="33"/>
      <c r="HJ723" s="33"/>
      <c r="HK723" s="33"/>
      <c r="HL723" s="33"/>
      <c r="HM723" s="33"/>
      <c r="HN723" s="33"/>
      <c r="HO723" s="33"/>
      <c r="HP723" s="33"/>
      <c r="HQ723" s="33"/>
      <c r="HR723" s="33"/>
      <c r="HS723" s="33"/>
      <c r="HT723" s="33"/>
      <c r="HU723" s="33"/>
      <c r="HV723" s="33"/>
      <c r="HW723" s="33"/>
      <c r="HX723" s="33"/>
      <c r="HY723" s="33"/>
      <c r="HZ723" s="33"/>
      <c r="IA723" s="33"/>
      <c r="IB723" s="33"/>
      <c r="IC723" s="33"/>
      <c r="ID723" s="33"/>
      <c r="IE723" s="33"/>
      <c r="IF723" s="33"/>
      <c r="IG723" s="33"/>
      <c r="IH723" s="33"/>
      <c r="II723" s="33"/>
      <c r="IJ723" s="33"/>
      <c r="IK723" s="33"/>
      <c r="IL723" s="33"/>
      <c r="IM723" s="33"/>
      <c r="IN723" s="33"/>
      <c r="IO723" s="33"/>
      <c r="IP723" s="33"/>
      <c r="IQ723" s="33"/>
      <c r="IR723" s="33"/>
      <c r="IS723" s="33"/>
      <c r="IT723" s="33"/>
      <c r="IU723" s="33"/>
      <c r="IV723" s="33"/>
      <c r="IW723" s="33"/>
      <c r="IX723" s="33"/>
      <c r="IY723" s="33"/>
      <c r="IZ723" s="33"/>
      <c r="JA723" s="33"/>
      <c r="JB723" s="33"/>
      <c r="JC723" s="33"/>
      <c r="JD723" s="33"/>
      <c r="JE723" s="33"/>
      <c r="JF723" s="33"/>
      <c r="JG723" s="33"/>
      <c r="JH723" s="33"/>
      <c r="JI723" s="33"/>
      <c r="JJ723" s="33"/>
      <c r="JK723" s="33"/>
      <c r="JL723" s="33"/>
      <c r="JM723" s="33"/>
      <c r="JN723" s="33"/>
      <c r="JO723" s="33"/>
      <c r="JP723" s="33"/>
      <c r="JQ723" s="33"/>
      <c r="JR723" s="33"/>
      <c r="JS723" s="33"/>
      <c r="JT723" s="33"/>
      <c r="JU723" s="33"/>
      <c r="JV723" s="33"/>
      <c r="JW723" s="33"/>
      <c r="JX723" s="33"/>
      <c r="JY723" s="33"/>
      <c r="JZ723" s="33"/>
      <c r="KA723" s="33"/>
      <c r="KB723" s="33"/>
      <c r="KC723" s="33"/>
      <c r="KD723" s="33"/>
      <c r="KE723" s="33"/>
      <c r="KF723" s="33"/>
      <c r="KG723" s="33"/>
      <c r="KH723" s="33"/>
      <c r="KI723" s="33"/>
      <c r="KJ723" s="33"/>
      <c r="KK723" s="33"/>
      <c r="KL723" s="33"/>
      <c r="KM723" s="33"/>
      <c r="KN723" s="33"/>
      <c r="KO723" s="33"/>
      <c r="KP723" s="33"/>
      <c r="KQ723" s="33"/>
      <c r="KR723" s="33"/>
      <c r="KS723" s="33"/>
      <c r="KT723" s="33"/>
      <c r="KU723" s="33"/>
      <c r="KV723" s="33"/>
      <c r="KW723" s="33"/>
      <c r="KX723" s="33"/>
      <c r="KY723" s="33"/>
      <c r="KZ723" s="33"/>
      <c r="LA723" s="33"/>
      <c r="LB723" s="33"/>
      <c r="LC723" s="33"/>
    </row>
    <row r="724" spans="1:3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  <c r="IY724" s="33"/>
      <c r="IZ724" s="33"/>
      <c r="JA724" s="33"/>
      <c r="JB724" s="33"/>
      <c r="JC724" s="33"/>
      <c r="JD724" s="33"/>
      <c r="JE724" s="33"/>
      <c r="JF724" s="33"/>
      <c r="JG724" s="33"/>
      <c r="JH724" s="33"/>
      <c r="JI724" s="33"/>
      <c r="JJ724" s="33"/>
      <c r="JK724" s="33"/>
      <c r="JL724" s="33"/>
      <c r="JM724" s="33"/>
      <c r="JN724" s="33"/>
      <c r="JO724" s="33"/>
      <c r="JP724" s="33"/>
      <c r="JQ724" s="33"/>
      <c r="JR724" s="33"/>
      <c r="JS724" s="33"/>
      <c r="JT724" s="33"/>
      <c r="JU724" s="33"/>
      <c r="JV724" s="33"/>
      <c r="JW724" s="33"/>
      <c r="JX724" s="33"/>
      <c r="JY724" s="33"/>
      <c r="JZ724" s="33"/>
      <c r="KA724" s="33"/>
      <c r="KB724" s="33"/>
      <c r="KC724" s="33"/>
      <c r="KD724" s="33"/>
      <c r="KE724" s="33"/>
      <c r="KF724" s="33"/>
      <c r="KG724" s="33"/>
      <c r="KH724" s="33"/>
      <c r="KI724" s="33"/>
      <c r="KJ724" s="33"/>
      <c r="KK724" s="33"/>
      <c r="KL724" s="33"/>
      <c r="KM724" s="33"/>
      <c r="KN724" s="33"/>
      <c r="KO724" s="33"/>
      <c r="KP724" s="33"/>
      <c r="KQ724" s="33"/>
      <c r="KR724" s="33"/>
      <c r="KS724" s="33"/>
      <c r="KT724" s="33"/>
      <c r="KU724" s="33"/>
      <c r="KV724" s="33"/>
      <c r="KW724" s="33"/>
      <c r="KX724" s="33"/>
      <c r="KY724" s="33"/>
      <c r="KZ724" s="33"/>
      <c r="LA724" s="33"/>
      <c r="LB724" s="33"/>
      <c r="LC724" s="33"/>
    </row>
    <row r="725" spans="1:3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 s="33"/>
      <c r="FV725" s="33"/>
      <c r="FW725" s="33"/>
      <c r="FX725" s="33"/>
      <c r="FY725" s="33"/>
      <c r="FZ725" s="33"/>
      <c r="GA725" s="33"/>
      <c r="GB725" s="33"/>
      <c r="GC725" s="33"/>
      <c r="GD725" s="33"/>
      <c r="GE725" s="33"/>
      <c r="GF725" s="33"/>
      <c r="GG725" s="33"/>
      <c r="GH725" s="33"/>
      <c r="GI725" s="33"/>
      <c r="GJ725" s="33"/>
      <c r="GK725" s="33"/>
      <c r="GL725" s="33"/>
      <c r="GM725" s="33"/>
      <c r="GN725" s="33"/>
      <c r="GO725" s="33"/>
      <c r="GP725" s="33"/>
      <c r="GQ725" s="33"/>
      <c r="GR725" s="33"/>
      <c r="GS725" s="33"/>
      <c r="GT725" s="33"/>
      <c r="GU725" s="33"/>
      <c r="GV725" s="33"/>
      <c r="GW725" s="33"/>
      <c r="GX725" s="33"/>
      <c r="GY725" s="33"/>
      <c r="GZ725" s="33"/>
      <c r="HA725" s="33"/>
      <c r="HB725" s="33"/>
      <c r="HC725" s="33"/>
      <c r="HD725" s="33"/>
      <c r="HE725" s="33"/>
      <c r="HF725" s="33"/>
      <c r="HG725" s="33"/>
      <c r="HH725" s="33"/>
      <c r="HI725" s="33"/>
      <c r="HJ725" s="33"/>
      <c r="HK725" s="33"/>
      <c r="HL725" s="33"/>
      <c r="HM725" s="33"/>
      <c r="HN725" s="33"/>
      <c r="HO725" s="33"/>
      <c r="HP725" s="33"/>
      <c r="HQ725" s="33"/>
      <c r="HR725" s="33"/>
      <c r="HS725" s="33"/>
      <c r="HT725" s="33"/>
      <c r="HU725" s="33"/>
      <c r="HV725" s="33"/>
      <c r="HW725" s="33"/>
      <c r="HX725" s="33"/>
      <c r="HY725" s="33"/>
      <c r="HZ725" s="33"/>
      <c r="IA725" s="33"/>
      <c r="IB725" s="33"/>
      <c r="IC725" s="33"/>
      <c r="ID725" s="33"/>
      <c r="IE725" s="33"/>
      <c r="IF725" s="33"/>
      <c r="IG725" s="33"/>
      <c r="IH725" s="33"/>
      <c r="II725" s="33"/>
      <c r="IJ725" s="33"/>
      <c r="IK725" s="33"/>
      <c r="IL725" s="33"/>
      <c r="IM725" s="33"/>
      <c r="IN725" s="33"/>
      <c r="IO725" s="33"/>
      <c r="IP725" s="33"/>
      <c r="IQ725" s="33"/>
      <c r="IR725" s="33"/>
      <c r="IS725" s="33"/>
      <c r="IT725" s="33"/>
      <c r="IU725" s="33"/>
      <c r="IV725" s="33"/>
      <c r="IW725" s="33"/>
      <c r="IX725" s="33"/>
      <c r="IY725" s="33"/>
      <c r="IZ725" s="33"/>
      <c r="JA725" s="33"/>
      <c r="JB725" s="33"/>
      <c r="JC725" s="33"/>
      <c r="JD725" s="33"/>
      <c r="JE725" s="33"/>
      <c r="JF725" s="33"/>
      <c r="JG725" s="33"/>
      <c r="JH725" s="33"/>
      <c r="JI725" s="33"/>
      <c r="JJ725" s="33"/>
      <c r="JK725" s="33"/>
      <c r="JL725" s="33"/>
      <c r="JM725" s="33"/>
      <c r="JN725" s="33"/>
      <c r="JO725" s="33"/>
      <c r="JP725" s="33"/>
      <c r="JQ725" s="33"/>
      <c r="JR725" s="33"/>
      <c r="JS725" s="33"/>
      <c r="JT725" s="33"/>
      <c r="JU725" s="33"/>
      <c r="JV725" s="33"/>
      <c r="JW725" s="33"/>
      <c r="JX725" s="33"/>
      <c r="JY725" s="33"/>
      <c r="JZ725" s="33"/>
      <c r="KA725" s="33"/>
      <c r="KB725" s="33"/>
      <c r="KC725" s="33"/>
      <c r="KD725" s="33"/>
      <c r="KE725" s="33"/>
      <c r="KF725" s="33"/>
      <c r="KG725" s="33"/>
      <c r="KH725" s="33"/>
      <c r="KI725" s="33"/>
      <c r="KJ725" s="33"/>
      <c r="KK725" s="33"/>
      <c r="KL725" s="33"/>
      <c r="KM725" s="33"/>
      <c r="KN725" s="33"/>
      <c r="KO725" s="33"/>
      <c r="KP725" s="33"/>
      <c r="KQ725" s="33"/>
      <c r="KR725" s="33"/>
      <c r="KS725" s="33"/>
      <c r="KT725" s="33"/>
      <c r="KU725" s="33"/>
      <c r="KV725" s="33"/>
      <c r="KW725" s="33"/>
      <c r="KX725" s="33"/>
      <c r="KY725" s="33"/>
      <c r="KZ725" s="33"/>
      <c r="LA725" s="33"/>
      <c r="LB725" s="33"/>
      <c r="LC725" s="33"/>
    </row>
    <row r="726" spans="1:3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  <c r="IY726" s="33"/>
      <c r="IZ726" s="33"/>
      <c r="JA726" s="33"/>
      <c r="JB726" s="33"/>
      <c r="JC726" s="33"/>
      <c r="JD726" s="33"/>
      <c r="JE726" s="33"/>
      <c r="JF726" s="33"/>
      <c r="JG726" s="33"/>
      <c r="JH726" s="33"/>
      <c r="JI726" s="33"/>
      <c r="JJ726" s="33"/>
      <c r="JK726" s="33"/>
      <c r="JL726" s="33"/>
      <c r="JM726" s="33"/>
      <c r="JN726" s="33"/>
      <c r="JO726" s="33"/>
      <c r="JP726" s="33"/>
      <c r="JQ726" s="33"/>
      <c r="JR726" s="33"/>
      <c r="JS726" s="33"/>
      <c r="JT726" s="33"/>
      <c r="JU726" s="33"/>
      <c r="JV726" s="33"/>
      <c r="JW726" s="33"/>
      <c r="JX726" s="33"/>
      <c r="JY726" s="33"/>
      <c r="JZ726" s="33"/>
      <c r="KA726" s="33"/>
      <c r="KB726" s="33"/>
      <c r="KC726" s="33"/>
      <c r="KD726" s="33"/>
      <c r="KE726" s="33"/>
      <c r="KF726" s="33"/>
      <c r="KG726" s="33"/>
      <c r="KH726" s="33"/>
      <c r="KI726" s="33"/>
      <c r="KJ726" s="33"/>
      <c r="KK726" s="33"/>
      <c r="KL726" s="33"/>
      <c r="KM726" s="33"/>
      <c r="KN726" s="33"/>
      <c r="KO726" s="33"/>
      <c r="KP726" s="33"/>
      <c r="KQ726" s="33"/>
      <c r="KR726" s="33"/>
      <c r="KS726" s="33"/>
      <c r="KT726" s="33"/>
      <c r="KU726" s="33"/>
      <c r="KV726" s="33"/>
      <c r="KW726" s="33"/>
      <c r="KX726" s="33"/>
      <c r="KY726" s="33"/>
      <c r="KZ726" s="33"/>
      <c r="LA726" s="33"/>
      <c r="LB726" s="33"/>
      <c r="LC726" s="33"/>
    </row>
    <row r="727" spans="1:3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 s="33"/>
      <c r="FV727" s="33"/>
      <c r="FW727" s="33"/>
      <c r="FX727" s="33"/>
      <c r="FY727" s="33"/>
      <c r="FZ727" s="33"/>
      <c r="GA727" s="33"/>
      <c r="GB727" s="33"/>
      <c r="GC727" s="33"/>
      <c r="GD727" s="33"/>
      <c r="GE727" s="33"/>
      <c r="GF727" s="33"/>
      <c r="GG727" s="33"/>
      <c r="GH727" s="33"/>
      <c r="GI727" s="33"/>
      <c r="GJ727" s="33"/>
      <c r="GK727" s="33"/>
      <c r="GL727" s="33"/>
      <c r="GM727" s="33"/>
      <c r="GN727" s="33"/>
      <c r="GO727" s="33"/>
      <c r="GP727" s="33"/>
      <c r="GQ727" s="33"/>
      <c r="GR727" s="33"/>
      <c r="GS727" s="33"/>
      <c r="GT727" s="33"/>
      <c r="GU727" s="33"/>
      <c r="GV727" s="33"/>
      <c r="GW727" s="33"/>
      <c r="GX727" s="33"/>
      <c r="GY727" s="33"/>
      <c r="GZ727" s="33"/>
      <c r="HA727" s="33"/>
      <c r="HB727" s="33"/>
      <c r="HC727" s="33"/>
      <c r="HD727" s="33"/>
      <c r="HE727" s="33"/>
      <c r="HF727" s="33"/>
      <c r="HG727" s="33"/>
      <c r="HH727" s="33"/>
      <c r="HI727" s="33"/>
      <c r="HJ727" s="33"/>
      <c r="HK727" s="33"/>
      <c r="HL727" s="33"/>
      <c r="HM727" s="33"/>
      <c r="HN727" s="33"/>
      <c r="HO727" s="33"/>
      <c r="HP727" s="33"/>
      <c r="HQ727" s="33"/>
      <c r="HR727" s="33"/>
      <c r="HS727" s="33"/>
      <c r="HT727" s="33"/>
      <c r="HU727" s="33"/>
      <c r="HV727" s="33"/>
      <c r="HW727" s="33"/>
      <c r="HX727" s="33"/>
      <c r="HY727" s="33"/>
      <c r="HZ727" s="33"/>
      <c r="IA727" s="33"/>
      <c r="IB727" s="33"/>
      <c r="IC727" s="33"/>
      <c r="ID727" s="33"/>
      <c r="IE727" s="33"/>
      <c r="IF727" s="33"/>
      <c r="IG727" s="33"/>
      <c r="IH727" s="33"/>
      <c r="II727" s="33"/>
      <c r="IJ727" s="33"/>
      <c r="IK727" s="33"/>
      <c r="IL727" s="33"/>
      <c r="IM727" s="33"/>
      <c r="IN727" s="33"/>
      <c r="IO727" s="33"/>
      <c r="IP727" s="33"/>
      <c r="IQ727" s="33"/>
      <c r="IR727" s="33"/>
      <c r="IS727" s="33"/>
      <c r="IT727" s="33"/>
      <c r="IU727" s="33"/>
      <c r="IV727" s="33"/>
      <c r="IW727" s="33"/>
      <c r="IX727" s="33"/>
      <c r="IY727" s="33"/>
      <c r="IZ727" s="33"/>
      <c r="JA727" s="33"/>
      <c r="JB727" s="33"/>
      <c r="JC727" s="33"/>
      <c r="JD727" s="33"/>
      <c r="JE727" s="33"/>
      <c r="JF727" s="33"/>
      <c r="JG727" s="33"/>
      <c r="JH727" s="33"/>
      <c r="JI727" s="33"/>
      <c r="JJ727" s="33"/>
      <c r="JK727" s="33"/>
      <c r="JL727" s="33"/>
      <c r="JM727" s="33"/>
      <c r="JN727" s="33"/>
      <c r="JO727" s="33"/>
      <c r="JP727" s="33"/>
      <c r="JQ727" s="33"/>
      <c r="JR727" s="33"/>
      <c r="JS727" s="33"/>
      <c r="JT727" s="33"/>
      <c r="JU727" s="33"/>
      <c r="JV727" s="33"/>
      <c r="JW727" s="33"/>
      <c r="JX727" s="33"/>
      <c r="JY727" s="33"/>
      <c r="JZ727" s="33"/>
      <c r="KA727" s="33"/>
      <c r="KB727" s="33"/>
      <c r="KC727" s="33"/>
      <c r="KD727" s="33"/>
      <c r="KE727" s="33"/>
      <c r="KF727" s="33"/>
      <c r="KG727" s="33"/>
      <c r="KH727" s="33"/>
      <c r="KI727" s="33"/>
      <c r="KJ727" s="33"/>
      <c r="KK727" s="33"/>
      <c r="KL727" s="33"/>
      <c r="KM727" s="33"/>
      <c r="KN727" s="33"/>
      <c r="KO727" s="33"/>
      <c r="KP727" s="33"/>
      <c r="KQ727" s="33"/>
      <c r="KR727" s="33"/>
      <c r="KS727" s="33"/>
      <c r="KT727" s="33"/>
      <c r="KU727" s="33"/>
      <c r="KV727" s="33"/>
      <c r="KW727" s="33"/>
      <c r="KX727" s="33"/>
      <c r="KY727" s="33"/>
      <c r="KZ727" s="33"/>
      <c r="LA727" s="33"/>
      <c r="LB727" s="33"/>
      <c r="LC727" s="33"/>
    </row>
    <row r="728" spans="1:3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  <c r="IY728" s="33"/>
      <c r="IZ728" s="33"/>
      <c r="JA728" s="33"/>
      <c r="JB728" s="33"/>
      <c r="JC728" s="33"/>
      <c r="JD728" s="33"/>
      <c r="JE728" s="33"/>
      <c r="JF728" s="33"/>
      <c r="JG728" s="33"/>
      <c r="JH728" s="33"/>
      <c r="JI728" s="33"/>
      <c r="JJ728" s="33"/>
      <c r="JK728" s="33"/>
      <c r="JL728" s="33"/>
      <c r="JM728" s="33"/>
      <c r="JN728" s="33"/>
      <c r="JO728" s="33"/>
      <c r="JP728" s="33"/>
      <c r="JQ728" s="33"/>
      <c r="JR728" s="33"/>
      <c r="JS728" s="33"/>
      <c r="JT728" s="33"/>
      <c r="JU728" s="33"/>
      <c r="JV728" s="33"/>
      <c r="JW728" s="33"/>
      <c r="JX728" s="33"/>
      <c r="JY728" s="33"/>
      <c r="JZ728" s="33"/>
      <c r="KA728" s="33"/>
      <c r="KB728" s="33"/>
      <c r="KC728" s="33"/>
      <c r="KD728" s="33"/>
      <c r="KE728" s="33"/>
      <c r="KF728" s="33"/>
      <c r="KG728" s="33"/>
      <c r="KH728" s="33"/>
      <c r="KI728" s="33"/>
      <c r="KJ728" s="33"/>
      <c r="KK728" s="33"/>
      <c r="KL728" s="33"/>
      <c r="KM728" s="33"/>
      <c r="KN728" s="33"/>
      <c r="KO728" s="33"/>
      <c r="KP728" s="33"/>
      <c r="KQ728" s="33"/>
      <c r="KR728" s="33"/>
      <c r="KS728" s="33"/>
      <c r="KT728" s="33"/>
      <c r="KU728" s="33"/>
      <c r="KV728" s="33"/>
      <c r="KW728" s="33"/>
      <c r="KX728" s="33"/>
      <c r="KY728" s="33"/>
      <c r="KZ728" s="33"/>
      <c r="LA728" s="33"/>
      <c r="LB728" s="33"/>
      <c r="LC728" s="33"/>
    </row>
    <row r="729" spans="1:3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 s="33"/>
      <c r="FV729" s="33"/>
      <c r="FW729" s="33"/>
      <c r="FX729" s="33"/>
      <c r="FY729" s="33"/>
      <c r="FZ729" s="33"/>
      <c r="GA729" s="33"/>
      <c r="GB729" s="33"/>
      <c r="GC729" s="33"/>
      <c r="GD729" s="33"/>
      <c r="GE729" s="33"/>
      <c r="GF729" s="33"/>
      <c r="GG729" s="33"/>
      <c r="GH729" s="33"/>
      <c r="GI729" s="33"/>
      <c r="GJ729" s="33"/>
      <c r="GK729" s="33"/>
      <c r="GL729" s="33"/>
      <c r="GM729" s="33"/>
      <c r="GN729" s="33"/>
      <c r="GO729" s="33"/>
      <c r="GP729" s="33"/>
      <c r="GQ729" s="33"/>
      <c r="GR729" s="33"/>
      <c r="GS729" s="33"/>
      <c r="GT729" s="33"/>
      <c r="GU729" s="33"/>
      <c r="GV729" s="33"/>
      <c r="GW729" s="33"/>
      <c r="GX729" s="33"/>
      <c r="GY729" s="33"/>
      <c r="GZ729" s="33"/>
      <c r="HA729" s="33"/>
      <c r="HB729" s="33"/>
      <c r="HC729" s="33"/>
      <c r="HD729" s="33"/>
      <c r="HE729" s="33"/>
      <c r="HF729" s="33"/>
      <c r="HG729" s="33"/>
      <c r="HH729" s="33"/>
      <c r="HI729" s="33"/>
      <c r="HJ729" s="33"/>
      <c r="HK729" s="33"/>
      <c r="HL729" s="33"/>
      <c r="HM729" s="33"/>
      <c r="HN729" s="33"/>
      <c r="HO729" s="33"/>
      <c r="HP729" s="33"/>
      <c r="HQ729" s="33"/>
      <c r="HR729" s="33"/>
      <c r="HS729" s="33"/>
      <c r="HT729" s="33"/>
      <c r="HU729" s="33"/>
      <c r="HV729" s="33"/>
      <c r="HW729" s="33"/>
      <c r="HX729" s="33"/>
      <c r="HY729" s="33"/>
      <c r="HZ729" s="33"/>
      <c r="IA729" s="33"/>
      <c r="IB729" s="33"/>
      <c r="IC729" s="33"/>
      <c r="ID729" s="33"/>
      <c r="IE729" s="33"/>
      <c r="IF729" s="33"/>
      <c r="IG729" s="33"/>
      <c r="IH729" s="33"/>
      <c r="II729" s="33"/>
      <c r="IJ729" s="33"/>
      <c r="IK729" s="33"/>
      <c r="IL729" s="33"/>
      <c r="IM729" s="33"/>
      <c r="IN729" s="33"/>
      <c r="IO729" s="33"/>
      <c r="IP729" s="33"/>
      <c r="IQ729" s="33"/>
      <c r="IR729" s="33"/>
      <c r="IS729" s="33"/>
      <c r="IT729" s="33"/>
      <c r="IU729" s="33"/>
      <c r="IV729" s="33"/>
      <c r="IW729" s="33"/>
      <c r="IX729" s="33"/>
      <c r="IY729" s="33"/>
      <c r="IZ729" s="33"/>
      <c r="JA729" s="33"/>
      <c r="JB729" s="33"/>
      <c r="JC729" s="33"/>
      <c r="JD729" s="33"/>
      <c r="JE729" s="33"/>
      <c r="JF729" s="33"/>
      <c r="JG729" s="33"/>
      <c r="JH729" s="33"/>
      <c r="JI729" s="33"/>
      <c r="JJ729" s="33"/>
      <c r="JK729" s="33"/>
      <c r="JL729" s="33"/>
      <c r="JM729" s="33"/>
      <c r="JN729" s="33"/>
      <c r="JO729" s="33"/>
      <c r="JP729" s="33"/>
      <c r="JQ729" s="33"/>
      <c r="JR729" s="33"/>
      <c r="JS729" s="33"/>
      <c r="JT729" s="33"/>
      <c r="JU729" s="33"/>
      <c r="JV729" s="33"/>
      <c r="JW729" s="33"/>
      <c r="JX729" s="33"/>
      <c r="JY729" s="33"/>
      <c r="JZ729" s="33"/>
      <c r="KA729" s="33"/>
      <c r="KB729" s="33"/>
      <c r="KC729" s="33"/>
      <c r="KD729" s="33"/>
      <c r="KE729" s="33"/>
      <c r="KF729" s="33"/>
      <c r="KG729" s="33"/>
      <c r="KH729" s="33"/>
      <c r="KI729" s="33"/>
      <c r="KJ729" s="33"/>
      <c r="KK729" s="33"/>
      <c r="KL729" s="33"/>
      <c r="KM729" s="33"/>
      <c r="KN729" s="33"/>
      <c r="KO729" s="33"/>
      <c r="KP729" s="33"/>
      <c r="KQ729" s="33"/>
      <c r="KR729" s="33"/>
      <c r="KS729" s="33"/>
      <c r="KT729" s="33"/>
      <c r="KU729" s="33"/>
      <c r="KV729" s="33"/>
      <c r="KW729" s="33"/>
      <c r="KX729" s="33"/>
      <c r="KY729" s="33"/>
      <c r="KZ729" s="33"/>
      <c r="LA729" s="33"/>
      <c r="LB729" s="33"/>
      <c r="LC729" s="33"/>
    </row>
    <row r="730" spans="1:3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  <c r="IY730" s="33"/>
      <c r="IZ730" s="33"/>
      <c r="JA730" s="33"/>
      <c r="JB730" s="33"/>
      <c r="JC730" s="33"/>
      <c r="JD730" s="33"/>
      <c r="JE730" s="33"/>
      <c r="JF730" s="33"/>
      <c r="JG730" s="33"/>
      <c r="JH730" s="33"/>
      <c r="JI730" s="33"/>
      <c r="JJ730" s="33"/>
      <c r="JK730" s="33"/>
      <c r="JL730" s="33"/>
      <c r="JM730" s="33"/>
      <c r="JN730" s="33"/>
      <c r="JO730" s="33"/>
      <c r="JP730" s="33"/>
      <c r="JQ730" s="33"/>
      <c r="JR730" s="33"/>
      <c r="JS730" s="33"/>
      <c r="JT730" s="33"/>
      <c r="JU730" s="33"/>
      <c r="JV730" s="33"/>
      <c r="JW730" s="33"/>
      <c r="JX730" s="33"/>
      <c r="JY730" s="33"/>
      <c r="JZ730" s="33"/>
      <c r="KA730" s="33"/>
      <c r="KB730" s="33"/>
      <c r="KC730" s="33"/>
      <c r="KD730" s="33"/>
      <c r="KE730" s="33"/>
      <c r="KF730" s="33"/>
      <c r="KG730" s="33"/>
      <c r="KH730" s="33"/>
      <c r="KI730" s="33"/>
      <c r="KJ730" s="33"/>
      <c r="KK730" s="33"/>
      <c r="KL730" s="33"/>
      <c r="KM730" s="33"/>
      <c r="KN730" s="33"/>
      <c r="KO730" s="33"/>
      <c r="KP730" s="33"/>
      <c r="KQ730" s="33"/>
      <c r="KR730" s="33"/>
      <c r="KS730" s="33"/>
      <c r="KT730" s="33"/>
      <c r="KU730" s="33"/>
      <c r="KV730" s="33"/>
      <c r="KW730" s="33"/>
      <c r="KX730" s="33"/>
      <c r="KY730" s="33"/>
      <c r="KZ730" s="33"/>
      <c r="LA730" s="33"/>
      <c r="LB730" s="33"/>
      <c r="LC730" s="33"/>
    </row>
    <row r="731" spans="1:3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 s="33"/>
      <c r="FV731" s="33"/>
      <c r="FW731" s="33"/>
      <c r="FX731" s="33"/>
      <c r="FY731" s="33"/>
      <c r="FZ731" s="33"/>
      <c r="GA731" s="33"/>
      <c r="GB731" s="33"/>
      <c r="GC731" s="33"/>
      <c r="GD731" s="33"/>
      <c r="GE731" s="33"/>
      <c r="GF731" s="33"/>
      <c r="GG731" s="33"/>
      <c r="GH731" s="33"/>
      <c r="GI731" s="33"/>
      <c r="GJ731" s="33"/>
      <c r="GK731" s="33"/>
      <c r="GL731" s="33"/>
      <c r="GM731" s="33"/>
      <c r="GN731" s="33"/>
      <c r="GO731" s="33"/>
      <c r="GP731" s="33"/>
      <c r="GQ731" s="33"/>
      <c r="GR731" s="33"/>
      <c r="GS731" s="33"/>
      <c r="GT731" s="33"/>
      <c r="GU731" s="33"/>
      <c r="GV731" s="33"/>
      <c r="GW731" s="33"/>
      <c r="GX731" s="33"/>
      <c r="GY731" s="33"/>
      <c r="GZ731" s="33"/>
      <c r="HA731" s="33"/>
      <c r="HB731" s="33"/>
      <c r="HC731" s="33"/>
      <c r="HD731" s="33"/>
      <c r="HE731" s="33"/>
      <c r="HF731" s="33"/>
      <c r="HG731" s="33"/>
      <c r="HH731" s="33"/>
      <c r="HI731" s="33"/>
      <c r="HJ731" s="33"/>
      <c r="HK731" s="33"/>
      <c r="HL731" s="33"/>
      <c r="HM731" s="33"/>
      <c r="HN731" s="33"/>
      <c r="HO731" s="33"/>
      <c r="HP731" s="33"/>
      <c r="HQ731" s="33"/>
      <c r="HR731" s="33"/>
      <c r="HS731" s="33"/>
      <c r="HT731" s="33"/>
      <c r="HU731" s="33"/>
      <c r="HV731" s="33"/>
      <c r="HW731" s="33"/>
      <c r="HX731" s="33"/>
      <c r="HY731" s="33"/>
      <c r="HZ731" s="33"/>
      <c r="IA731" s="33"/>
      <c r="IB731" s="33"/>
      <c r="IC731" s="33"/>
      <c r="ID731" s="33"/>
      <c r="IE731" s="33"/>
      <c r="IF731" s="33"/>
      <c r="IG731" s="33"/>
      <c r="IH731" s="33"/>
      <c r="II731" s="33"/>
      <c r="IJ731" s="33"/>
      <c r="IK731" s="33"/>
      <c r="IL731" s="33"/>
      <c r="IM731" s="33"/>
      <c r="IN731" s="33"/>
      <c r="IO731" s="33"/>
      <c r="IP731" s="33"/>
      <c r="IQ731" s="33"/>
      <c r="IR731" s="33"/>
      <c r="IS731" s="33"/>
      <c r="IT731" s="33"/>
      <c r="IU731" s="33"/>
      <c r="IV731" s="33"/>
      <c r="IW731" s="33"/>
      <c r="IX731" s="33"/>
      <c r="IY731" s="33"/>
      <c r="IZ731" s="33"/>
      <c r="JA731" s="33"/>
      <c r="JB731" s="33"/>
      <c r="JC731" s="33"/>
      <c r="JD731" s="33"/>
      <c r="JE731" s="33"/>
      <c r="JF731" s="33"/>
      <c r="JG731" s="33"/>
      <c r="JH731" s="33"/>
      <c r="JI731" s="33"/>
      <c r="JJ731" s="33"/>
      <c r="JK731" s="33"/>
      <c r="JL731" s="33"/>
      <c r="JM731" s="33"/>
      <c r="JN731" s="33"/>
      <c r="JO731" s="33"/>
      <c r="JP731" s="33"/>
      <c r="JQ731" s="33"/>
      <c r="JR731" s="33"/>
      <c r="JS731" s="33"/>
      <c r="JT731" s="33"/>
      <c r="JU731" s="33"/>
      <c r="JV731" s="33"/>
      <c r="JW731" s="33"/>
      <c r="JX731" s="33"/>
      <c r="JY731" s="33"/>
      <c r="JZ731" s="33"/>
      <c r="KA731" s="33"/>
      <c r="KB731" s="33"/>
      <c r="KC731" s="33"/>
      <c r="KD731" s="33"/>
      <c r="KE731" s="33"/>
      <c r="KF731" s="33"/>
      <c r="KG731" s="33"/>
      <c r="KH731" s="33"/>
      <c r="KI731" s="33"/>
      <c r="KJ731" s="33"/>
      <c r="KK731" s="33"/>
      <c r="KL731" s="33"/>
      <c r="KM731" s="33"/>
      <c r="KN731" s="33"/>
      <c r="KO731" s="33"/>
      <c r="KP731" s="33"/>
      <c r="KQ731" s="33"/>
      <c r="KR731" s="33"/>
      <c r="KS731" s="33"/>
      <c r="KT731" s="33"/>
      <c r="KU731" s="33"/>
      <c r="KV731" s="33"/>
      <c r="KW731" s="33"/>
      <c r="KX731" s="33"/>
      <c r="KY731" s="33"/>
      <c r="KZ731" s="33"/>
      <c r="LA731" s="33"/>
      <c r="LB731" s="33"/>
      <c r="LC731" s="33"/>
    </row>
    <row r="732" spans="1:3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  <c r="IY732" s="33"/>
      <c r="IZ732" s="33"/>
      <c r="JA732" s="33"/>
      <c r="JB732" s="33"/>
      <c r="JC732" s="33"/>
      <c r="JD732" s="33"/>
      <c r="JE732" s="33"/>
      <c r="JF732" s="33"/>
      <c r="JG732" s="33"/>
      <c r="JH732" s="33"/>
      <c r="JI732" s="33"/>
      <c r="JJ732" s="33"/>
      <c r="JK732" s="33"/>
      <c r="JL732" s="33"/>
      <c r="JM732" s="33"/>
      <c r="JN732" s="33"/>
      <c r="JO732" s="33"/>
      <c r="JP732" s="33"/>
      <c r="JQ732" s="33"/>
      <c r="JR732" s="33"/>
      <c r="JS732" s="33"/>
      <c r="JT732" s="33"/>
      <c r="JU732" s="33"/>
      <c r="JV732" s="33"/>
      <c r="JW732" s="33"/>
      <c r="JX732" s="33"/>
      <c r="JY732" s="33"/>
      <c r="JZ732" s="33"/>
      <c r="KA732" s="33"/>
      <c r="KB732" s="33"/>
      <c r="KC732" s="33"/>
      <c r="KD732" s="33"/>
      <c r="KE732" s="33"/>
      <c r="KF732" s="33"/>
      <c r="KG732" s="33"/>
      <c r="KH732" s="33"/>
      <c r="KI732" s="33"/>
      <c r="KJ732" s="33"/>
      <c r="KK732" s="33"/>
      <c r="KL732" s="33"/>
      <c r="KM732" s="33"/>
      <c r="KN732" s="33"/>
      <c r="KO732" s="33"/>
      <c r="KP732" s="33"/>
      <c r="KQ732" s="33"/>
      <c r="KR732" s="33"/>
      <c r="KS732" s="33"/>
      <c r="KT732" s="33"/>
      <c r="KU732" s="33"/>
      <c r="KV732" s="33"/>
      <c r="KW732" s="33"/>
      <c r="KX732" s="33"/>
      <c r="KY732" s="33"/>
      <c r="KZ732" s="33"/>
      <c r="LA732" s="33"/>
      <c r="LB732" s="33"/>
      <c r="LC732" s="33"/>
    </row>
    <row r="733" spans="1:3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 s="33"/>
      <c r="FV733" s="33"/>
      <c r="FW733" s="33"/>
      <c r="FX733" s="33"/>
      <c r="FY733" s="33"/>
      <c r="FZ733" s="33"/>
      <c r="GA733" s="33"/>
      <c r="GB733" s="33"/>
      <c r="GC733" s="33"/>
      <c r="GD733" s="33"/>
      <c r="GE733" s="33"/>
      <c r="GF733" s="33"/>
      <c r="GG733" s="33"/>
      <c r="GH733" s="33"/>
      <c r="GI733" s="33"/>
      <c r="GJ733" s="33"/>
      <c r="GK733" s="33"/>
      <c r="GL733" s="33"/>
      <c r="GM733" s="33"/>
      <c r="GN733" s="33"/>
      <c r="GO733" s="33"/>
      <c r="GP733" s="33"/>
      <c r="GQ733" s="33"/>
      <c r="GR733" s="33"/>
      <c r="GS733" s="33"/>
      <c r="GT733" s="33"/>
      <c r="GU733" s="33"/>
      <c r="GV733" s="33"/>
      <c r="GW733" s="33"/>
      <c r="GX733" s="33"/>
      <c r="GY733" s="33"/>
      <c r="GZ733" s="33"/>
      <c r="HA733" s="33"/>
      <c r="HB733" s="33"/>
      <c r="HC733" s="33"/>
      <c r="HD733" s="33"/>
      <c r="HE733" s="33"/>
      <c r="HF733" s="33"/>
      <c r="HG733" s="33"/>
      <c r="HH733" s="33"/>
      <c r="HI733" s="33"/>
      <c r="HJ733" s="33"/>
      <c r="HK733" s="33"/>
      <c r="HL733" s="33"/>
      <c r="HM733" s="33"/>
      <c r="HN733" s="33"/>
      <c r="HO733" s="33"/>
      <c r="HP733" s="33"/>
      <c r="HQ733" s="33"/>
      <c r="HR733" s="33"/>
      <c r="HS733" s="33"/>
      <c r="HT733" s="33"/>
      <c r="HU733" s="33"/>
      <c r="HV733" s="33"/>
      <c r="HW733" s="33"/>
      <c r="HX733" s="33"/>
      <c r="HY733" s="33"/>
      <c r="HZ733" s="33"/>
      <c r="IA733" s="33"/>
      <c r="IB733" s="33"/>
      <c r="IC733" s="33"/>
      <c r="ID733" s="33"/>
      <c r="IE733" s="33"/>
      <c r="IF733" s="33"/>
      <c r="IG733" s="33"/>
      <c r="IH733" s="33"/>
      <c r="II733" s="33"/>
      <c r="IJ733" s="33"/>
      <c r="IK733" s="33"/>
      <c r="IL733" s="33"/>
      <c r="IM733" s="33"/>
      <c r="IN733" s="33"/>
      <c r="IO733" s="33"/>
      <c r="IP733" s="33"/>
      <c r="IQ733" s="33"/>
      <c r="IR733" s="33"/>
      <c r="IS733" s="33"/>
      <c r="IT733" s="33"/>
      <c r="IU733" s="33"/>
      <c r="IV733" s="33"/>
      <c r="IW733" s="33"/>
      <c r="IX733" s="33"/>
      <c r="IY733" s="33"/>
      <c r="IZ733" s="33"/>
      <c r="JA733" s="33"/>
      <c r="JB733" s="33"/>
      <c r="JC733" s="33"/>
      <c r="JD733" s="33"/>
      <c r="JE733" s="33"/>
      <c r="JF733" s="33"/>
      <c r="JG733" s="33"/>
      <c r="JH733" s="33"/>
      <c r="JI733" s="33"/>
      <c r="JJ733" s="33"/>
      <c r="JK733" s="33"/>
      <c r="JL733" s="33"/>
      <c r="JM733" s="33"/>
      <c r="JN733" s="33"/>
      <c r="JO733" s="33"/>
      <c r="JP733" s="33"/>
      <c r="JQ733" s="33"/>
      <c r="JR733" s="33"/>
      <c r="JS733" s="33"/>
      <c r="JT733" s="33"/>
      <c r="JU733" s="33"/>
      <c r="JV733" s="33"/>
      <c r="JW733" s="33"/>
      <c r="JX733" s="33"/>
      <c r="JY733" s="33"/>
      <c r="JZ733" s="33"/>
      <c r="KA733" s="33"/>
      <c r="KB733" s="33"/>
      <c r="KC733" s="33"/>
      <c r="KD733" s="33"/>
      <c r="KE733" s="33"/>
      <c r="KF733" s="33"/>
      <c r="KG733" s="33"/>
      <c r="KH733" s="33"/>
      <c r="KI733" s="33"/>
      <c r="KJ733" s="33"/>
      <c r="KK733" s="33"/>
      <c r="KL733" s="33"/>
      <c r="KM733" s="33"/>
      <c r="KN733" s="33"/>
      <c r="KO733" s="33"/>
      <c r="KP733" s="33"/>
      <c r="KQ733" s="33"/>
      <c r="KR733" s="33"/>
      <c r="KS733" s="33"/>
      <c r="KT733" s="33"/>
      <c r="KU733" s="33"/>
      <c r="KV733" s="33"/>
      <c r="KW733" s="33"/>
      <c r="KX733" s="33"/>
      <c r="KY733" s="33"/>
      <c r="KZ733" s="33"/>
      <c r="LA733" s="33"/>
      <c r="LB733" s="33"/>
      <c r="LC733" s="33"/>
    </row>
    <row r="734" spans="1:3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  <c r="IY734" s="33"/>
      <c r="IZ734" s="33"/>
      <c r="JA734" s="33"/>
      <c r="JB734" s="33"/>
      <c r="JC734" s="33"/>
      <c r="JD734" s="33"/>
      <c r="JE734" s="33"/>
      <c r="JF734" s="33"/>
      <c r="JG734" s="33"/>
      <c r="JH734" s="33"/>
      <c r="JI734" s="33"/>
      <c r="JJ734" s="33"/>
      <c r="JK734" s="33"/>
      <c r="JL734" s="33"/>
      <c r="JM734" s="33"/>
      <c r="JN734" s="33"/>
      <c r="JO734" s="33"/>
      <c r="JP734" s="33"/>
      <c r="JQ734" s="33"/>
      <c r="JR734" s="33"/>
      <c r="JS734" s="33"/>
      <c r="JT734" s="33"/>
      <c r="JU734" s="33"/>
      <c r="JV734" s="33"/>
      <c r="JW734" s="33"/>
      <c r="JX734" s="33"/>
      <c r="JY734" s="33"/>
      <c r="JZ734" s="33"/>
      <c r="KA734" s="33"/>
      <c r="KB734" s="33"/>
      <c r="KC734" s="33"/>
      <c r="KD734" s="33"/>
      <c r="KE734" s="33"/>
      <c r="KF734" s="33"/>
      <c r="KG734" s="33"/>
      <c r="KH734" s="33"/>
      <c r="KI734" s="33"/>
      <c r="KJ734" s="33"/>
      <c r="KK734" s="33"/>
      <c r="KL734" s="33"/>
      <c r="KM734" s="33"/>
      <c r="KN734" s="33"/>
      <c r="KO734" s="33"/>
      <c r="KP734" s="33"/>
      <c r="KQ734" s="33"/>
      <c r="KR734" s="33"/>
      <c r="KS734" s="33"/>
      <c r="KT734" s="33"/>
      <c r="KU734" s="33"/>
      <c r="KV734" s="33"/>
      <c r="KW734" s="33"/>
      <c r="KX734" s="33"/>
      <c r="KY734" s="33"/>
      <c r="KZ734" s="33"/>
      <c r="LA734" s="33"/>
      <c r="LB734" s="33"/>
      <c r="LC734" s="33"/>
    </row>
    <row r="735" spans="1:3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 s="33"/>
      <c r="FV735" s="33"/>
      <c r="FW735" s="33"/>
      <c r="FX735" s="33"/>
      <c r="FY735" s="33"/>
      <c r="FZ735" s="33"/>
      <c r="GA735" s="33"/>
      <c r="GB735" s="33"/>
      <c r="GC735" s="33"/>
      <c r="GD735" s="33"/>
      <c r="GE735" s="33"/>
      <c r="GF735" s="33"/>
      <c r="GG735" s="33"/>
      <c r="GH735" s="33"/>
      <c r="GI735" s="33"/>
      <c r="GJ735" s="33"/>
      <c r="GK735" s="33"/>
      <c r="GL735" s="33"/>
      <c r="GM735" s="33"/>
      <c r="GN735" s="33"/>
      <c r="GO735" s="33"/>
      <c r="GP735" s="33"/>
      <c r="GQ735" s="33"/>
      <c r="GR735" s="33"/>
      <c r="GS735" s="33"/>
      <c r="GT735" s="33"/>
      <c r="GU735" s="33"/>
      <c r="GV735" s="33"/>
      <c r="GW735" s="33"/>
      <c r="GX735" s="33"/>
      <c r="GY735" s="33"/>
      <c r="GZ735" s="33"/>
      <c r="HA735" s="33"/>
      <c r="HB735" s="33"/>
      <c r="HC735" s="33"/>
      <c r="HD735" s="33"/>
      <c r="HE735" s="33"/>
      <c r="HF735" s="33"/>
      <c r="HG735" s="33"/>
      <c r="HH735" s="33"/>
      <c r="HI735" s="33"/>
      <c r="HJ735" s="33"/>
      <c r="HK735" s="33"/>
      <c r="HL735" s="33"/>
      <c r="HM735" s="33"/>
      <c r="HN735" s="33"/>
      <c r="HO735" s="33"/>
      <c r="HP735" s="33"/>
      <c r="HQ735" s="33"/>
      <c r="HR735" s="33"/>
      <c r="HS735" s="33"/>
      <c r="HT735" s="33"/>
      <c r="HU735" s="33"/>
      <c r="HV735" s="33"/>
      <c r="HW735" s="33"/>
      <c r="HX735" s="33"/>
      <c r="HY735" s="33"/>
      <c r="HZ735" s="33"/>
      <c r="IA735" s="33"/>
      <c r="IB735" s="33"/>
      <c r="IC735" s="33"/>
      <c r="ID735" s="33"/>
      <c r="IE735" s="33"/>
      <c r="IF735" s="33"/>
      <c r="IG735" s="33"/>
      <c r="IH735" s="33"/>
      <c r="II735" s="33"/>
      <c r="IJ735" s="33"/>
      <c r="IK735" s="33"/>
      <c r="IL735" s="33"/>
      <c r="IM735" s="33"/>
      <c r="IN735" s="33"/>
      <c r="IO735" s="33"/>
      <c r="IP735" s="33"/>
      <c r="IQ735" s="33"/>
      <c r="IR735" s="33"/>
      <c r="IS735" s="33"/>
      <c r="IT735" s="33"/>
      <c r="IU735" s="33"/>
      <c r="IV735" s="33"/>
      <c r="IW735" s="33"/>
      <c r="IX735" s="33"/>
      <c r="IY735" s="33"/>
      <c r="IZ735" s="33"/>
      <c r="JA735" s="33"/>
      <c r="JB735" s="33"/>
      <c r="JC735" s="33"/>
      <c r="JD735" s="33"/>
      <c r="JE735" s="33"/>
      <c r="JF735" s="33"/>
      <c r="JG735" s="33"/>
      <c r="JH735" s="33"/>
      <c r="JI735" s="33"/>
      <c r="JJ735" s="33"/>
      <c r="JK735" s="33"/>
      <c r="JL735" s="33"/>
      <c r="JM735" s="33"/>
      <c r="JN735" s="33"/>
      <c r="JO735" s="33"/>
      <c r="JP735" s="33"/>
      <c r="JQ735" s="33"/>
      <c r="JR735" s="33"/>
      <c r="JS735" s="33"/>
      <c r="JT735" s="33"/>
      <c r="JU735" s="33"/>
      <c r="JV735" s="33"/>
      <c r="JW735" s="33"/>
      <c r="JX735" s="33"/>
      <c r="JY735" s="33"/>
      <c r="JZ735" s="33"/>
      <c r="KA735" s="33"/>
      <c r="KB735" s="33"/>
      <c r="KC735" s="33"/>
      <c r="KD735" s="33"/>
      <c r="KE735" s="33"/>
      <c r="KF735" s="33"/>
      <c r="KG735" s="33"/>
      <c r="KH735" s="33"/>
      <c r="KI735" s="33"/>
      <c r="KJ735" s="33"/>
      <c r="KK735" s="33"/>
      <c r="KL735" s="33"/>
      <c r="KM735" s="33"/>
      <c r="KN735" s="33"/>
      <c r="KO735" s="33"/>
      <c r="KP735" s="33"/>
      <c r="KQ735" s="33"/>
      <c r="KR735" s="33"/>
      <c r="KS735" s="33"/>
      <c r="KT735" s="33"/>
      <c r="KU735" s="33"/>
      <c r="KV735" s="33"/>
      <c r="KW735" s="33"/>
      <c r="KX735" s="33"/>
      <c r="KY735" s="33"/>
      <c r="KZ735" s="33"/>
      <c r="LA735" s="33"/>
      <c r="LB735" s="33"/>
      <c r="LC735" s="33"/>
    </row>
    <row r="736" spans="1:3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  <c r="IY736" s="33"/>
      <c r="IZ736" s="33"/>
      <c r="JA736" s="33"/>
      <c r="JB736" s="33"/>
      <c r="JC736" s="33"/>
      <c r="JD736" s="33"/>
      <c r="JE736" s="33"/>
      <c r="JF736" s="33"/>
      <c r="JG736" s="33"/>
      <c r="JH736" s="33"/>
      <c r="JI736" s="33"/>
      <c r="JJ736" s="33"/>
      <c r="JK736" s="33"/>
      <c r="JL736" s="33"/>
      <c r="JM736" s="33"/>
      <c r="JN736" s="33"/>
      <c r="JO736" s="33"/>
      <c r="JP736" s="33"/>
      <c r="JQ736" s="33"/>
      <c r="JR736" s="33"/>
      <c r="JS736" s="33"/>
      <c r="JT736" s="33"/>
      <c r="JU736" s="33"/>
      <c r="JV736" s="33"/>
      <c r="JW736" s="33"/>
      <c r="JX736" s="33"/>
      <c r="JY736" s="33"/>
      <c r="JZ736" s="33"/>
      <c r="KA736" s="33"/>
      <c r="KB736" s="33"/>
      <c r="KC736" s="33"/>
      <c r="KD736" s="33"/>
      <c r="KE736" s="33"/>
      <c r="KF736" s="33"/>
      <c r="KG736" s="33"/>
      <c r="KH736" s="33"/>
      <c r="KI736" s="33"/>
      <c r="KJ736" s="33"/>
      <c r="KK736" s="33"/>
      <c r="KL736" s="33"/>
      <c r="KM736" s="33"/>
      <c r="KN736" s="33"/>
      <c r="KO736" s="33"/>
      <c r="KP736" s="33"/>
      <c r="KQ736" s="33"/>
      <c r="KR736" s="33"/>
      <c r="KS736" s="33"/>
      <c r="KT736" s="33"/>
      <c r="KU736" s="33"/>
      <c r="KV736" s="33"/>
      <c r="KW736" s="33"/>
      <c r="KX736" s="33"/>
      <c r="KY736" s="33"/>
      <c r="KZ736" s="33"/>
      <c r="LA736" s="33"/>
      <c r="LB736" s="33"/>
      <c r="LC736" s="33"/>
    </row>
    <row r="737" spans="1:3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 s="33"/>
      <c r="FV737" s="33"/>
      <c r="FW737" s="33"/>
      <c r="FX737" s="33"/>
      <c r="FY737" s="33"/>
      <c r="FZ737" s="33"/>
      <c r="GA737" s="33"/>
      <c r="GB737" s="33"/>
      <c r="GC737" s="33"/>
      <c r="GD737" s="33"/>
      <c r="GE737" s="33"/>
      <c r="GF737" s="33"/>
      <c r="GG737" s="33"/>
      <c r="GH737" s="33"/>
      <c r="GI737" s="33"/>
      <c r="GJ737" s="33"/>
      <c r="GK737" s="33"/>
      <c r="GL737" s="33"/>
      <c r="GM737" s="33"/>
      <c r="GN737" s="33"/>
      <c r="GO737" s="33"/>
      <c r="GP737" s="33"/>
      <c r="GQ737" s="33"/>
      <c r="GR737" s="33"/>
      <c r="GS737" s="33"/>
      <c r="GT737" s="33"/>
      <c r="GU737" s="33"/>
      <c r="GV737" s="33"/>
      <c r="GW737" s="33"/>
      <c r="GX737" s="33"/>
      <c r="GY737" s="33"/>
      <c r="GZ737" s="33"/>
      <c r="HA737" s="33"/>
      <c r="HB737" s="33"/>
      <c r="HC737" s="33"/>
      <c r="HD737" s="33"/>
      <c r="HE737" s="33"/>
      <c r="HF737" s="33"/>
      <c r="HG737" s="33"/>
      <c r="HH737" s="33"/>
      <c r="HI737" s="33"/>
      <c r="HJ737" s="33"/>
      <c r="HK737" s="33"/>
      <c r="HL737" s="33"/>
      <c r="HM737" s="33"/>
      <c r="HN737" s="33"/>
      <c r="HO737" s="33"/>
      <c r="HP737" s="33"/>
      <c r="HQ737" s="33"/>
      <c r="HR737" s="33"/>
      <c r="HS737" s="33"/>
      <c r="HT737" s="33"/>
      <c r="HU737" s="33"/>
      <c r="HV737" s="33"/>
      <c r="HW737" s="33"/>
      <c r="HX737" s="33"/>
      <c r="HY737" s="33"/>
      <c r="HZ737" s="33"/>
      <c r="IA737" s="33"/>
      <c r="IB737" s="33"/>
      <c r="IC737" s="33"/>
      <c r="ID737" s="33"/>
      <c r="IE737" s="33"/>
      <c r="IF737" s="33"/>
      <c r="IG737" s="33"/>
      <c r="IH737" s="33"/>
      <c r="II737" s="33"/>
      <c r="IJ737" s="33"/>
      <c r="IK737" s="33"/>
      <c r="IL737" s="33"/>
      <c r="IM737" s="33"/>
      <c r="IN737" s="33"/>
      <c r="IO737" s="33"/>
      <c r="IP737" s="33"/>
      <c r="IQ737" s="33"/>
      <c r="IR737" s="33"/>
      <c r="IS737" s="33"/>
      <c r="IT737" s="33"/>
      <c r="IU737" s="33"/>
      <c r="IV737" s="33"/>
      <c r="IW737" s="33"/>
      <c r="IX737" s="33"/>
      <c r="IY737" s="33"/>
      <c r="IZ737" s="33"/>
      <c r="JA737" s="33"/>
      <c r="JB737" s="33"/>
      <c r="JC737" s="33"/>
      <c r="JD737" s="33"/>
      <c r="JE737" s="33"/>
      <c r="JF737" s="33"/>
      <c r="JG737" s="33"/>
      <c r="JH737" s="33"/>
      <c r="JI737" s="33"/>
      <c r="JJ737" s="33"/>
      <c r="JK737" s="33"/>
      <c r="JL737" s="33"/>
      <c r="JM737" s="33"/>
      <c r="JN737" s="33"/>
      <c r="JO737" s="33"/>
      <c r="JP737" s="33"/>
      <c r="JQ737" s="33"/>
      <c r="JR737" s="33"/>
      <c r="JS737" s="33"/>
      <c r="JT737" s="33"/>
      <c r="JU737" s="33"/>
      <c r="JV737" s="33"/>
      <c r="JW737" s="33"/>
      <c r="JX737" s="33"/>
      <c r="JY737" s="33"/>
      <c r="JZ737" s="33"/>
      <c r="KA737" s="33"/>
      <c r="KB737" s="33"/>
      <c r="KC737" s="33"/>
      <c r="KD737" s="33"/>
      <c r="KE737" s="33"/>
      <c r="KF737" s="33"/>
      <c r="KG737" s="33"/>
      <c r="KH737" s="33"/>
      <c r="KI737" s="33"/>
      <c r="KJ737" s="33"/>
      <c r="KK737" s="33"/>
      <c r="KL737" s="33"/>
      <c r="KM737" s="33"/>
      <c r="KN737" s="33"/>
      <c r="KO737" s="33"/>
      <c r="KP737" s="33"/>
      <c r="KQ737" s="33"/>
      <c r="KR737" s="33"/>
      <c r="KS737" s="33"/>
      <c r="KT737" s="33"/>
      <c r="KU737" s="33"/>
      <c r="KV737" s="33"/>
      <c r="KW737" s="33"/>
      <c r="KX737" s="33"/>
      <c r="KY737" s="33"/>
      <c r="KZ737" s="33"/>
      <c r="LA737" s="33"/>
      <c r="LB737" s="33"/>
      <c r="LC737" s="33"/>
    </row>
    <row r="738" spans="1:3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  <c r="IY738" s="33"/>
      <c r="IZ738" s="33"/>
      <c r="JA738" s="33"/>
      <c r="JB738" s="33"/>
      <c r="JC738" s="33"/>
      <c r="JD738" s="33"/>
      <c r="JE738" s="33"/>
      <c r="JF738" s="33"/>
      <c r="JG738" s="33"/>
      <c r="JH738" s="33"/>
      <c r="JI738" s="33"/>
      <c r="JJ738" s="33"/>
      <c r="JK738" s="33"/>
      <c r="JL738" s="33"/>
      <c r="JM738" s="33"/>
      <c r="JN738" s="33"/>
      <c r="JO738" s="33"/>
      <c r="JP738" s="33"/>
      <c r="JQ738" s="33"/>
      <c r="JR738" s="33"/>
      <c r="JS738" s="33"/>
      <c r="JT738" s="33"/>
      <c r="JU738" s="33"/>
      <c r="JV738" s="33"/>
      <c r="JW738" s="33"/>
      <c r="JX738" s="33"/>
      <c r="JY738" s="33"/>
      <c r="JZ738" s="33"/>
      <c r="KA738" s="33"/>
      <c r="KB738" s="33"/>
      <c r="KC738" s="33"/>
      <c r="KD738" s="33"/>
      <c r="KE738" s="33"/>
      <c r="KF738" s="33"/>
      <c r="KG738" s="33"/>
      <c r="KH738" s="33"/>
      <c r="KI738" s="33"/>
      <c r="KJ738" s="33"/>
      <c r="KK738" s="33"/>
      <c r="KL738" s="33"/>
      <c r="KM738" s="33"/>
      <c r="KN738" s="33"/>
      <c r="KO738" s="33"/>
      <c r="KP738" s="33"/>
      <c r="KQ738" s="33"/>
      <c r="KR738" s="33"/>
      <c r="KS738" s="33"/>
      <c r="KT738" s="33"/>
      <c r="KU738" s="33"/>
      <c r="KV738" s="33"/>
      <c r="KW738" s="33"/>
      <c r="KX738" s="33"/>
      <c r="KY738" s="33"/>
      <c r="KZ738" s="33"/>
      <c r="LA738" s="33"/>
      <c r="LB738" s="33"/>
      <c r="LC738" s="33"/>
    </row>
    <row r="739" spans="1:3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 s="33"/>
      <c r="FV739" s="33"/>
      <c r="FW739" s="33"/>
      <c r="FX739" s="33"/>
      <c r="FY739" s="33"/>
      <c r="FZ739" s="33"/>
      <c r="GA739" s="33"/>
      <c r="GB739" s="33"/>
      <c r="GC739" s="33"/>
      <c r="GD739" s="33"/>
      <c r="GE739" s="33"/>
      <c r="GF739" s="33"/>
      <c r="GG739" s="33"/>
      <c r="GH739" s="33"/>
      <c r="GI739" s="33"/>
      <c r="GJ739" s="33"/>
      <c r="GK739" s="33"/>
      <c r="GL739" s="33"/>
      <c r="GM739" s="33"/>
      <c r="GN739" s="33"/>
      <c r="GO739" s="33"/>
      <c r="GP739" s="33"/>
      <c r="GQ739" s="33"/>
      <c r="GR739" s="33"/>
      <c r="GS739" s="33"/>
      <c r="GT739" s="33"/>
      <c r="GU739" s="33"/>
      <c r="GV739" s="33"/>
      <c r="GW739" s="33"/>
      <c r="GX739" s="33"/>
      <c r="GY739" s="33"/>
      <c r="GZ739" s="33"/>
      <c r="HA739" s="33"/>
      <c r="HB739" s="33"/>
      <c r="HC739" s="33"/>
      <c r="HD739" s="33"/>
      <c r="HE739" s="33"/>
      <c r="HF739" s="33"/>
      <c r="HG739" s="33"/>
      <c r="HH739" s="33"/>
      <c r="HI739" s="33"/>
      <c r="HJ739" s="33"/>
      <c r="HK739" s="33"/>
      <c r="HL739" s="33"/>
      <c r="HM739" s="33"/>
      <c r="HN739" s="33"/>
      <c r="HO739" s="33"/>
      <c r="HP739" s="33"/>
      <c r="HQ739" s="33"/>
      <c r="HR739" s="33"/>
      <c r="HS739" s="33"/>
      <c r="HT739" s="33"/>
      <c r="HU739" s="33"/>
      <c r="HV739" s="33"/>
      <c r="HW739" s="33"/>
      <c r="HX739" s="33"/>
      <c r="HY739" s="33"/>
      <c r="HZ739" s="33"/>
      <c r="IA739" s="33"/>
      <c r="IB739" s="33"/>
      <c r="IC739" s="33"/>
      <c r="ID739" s="33"/>
      <c r="IE739" s="33"/>
      <c r="IF739" s="33"/>
      <c r="IG739" s="33"/>
      <c r="IH739" s="33"/>
      <c r="II739" s="33"/>
      <c r="IJ739" s="33"/>
      <c r="IK739" s="33"/>
      <c r="IL739" s="33"/>
      <c r="IM739" s="33"/>
      <c r="IN739" s="33"/>
      <c r="IO739" s="33"/>
      <c r="IP739" s="33"/>
      <c r="IQ739" s="33"/>
      <c r="IR739" s="33"/>
      <c r="IS739" s="33"/>
      <c r="IT739" s="33"/>
      <c r="IU739" s="33"/>
      <c r="IV739" s="33"/>
      <c r="IW739" s="33"/>
      <c r="IX739" s="33"/>
      <c r="IY739" s="33"/>
      <c r="IZ739" s="33"/>
      <c r="JA739" s="33"/>
      <c r="JB739" s="33"/>
      <c r="JC739" s="33"/>
      <c r="JD739" s="33"/>
      <c r="JE739" s="33"/>
      <c r="JF739" s="33"/>
      <c r="JG739" s="33"/>
      <c r="JH739" s="33"/>
      <c r="JI739" s="33"/>
      <c r="JJ739" s="33"/>
      <c r="JK739" s="33"/>
      <c r="JL739" s="33"/>
      <c r="JM739" s="33"/>
      <c r="JN739" s="33"/>
      <c r="JO739" s="33"/>
      <c r="JP739" s="33"/>
      <c r="JQ739" s="33"/>
      <c r="JR739" s="33"/>
      <c r="JS739" s="33"/>
      <c r="JT739" s="33"/>
      <c r="JU739" s="33"/>
      <c r="JV739" s="33"/>
      <c r="JW739" s="33"/>
      <c r="JX739" s="33"/>
      <c r="JY739" s="33"/>
      <c r="JZ739" s="33"/>
      <c r="KA739" s="33"/>
      <c r="KB739" s="33"/>
      <c r="KC739" s="33"/>
      <c r="KD739" s="33"/>
      <c r="KE739" s="33"/>
      <c r="KF739" s="33"/>
      <c r="KG739" s="33"/>
      <c r="KH739" s="33"/>
      <c r="KI739" s="33"/>
      <c r="KJ739" s="33"/>
      <c r="KK739" s="33"/>
      <c r="KL739" s="33"/>
      <c r="KM739" s="33"/>
      <c r="KN739" s="33"/>
      <c r="KO739" s="33"/>
      <c r="KP739" s="33"/>
      <c r="KQ739" s="33"/>
      <c r="KR739" s="33"/>
      <c r="KS739" s="33"/>
      <c r="KT739" s="33"/>
      <c r="KU739" s="33"/>
      <c r="KV739" s="33"/>
      <c r="KW739" s="33"/>
      <c r="KX739" s="33"/>
      <c r="KY739" s="33"/>
      <c r="KZ739" s="33"/>
      <c r="LA739" s="33"/>
      <c r="LB739" s="33"/>
      <c r="LC739" s="33"/>
    </row>
    <row r="740" spans="1:3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  <c r="IY740" s="33"/>
      <c r="IZ740" s="33"/>
      <c r="JA740" s="33"/>
      <c r="JB740" s="33"/>
      <c r="JC740" s="33"/>
      <c r="JD740" s="33"/>
      <c r="JE740" s="33"/>
      <c r="JF740" s="33"/>
      <c r="JG740" s="33"/>
      <c r="JH740" s="33"/>
      <c r="JI740" s="33"/>
      <c r="JJ740" s="33"/>
      <c r="JK740" s="33"/>
      <c r="JL740" s="33"/>
      <c r="JM740" s="33"/>
      <c r="JN740" s="33"/>
      <c r="JO740" s="33"/>
      <c r="JP740" s="33"/>
      <c r="JQ740" s="33"/>
      <c r="JR740" s="33"/>
      <c r="JS740" s="33"/>
      <c r="JT740" s="33"/>
      <c r="JU740" s="33"/>
      <c r="JV740" s="33"/>
      <c r="JW740" s="33"/>
      <c r="JX740" s="33"/>
      <c r="JY740" s="33"/>
      <c r="JZ740" s="33"/>
      <c r="KA740" s="33"/>
      <c r="KB740" s="33"/>
      <c r="KC740" s="33"/>
      <c r="KD740" s="33"/>
      <c r="KE740" s="33"/>
      <c r="KF740" s="33"/>
      <c r="KG740" s="33"/>
      <c r="KH740" s="33"/>
      <c r="KI740" s="33"/>
      <c r="KJ740" s="33"/>
      <c r="KK740" s="33"/>
      <c r="KL740" s="33"/>
      <c r="KM740" s="33"/>
      <c r="KN740" s="33"/>
      <c r="KO740" s="33"/>
      <c r="KP740" s="33"/>
      <c r="KQ740" s="33"/>
      <c r="KR740" s="33"/>
      <c r="KS740" s="33"/>
      <c r="KT740" s="33"/>
      <c r="KU740" s="33"/>
      <c r="KV740" s="33"/>
      <c r="KW740" s="33"/>
      <c r="KX740" s="33"/>
      <c r="KY740" s="33"/>
      <c r="KZ740" s="33"/>
      <c r="LA740" s="33"/>
      <c r="LB740" s="33"/>
      <c r="LC740" s="33"/>
    </row>
    <row r="741" spans="1:3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 s="33"/>
      <c r="FV741" s="33"/>
      <c r="FW741" s="33"/>
      <c r="FX741" s="33"/>
      <c r="FY741" s="33"/>
      <c r="FZ741" s="33"/>
      <c r="GA741" s="33"/>
      <c r="GB741" s="33"/>
      <c r="GC741" s="33"/>
      <c r="GD741" s="33"/>
      <c r="GE741" s="33"/>
      <c r="GF741" s="33"/>
      <c r="GG741" s="33"/>
      <c r="GH741" s="33"/>
      <c r="GI741" s="33"/>
      <c r="GJ741" s="33"/>
      <c r="GK741" s="33"/>
      <c r="GL741" s="33"/>
      <c r="GM741" s="33"/>
      <c r="GN741" s="33"/>
      <c r="GO741" s="33"/>
      <c r="GP741" s="33"/>
      <c r="GQ741" s="33"/>
      <c r="GR741" s="33"/>
      <c r="GS741" s="33"/>
      <c r="GT741" s="33"/>
      <c r="GU741" s="33"/>
      <c r="GV741" s="33"/>
      <c r="GW741" s="33"/>
      <c r="GX741" s="33"/>
      <c r="GY741" s="33"/>
      <c r="GZ741" s="33"/>
      <c r="HA741" s="33"/>
      <c r="HB741" s="33"/>
      <c r="HC741" s="33"/>
      <c r="HD741" s="33"/>
      <c r="HE741" s="33"/>
      <c r="HF741" s="33"/>
      <c r="HG741" s="33"/>
      <c r="HH741" s="33"/>
      <c r="HI741" s="33"/>
      <c r="HJ741" s="33"/>
      <c r="HK741" s="33"/>
      <c r="HL741" s="33"/>
      <c r="HM741" s="33"/>
      <c r="HN741" s="33"/>
      <c r="HO741" s="33"/>
      <c r="HP741" s="33"/>
      <c r="HQ741" s="33"/>
      <c r="HR741" s="33"/>
      <c r="HS741" s="33"/>
      <c r="HT741" s="33"/>
      <c r="HU741" s="33"/>
      <c r="HV741" s="33"/>
      <c r="HW741" s="33"/>
      <c r="HX741" s="33"/>
      <c r="HY741" s="33"/>
      <c r="HZ741" s="33"/>
      <c r="IA741" s="33"/>
      <c r="IB741" s="33"/>
      <c r="IC741" s="33"/>
      <c r="ID741" s="33"/>
      <c r="IE741" s="33"/>
      <c r="IF741" s="33"/>
      <c r="IG741" s="33"/>
      <c r="IH741" s="33"/>
      <c r="II741" s="33"/>
      <c r="IJ741" s="33"/>
      <c r="IK741" s="33"/>
      <c r="IL741" s="33"/>
      <c r="IM741" s="33"/>
      <c r="IN741" s="33"/>
      <c r="IO741" s="33"/>
      <c r="IP741" s="33"/>
      <c r="IQ741" s="33"/>
      <c r="IR741" s="33"/>
      <c r="IS741" s="33"/>
      <c r="IT741" s="33"/>
      <c r="IU741" s="33"/>
      <c r="IV741" s="33"/>
      <c r="IW741" s="33"/>
      <c r="IX741" s="33"/>
      <c r="IY741" s="33"/>
      <c r="IZ741" s="33"/>
      <c r="JA741" s="33"/>
      <c r="JB741" s="33"/>
      <c r="JC741" s="33"/>
      <c r="JD741" s="33"/>
      <c r="JE741" s="33"/>
      <c r="JF741" s="33"/>
      <c r="JG741" s="33"/>
      <c r="JH741" s="33"/>
      <c r="JI741" s="33"/>
      <c r="JJ741" s="33"/>
      <c r="JK741" s="33"/>
      <c r="JL741" s="33"/>
      <c r="JM741" s="33"/>
      <c r="JN741" s="33"/>
      <c r="JO741" s="33"/>
      <c r="JP741" s="33"/>
      <c r="JQ741" s="33"/>
      <c r="JR741" s="33"/>
      <c r="JS741" s="33"/>
      <c r="JT741" s="33"/>
      <c r="JU741" s="33"/>
      <c r="JV741" s="33"/>
      <c r="JW741" s="33"/>
      <c r="JX741" s="33"/>
      <c r="JY741" s="33"/>
      <c r="JZ741" s="33"/>
      <c r="KA741" s="33"/>
      <c r="KB741" s="33"/>
      <c r="KC741" s="33"/>
      <c r="KD741" s="33"/>
      <c r="KE741" s="33"/>
      <c r="KF741" s="33"/>
      <c r="KG741" s="33"/>
      <c r="KH741" s="33"/>
      <c r="KI741" s="33"/>
      <c r="KJ741" s="33"/>
      <c r="KK741" s="33"/>
      <c r="KL741" s="33"/>
      <c r="KM741" s="33"/>
      <c r="KN741" s="33"/>
      <c r="KO741" s="33"/>
      <c r="KP741" s="33"/>
      <c r="KQ741" s="33"/>
      <c r="KR741" s="33"/>
      <c r="KS741" s="33"/>
      <c r="KT741" s="33"/>
      <c r="KU741" s="33"/>
      <c r="KV741" s="33"/>
      <c r="KW741" s="33"/>
      <c r="KX741" s="33"/>
      <c r="KY741" s="33"/>
      <c r="KZ741" s="33"/>
      <c r="LA741" s="33"/>
      <c r="LB741" s="33"/>
      <c r="LC741" s="33"/>
    </row>
    <row r="742" spans="1:3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  <c r="IY742" s="33"/>
      <c r="IZ742" s="33"/>
      <c r="JA742" s="33"/>
      <c r="JB742" s="33"/>
      <c r="JC742" s="33"/>
      <c r="JD742" s="33"/>
      <c r="JE742" s="33"/>
      <c r="JF742" s="33"/>
      <c r="JG742" s="33"/>
      <c r="JH742" s="33"/>
      <c r="JI742" s="33"/>
      <c r="JJ742" s="33"/>
      <c r="JK742" s="33"/>
      <c r="JL742" s="33"/>
      <c r="JM742" s="33"/>
      <c r="JN742" s="33"/>
      <c r="JO742" s="33"/>
      <c r="JP742" s="33"/>
      <c r="JQ742" s="33"/>
      <c r="JR742" s="33"/>
      <c r="JS742" s="33"/>
      <c r="JT742" s="33"/>
      <c r="JU742" s="33"/>
      <c r="JV742" s="33"/>
      <c r="JW742" s="33"/>
      <c r="JX742" s="33"/>
      <c r="JY742" s="33"/>
      <c r="JZ742" s="33"/>
      <c r="KA742" s="33"/>
      <c r="KB742" s="33"/>
      <c r="KC742" s="33"/>
      <c r="KD742" s="33"/>
      <c r="KE742" s="33"/>
      <c r="KF742" s="33"/>
      <c r="KG742" s="33"/>
      <c r="KH742" s="33"/>
      <c r="KI742" s="33"/>
      <c r="KJ742" s="33"/>
      <c r="KK742" s="33"/>
      <c r="KL742" s="33"/>
      <c r="KM742" s="33"/>
      <c r="KN742" s="33"/>
      <c r="KO742" s="33"/>
      <c r="KP742" s="33"/>
      <c r="KQ742" s="33"/>
      <c r="KR742" s="33"/>
      <c r="KS742" s="33"/>
      <c r="KT742" s="33"/>
      <c r="KU742" s="33"/>
      <c r="KV742" s="33"/>
      <c r="KW742" s="33"/>
      <c r="KX742" s="33"/>
      <c r="KY742" s="33"/>
      <c r="KZ742" s="33"/>
      <c r="LA742" s="33"/>
      <c r="LB742" s="33"/>
      <c r="LC742" s="33"/>
    </row>
    <row r="743" spans="1:3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 s="33"/>
      <c r="FV743" s="33"/>
      <c r="FW743" s="33"/>
      <c r="FX743" s="33"/>
      <c r="FY743" s="33"/>
      <c r="FZ743" s="33"/>
      <c r="GA743" s="33"/>
      <c r="GB743" s="33"/>
      <c r="GC743" s="33"/>
      <c r="GD743" s="33"/>
      <c r="GE743" s="33"/>
      <c r="GF743" s="33"/>
      <c r="GG743" s="33"/>
      <c r="GH743" s="33"/>
      <c r="GI743" s="33"/>
      <c r="GJ743" s="33"/>
      <c r="GK743" s="33"/>
      <c r="GL743" s="33"/>
      <c r="GM743" s="33"/>
      <c r="GN743" s="33"/>
      <c r="GO743" s="33"/>
      <c r="GP743" s="33"/>
      <c r="GQ743" s="33"/>
      <c r="GR743" s="33"/>
      <c r="GS743" s="33"/>
      <c r="GT743" s="33"/>
      <c r="GU743" s="33"/>
      <c r="GV743" s="33"/>
      <c r="GW743" s="33"/>
      <c r="GX743" s="33"/>
      <c r="GY743" s="33"/>
      <c r="GZ743" s="33"/>
      <c r="HA743" s="33"/>
      <c r="HB743" s="33"/>
      <c r="HC743" s="33"/>
      <c r="HD743" s="33"/>
      <c r="HE743" s="33"/>
      <c r="HF743" s="33"/>
      <c r="HG743" s="33"/>
      <c r="HH743" s="33"/>
      <c r="HI743" s="33"/>
      <c r="HJ743" s="33"/>
      <c r="HK743" s="33"/>
      <c r="HL743" s="33"/>
      <c r="HM743" s="33"/>
      <c r="HN743" s="33"/>
      <c r="HO743" s="33"/>
      <c r="HP743" s="33"/>
      <c r="HQ743" s="33"/>
      <c r="HR743" s="33"/>
      <c r="HS743" s="33"/>
      <c r="HT743" s="33"/>
      <c r="HU743" s="33"/>
      <c r="HV743" s="33"/>
      <c r="HW743" s="33"/>
      <c r="HX743" s="33"/>
      <c r="HY743" s="33"/>
      <c r="HZ743" s="33"/>
      <c r="IA743" s="33"/>
      <c r="IB743" s="33"/>
      <c r="IC743" s="33"/>
      <c r="ID743" s="33"/>
      <c r="IE743" s="33"/>
      <c r="IF743" s="33"/>
      <c r="IG743" s="33"/>
      <c r="IH743" s="33"/>
      <c r="II743" s="33"/>
      <c r="IJ743" s="33"/>
      <c r="IK743" s="33"/>
      <c r="IL743" s="33"/>
      <c r="IM743" s="33"/>
      <c r="IN743" s="33"/>
      <c r="IO743" s="33"/>
      <c r="IP743" s="33"/>
      <c r="IQ743" s="33"/>
      <c r="IR743" s="33"/>
      <c r="IS743" s="33"/>
      <c r="IT743" s="33"/>
      <c r="IU743" s="33"/>
      <c r="IV743" s="33"/>
      <c r="IW743" s="33"/>
      <c r="IX743" s="33"/>
      <c r="IY743" s="33"/>
      <c r="IZ743" s="33"/>
      <c r="JA743" s="33"/>
      <c r="JB743" s="33"/>
      <c r="JC743" s="33"/>
      <c r="JD743" s="33"/>
      <c r="JE743" s="33"/>
      <c r="JF743" s="33"/>
      <c r="JG743" s="33"/>
      <c r="JH743" s="33"/>
      <c r="JI743" s="33"/>
      <c r="JJ743" s="33"/>
      <c r="JK743" s="33"/>
      <c r="JL743" s="33"/>
      <c r="JM743" s="33"/>
      <c r="JN743" s="33"/>
      <c r="JO743" s="33"/>
      <c r="JP743" s="33"/>
      <c r="JQ743" s="33"/>
      <c r="JR743" s="33"/>
      <c r="JS743" s="33"/>
      <c r="JT743" s="33"/>
      <c r="JU743" s="33"/>
      <c r="JV743" s="33"/>
      <c r="JW743" s="33"/>
      <c r="JX743" s="33"/>
      <c r="JY743" s="33"/>
      <c r="JZ743" s="33"/>
      <c r="KA743" s="33"/>
      <c r="KB743" s="33"/>
      <c r="KC743" s="33"/>
      <c r="KD743" s="33"/>
      <c r="KE743" s="33"/>
      <c r="KF743" s="33"/>
      <c r="KG743" s="33"/>
      <c r="KH743" s="33"/>
      <c r="KI743" s="33"/>
      <c r="KJ743" s="33"/>
      <c r="KK743" s="33"/>
      <c r="KL743" s="33"/>
      <c r="KM743" s="33"/>
      <c r="KN743" s="33"/>
      <c r="KO743" s="33"/>
      <c r="KP743" s="33"/>
      <c r="KQ743" s="33"/>
      <c r="KR743" s="33"/>
      <c r="KS743" s="33"/>
      <c r="KT743" s="33"/>
      <c r="KU743" s="33"/>
      <c r="KV743" s="33"/>
      <c r="KW743" s="33"/>
      <c r="KX743" s="33"/>
      <c r="KY743" s="33"/>
      <c r="KZ743" s="33"/>
      <c r="LA743" s="33"/>
      <c r="LB743" s="33"/>
      <c r="LC743" s="33"/>
    </row>
    <row r="744" spans="1:3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  <c r="IY744" s="33"/>
      <c r="IZ744" s="33"/>
      <c r="JA744" s="33"/>
      <c r="JB744" s="33"/>
      <c r="JC744" s="33"/>
      <c r="JD744" s="33"/>
      <c r="JE744" s="33"/>
      <c r="JF744" s="33"/>
      <c r="JG744" s="33"/>
      <c r="JH744" s="33"/>
      <c r="JI744" s="33"/>
      <c r="JJ744" s="33"/>
      <c r="JK744" s="33"/>
      <c r="JL744" s="33"/>
      <c r="JM744" s="33"/>
      <c r="JN744" s="33"/>
      <c r="JO744" s="33"/>
      <c r="JP744" s="33"/>
      <c r="JQ744" s="33"/>
      <c r="JR744" s="33"/>
      <c r="JS744" s="33"/>
      <c r="JT744" s="33"/>
      <c r="JU744" s="33"/>
      <c r="JV744" s="33"/>
      <c r="JW744" s="33"/>
      <c r="JX744" s="33"/>
      <c r="JY744" s="33"/>
      <c r="JZ744" s="33"/>
      <c r="KA744" s="33"/>
      <c r="KB744" s="33"/>
      <c r="KC744" s="33"/>
      <c r="KD744" s="33"/>
      <c r="KE744" s="33"/>
      <c r="KF744" s="33"/>
      <c r="KG744" s="33"/>
      <c r="KH744" s="33"/>
      <c r="KI744" s="33"/>
      <c r="KJ744" s="33"/>
      <c r="KK744" s="33"/>
      <c r="KL744" s="33"/>
      <c r="KM744" s="33"/>
      <c r="KN744" s="33"/>
      <c r="KO744" s="33"/>
      <c r="KP744" s="33"/>
      <c r="KQ744" s="33"/>
      <c r="KR744" s="33"/>
      <c r="KS744" s="33"/>
      <c r="KT744" s="33"/>
      <c r="KU744" s="33"/>
      <c r="KV744" s="33"/>
      <c r="KW744" s="33"/>
      <c r="KX744" s="33"/>
      <c r="KY744" s="33"/>
      <c r="KZ744" s="33"/>
      <c r="LA744" s="33"/>
      <c r="LB744" s="33"/>
      <c r="LC744" s="33"/>
    </row>
    <row r="745" spans="1:3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 s="33"/>
      <c r="FV745" s="33"/>
      <c r="FW745" s="33"/>
      <c r="FX745" s="33"/>
      <c r="FY745" s="33"/>
      <c r="FZ745" s="33"/>
      <c r="GA745" s="33"/>
      <c r="GB745" s="33"/>
      <c r="GC745" s="33"/>
      <c r="GD745" s="33"/>
      <c r="GE745" s="33"/>
      <c r="GF745" s="33"/>
      <c r="GG745" s="33"/>
      <c r="GH745" s="33"/>
      <c r="GI745" s="33"/>
      <c r="GJ745" s="33"/>
      <c r="GK745" s="33"/>
      <c r="GL745" s="33"/>
      <c r="GM745" s="33"/>
      <c r="GN745" s="33"/>
      <c r="GO745" s="33"/>
      <c r="GP745" s="33"/>
      <c r="GQ745" s="33"/>
      <c r="GR745" s="33"/>
      <c r="GS745" s="33"/>
      <c r="GT745" s="33"/>
      <c r="GU745" s="33"/>
      <c r="GV745" s="33"/>
      <c r="GW745" s="33"/>
      <c r="GX745" s="33"/>
      <c r="GY745" s="33"/>
      <c r="GZ745" s="33"/>
      <c r="HA745" s="33"/>
      <c r="HB745" s="33"/>
      <c r="HC745" s="33"/>
      <c r="HD745" s="33"/>
      <c r="HE745" s="33"/>
      <c r="HF745" s="33"/>
      <c r="HG745" s="33"/>
      <c r="HH745" s="33"/>
      <c r="HI745" s="33"/>
      <c r="HJ745" s="33"/>
      <c r="HK745" s="33"/>
      <c r="HL745" s="33"/>
      <c r="HM745" s="33"/>
      <c r="HN745" s="33"/>
      <c r="HO745" s="33"/>
      <c r="HP745" s="33"/>
      <c r="HQ745" s="33"/>
      <c r="HR745" s="33"/>
      <c r="HS745" s="33"/>
      <c r="HT745" s="33"/>
      <c r="HU745" s="33"/>
      <c r="HV745" s="33"/>
      <c r="HW745" s="33"/>
      <c r="HX745" s="33"/>
      <c r="HY745" s="33"/>
      <c r="HZ745" s="33"/>
      <c r="IA745" s="33"/>
      <c r="IB745" s="33"/>
      <c r="IC745" s="33"/>
      <c r="ID745" s="33"/>
      <c r="IE745" s="33"/>
      <c r="IF745" s="33"/>
      <c r="IG745" s="33"/>
      <c r="IH745" s="33"/>
      <c r="II745" s="33"/>
      <c r="IJ745" s="33"/>
      <c r="IK745" s="33"/>
      <c r="IL745" s="33"/>
      <c r="IM745" s="33"/>
      <c r="IN745" s="33"/>
      <c r="IO745" s="33"/>
      <c r="IP745" s="33"/>
      <c r="IQ745" s="33"/>
      <c r="IR745" s="33"/>
      <c r="IS745" s="33"/>
      <c r="IT745" s="33"/>
      <c r="IU745" s="33"/>
      <c r="IV745" s="33"/>
      <c r="IW745" s="33"/>
      <c r="IX745" s="33"/>
      <c r="IY745" s="33"/>
      <c r="IZ745" s="33"/>
      <c r="JA745" s="33"/>
      <c r="JB745" s="33"/>
      <c r="JC745" s="33"/>
      <c r="JD745" s="33"/>
      <c r="JE745" s="33"/>
      <c r="JF745" s="33"/>
      <c r="JG745" s="33"/>
      <c r="JH745" s="33"/>
      <c r="JI745" s="33"/>
      <c r="JJ745" s="33"/>
      <c r="JK745" s="33"/>
      <c r="JL745" s="33"/>
      <c r="JM745" s="33"/>
      <c r="JN745" s="33"/>
      <c r="JO745" s="33"/>
      <c r="JP745" s="33"/>
      <c r="JQ745" s="33"/>
      <c r="JR745" s="33"/>
      <c r="JS745" s="33"/>
      <c r="JT745" s="33"/>
      <c r="JU745" s="33"/>
      <c r="JV745" s="33"/>
      <c r="JW745" s="33"/>
      <c r="JX745" s="33"/>
      <c r="JY745" s="33"/>
      <c r="JZ745" s="33"/>
      <c r="KA745" s="33"/>
      <c r="KB745" s="33"/>
      <c r="KC745" s="33"/>
      <c r="KD745" s="33"/>
      <c r="KE745" s="33"/>
      <c r="KF745" s="33"/>
      <c r="KG745" s="33"/>
      <c r="KH745" s="33"/>
      <c r="KI745" s="33"/>
      <c r="KJ745" s="33"/>
      <c r="KK745" s="33"/>
      <c r="KL745" s="33"/>
      <c r="KM745" s="33"/>
      <c r="KN745" s="33"/>
      <c r="KO745" s="33"/>
      <c r="KP745" s="33"/>
      <c r="KQ745" s="33"/>
      <c r="KR745" s="33"/>
      <c r="KS745" s="33"/>
      <c r="KT745" s="33"/>
      <c r="KU745" s="33"/>
      <c r="KV745" s="33"/>
      <c r="KW745" s="33"/>
      <c r="KX745" s="33"/>
      <c r="KY745" s="33"/>
      <c r="KZ745" s="33"/>
      <c r="LA745" s="33"/>
      <c r="LB745" s="33"/>
      <c r="LC745" s="33"/>
    </row>
    <row r="746" spans="1:3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  <c r="IY746" s="33"/>
      <c r="IZ746" s="33"/>
      <c r="JA746" s="33"/>
      <c r="JB746" s="33"/>
      <c r="JC746" s="33"/>
      <c r="JD746" s="33"/>
      <c r="JE746" s="33"/>
      <c r="JF746" s="33"/>
      <c r="JG746" s="33"/>
      <c r="JH746" s="33"/>
      <c r="JI746" s="33"/>
      <c r="JJ746" s="33"/>
      <c r="JK746" s="33"/>
      <c r="JL746" s="33"/>
      <c r="JM746" s="33"/>
      <c r="JN746" s="33"/>
      <c r="JO746" s="33"/>
      <c r="JP746" s="33"/>
      <c r="JQ746" s="33"/>
      <c r="JR746" s="33"/>
      <c r="JS746" s="33"/>
      <c r="JT746" s="33"/>
      <c r="JU746" s="33"/>
      <c r="JV746" s="33"/>
      <c r="JW746" s="33"/>
      <c r="JX746" s="33"/>
      <c r="JY746" s="33"/>
      <c r="JZ746" s="33"/>
      <c r="KA746" s="33"/>
      <c r="KB746" s="33"/>
      <c r="KC746" s="33"/>
      <c r="KD746" s="33"/>
      <c r="KE746" s="33"/>
      <c r="KF746" s="33"/>
      <c r="KG746" s="33"/>
      <c r="KH746" s="33"/>
      <c r="KI746" s="33"/>
      <c r="KJ746" s="33"/>
      <c r="KK746" s="33"/>
      <c r="KL746" s="33"/>
      <c r="KM746" s="33"/>
      <c r="KN746" s="33"/>
      <c r="KO746" s="33"/>
      <c r="KP746" s="33"/>
      <c r="KQ746" s="33"/>
      <c r="KR746" s="33"/>
      <c r="KS746" s="33"/>
      <c r="KT746" s="33"/>
      <c r="KU746" s="33"/>
      <c r="KV746" s="33"/>
      <c r="KW746" s="33"/>
      <c r="KX746" s="33"/>
      <c r="KY746" s="33"/>
      <c r="KZ746" s="33"/>
      <c r="LA746" s="33"/>
      <c r="LB746" s="33"/>
      <c r="LC746" s="33"/>
    </row>
    <row r="747" spans="1:3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 s="33"/>
      <c r="FV747" s="33"/>
      <c r="FW747" s="33"/>
      <c r="FX747" s="33"/>
      <c r="FY747" s="33"/>
      <c r="FZ747" s="33"/>
      <c r="GA747" s="33"/>
      <c r="GB747" s="33"/>
      <c r="GC747" s="33"/>
      <c r="GD747" s="33"/>
      <c r="GE747" s="33"/>
      <c r="GF747" s="33"/>
      <c r="GG747" s="33"/>
      <c r="GH747" s="33"/>
      <c r="GI747" s="33"/>
      <c r="GJ747" s="33"/>
      <c r="GK747" s="33"/>
      <c r="GL747" s="33"/>
      <c r="GM747" s="33"/>
      <c r="GN747" s="33"/>
      <c r="GO747" s="33"/>
      <c r="GP747" s="33"/>
      <c r="GQ747" s="33"/>
      <c r="GR747" s="33"/>
      <c r="GS747" s="33"/>
      <c r="GT747" s="33"/>
      <c r="GU747" s="33"/>
      <c r="GV747" s="33"/>
      <c r="GW747" s="33"/>
      <c r="GX747" s="33"/>
      <c r="GY747" s="33"/>
      <c r="GZ747" s="33"/>
      <c r="HA747" s="33"/>
      <c r="HB747" s="33"/>
      <c r="HC747" s="33"/>
      <c r="HD747" s="33"/>
      <c r="HE747" s="33"/>
      <c r="HF747" s="33"/>
      <c r="HG747" s="33"/>
      <c r="HH747" s="33"/>
      <c r="HI747" s="33"/>
      <c r="HJ747" s="33"/>
      <c r="HK747" s="33"/>
      <c r="HL747" s="33"/>
      <c r="HM747" s="33"/>
      <c r="HN747" s="33"/>
      <c r="HO747" s="33"/>
      <c r="HP747" s="33"/>
      <c r="HQ747" s="33"/>
      <c r="HR747" s="33"/>
      <c r="HS747" s="33"/>
      <c r="HT747" s="33"/>
      <c r="HU747" s="33"/>
      <c r="HV747" s="33"/>
      <c r="HW747" s="33"/>
      <c r="HX747" s="33"/>
      <c r="HY747" s="33"/>
      <c r="HZ747" s="33"/>
      <c r="IA747" s="33"/>
      <c r="IB747" s="33"/>
      <c r="IC747" s="33"/>
      <c r="ID747" s="33"/>
      <c r="IE747" s="33"/>
      <c r="IF747" s="33"/>
      <c r="IG747" s="33"/>
      <c r="IH747" s="33"/>
      <c r="II747" s="33"/>
      <c r="IJ747" s="33"/>
      <c r="IK747" s="33"/>
      <c r="IL747" s="33"/>
      <c r="IM747" s="33"/>
      <c r="IN747" s="33"/>
      <c r="IO747" s="33"/>
      <c r="IP747" s="33"/>
      <c r="IQ747" s="33"/>
      <c r="IR747" s="33"/>
      <c r="IS747" s="33"/>
      <c r="IT747" s="33"/>
      <c r="IU747" s="33"/>
      <c r="IV747" s="33"/>
      <c r="IW747" s="33"/>
      <c r="IX747" s="33"/>
      <c r="IY747" s="33"/>
      <c r="IZ747" s="33"/>
      <c r="JA747" s="33"/>
      <c r="JB747" s="33"/>
      <c r="JC747" s="33"/>
      <c r="JD747" s="33"/>
      <c r="JE747" s="33"/>
      <c r="JF747" s="33"/>
      <c r="JG747" s="33"/>
      <c r="JH747" s="33"/>
      <c r="JI747" s="33"/>
      <c r="JJ747" s="33"/>
      <c r="JK747" s="33"/>
      <c r="JL747" s="33"/>
      <c r="JM747" s="33"/>
      <c r="JN747" s="33"/>
      <c r="JO747" s="33"/>
      <c r="JP747" s="33"/>
      <c r="JQ747" s="33"/>
      <c r="JR747" s="33"/>
      <c r="JS747" s="33"/>
      <c r="JT747" s="33"/>
      <c r="JU747" s="33"/>
      <c r="JV747" s="33"/>
      <c r="JW747" s="33"/>
      <c r="JX747" s="33"/>
      <c r="JY747" s="33"/>
      <c r="JZ747" s="33"/>
      <c r="KA747" s="33"/>
      <c r="KB747" s="33"/>
      <c r="KC747" s="33"/>
      <c r="KD747" s="33"/>
      <c r="KE747" s="33"/>
      <c r="KF747" s="33"/>
      <c r="KG747" s="33"/>
      <c r="KH747" s="33"/>
      <c r="KI747" s="33"/>
      <c r="KJ747" s="33"/>
      <c r="KK747" s="33"/>
      <c r="KL747" s="33"/>
      <c r="KM747" s="33"/>
      <c r="KN747" s="33"/>
      <c r="KO747" s="33"/>
      <c r="KP747" s="33"/>
      <c r="KQ747" s="33"/>
      <c r="KR747" s="33"/>
      <c r="KS747" s="33"/>
      <c r="KT747" s="33"/>
      <c r="KU747" s="33"/>
      <c r="KV747" s="33"/>
      <c r="KW747" s="33"/>
      <c r="KX747" s="33"/>
      <c r="KY747" s="33"/>
      <c r="KZ747" s="33"/>
      <c r="LA747" s="33"/>
      <c r="LB747" s="33"/>
      <c r="LC747" s="33"/>
    </row>
    <row r="748" spans="1:3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  <c r="IY748" s="33"/>
      <c r="IZ748" s="33"/>
      <c r="JA748" s="33"/>
      <c r="JB748" s="33"/>
      <c r="JC748" s="33"/>
      <c r="JD748" s="33"/>
      <c r="JE748" s="33"/>
      <c r="JF748" s="33"/>
      <c r="JG748" s="33"/>
      <c r="JH748" s="33"/>
      <c r="JI748" s="33"/>
      <c r="JJ748" s="33"/>
      <c r="JK748" s="33"/>
      <c r="JL748" s="33"/>
      <c r="JM748" s="33"/>
      <c r="JN748" s="33"/>
      <c r="JO748" s="33"/>
      <c r="JP748" s="33"/>
      <c r="JQ748" s="33"/>
      <c r="JR748" s="33"/>
      <c r="JS748" s="33"/>
      <c r="JT748" s="33"/>
      <c r="JU748" s="33"/>
      <c r="JV748" s="33"/>
      <c r="JW748" s="33"/>
      <c r="JX748" s="33"/>
      <c r="JY748" s="33"/>
      <c r="JZ748" s="33"/>
      <c r="KA748" s="33"/>
      <c r="KB748" s="33"/>
      <c r="KC748" s="33"/>
      <c r="KD748" s="33"/>
      <c r="KE748" s="33"/>
      <c r="KF748" s="33"/>
      <c r="KG748" s="33"/>
      <c r="KH748" s="33"/>
      <c r="KI748" s="33"/>
      <c r="KJ748" s="33"/>
      <c r="KK748" s="33"/>
      <c r="KL748" s="33"/>
      <c r="KM748" s="33"/>
      <c r="KN748" s="33"/>
      <c r="KO748" s="33"/>
      <c r="KP748" s="33"/>
      <c r="KQ748" s="33"/>
      <c r="KR748" s="33"/>
      <c r="KS748" s="33"/>
      <c r="KT748" s="33"/>
      <c r="KU748" s="33"/>
      <c r="KV748" s="33"/>
      <c r="KW748" s="33"/>
      <c r="KX748" s="33"/>
      <c r="KY748" s="33"/>
      <c r="KZ748" s="33"/>
      <c r="LA748" s="33"/>
      <c r="LB748" s="33"/>
      <c r="LC748" s="33"/>
    </row>
    <row r="749" spans="1:3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 s="33"/>
      <c r="FV749" s="33"/>
      <c r="FW749" s="33"/>
      <c r="FX749" s="33"/>
      <c r="FY749" s="33"/>
      <c r="FZ749" s="33"/>
      <c r="GA749" s="33"/>
      <c r="GB749" s="33"/>
      <c r="GC749" s="33"/>
      <c r="GD749" s="33"/>
      <c r="GE749" s="33"/>
      <c r="GF749" s="33"/>
      <c r="GG749" s="33"/>
      <c r="GH749" s="33"/>
      <c r="GI749" s="33"/>
      <c r="GJ749" s="33"/>
      <c r="GK749" s="33"/>
      <c r="GL749" s="33"/>
      <c r="GM749" s="33"/>
      <c r="GN749" s="33"/>
      <c r="GO749" s="33"/>
      <c r="GP749" s="33"/>
      <c r="GQ749" s="33"/>
      <c r="GR749" s="33"/>
      <c r="GS749" s="33"/>
      <c r="GT749" s="33"/>
      <c r="GU749" s="33"/>
      <c r="GV749" s="33"/>
      <c r="GW749" s="33"/>
      <c r="GX749" s="33"/>
      <c r="GY749" s="33"/>
      <c r="GZ749" s="33"/>
      <c r="HA749" s="33"/>
      <c r="HB749" s="33"/>
      <c r="HC749" s="33"/>
      <c r="HD749" s="33"/>
      <c r="HE749" s="33"/>
      <c r="HF749" s="33"/>
      <c r="HG749" s="33"/>
      <c r="HH749" s="33"/>
      <c r="HI749" s="33"/>
      <c r="HJ749" s="33"/>
      <c r="HK749" s="33"/>
      <c r="HL749" s="33"/>
      <c r="HM749" s="33"/>
      <c r="HN749" s="33"/>
      <c r="HO749" s="33"/>
      <c r="HP749" s="33"/>
      <c r="HQ749" s="33"/>
      <c r="HR749" s="33"/>
      <c r="HS749" s="33"/>
      <c r="HT749" s="33"/>
      <c r="HU749" s="33"/>
      <c r="HV749" s="33"/>
      <c r="HW749" s="33"/>
      <c r="HX749" s="33"/>
      <c r="HY749" s="33"/>
      <c r="HZ749" s="33"/>
      <c r="IA749" s="33"/>
      <c r="IB749" s="33"/>
      <c r="IC749" s="33"/>
      <c r="ID749" s="33"/>
      <c r="IE749" s="33"/>
      <c r="IF749" s="33"/>
      <c r="IG749" s="33"/>
      <c r="IH749" s="33"/>
      <c r="II749" s="33"/>
      <c r="IJ749" s="33"/>
      <c r="IK749" s="33"/>
      <c r="IL749" s="33"/>
      <c r="IM749" s="33"/>
      <c r="IN749" s="33"/>
      <c r="IO749" s="33"/>
      <c r="IP749" s="33"/>
      <c r="IQ749" s="33"/>
      <c r="IR749" s="33"/>
      <c r="IS749" s="33"/>
      <c r="IT749" s="33"/>
      <c r="IU749" s="33"/>
      <c r="IV749" s="33"/>
      <c r="IW749" s="33"/>
      <c r="IX749" s="33"/>
      <c r="IY749" s="33"/>
      <c r="IZ749" s="33"/>
      <c r="JA749" s="33"/>
      <c r="JB749" s="33"/>
      <c r="JC749" s="33"/>
      <c r="JD749" s="33"/>
      <c r="JE749" s="33"/>
      <c r="JF749" s="33"/>
      <c r="JG749" s="33"/>
      <c r="JH749" s="33"/>
      <c r="JI749" s="33"/>
      <c r="JJ749" s="33"/>
      <c r="JK749" s="33"/>
      <c r="JL749" s="33"/>
      <c r="JM749" s="33"/>
      <c r="JN749" s="33"/>
      <c r="JO749" s="33"/>
      <c r="JP749" s="33"/>
      <c r="JQ749" s="33"/>
      <c r="JR749" s="33"/>
      <c r="JS749" s="33"/>
      <c r="JT749" s="33"/>
      <c r="JU749" s="33"/>
      <c r="JV749" s="33"/>
      <c r="JW749" s="33"/>
      <c r="JX749" s="33"/>
      <c r="JY749" s="33"/>
      <c r="JZ749" s="33"/>
      <c r="KA749" s="33"/>
      <c r="KB749" s="33"/>
      <c r="KC749" s="33"/>
      <c r="KD749" s="33"/>
      <c r="KE749" s="33"/>
      <c r="KF749" s="33"/>
      <c r="KG749" s="33"/>
      <c r="KH749" s="33"/>
      <c r="KI749" s="33"/>
      <c r="KJ749" s="33"/>
      <c r="KK749" s="33"/>
      <c r="KL749" s="33"/>
      <c r="KM749" s="33"/>
      <c r="KN749" s="33"/>
      <c r="KO749" s="33"/>
      <c r="KP749" s="33"/>
      <c r="KQ749" s="33"/>
      <c r="KR749" s="33"/>
      <c r="KS749" s="33"/>
      <c r="KT749" s="33"/>
      <c r="KU749" s="33"/>
      <c r="KV749" s="33"/>
      <c r="KW749" s="33"/>
      <c r="KX749" s="33"/>
      <c r="KY749" s="33"/>
      <c r="KZ749" s="33"/>
      <c r="LA749" s="33"/>
      <c r="LB749" s="33"/>
      <c r="LC749" s="33"/>
    </row>
    <row r="750" spans="1:3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  <c r="IY750" s="33"/>
      <c r="IZ750" s="33"/>
      <c r="JA750" s="33"/>
      <c r="JB750" s="33"/>
      <c r="JC750" s="33"/>
      <c r="JD750" s="33"/>
      <c r="JE750" s="33"/>
      <c r="JF750" s="33"/>
      <c r="JG750" s="33"/>
      <c r="JH750" s="33"/>
      <c r="JI750" s="33"/>
      <c r="JJ750" s="33"/>
      <c r="JK750" s="33"/>
      <c r="JL750" s="33"/>
      <c r="JM750" s="33"/>
      <c r="JN750" s="33"/>
      <c r="JO750" s="33"/>
      <c r="JP750" s="33"/>
      <c r="JQ750" s="33"/>
      <c r="JR750" s="33"/>
      <c r="JS750" s="33"/>
      <c r="JT750" s="33"/>
      <c r="JU750" s="33"/>
      <c r="JV750" s="33"/>
      <c r="JW750" s="33"/>
      <c r="JX750" s="33"/>
      <c r="JY750" s="33"/>
      <c r="JZ750" s="33"/>
      <c r="KA750" s="33"/>
      <c r="KB750" s="33"/>
      <c r="KC750" s="33"/>
      <c r="KD750" s="33"/>
      <c r="KE750" s="33"/>
      <c r="KF750" s="33"/>
      <c r="KG750" s="33"/>
      <c r="KH750" s="33"/>
      <c r="KI750" s="33"/>
      <c r="KJ750" s="33"/>
      <c r="KK750" s="33"/>
      <c r="KL750" s="33"/>
      <c r="KM750" s="33"/>
      <c r="KN750" s="33"/>
      <c r="KO750" s="33"/>
      <c r="KP750" s="33"/>
      <c r="KQ750" s="33"/>
      <c r="KR750" s="33"/>
      <c r="KS750" s="33"/>
      <c r="KT750" s="33"/>
      <c r="KU750" s="33"/>
      <c r="KV750" s="33"/>
      <c r="KW750" s="33"/>
      <c r="KX750" s="33"/>
      <c r="KY750" s="33"/>
      <c r="KZ750" s="33"/>
      <c r="LA750" s="33"/>
      <c r="LB750" s="33"/>
      <c r="LC750" s="33"/>
    </row>
    <row r="751" spans="1:3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 s="33"/>
      <c r="FV751" s="33"/>
      <c r="FW751" s="33"/>
      <c r="FX751" s="33"/>
      <c r="FY751" s="33"/>
      <c r="FZ751" s="33"/>
      <c r="GA751" s="33"/>
      <c r="GB751" s="33"/>
      <c r="GC751" s="33"/>
      <c r="GD751" s="33"/>
      <c r="GE751" s="33"/>
      <c r="GF751" s="33"/>
      <c r="GG751" s="33"/>
      <c r="GH751" s="33"/>
      <c r="GI751" s="33"/>
      <c r="GJ751" s="33"/>
      <c r="GK751" s="33"/>
      <c r="GL751" s="33"/>
      <c r="GM751" s="33"/>
      <c r="GN751" s="33"/>
      <c r="GO751" s="33"/>
      <c r="GP751" s="33"/>
      <c r="GQ751" s="33"/>
      <c r="GR751" s="33"/>
      <c r="GS751" s="33"/>
      <c r="GT751" s="33"/>
      <c r="GU751" s="33"/>
      <c r="GV751" s="33"/>
      <c r="GW751" s="33"/>
      <c r="GX751" s="33"/>
      <c r="GY751" s="33"/>
      <c r="GZ751" s="33"/>
      <c r="HA751" s="33"/>
      <c r="HB751" s="33"/>
      <c r="HC751" s="33"/>
      <c r="HD751" s="33"/>
      <c r="HE751" s="33"/>
      <c r="HF751" s="33"/>
      <c r="HG751" s="33"/>
      <c r="HH751" s="33"/>
      <c r="HI751" s="33"/>
      <c r="HJ751" s="33"/>
      <c r="HK751" s="33"/>
      <c r="HL751" s="33"/>
      <c r="HM751" s="33"/>
      <c r="HN751" s="33"/>
      <c r="HO751" s="33"/>
      <c r="HP751" s="33"/>
      <c r="HQ751" s="33"/>
      <c r="HR751" s="33"/>
      <c r="HS751" s="33"/>
      <c r="HT751" s="33"/>
      <c r="HU751" s="33"/>
      <c r="HV751" s="33"/>
      <c r="HW751" s="33"/>
      <c r="HX751" s="33"/>
      <c r="HY751" s="33"/>
      <c r="HZ751" s="33"/>
      <c r="IA751" s="33"/>
      <c r="IB751" s="33"/>
      <c r="IC751" s="33"/>
      <c r="ID751" s="33"/>
      <c r="IE751" s="33"/>
      <c r="IF751" s="33"/>
      <c r="IG751" s="33"/>
      <c r="IH751" s="33"/>
      <c r="II751" s="33"/>
      <c r="IJ751" s="33"/>
      <c r="IK751" s="33"/>
      <c r="IL751" s="33"/>
      <c r="IM751" s="33"/>
      <c r="IN751" s="33"/>
      <c r="IO751" s="33"/>
      <c r="IP751" s="33"/>
      <c r="IQ751" s="33"/>
      <c r="IR751" s="33"/>
      <c r="IS751" s="33"/>
      <c r="IT751" s="33"/>
      <c r="IU751" s="33"/>
      <c r="IV751" s="33"/>
      <c r="IW751" s="33"/>
      <c r="IX751" s="33"/>
      <c r="IY751" s="33"/>
      <c r="IZ751" s="33"/>
      <c r="JA751" s="33"/>
      <c r="JB751" s="33"/>
      <c r="JC751" s="33"/>
      <c r="JD751" s="33"/>
      <c r="JE751" s="33"/>
      <c r="JF751" s="33"/>
      <c r="JG751" s="33"/>
      <c r="JH751" s="33"/>
      <c r="JI751" s="33"/>
      <c r="JJ751" s="33"/>
      <c r="JK751" s="33"/>
      <c r="JL751" s="33"/>
      <c r="JM751" s="33"/>
      <c r="JN751" s="33"/>
      <c r="JO751" s="33"/>
      <c r="JP751" s="33"/>
      <c r="JQ751" s="33"/>
      <c r="JR751" s="33"/>
      <c r="JS751" s="33"/>
      <c r="JT751" s="33"/>
      <c r="JU751" s="33"/>
      <c r="JV751" s="33"/>
      <c r="JW751" s="33"/>
      <c r="JX751" s="33"/>
      <c r="JY751" s="33"/>
      <c r="JZ751" s="33"/>
      <c r="KA751" s="33"/>
      <c r="KB751" s="33"/>
      <c r="KC751" s="33"/>
      <c r="KD751" s="33"/>
      <c r="KE751" s="33"/>
      <c r="KF751" s="33"/>
      <c r="KG751" s="33"/>
      <c r="KH751" s="33"/>
      <c r="KI751" s="33"/>
      <c r="KJ751" s="33"/>
      <c r="KK751" s="33"/>
      <c r="KL751" s="33"/>
      <c r="KM751" s="33"/>
      <c r="KN751" s="33"/>
      <c r="KO751" s="33"/>
      <c r="KP751" s="33"/>
      <c r="KQ751" s="33"/>
      <c r="KR751" s="33"/>
      <c r="KS751" s="33"/>
      <c r="KT751" s="33"/>
      <c r="KU751" s="33"/>
      <c r="KV751" s="33"/>
      <c r="KW751" s="33"/>
      <c r="KX751" s="33"/>
      <c r="KY751" s="33"/>
      <c r="KZ751" s="33"/>
      <c r="LA751" s="33"/>
      <c r="LB751" s="33"/>
      <c r="LC751" s="33"/>
    </row>
    <row r="752" spans="1:3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  <c r="IY752" s="33"/>
      <c r="IZ752" s="33"/>
      <c r="JA752" s="33"/>
      <c r="JB752" s="33"/>
      <c r="JC752" s="33"/>
      <c r="JD752" s="33"/>
      <c r="JE752" s="33"/>
      <c r="JF752" s="33"/>
      <c r="JG752" s="33"/>
      <c r="JH752" s="33"/>
      <c r="JI752" s="33"/>
      <c r="JJ752" s="33"/>
      <c r="JK752" s="33"/>
      <c r="JL752" s="33"/>
      <c r="JM752" s="33"/>
      <c r="JN752" s="33"/>
      <c r="JO752" s="33"/>
      <c r="JP752" s="33"/>
      <c r="JQ752" s="33"/>
      <c r="JR752" s="33"/>
      <c r="JS752" s="33"/>
      <c r="JT752" s="33"/>
      <c r="JU752" s="33"/>
      <c r="JV752" s="33"/>
      <c r="JW752" s="33"/>
      <c r="JX752" s="33"/>
      <c r="JY752" s="33"/>
      <c r="JZ752" s="33"/>
      <c r="KA752" s="33"/>
      <c r="KB752" s="33"/>
      <c r="KC752" s="33"/>
      <c r="KD752" s="33"/>
      <c r="KE752" s="33"/>
      <c r="KF752" s="33"/>
      <c r="KG752" s="33"/>
      <c r="KH752" s="33"/>
      <c r="KI752" s="33"/>
      <c r="KJ752" s="33"/>
      <c r="KK752" s="33"/>
      <c r="KL752" s="33"/>
      <c r="KM752" s="33"/>
      <c r="KN752" s="33"/>
      <c r="KO752" s="33"/>
      <c r="KP752" s="33"/>
      <c r="KQ752" s="33"/>
      <c r="KR752" s="33"/>
      <c r="KS752" s="33"/>
      <c r="KT752" s="33"/>
      <c r="KU752" s="33"/>
      <c r="KV752" s="33"/>
      <c r="KW752" s="33"/>
      <c r="KX752" s="33"/>
      <c r="KY752" s="33"/>
      <c r="KZ752" s="33"/>
      <c r="LA752" s="33"/>
      <c r="LB752" s="33"/>
      <c r="LC752" s="33"/>
    </row>
    <row r="753" spans="1:3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 s="33"/>
      <c r="FV753" s="33"/>
      <c r="FW753" s="33"/>
      <c r="FX753" s="33"/>
      <c r="FY753" s="33"/>
      <c r="FZ753" s="33"/>
      <c r="GA753" s="33"/>
      <c r="GB753" s="33"/>
      <c r="GC753" s="33"/>
      <c r="GD753" s="33"/>
      <c r="GE753" s="33"/>
      <c r="GF753" s="33"/>
      <c r="GG753" s="33"/>
      <c r="GH753" s="33"/>
      <c r="GI753" s="33"/>
      <c r="GJ753" s="33"/>
      <c r="GK753" s="33"/>
      <c r="GL753" s="33"/>
      <c r="GM753" s="33"/>
      <c r="GN753" s="33"/>
      <c r="GO753" s="33"/>
      <c r="GP753" s="33"/>
      <c r="GQ753" s="33"/>
      <c r="GR753" s="33"/>
      <c r="GS753" s="33"/>
      <c r="GT753" s="33"/>
      <c r="GU753" s="33"/>
      <c r="GV753" s="33"/>
      <c r="GW753" s="33"/>
      <c r="GX753" s="33"/>
      <c r="GY753" s="33"/>
      <c r="GZ753" s="33"/>
      <c r="HA753" s="33"/>
      <c r="HB753" s="33"/>
      <c r="HC753" s="33"/>
      <c r="HD753" s="33"/>
      <c r="HE753" s="33"/>
      <c r="HF753" s="33"/>
      <c r="HG753" s="33"/>
      <c r="HH753" s="33"/>
      <c r="HI753" s="33"/>
      <c r="HJ753" s="33"/>
      <c r="HK753" s="33"/>
      <c r="HL753" s="33"/>
      <c r="HM753" s="33"/>
      <c r="HN753" s="33"/>
      <c r="HO753" s="33"/>
      <c r="HP753" s="33"/>
      <c r="HQ753" s="33"/>
      <c r="HR753" s="33"/>
      <c r="HS753" s="33"/>
      <c r="HT753" s="33"/>
      <c r="HU753" s="33"/>
      <c r="HV753" s="33"/>
      <c r="HW753" s="33"/>
      <c r="HX753" s="33"/>
      <c r="HY753" s="33"/>
      <c r="HZ753" s="33"/>
      <c r="IA753" s="33"/>
      <c r="IB753" s="33"/>
      <c r="IC753" s="33"/>
      <c r="ID753" s="33"/>
      <c r="IE753" s="33"/>
      <c r="IF753" s="33"/>
      <c r="IG753" s="33"/>
      <c r="IH753" s="33"/>
      <c r="II753" s="33"/>
      <c r="IJ753" s="33"/>
      <c r="IK753" s="33"/>
      <c r="IL753" s="33"/>
      <c r="IM753" s="33"/>
      <c r="IN753" s="33"/>
      <c r="IO753" s="33"/>
      <c r="IP753" s="33"/>
      <c r="IQ753" s="33"/>
      <c r="IR753" s="33"/>
      <c r="IS753" s="33"/>
      <c r="IT753" s="33"/>
      <c r="IU753" s="33"/>
      <c r="IV753" s="33"/>
      <c r="IW753" s="33"/>
      <c r="IX753" s="33"/>
      <c r="IY753" s="33"/>
      <c r="IZ753" s="33"/>
      <c r="JA753" s="33"/>
      <c r="JB753" s="33"/>
      <c r="JC753" s="33"/>
      <c r="JD753" s="33"/>
      <c r="JE753" s="33"/>
      <c r="JF753" s="33"/>
      <c r="JG753" s="33"/>
      <c r="JH753" s="33"/>
      <c r="JI753" s="33"/>
      <c r="JJ753" s="33"/>
      <c r="JK753" s="33"/>
      <c r="JL753" s="33"/>
      <c r="JM753" s="33"/>
      <c r="JN753" s="33"/>
      <c r="JO753" s="33"/>
      <c r="JP753" s="33"/>
      <c r="JQ753" s="33"/>
      <c r="JR753" s="33"/>
      <c r="JS753" s="33"/>
      <c r="JT753" s="33"/>
      <c r="JU753" s="33"/>
      <c r="JV753" s="33"/>
      <c r="JW753" s="33"/>
      <c r="JX753" s="33"/>
      <c r="JY753" s="33"/>
      <c r="JZ753" s="33"/>
      <c r="KA753" s="33"/>
      <c r="KB753" s="33"/>
      <c r="KC753" s="33"/>
      <c r="KD753" s="33"/>
      <c r="KE753" s="33"/>
      <c r="KF753" s="33"/>
      <c r="KG753" s="33"/>
      <c r="KH753" s="33"/>
      <c r="KI753" s="33"/>
      <c r="KJ753" s="33"/>
      <c r="KK753" s="33"/>
      <c r="KL753" s="33"/>
      <c r="KM753" s="33"/>
      <c r="KN753" s="33"/>
      <c r="KO753" s="33"/>
      <c r="KP753" s="33"/>
      <c r="KQ753" s="33"/>
      <c r="KR753" s="33"/>
      <c r="KS753" s="33"/>
      <c r="KT753" s="33"/>
      <c r="KU753" s="33"/>
      <c r="KV753" s="33"/>
      <c r="KW753" s="33"/>
      <c r="KX753" s="33"/>
      <c r="KY753" s="33"/>
      <c r="KZ753" s="33"/>
      <c r="LA753" s="33"/>
      <c r="LB753" s="33"/>
      <c r="LC753" s="33"/>
    </row>
    <row r="754" spans="1:3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  <c r="IY754" s="33"/>
      <c r="IZ754" s="33"/>
      <c r="JA754" s="33"/>
      <c r="JB754" s="33"/>
      <c r="JC754" s="33"/>
      <c r="JD754" s="33"/>
      <c r="JE754" s="33"/>
      <c r="JF754" s="33"/>
      <c r="JG754" s="33"/>
      <c r="JH754" s="33"/>
      <c r="JI754" s="33"/>
      <c r="JJ754" s="33"/>
      <c r="JK754" s="33"/>
      <c r="JL754" s="33"/>
      <c r="JM754" s="33"/>
      <c r="JN754" s="33"/>
      <c r="JO754" s="33"/>
      <c r="JP754" s="33"/>
      <c r="JQ754" s="33"/>
      <c r="JR754" s="33"/>
      <c r="JS754" s="33"/>
      <c r="JT754" s="33"/>
      <c r="JU754" s="33"/>
      <c r="JV754" s="33"/>
      <c r="JW754" s="33"/>
      <c r="JX754" s="33"/>
      <c r="JY754" s="33"/>
      <c r="JZ754" s="33"/>
      <c r="KA754" s="33"/>
      <c r="KB754" s="33"/>
      <c r="KC754" s="33"/>
      <c r="KD754" s="33"/>
      <c r="KE754" s="33"/>
      <c r="KF754" s="33"/>
      <c r="KG754" s="33"/>
      <c r="KH754" s="33"/>
      <c r="KI754" s="33"/>
      <c r="KJ754" s="33"/>
      <c r="KK754" s="33"/>
      <c r="KL754" s="33"/>
      <c r="KM754" s="33"/>
      <c r="KN754" s="33"/>
      <c r="KO754" s="33"/>
      <c r="KP754" s="33"/>
      <c r="KQ754" s="33"/>
      <c r="KR754" s="33"/>
      <c r="KS754" s="33"/>
      <c r="KT754" s="33"/>
      <c r="KU754" s="33"/>
      <c r="KV754" s="33"/>
      <c r="KW754" s="33"/>
      <c r="KX754" s="33"/>
      <c r="KY754" s="33"/>
      <c r="KZ754" s="33"/>
      <c r="LA754" s="33"/>
      <c r="LB754" s="33"/>
      <c r="LC754" s="33"/>
    </row>
    <row r="755" spans="1:3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 s="33"/>
      <c r="FV755" s="33"/>
      <c r="FW755" s="33"/>
      <c r="FX755" s="33"/>
      <c r="FY755" s="33"/>
      <c r="FZ755" s="33"/>
      <c r="GA755" s="33"/>
      <c r="GB755" s="33"/>
      <c r="GC755" s="33"/>
      <c r="GD755" s="33"/>
      <c r="GE755" s="33"/>
      <c r="GF755" s="33"/>
      <c r="GG755" s="33"/>
      <c r="GH755" s="33"/>
      <c r="GI755" s="33"/>
      <c r="GJ755" s="33"/>
      <c r="GK755" s="33"/>
      <c r="GL755" s="33"/>
      <c r="GM755" s="33"/>
      <c r="GN755" s="33"/>
      <c r="GO755" s="33"/>
      <c r="GP755" s="33"/>
      <c r="GQ755" s="33"/>
      <c r="GR755" s="33"/>
      <c r="GS755" s="33"/>
      <c r="GT755" s="33"/>
      <c r="GU755" s="33"/>
      <c r="GV755" s="33"/>
      <c r="GW755" s="33"/>
      <c r="GX755" s="33"/>
      <c r="GY755" s="33"/>
      <c r="GZ755" s="33"/>
      <c r="HA755" s="33"/>
      <c r="HB755" s="33"/>
      <c r="HC755" s="33"/>
      <c r="HD755" s="33"/>
      <c r="HE755" s="33"/>
      <c r="HF755" s="33"/>
      <c r="HG755" s="33"/>
      <c r="HH755" s="33"/>
      <c r="HI755" s="33"/>
      <c r="HJ755" s="33"/>
      <c r="HK755" s="33"/>
      <c r="HL755" s="33"/>
      <c r="HM755" s="33"/>
      <c r="HN755" s="33"/>
      <c r="HO755" s="33"/>
      <c r="HP755" s="33"/>
      <c r="HQ755" s="33"/>
      <c r="HR755" s="33"/>
      <c r="HS755" s="33"/>
      <c r="HT755" s="33"/>
      <c r="HU755" s="33"/>
      <c r="HV755" s="33"/>
      <c r="HW755" s="33"/>
      <c r="HX755" s="33"/>
      <c r="HY755" s="33"/>
      <c r="HZ755" s="33"/>
      <c r="IA755" s="33"/>
      <c r="IB755" s="33"/>
      <c r="IC755" s="33"/>
      <c r="ID755" s="33"/>
      <c r="IE755" s="33"/>
      <c r="IF755" s="33"/>
      <c r="IG755" s="33"/>
      <c r="IH755" s="33"/>
      <c r="II755" s="33"/>
      <c r="IJ755" s="33"/>
      <c r="IK755" s="33"/>
      <c r="IL755" s="33"/>
      <c r="IM755" s="33"/>
      <c r="IN755" s="33"/>
      <c r="IO755" s="33"/>
      <c r="IP755" s="33"/>
      <c r="IQ755" s="33"/>
      <c r="IR755" s="33"/>
      <c r="IS755" s="33"/>
      <c r="IT755" s="33"/>
      <c r="IU755" s="33"/>
      <c r="IV755" s="33"/>
      <c r="IW755" s="33"/>
      <c r="IX755" s="33"/>
      <c r="IY755" s="33"/>
      <c r="IZ755" s="33"/>
      <c r="JA755" s="33"/>
      <c r="JB755" s="33"/>
      <c r="JC755" s="33"/>
      <c r="JD755" s="33"/>
      <c r="JE755" s="33"/>
      <c r="JF755" s="33"/>
      <c r="JG755" s="33"/>
      <c r="JH755" s="33"/>
      <c r="JI755" s="33"/>
      <c r="JJ755" s="33"/>
      <c r="JK755" s="33"/>
      <c r="JL755" s="33"/>
      <c r="JM755" s="33"/>
      <c r="JN755" s="33"/>
      <c r="JO755" s="33"/>
      <c r="JP755" s="33"/>
      <c r="JQ755" s="33"/>
      <c r="JR755" s="33"/>
      <c r="JS755" s="33"/>
      <c r="JT755" s="33"/>
      <c r="JU755" s="33"/>
      <c r="JV755" s="33"/>
      <c r="JW755" s="33"/>
      <c r="JX755" s="33"/>
      <c r="JY755" s="33"/>
      <c r="JZ755" s="33"/>
      <c r="KA755" s="33"/>
      <c r="KB755" s="33"/>
      <c r="KC755" s="33"/>
      <c r="KD755" s="33"/>
      <c r="KE755" s="33"/>
      <c r="KF755" s="33"/>
      <c r="KG755" s="33"/>
      <c r="KH755" s="33"/>
      <c r="KI755" s="33"/>
      <c r="KJ755" s="33"/>
      <c r="KK755" s="33"/>
      <c r="KL755" s="33"/>
      <c r="KM755" s="33"/>
      <c r="KN755" s="33"/>
      <c r="KO755" s="33"/>
      <c r="KP755" s="33"/>
      <c r="KQ755" s="33"/>
      <c r="KR755" s="33"/>
      <c r="KS755" s="33"/>
      <c r="KT755" s="33"/>
      <c r="KU755" s="33"/>
      <c r="KV755" s="33"/>
      <c r="KW755" s="33"/>
      <c r="KX755" s="33"/>
      <c r="KY755" s="33"/>
      <c r="KZ755" s="33"/>
      <c r="LA755" s="33"/>
      <c r="LB755" s="33"/>
      <c r="LC755" s="33"/>
    </row>
    <row r="756" spans="1:3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  <c r="IY756" s="33"/>
      <c r="IZ756" s="33"/>
      <c r="JA756" s="33"/>
      <c r="JB756" s="33"/>
      <c r="JC756" s="33"/>
      <c r="JD756" s="33"/>
      <c r="JE756" s="33"/>
      <c r="JF756" s="33"/>
      <c r="JG756" s="33"/>
      <c r="JH756" s="33"/>
      <c r="JI756" s="33"/>
      <c r="JJ756" s="33"/>
      <c r="JK756" s="33"/>
      <c r="JL756" s="33"/>
      <c r="JM756" s="33"/>
      <c r="JN756" s="33"/>
      <c r="JO756" s="33"/>
      <c r="JP756" s="33"/>
      <c r="JQ756" s="33"/>
      <c r="JR756" s="33"/>
      <c r="JS756" s="33"/>
      <c r="JT756" s="33"/>
      <c r="JU756" s="33"/>
      <c r="JV756" s="33"/>
      <c r="JW756" s="33"/>
      <c r="JX756" s="33"/>
      <c r="JY756" s="33"/>
      <c r="JZ756" s="33"/>
      <c r="KA756" s="33"/>
      <c r="KB756" s="33"/>
      <c r="KC756" s="33"/>
      <c r="KD756" s="33"/>
      <c r="KE756" s="33"/>
      <c r="KF756" s="33"/>
      <c r="KG756" s="33"/>
      <c r="KH756" s="33"/>
      <c r="KI756" s="33"/>
      <c r="KJ756" s="33"/>
      <c r="KK756" s="33"/>
      <c r="KL756" s="33"/>
      <c r="KM756" s="33"/>
      <c r="KN756" s="33"/>
      <c r="KO756" s="33"/>
      <c r="KP756" s="33"/>
      <c r="KQ756" s="33"/>
      <c r="KR756" s="33"/>
      <c r="KS756" s="33"/>
      <c r="KT756" s="33"/>
      <c r="KU756" s="33"/>
      <c r="KV756" s="33"/>
      <c r="KW756" s="33"/>
      <c r="KX756" s="33"/>
      <c r="KY756" s="33"/>
      <c r="KZ756" s="33"/>
      <c r="LA756" s="33"/>
      <c r="LB756" s="33"/>
      <c r="LC756" s="33"/>
    </row>
    <row r="757" spans="1:3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 s="33"/>
      <c r="FV757" s="33"/>
      <c r="FW757" s="33"/>
      <c r="FX757" s="33"/>
      <c r="FY757" s="33"/>
      <c r="FZ757" s="33"/>
      <c r="GA757" s="33"/>
      <c r="GB757" s="33"/>
      <c r="GC757" s="33"/>
      <c r="GD757" s="33"/>
      <c r="GE757" s="33"/>
      <c r="GF757" s="33"/>
      <c r="GG757" s="33"/>
      <c r="GH757" s="33"/>
      <c r="GI757" s="33"/>
      <c r="GJ757" s="33"/>
      <c r="GK757" s="33"/>
      <c r="GL757" s="33"/>
      <c r="GM757" s="33"/>
      <c r="GN757" s="33"/>
      <c r="GO757" s="33"/>
      <c r="GP757" s="33"/>
      <c r="GQ757" s="33"/>
      <c r="GR757" s="33"/>
      <c r="GS757" s="33"/>
      <c r="GT757" s="33"/>
      <c r="GU757" s="33"/>
      <c r="GV757" s="33"/>
      <c r="GW757" s="33"/>
      <c r="GX757" s="33"/>
      <c r="GY757" s="33"/>
      <c r="GZ757" s="33"/>
      <c r="HA757" s="33"/>
      <c r="HB757" s="33"/>
      <c r="HC757" s="33"/>
      <c r="HD757" s="33"/>
      <c r="HE757" s="33"/>
      <c r="HF757" s="33"/>
      <c r="HG757" s="33"/>
      <c r="HH757" s="33"/>
      <c r="HI757" s="33"/>
      <c r="HJ757" s="33"/>
      <c r="HK757" s="33"/>
      <c r="HL757" s="33"/>
      <c r="HM757" s="33"/>
      <c r="HN757" s="33"/>
      <c r="HO757" s="33"/>
      <c r="HP757" s="33"/>
      <c r="HQ757" s="33"/>
      <c r="HR757" s="33"/>
      <c r="HS757" s="33"/>
      <c r="HT757" s="33"/>
      <c r="HU757" s="33"/>
      <c r="HV757" s="33"/>
      <c r="HW757" s="33"/>
      <c r="HX757" s="33"/>
      <c r="HY757" s="33"/>
      <c r="HZ757" s="33"/>
      <c r="IA757" s="33"/>
      <c r="IB757" s="33"/>
      <c r="IC757" s="33"/>
      <c r="ID757" s="33"/>
      <c r="IE757" s="33"/>
      <c r="IF757" s="33"/>
      <c r="IG757" s="33"/>
      <c r="IH757" s="33"/>
      <c r="II757" s="33"/>
      <c r="IJ757" s="33"/>
      <c r="IK757" s="33"/>
      <c r="IL757" s="33"/>
      <c r="IM757" s="33"/>
      <c r="IN757" s="33"/>
      <c r="IO757" s="33"/>
      <c r="IP757" s="33"/>
      <c r="IQ757" s="33"/>
      <c r="IR757" s="33"/>
      <c r="IS757" s="33"/>
      <c r="IT757" s="33"/>
      <c r="IU757" s="33"/>
      <c r="IV757" s="33"/>
      <c r="IW757" s="33"/>
      <c r="IX757" s="33"/>
      <c r="IY757" s="33"/>
      <c r="IZ757" s="33"/>
      <c r="JA757" s="33"/>
      <c r="JB757" s="33"/>
      <c r="JC757" s="33"/>
      <c r="JD757" s="33"/>
      <c r="JE757" s="33"/>
      <c r="JF757" s="33"/>
      <c r="JG757" s="33"/>
      <c r="JH757" s="33"/>
      <c r="JI757" s="33"/>
      <c r="JJ757" s="33"/>
      <c r="JK757" s="33"/>
      <c r="JL757" s="33"/>
      <c r="JM757" s="33"/>
      <c r="JN757" s="33"/>
      <c r="JO757" s="33"/>
      <c r="JP757" s="33"/>
      <c r="JQ757" s="33"/>
      <c r="JR757" s="33"/>
      <c r="JS757" s="33"/>
      <c r="JT757" s="33"/>
      <c r="JU757" s="33"/>
      <c r="JV757" s="33"/>
      <c r="JW757" s="33"/>
      <c r="JX757" s="33"/>
      <c r="JY757" s="33"/>
      <c r="JZ757" s="33"/>
      <c r="KA757" s="33"/>
      <c r="KB757" s="33"/>
      <c r="KC757" s="33"/>
      <c r="KD757" s="33"/>
      <c r="KE757" s="33"/>
      <c r="KF757" s="33"/>
      <c r="KG757" s="33"/>
      <c r="KH757" s="33"/>
      <c r="KI757" s="33"/>
      <c r="KJ757" s="33"/>
      <c r="KK757" s="33"/>
      <c r="KL757" s="33"/>
      <c r="KM757" s="33"/>
      <c r="KN757" s="33"/>
      <c r="KO757" s="33"/>
      <c r="KP757" s="33"/>
      <c r="KQ757" s="33"/>
      <c r="KR757" s="33"/>
      <c r="KS757" s="33"/>
      <c r="KT757" s="33"/>
      <c r="KU757" s="33"/>
      <c r="KV757" s="33"/>
      <c r="KW757" s="33"/>
      <c r="KX757" s="33"/>
      <c r="KY757" s="33"/>
      <c r="KZ757" s="33"/>
      <c r="LA757" s="33"/>
      <c r="LB757" s="33"/>
      <c r="LC757" s="33"/>
    </row>
    <row r="758" spans="1:3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  <c r="IY758" s="33"/>
      <c r="IZ758" s="33"/>
      <c r="JA758" s="33"/>
      <c r="JB758" s="33"/>
      <c r="JC758" s="33"/>
      <c r="JD758" s="33"/>
      <c r="JE758" s="33"/>
      <c r="JF758" s="33"/>
      <c r="JG758" s="33"/>
      <c r="JH758" s="33"/>
      <c r="JI758" s="33"/>
      <c r="JJ758" s="33"/>
      <c r="JK758" s="33"/>
      <c r="JL758" s="33"/>
      <c r="JM758" s="33"/>
      <c r="JN758" s="33"/>
      <c r="JO758" s="33"/>
      <c r="JP758" s="33"/>
      <c r="JQ758" s="33"/>
      <c r="JR758" s="33"/>
      <c r="JS758" s="33"/>
      <c r="JT758" s="33"/>
      <c r="JU758" s="33"/>
      <c r="JV758" s="33"/>
      <c r="JW758" s="33"/>
      <c r="JX758" s="33"/>
      <c r="JY758" s="33"/>
      <c r="JZ758" s="33"/>
      <c r="KA758" s="33"/>
      <c r="KB758" s="33"/>
      <c r="KC758" s="33"/>
      <c r="KD758" s="33"/>
      <c r="KE758" s="33"/>
      <c r="KF758" s="33"/>
      <c r="KG758" s="33"/>
      <c r="KH758" s="33"/>
      <c r="KI758" s="33"/>
      <c r="KJ758" s="33"/>
      <c r="KK758" s="33"/>
      <c r="KL758" s="33"/>
      <c r="KM758" s="33"/>
      <c r="KN758" s="33"/>
      <c r="KO758" s="33"/>
      <c r="KP758" s="33"/>
      <c r="KQ758" s="33"/>
      <c r="KR758" s="33"/>
      <c r="KS758" s="33"/>
      <c r="KT758" s="33"/>
      <c r="KU758" s="33"/>
      <c r="KV758" s="33"/>
      <c r="KW758" s="33"/>
      <c r="KX758" s="33"/>
      <c r="KY758" s="33"/>
      <c r="KZ758" s="33"/>
      <c r="LA758" s="33"/>
      <c r="LB758" s="33"/>
      <c r="LC758" s="33"/>
    </row>
    <row r="759" spans="1:3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 s="33"/>
      <c r="FV759" s="33"/>
      <c r="FW759" s="33"/>
      <c r="FX759" s="33"/>
      <c r="FY759" s="33"/>
      <c r="FZ759" s="33"/>
      <c r="GA759" s="33"/>
      <c r="GB759" s="33"/>
      <c r="GC759" s="33"/>
      <c r="GD759" s="33"/>
      <c r="GE759" s="33"/>
      <c r="GF759" s="33"/>
      <c r="GG759" s="33"/>
      <c r="GH759" s="33"/>
      <c r="GI759" s="33"/>
      <c r="GJ759" s="33"/>
      <c r="GK759" s="33"/>
      <c r="GL759" s="33"/>
      <c r="GM759" s="33"/>
      <c r="GN759" s="33"/>
      <c r="GO759" s="33"/>
      <c r="GP759" s="33"/>
      <c r="GQ759" s="33"/>
      <c r="GR759" s="33"/>
      <c r="GS759" s="33"/>
      <c r="GT759" s="33"/>
      <c r="GU759" s="33"/>
      <c r="GV759" s="33"/>
      <c r="GW759" s="33"/>
      <c r="GX759" s="33"/>
      <c r="GY759" s="33"/>
      <c r="GZ759" s="33"/>
      <c r="HA759" s="33"/>
      <c r="HB759" s="33"/>
      <c r="HC759" s="33"/>
      <c r="HD759" s="33"/>
      <c r="HE759" s="33"/>
      <c r="HF759" s="33"/>
      <c r="HG759" s="33"/>
      <c r="HH759" s="33"/>
      <c r="HI759" s="33"/>
      <c r="HJ759" s="33"/>
      <c r="HK759" s="33"/>
      <c r="HL759" s="33"/>
      <c r="HM759" s="33"/>
      <c r="HN759" s="33"/>
      <c r="HO759" s="33"/>
      <c r="HP759" s="33"/>
      <c r="HQ759" s="33"/>
      <c r="HR759" s="33"/>
      <c r="HS759" s="33"/>
      <c r="HT759" s="33"/>
      <c r="HU759" s="33"/>
      <c r="HV759" s="33"/>
      <c r="HW759" s="33"/>
      <c r="HX759" s="33"/>
      <c r="HY759" s="33"/>
      <c r="HZ759" s="33"/>
      <c r="IA759" s="33"/>
      <c r="IB759" s="33"/>
      <c r="IC759" s="33"/>
      <c r="ID759" s="33"/>
      <c r="IE759" s="33"/>
      <c r="IF759" s="33"/>
      <c r="IG759" s="33"/>
      <c r="IH759" s="33"/>
      <c r="II759" s="33"/>
      <c r="IJ759" s="33"/>
      <c r="IK759" s="33"/>
      <c r="IL759" s="33"/>
      <c r="IM759" s="33"/>
      <c r="IN759" s="33"/>
      <c r="IO759" s="33"/>
      <c r="IP759" s="33"/>
      <c r="IQ759" s="33"/>
      <c r="IR759" s="33"/>
      <c r="IS759" s="33"/>
      <c r="IT759" s="33"/>
      <c r="IU759" s="33"/>
      <c r="IV759" s="33"/>
      <c r="IW759" s="33"/>
      <c r="IX759" s="33"/>
      <c r="IY759" s="33"/>
      <c r="IZ759" s="33"/>
      <c r="JA759" s="33"/>
      <c r="JB759" s="33"/>
      <c r="JC759" s="33"/>
      <c r="JD759" s="33"/>
      <c r="JE759" s="33"/>
      <c r="JF759" s="33"/>
      <c r="JG759" s="33"/>
      <c r="JH759" s="33"/>
      <c r="JI759" s="33"/>
      <c r="JJ759" s="33"/>
      <c r="JK759" s="33"/>
      <c r="JL759" s="33"/>
      <c r="JM759" s="33"/>
      <c r="JN759" s="33"/>
      <c r="JO759" s="33"/>
      <c r="JP759" s="33"/>
      <c r="JQ759" s="33"/>
      <c r="JR759" s="33"/>
      <c r="JS759" s="33"/>
      <c r="JT759" s="33"/>
      <c r="JU759" s="33"/>
      <c r="JV759" s="33"/>
      <c r="JW759" s="33"/>
      <c r="JX759" s="33"/>
      <c r="JY759" s="33"/>
      <c r="JZ759" s="33"/>
      <c r="KA759" s="33"/>
      <c r="KB759" s="33"/>
      <c r="KC759" s="33"/>
      <c r="KD759" s="33"/>
      <c r="KE759" s="33"/>
      <c r="KF759" s="33"/>
      <c r="KG759" s="33"/>
      <c r="KH759" s="33"/>
      <c r="KI759" s="33"/>
      <c r="KJ759" s="33"/>
      <c r="KK759" s="33"/>
      <c r="KL759" s="33"/>
      <c r="KM759" s="33"/>
      <c r="KN759" s="33"/>
      <c r="KO759" s="33"/>
      <c r="KP759" s="33"/>
      <c r="KQ759" s="33"/>
      <c r="KR759" s="33"/>
      <c r="KS759" s="33"/>
      <c r="KT759" s="33"/>
      <c r="KU759" s="33"/>
      <c r="KV759" s="33"/>
      <c r="KW759" s="33"/>
      <c r="KX759" s="33"/>
      <c r="KY759" s="33"/>
      <c r="KZ759" s="33"/>
      <c r="LA759" s="33"/>
      <c r="LB759" s="33"/>
      <c r="LC759" s="33"/>
    </row>
    <row r="760" spans="1:3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  <c r="IY760" s="33"/>
      <c r="IZ760" s="33"/>
      <c r="JA760" s="33"/>
      <c r="JB760" s="33"/>
      <c r="JC760" s="33"/>
      <c r="JD760" s="33"/>
      <c r="JE760" s="33"/>
      <c r="JF760" s="33"/>
      <c r="JG760" s="33"/>
      <c r="JH760" s="33"/>
      <c r="JI760" s="33"/>
      <c r="JJ760" s="33"/>
      <c r="JK760" s="33"/>
      <c r="JL760" s="33"/>
      <c r="JM760" s="33"/>
      <c r="JN760" s="33"/>
      <c r="JO760" s="33"/>
      <c r="JP760" s="33"/>
      <c r="JQ760" s="33"/>
      <c r="JR760" s="33"/>
      <c r="JS760" s="33"/>
      <c r="JT760" s="33"/>
      <c r="JU760" s="33"/>
      <c r="JV760" s="33"/>
      <c r="JW760" s="33"/>
      <c r="JX760" s="33"/>
      <c r="JY760" s="33"/>
      <c r="JZ760" s="33"/>
      <c r="KA760" s="33"/>
      <c r="KB760" s="33"/>
      <c r="KC760" s="33"/>
      <c r="KD760" s="33"/>
      <c r="KE760" s="33"/>
      <c r="KF760" s="33"/>
      <c r="KG760" s="33"/>
      <c r="KH760" s="33"/>
      <c r="KI760" s="33"/>
      <c r="KJ760" s="33"/>
      <c r="KK760" s="33"/>
      <c r="KL760" s="33"/>
      <c r="KM760" s="33"/>
      <c r="KN760" s="33"/>
      <c r="KO760" s="33"/>
      <c r="KP760" s="33"/>
      <c r="KQ760" s="33"/>
      <c r="KR760" s="33"/>
      <c r="KS760" s="33"/>
      <c r="KT760" s="33"/>
      <c r="KU760" s="33"/>
      <c r="KV760" s="33"/>
      <c r="KW760" s="33"/>
      <c r="KX760" s="33"/>
      <c r="KY760" s="33"/>
      <c r="KZ760" s="33"/>
      <c r="LA760" s="33"/>
      <c r="LB760" s="33"/>
      <c r="LC760" s="33"/>
    </row>
    <row r="761" spans="1:3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 s="33"/>
      <c r="FV761" s="33"/>
      <c r="FW761" s="33"/>
      <c r="FX761" s="33"/>
      <c r="FY761" s="33"/>
      <c r="FZ761" s="33"/>
      <c r="GA761" s="33"/>
      <c r="GB761" s="33"/>
      <c r="GC761" s="33"/>
      <c r="GD761" s="33"/>
      <c r="GE761" s="33"/>
      <c r="GF761" s="33"/>
      <c r="GG761" s="33"/>
      <c r="GH761" s="33"/>
      <c r="GI761" s="33"/>
      <c r="GJ761" s="33"/>
      <c r="GK761" s="33"/>
      <c r="GL761" s="33"/>
      <c r="GM761" s="33"/>
      <c r="GN761" s="33"/>
      <c r="GO761" s="33"/>
      <c r="GP761" s="33"/>
      <c r="GQ761" s="33"/>
      <c r="GR761" s="33"/>
      <c r="GS761" s="33"/>
      <c r="GT761" s="33"/>
      <c r="GU761" s="33"/>
      <c r="GV761" s="33"/>
      <c r="GW761" s="33"/>
      <c r="GX761" s="33"/>
      <c r="GY761" s="33"/>
      <c r="GZ761" s="33"/>
      <c r="HA761" s="33"/>
      <c r="HB761" s="33"/>
      <c r="HC761" s="33"/>
      <c r="HD761" s="33"/>
      <c r="HE761" s="33"/>
      <c r="HF761" s="33"/>
      <c r="HG761" s="33"/>
      <c r="HH761" s="33"/>
      <c r="HI761" s="33"/>
      <c r="HJ761" s="33"/>
      <c r="HK761" s="33"/>
      <c r="HL761" s="33"/>
      <c r="HM761" s="33"/>
      <c r="HN761" s="33"/>
      <c r="HO761" s="33"/>
      <c r="HP761" s="33"/>
      <c r="HQ761" s="33"/>
      <c r="HR761" s="33"/>
      <c r="HS761" s="33"/>
      <c r="HT761" s="33"/>
      <c r="HU761" s="33"/>
      <c r="HV761" s="33"/>
      <c r="HW761" s="33"/>
      <c r="HX761" s="33"/>
      <c r="HY761" s="33"/>
      <c r="HZ761" s="33"/>
      <c r="IA761" s="33"/>
      <c r="IB761" s="33"/>
      <c r="IC761" s="33"/>
      <c r="ID761" s="33"/>
      <c r="IE761" s="33"/>
      <c r="IF761" s="33"/>
      <c r="IG761" s="33"/>
      <c r="IH761" s="33"/>
      <c r="II761" s="33"/>
      <c r="IJ761" s="33"/>
      <c r="IK761" s="33"/>
      <c r="IL761" s="33"/>
      <c r="IM761" s="33"/>
      <c r="IN761" s="33"/>
      <c r="IO761" s="33"/>
      <c r="IP761" s="33"/>
      <c r="IQ761" s="33"/>
      <c r="IR761" s="33"/>
      <c r="IS761" s="33"/>
      <c r="IT761" s="33"/>
      <c r="IU761" s="33"/>
      <c r="IV761" s="33"/>
      <c r="IW761" s="33"/>
      <c r="IX761" s="33"/>
      <c r="IY761" s="33"/>
      <c r="IZ761" s="33"/>
      <c r="JA761" s="33"/>
      <c r="JB761" s="33"/>
      <c r="JC761" s="33"/>
      <c r="JD761" s="33"/>
      <c r="JE761" s="33"/>
      <c r="JF761" s="33"/>
      <c r="JG761" s="33"/>
      <c r="JH761" s="33"/>
      <c r="JI761" s="33"/>
      <c r="JJ761" s="33"/>
      <c r="JK761" s="33"/>
      <c r="JL761" s="33"/>
      <c r="JM761" s="33"/>
      <c r="JN761" s="33"/>
      <c r="JO761" s="33"/>
      <c r="JP761" s="33"/>
      <c r="JQ761" s="33"/>
      <c r="JR761" s="33"/>
      <c r="JS761" s="33"/>
      <c r="JT761" s="33"/>
      <c r="JU761" s="33"/>
      <c r="JV761" s="33"/>
      <c r="JW761" s="33"/>
      <c r="JX761" s="33"/>
      <c r="JY761" s="33"/>
      <c r="JZ761" s="33"/>
      <c r="KA761" s="33"/>
      <c r="KB761" s="33"/>
      <c r="KC761" s="33"/>
      <c r="KD761" s="33"/>
      <c r="KE761" s="33"/>
      <c r="KF761" s="33"/>
      <c r="KG761" s="33"/>
      <c r="KH761" s="33"/>
      <c r="KI761" s="33"/>
      <c r="KJ761" s="33"/>
      <c r="KK761" s="33"/>
      <c r="KL761" s="33"/>
      <c r="KM761" s="33"/>
      <c r="KN761" s="33"/>
      <c r="KO761" s="33"/>
      <c r="KP761" s="33"/>
      <c r="KQ761" s="33"/>
      <c r="KR761" s="33"/>
      <c r="KS761" s="33"/>
      <c r="KT761" s="33"/>
      <c r="KU761" s="33"/>
      <c r="KV761" s="33"/>
      <c r="KW761" s="33"/>
      <c r="KX761" s="33"/>
      <c r="KY761" s="33"/>
      <c r="KZ761" s="33"/>
      <c r="LA761" s="33"/>
      <c r="LB761" s="33"/>
      <c r="LC761" s="33"/>
    </row>
    <row r="762" spans="1:3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  <c r="IY762" s="33"/>
      <c r="IZ762" s="33"/>
      <c r="JA762" s="33"/>
      <c r="JB762" s="33"/>
      <c r="JC762" s="33"/>
      <c r="JD762" s="33"/>
      <c r="JE762" s="33"/>
      <c r="JF762" s="33"/>
      <c r="JG762" s="33"/>
      <c r="JH762" s="33"/>
      <c r="JI762" s="33"/>
      <c r="JJ762" s="33"/>
      <c r="JK762" s="33"/>
      <c r="JL762" s="33"/>
      <c r="JM762" s="33"/>
      <c r="JN762" s="33"/>
      <c r="JO762" s="33"/>
      <c r="JP762" s="33"/>
      <c r="JQ762" s="33"/>
      <c r="JR762" s="33"/>
      <c r="JS762" s="33"/>
      <c r="JT762" s="33"/>
      <c r="JU762" s="33"/>
      <c r="JV762" s="33"/>
      <c r="JW762" s="33"/>
      <c r="JX762" s="33"/>
      <c r="JY762" s="33"/>
      <c r="JZ762" s="33"/>
      <c r="KA762" s="33"/>
      <c r="KB762" s="33"/>
      <c r="KC762" s="33"/>
      <c r="KD762" s="33"/>
      <c r="KE762" s="33"/>
      <c r="KF762" s="33"/>
      <c r="KG762" s="33"/>
      <c r="KH762" s="33"/>
      <c r="KI762" s="33"/>
      <c r="KJ762" s="33"/>
      <c r="KK762" s="33"/>
      <c r="KL762" s="33"/>
      <c r="KM762" s="33"/>
      <c r="KN762" s="33"/>
      <c r="KO762" s="33"/>
      <c r="KP762" s="33"/>
      <c r="KQ762" s="33"/>
      <c r="KR762" s="33"/>
      <c r="KS762" s="33"/>
      <c r="KT762" s="33"/>
      <c r="KU762" s="33"/>
      <c r="KV762" s="33"/>
      <c r="KW762" s="33"/>
      <c r="KX762" s="33"/>
      <c r="KY762" s="33"/>
      <c r="KZ762" s="33"/>
      <c r="LA762" s="33"/>
      <c r="LB762" s="33"/>
      <c r="LC762" s="33"/>
    </row>
    <row r="763" spans="1:3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 s="33"/>
      <c r="FV763" s="33"/>
      <c r="FW763" s="33"/>
      <c r="FX763" s="33"/>
      <c r="FY763" s="33"/>
      <c r="FZ763" s="33"/>
      <c r="GA763" s="33"/>
      <c r="GB763" s="33"/>
      <c r="GC763" s="33"/>
      <c r="GD763" s="33"/>
      <c r="GE763" s="33"/>
      <c r="GF763" s="33"/>
      <c r="GG763" s="33"/>
      <c r="GH763" s="33"/>
      <c r="GI763" s="33"/>
      <c r="GJ763" s="33"/>
      <c r="GK763" s="33"/>
      <c r="GL763" s="33"/>
      <c r="GM763" s="33"/>
      <c r="GN763" s="33"/>
      <c r="GO763" s="33"/>
      <c r="GP763" s="33"/>
      <c r="GQ763" s="33"/>
      <c r="GR763" s="33"/>
      <c r="GS763" s="33"/>
      <c r="GT763" s="33"/>
      <c r="GU763" s="33"/>
      <c r="GV763" s="33"/>
      <c r="GW763" s="33"/>
      <c r="GX763" s="33"/>
      <c r="GY763" s="33"/>
      <c r="GZ763" s="33"/>
      <c r="HA763" s="33"/>
      <c r="HB763" s="33"/>
      <c r="HC763" s="33"/>
      <c r="HD763" s="33"/>
      <c r="HE763" s="33"/>
      <c r="HF763" s="33"/>
      <c r="HG763" s="33"/>
      <c r="HH763" s="33"/>
      <c r="HI763" s="33"/>
      <c r="HJ763" s="33"/>
      <c r="HK763" s="33"/>
      <c r="HL763" s="33"/>
      <c r="HM763" s="33"/>
      <c r="HN763" s="33"/>
      <c r="HO763" s="33"/>
      <c r="HP763" s="33"/>
      <c r="HQ763" s="33"/>
      <c r="HR763" s="33"/>
      <c r="HS763" s="33"/>
      <c r="HT763" s="33"/>
      <c r="HU763" s="33"/>
      <c r="HV763" s="33"/>
      <c r="HW763" s="33"/>
      <c r="HX763" s="33"/>
      <c r="HY763" s="33"/>
      <c r="HZ763" s="33"/>
      <c r="IA763" s="33"/>
      <c r="IB763" s="33"/>
      <c r="IC763" s="33"/>
      <c r="ID763" s="33"/>
      <c r="IE763" s="33"/>
      <c r="IF763" s="33"/>
      <c r="IG763" s="33"/>
      <c r="IH763" s="33"/>
      <c r="II763" s="33"/>
      <c r="IJ763" s="33"/>
      <c r="IK763" s="33"/>
      <c r="IL763" s="33"/>
      <c r="IM763" s="33"/>
      <c r="IN763" s="33"/>
      <c r="IO763" s="33"/>
      <c r="IP763" s="33"/>
      <c r="IQ763" s="33"/>
      <c r="IR763" s="33"/>
      <c r="IS763" s="33"/>
      <c r="IT763" s="33"/>
      <c r="IU763" s="33"/>
      <c r="IV763" s="33"/>
      <c r="IW763" s="33"/>
      <c r="IX763" s="33"/>
      <c r="IY763" s="33"/>
      <c r="IZ763" s="33"/>
      <c r="JA763" s="33"/>
      <c r="JB763" s="33"/>
      <c r="JC763" s="33"/>
      <c r="JD763" s="33"/>
      <c r="JE763" s="33"/>
      <c r="JF763" s="33"/>
      <c r="JG763" s="33"/>
      <c r="JH763" s="33"/>
      <c r="JI763" s="33"/>
      <c r="JJ763" s="33"/>
      <c r="JK763" s="33"/>
      <c r="JL763" s="33"/>
      <c r="JM763" s="33"/>
      <c r="JN763" s="33"/>
      <c r="JO763" s="33"/>
      <c r="JP763" s="33"/>
      <c r="JQ763" s="33"/>
      <c r="JR763" s="33"/>
      <c r="JS763" s="33"/>
      <c r="JT763" s="33"/>
      <c r="JU763" s="33"/>
      <c r="JV763" s="33"/>
      <c r="JW763" s="33"/>
      <c r="JX763" s="33"/>
      <c r="JY763" s="33"/>
      <c r="JZ763" s="33"/>
      <c r="KA763" s="33"/>
      <c r="KB763" s="33"/>
      <c r="KC763" s="33"/>
      <c r="KD763" s="33"/>
      <c r="KE763" s="33"/>
      <c r="KF763" s="33"/>
      <c r="KG763" s="33"/>
      <c r="KH763" s="33"/>
      <c r="KI763" s="33"/>
      <c r="KJ763" s="33"/>
      <c r="KK763" s="33"/>
      <c r="KL763" s="33"/>
      <c r="KM763" s="33"/>
      <c r="KN763" s="33"/>
      <c r="KO763" s="33"/>
      <c r="KP763" s="33"/>
      <c r="KQ763" s="33"/>
      <c r="KR763" s="33"/>
      <c r="KS763" s="33"/>
      <c r="KT763" s="33"/>
      <c r="KU763" s="33"/>
      <c r="KV763" s="33"/>
      <c r="KW763" s="33"/>
      <c r="KX763" s="33"/>
      <c r="KY763" s="33"/>
      <c r="KZ763" s="33"/>
      <c r="LA763" s="33"/>
      <c r="LB763" s="33"/>
      <c r="LC763" s="33"/>
    </row>
    <row r="764" spans="1:3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  <c r="IY764" s="33"/>
      <c r="IZ764" s="33"/>
      <c r="JA764" s="33"/>
      <c r="JB764" s="33"/>
      <c r="JC764" s="33"/>
      <c r="JD764" s="33"/>
      <c r="JE764" s="33"/>
      <c r="JF764" s="33"/>
      <c r="JG764" s="33"/>
      <c r="JH764" s="33"/>
      <c r="JI764" s="33"/>
      <c r="JJ764" s="33"/>
      <c r="JK764" s="33"/>
      <c r="JL764" s="33"/>
      <c r="JM764" s="33"/>
      <c r="JN764" s="33"/>
      <c r="JO764" s="33"/>
      <c r="JP764" s="33"/>
      <c r="JQ764" s="33"/>
      <c r="JR764" s="33"/>
      <c r="JS764" s="33"/>
      <c r="JT764" s="33"/>
      <c r="JU764" s="33"/>
      <c r="JV764" s="33"/>
      <c r="JW764" s="33"/>
      <c r="JX764" s="33"/>
      <c r="JY764" s="33"/>
      <c r="JZ764" s="33"/>
      <c r="KA764" s="33"/>
      <c r="KB764" s="33"/>
      <c r="KC764" s="33"/>
      <c r="KD764" s="33"/>
      <c r="KE764" s="33"/>
      <c r="KF764" s="33"/>
      <c r="KG764" s="33"/>
      <c r="KH764" s="33"/>
      <c r="KI764" s="33"/>
      <c r="KJ764" s="33"/>
      <c r="KK764" s="33"/>
      <c r="KL764" s="33"/>
      <c r="KM764" s="33"/>
      <c r="KN764" s="33"/>
      <c r="KO764" s="33"/>
      <c r="KP764" s="33"/>
      <c r="KQ764" s="33"/>
      <c r="KR764" s="33"/>
      <c r="KS764" s="33"/>
      <c r="KT764" s="33"/>
      <c r="KU764" s="33"/>
      <c r="KV764" s="33"/>
      <c r="KW764" s="33"/>
      <c r="KX764" s="33"/>
      <c r="KY764" s="33"/>
      <c r="KZ764" s="33"/>
      <c r="LA764" s="33"/>
      <c r="LB764" s="33"/>
      <c r="LC764" s="33"/>
    </row>
    <row r="765" spans="1:3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 s="33"/>
      <c r="FV765" s="33"/>
      <c r="FW765" s="33"/>
      <c r="FX765" s="33"/>
      <c r="FY765" s="33"/>
      <c r="FZ765" s="33"/>
      <c r="GA765" s="33"/>
      <c r="GB765" s="33"/>
      <c r="GC765" s="33"/>
      <c r="GD765" s="33"/>
      <c r="GE765" s="33"/>
      <c r="GF765" s="33"/>
      <c r="GG765" s="33"/>
      <c r="GH765" s="33"/>
      <c r="GI765" s="33"/>
      <c r="GJ765" s="33"/>
      <c r="GK765" s="33"/>
      <c r="GL765" s="33"/>
      <c r="GM765" s="33"/>
      <c r="GN765" s="33"/>
      <c r="GO765" s="33"/>
      <c r="GP765" s="33"/>
      <c r="GQ765" s="33"/>
      <c r="GR765" s="33"/>
      <c r="GS765" s="33"/>
      <c r="GT765" s="33"/>
      <c r="GU765" s="33"/>
      <c r="GV765" s="33"/>
      <c r="GW765" s="33"/>
      <c r="GX765" s="33"/>
      <c r="GY765" s="33"/>
      <c r="GZ765" s="33"/>
      <c r="HA765" s="33"/>
      <c r="HB765" s="33"/>
      <c r="HC765" s="33"/>
      <c r="HD765" s="33"/>
      <c r="HE765" s="33"/>
      <c r="HF765" s="33"/>
      <c r="HG765" s="33"/>
      <c r="HH765" s="33"/>
      <c r="HI765" s="33"/>
      <c r="HJ765" s="33"/>
      <c r="HK765" s="33"/>
      <c r="HL765" s="33"/>
      <c r="HM765" s="33"/>
      <c r="HN765" s="33"/>
      <c r="HO765" s="33"/>
      <c r="HP765" s="33"/>
      <c r="HQ765" s="33"/>
      <c r="HR765" s="33"/>
      <c r="HS765" s="33"/>
      <c r="HT765" s="33"/>
      <c r="HU765" s="33"/>
      <c r="HV765" s="33"/>
      <c r="HW765" s="33"/>
      <c r="HX765" s="33"/>
      <c r="HY765" s="33"/>
      <c r="HZ765" s="33"/>
      <c r="IA765" s="33"/>
      <c r="IB765" s="33"/>
      <c r="IC765" s="33"/>
      <c r="ID765" s="33"/>
      <c r="IE765" s="33"/>
      <c r="IF765" s="33"/>
      <c r="IG765" s="33"/>
      <c r="IH765" s="33"/>
      <c r="II765" s="33"/>
      <c r="IJ765" s="33"/>
      <c r="IK765" s="33"/>
      <c r="IL765" s="33"/>
      <c r="IM765" s="33"/>
      <c r="IN765" s="33"/>
      <c r="IO765" s="33"/>
      <c r="IP765" s="33"/>
      <c r="IQ765" s="33"/>
      <c r="IR765" s="33"/>
      <c r="IS765" s="33"/>
      <c r="IT765" s="33"/>
      <c r="IU765" s="33"/>
      <c r="IV765" s="33"/>
      <c r="IW765" s="33"/>
      <c r="IX765" s="33"/>
      <c r="IY765" s="33"/>
      <c r="IZ765" s="33"/>
      <c r="JA765" s="33"/>
      <c r="JB765" s="33"/>
      <c r="JC765" s="33"/>
      <c r="JD765" s="33"/>
      <c r="JE765" s="33"/>
      <c r="JF765" s="33"/>
      <c r="JG765" s="33"/>
      <c r="JH765" s="33"/>
      <c r="JI765" s="33"/>
      <c r="JJ765" s="33"/>
      <c r="JK765" s="33"/>
      <c r="JL765" s="33"/>
      <c r="JM765" s="33"/>
      <c r="JN765" s="33"/>
      <c r="JO765" s="33"/>
      <c r="JP765" s="33"/>
      <c r="JQ765" s="33"/>
      <c r="JR765" s="33"/>
      <c r="JS765" s="33"/>
      <c r="JT765" s="33"/>
      <c r="JU765" s="33"/>
      <c r="JV765" s="33"/>
      <c r="JW765" s="33"/>
      <c r="JX765" s="33"/>
      <c r="JY765" s="33"/>
      <c r="JZ765" s="33"/>
      <c r="KA765" s="33"/>
      <c r="KB765" s="33"/>
      <c r="KC765" s="33"/>
      <c r="KD765" s="33"/>
      <c r="KE765" s="33"/>
      <c r="KF765" s="33"/>
      <c r="KG765" s="33"/>
      <c r="KH765" s="33"/>
      <c r="KI765" s="33"/>
      <c r="KJ765" s="33"/>
      <c r="KK765" s="33"/>
      <c r="KL765" s="33"/>
      <c r="KM765" s="33"/>
      <c r="KN765" s="33"/>
      <c r="KO765" s="33"/>
      <c r="KP765" s="33"/>
      <c r="KQ765" s="33"/>
      <c r="KR765" s="33"/>
      <c r="KS765" s="33"/>
      <c r="KT765" s="33"/>
      <c r="KU765" s="33"/>
      <c r="KV765" s="33"/>
      <c r="KW765" s="33"/>
      <c r="KX765" s="33"/>
      <c r="KY765" s="33"/>
      <c r="KZ765" s="33"/>
      <c r="LA765" s="33"/>
      <c r="LB765" s="33"/>
      <c r="LC765" s="33"/>
    </row>
    <row r="766" spans="1:3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  <c r="IY766" s="33"/>
      <c r="IZ766" s="33"/>
      <c r="JA766" s="33"/>
      <c r="JB766" s="33"/>
      <c r="JC766" s="33"/>
      <c r="JD766" s="33"/>
      <c r="JE766" s="33"/>
      <c r="JF766" s="33"/>
      <c r="JG766" s="33"/>
      <c r="JH766" s="33"/>
      <c r="JI766" s="33"/>
      <c r="JJ766" s="33"/>
      <c r="JK766" s="33"/>
      <c r="JL766" s="33"/>
      <c r="JM766" s="33"/>
      <c r="JN766" s="33"/>
      <c r="JO766" s="33"/>
      <c r="JP766" s="33"/>
      <c r="JQ766" s="33"/>
      <c r="JR766" s="33"/>
      <c r="JS766" s="33"/>
      <c r="JT766" s="33"/>
      <c r="JU766" s="33"/>
      <c r="JV766" s="33"/>
      <c r="JW766" s="33"/>
      <c r="JX766" s="33"/>
      <c r="JY766" s="33"/>
      <c r="JZ766" s="33"/>
      <c r="KA766" s="33"/>
      <c r="KB766" s="33"/>
      <c r="KC766" s="33"/>
      <c r="KD766" s="33"/>
      <c r="KE766" s="33"/>
      <c r="KF766" s="33"/>
      <c r="KG766" s="33"/>
      <c r="KH766" s="33"/>
      <c r="KI766" s="33"/>
      <c r="KJ766" s="33"/>
      <c r="KK766" s="33"/>
      <c r="KL766" s="33"/>
      <c r="KM766" s="33"/>
      <c r="KN766" s="33"/>
      <c r="KO766" s="33"/>
      <c r="KP766" s="33"/>
      <c r="KQ766" s="33"/>
      <c r="KR766" s="33"/>
      <c r="KS766" s="33"/>
      <c r="KT766" s="33"/>
      <c r="KU766" s="33"/>
      <c r="KV766" s="33"/>
      <c r="KW766" s="33"/>
      <c r="KX766" s="33"/>
      <c r="KY766" s="33"/>
      <c r="KZ766" s="33"/>
      <c r="LA766" s="33"/>
      <c r="LB766" s="33"/>
      <c r="LC766" s="33"/>
    </row>
    <row r="767" spans="1:3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 s="33"/>
      <c r="FV767" s="33"/>
      <c r="FW767" s="33"/>
      <c r="FX767" s="33"/>
      <c r="FY767" s="33"/>
      <c r="FZ767" s="33"/>
      <c r="GA767" s="33"/>
      <c r="GB767" s="33"/>
      <c r="GC767" s="33"/>
      <c r="GD767" s="33"/>
      <c r="GE767" s="33"/>
      <c r="GF767" s="33"/>
      <c r="GG767" s="33"/>
      <c r="GH767" s="33"/>
      <c r="GI767" s="33"/>
      <c r="GJ767" s="33"/>
      <c r="GK767" s="33"/>
      <c r="GL767" s="33"/>
      <c r="GM767" s="33"/>
      <c r="GN767" s="33"/>
      <c r="GO767" s="33"/>
      <c r="GP767" s="33"/>
      <c r="GQ767" s="33"/>
      <c r="GR767" s="33"/>
      <c r="GS767" s="33"/>
      <c r="GT767" s="33"/>
      <c r="GU767" s="33"/>
      <c r="GV767" s="33"/>
      <c r="GW767" s="33"/>
      <c r="GX767" s="33"/>
      <c r="GY767" s="33"/>
      <c r="GZ767" s="33"/>
      <c r="HA767" s="33"/>
      <c r="HB767" s="33"/>
      <c r="HC767" s="33"/>
      <c r="HD767" s="33"/>
      <c r="HE767" s="33"/>
      <c r="HF767" s="33"/>
      <c r="HG767" s="33"/>
      <c r="HH767" s="33"/>
      <c r="HI767" s="33"/>
      <c r="HJ767" s="33"/>
      <c r="HK767" s="33"/>
      <c r="HL767" s="33"/>
      <c r="HM767" s="33"/>
      <c r="HN767" s="33"/>
      <c r="HO767" s="33"/>
      <c r="HP767" s="33"/>
      <c r="HQ767" s="33"/>
      <c r="HR767" s="33"/>
      <c r="HS767" s="33"/>
      <c r="HT767" s="33"/>
      <c r="HU767" s="33"/>
      <c r="HV767" s="33"/>
      <c r="HW767" s="33"/>
      <c r="HX767" s="33"/>
      <c r="HY767" s="33"/>
      <c r="HZ767" s="33"/>
      <c r="IA767" s="33"/>
      <c r="IB767" s="33"/>
      <c r="IC767" s="33"/>
      <c r="ID767" s="33"/>
      <c r="IE767" s="33"/>
      <c r="IF767" s="33"/>
      <c r="IG767" s="33"/>
      <c r="IH767" s="33"/>
      <c r="II767" s="33"/>
      <c r="IJ767" s="33"/>
      <c r="IK767" s="33"/>
      <c r="IL767" s="33"/>
      <c r="IM767" s="33"/>
      <c r="IN767" s="33"/>
      <c r="IO767" s="33"/>
      <c r="IP767" s="33"/>
      <c r="IQ767" s="33"/>
      <c r="IR767" s="33"/>
      <c r="IS767" s="33"/>
      <c r="IT767" s="33"/>
      <c r="IU767" s="33"/>
      <c r="IV767" s="33"/>
      <c r="IW767" s="33"/>
      <c r="IX767" s="33"/>
      <c r="IY767" s="33"/>
      <c r="IZ767" s="33"/>
      <c r="JA767" s="33"/>
      <c r="JB767" s="33"/>
      <c r="JC767" s="33"/>
      <c r="JD767" s="33"/>
      <c r="JE767" s="33"/>
      <c r="JF767" s="33"/>
      <c r="JG767" s="33"/>
      <c r="JH767" s="33"/>
      <c r="JI767" s="33"/>
      <c r="JJ767" s="33"/>
      <c r="JK767" s="33"/>
      <c r="JL767" s="33"/>
      <c r="JM767" s="33"/>
      <c r="JN767" s="33"/>
      <c r="JO767" s="33"/>
      <c r="JP767" s="33"/>
      <c r="JQ767" s="33"/>
      <c r="JR767" s="33"/>
      <c r="JS767" s="33"/>
      <c r="JT767" s="33"/>
      <c r="JU767" s="33"/>
      <c r="JV767" s="33"/>
      <c r="JW767" s="33"/>
      <c r="JX767" s="33"/>
      <c r="JY767" s="33"/>
      <c r="JZ767" s="33"/>
      <c r="KA767" s="33"/>
      <c r="KB767" s="33"/>
      <c r="KC767" s="33"/>
      <c r="KD767" s="33"/>
      <c r="KE767" s="33"/>
      <c r="KF767" s="33"/>
      <c r="KG767" s="33"/>
      <c r="KH767" s="33"/>
      <c r="KI767" s="33"/>
      <c r="KJ767" s="33"/>
      <c r="KK767" s="33"/>
      <c r="KL767" s="33"/>
      <c r="KM767" s="33"/>
      <c r="KN767" s="33"/>
      <c r="KO767" s="33"/>
      <c r="KP767" s="33"/>
      <c r="KQ767" s="33"/>
      <c r="KR767" s="33"/>
      <c r="KS767" s="33"/>
      <c r="KT767" s="33"/>
      <c r="KU767" s="33"/>
      <c r="KV767" s="33"/>
      <c r="KW767" s="33"/>
      <c r="KX767" s="33"/>
      <c r="KY767" s="33"/>
      <c r="KZ767" s="33"/>
      <c r="LA767" s="33"/>
      <c r="LB767" s="33"/>
      <c r="LC767" s="33"/>
    </row>
    <row r="768" spans="1:3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  <c r="IY768" s="33"/>
      <c r="IZ768" s="33"/>
      <c r="JA768" s="33"/>
      <c r="JB768" s="33"/>
      <c r="JC768" s="33"/>
      <c r="JD768" s="33"/>
      <c r="JE768" s="33"/>
      <c r="JF768" s="33"/>
      <c r="JG768" s="33"/>
      <c r="JH768" s="33"/>
      <c r="JI768" s="33"/>
      <c r="JJ768" s="33"/>
      <c r="JK768" s="33"/>
      <c r="JL768" s="33"/>
      <c r="JM768" s="33"/>
      <c r="JN768" s="33"/>
      <c r="JO768" s="33"/>
      <c r="JP768" s="33"/>
      <c r="JQ768" s="33"/>
      <c r="JR768" s="33"/>
      <c r="JS768" s="33"/>
      <c r="JT768" s="33"/>
      <c r="JU768" s="33"/>
      <c r="JV768" s="33"/>
      <c r="JW768" s="33"/>
      <c r="JX768" s="33"/>
      <c r="JY768" s="33"/>
      <c r="JZ768" s="33"/>
      <c r="KA768" s="33"/>
      <c r="KB768" s="33"/>
      <c r="KC768" s="33"/>
      <c r="KD768" s="33"/>
      <c r="KE768" s="33"/>
      <c r="KF768" s="33"/>
      <c r="KG768" s="33"/>
      <c r="KH768" s="33"/>
      <c r="KI768" s="33"/>
      <c r="KJ768" s="33"/>
      <c r="KK768" s="33"/>
      <c r="KL768" s="33"/>
      <c r="KM768" s="33"/>
      <c r="KN768" s="33"/>
      <c r="KO768" s="33"/>
      <c r="KP768" s="33"/>
      <c r="KQ768" s="33"/>
      <c r="KR768" s="33"/>
      <c r="KS768" s="33"/>
      <c r="KT768" s="33"/>
      <c r="KU768" s="33"/>
      <c r="KV768" s="33"/>
      <c r="KW768" s="33"/>
      <c r="KX768" s="33"/>
      <c r="KY768" s="33"/>
      <c r="KZ768" s="33"/>
      <c r="LA768" s="33"/>
      <c r="LB768" s="33"/>
      <c r="LC768" s="33"/>
    </row>
    <row r="769" spans="1:3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 s="33"/>
      <c r="FV769" s="33"/>
      <c r="FW769" s="33"/>
      <c r="FX769" s="33"/>
      <c r="FY769" s="33"/>
      <c r="FZ769" s="33"/>
      <c r="GA769" s="33"/>
      <c r="GB769" s="33"/>
      <c r="GC769" s="33"/>
      <c r="GD769" s="33"/>
      <c r="GE769" s="33"/>
      <c r="GF769" s="33"/>
      <c r="GG769" s="33"/>
      <c r="GH769" s="33"/>
      <c r="GI769" s="33"/>
      <c r="GJ769" s="33"/>
      <c r="GK769" s="33"/>
      <c r="GL769" s="33"/>
      <c r="GM769" s="33"/>
      <c r="GN769" s="33"/>
      <c r="GO769" s="33"/>
      <c r="GP769" s="33"/>
      <c r="GQ769" s="33"/>
      <c r="GR769" s="33"/>
      <c r="GS769" s="33"/>
      <c r="GT769" s="33"/>
      <c r="GU769" s="33"/>
      <c r="GV769" s="33"/>
      <c r="GW769" s="33"/>
      <c r="GX769" s="33"/>
      <c r="GY769" s="33"/>
      <c r="GZ769" s="33"/>
      <c r="HA769" s="33"/>
      <c r="HB769" s="33"/>
      <c r="HC769" s="33"/>
      <c r="HD769" s="33"/>
      <c r="HE769" s="33"/>
      <c r="HF769" s="33"/>
      <c r="HG769" s="33"/>
      <c r="HH769" s="33"/>
      <c r="HI769" s="33"/>
      <c r="HJ769" s="33"/>
      <c r="HK769" s="33"/>
      <c r="HL769" s="33"/>
      <c r="HM769" s="33"/>
      <c r="HN769" s="33"/>
      <c r="HO769" s="33"/>
      <c r="HP769" s="33"/>
      <c r="HQ769" s="33"/>
      <c r="HR769" s="33"/>
      <c r="HS769" s="33"/>
      <c r="HT769" s="33"/>
      <c r="HU769" s="33"/>
      <c r="HV769" s="33"/>
      <c r="HW769" s="33"/>
      <c r="HX769" s="33"/>
      <c r="HY769" s="33"/>
      <c r="HZ769" s="33"/>
      <c r="IA769" s="33"/>
      <c r="IB769" s="33"/>
      <c r="IC769" s="33"/>
      <c r="ID769" s="33"/>
      <c r="IE769" s="33"/>
      <c r="IF769" s="33"/>
      <c r="IG769" s="33"/>
      <c r="IH769" s="33"/>
      <c r="II769" s="33"/>
      <c r="IJ769" s="33"/>
      <c r="IK769" s="33"/>
      <c r="IL769" s="33"/>
      <c r="IM769" s="33"/>
      <c r="IN769" s="33"/>
      <c r="IO769" s="33"/>
      <c r="IP769" s="33"/>
      <c r="IQ769" s="33"/>
      <c r="IR769" s="33"/>
      <c r="IS769" s="33"/>
      <c r="IT769" s="33"/>
      <c r="IU769" s="33"/>
      <c r="IV769" s="33"/>
      <c r="IW769" s="33"/>
      <c r="IX769" s="33"/>
      <c r="IY769" s="33"/>
      <c r="IZ769" s="33"/>
      <c r="JA769" s="33"/>
      <c r="JB769" s="33"/>
      <c r="JC769" s="33"/>
      <c r="JD769" s="33"/>
      <c r="JE769" s="33"/>
      <c r="JF769" s="33"/>
      <c r="JG769" s="33"/>
      <c r="JH769" s="33"/>
      <c r="JI769" s="33"/>
      <c r="JJ769" s="33"/>
      <c r="JK769" s="33"/>
      <c r="JL769" s="33"/>
      <c r="JM769" s="33"/>
      <c r="JN769" s="33"/>
      <c r="JO769" s="33"/>
      <c r="JP769" s="33"/>
      <c r="JQ769" s="33"/>
      <c r="JR769" s="33"/>
      <c r="JS769" s="33"/>
      <c r="JT769" s="33"/>
      <c r="JU769" s="33"/>
      <c r="JV769" s="33"/>
      <c r="JW769" s="33"/>
      <c r="JX769" s="33"/>
      <c r="JY769" s="33"/>
      <c r="JZ769" s="33"/>
      <c r="KA769" s="33"/>
      <c r="KB769" s="33"/>
      <c r="KC769" s="33"/>
      <c r="KD769" s="33"/>
      <c r="KE769" s="33"/>
      <c r="KF769" s="33"/>
      <c r="KG769" s="33"/>
      <c r="KH769" s="33"/>
      <c r="KI769" s="33"/>
      <c r="KJ769" s="33"/>
      <c r="KK769" s="33"/>
      <c r="KL769" s="33"/>
      <c r="KM769" s="33"/>
      <c r="KN769" s="33"/>
      <c r="KO769" s="33"/>
      <c r="KP769" s="33"/>
      <c r="KQ769" s="33"/>
      <c r="KR769" s="33"/>
      <c r="KS769" s="33"/>
      <c r="KT769" s="33"/>
      <c r="KU769" s="33"/>
      <c r="KV769" s="33"/>
      <c r="KW769" s="33"/>
      <c r="KX769" s="33"/>
      <c r="KY769" s="33"/>
      <c r="KZ769" s="33"/>
      <c r="LA769" s="33"/>
      <c r="LB769" s="33"/>
      <c r="LC769" s="33"/>
    </row>
    <row r="770" spans="1:3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  <c r="IY770" s="33"/>
      <c r="IZ770" s="33"/>
      <c r="JA770" s="33"/>
      <c r="JB770" s="33"/>
      <c r="JC770" s="33"/>
      <c r="JD770" s="33"/>
      <c r="JE770" s="33"/>
      <c r="JF770" s="33"/>
      <c r="JG770" s="33"/>
      <c r="JH770" s="33"/>
      <c r="JI770" s="33"/>
      <c r="JJ770" s="33"/>
      <c r="JK770" s="33"/>
      <c r="JL770" s="33"/>
      <c r="JM770" s="33"/>
      <c r="JN770" s="33"/>
      <c r="JO770" s="33"/>
      <c r="JP770" s="33"/>
      <c r="JQ770" s="33"/>
      <c r="JR770" s="33"/>
      <c r="JS770" s="33"/>
      <c r="JT770" s="33"/>
      <c r="JU770" s="33"/>
      <c r="JV770" s="33"/>
      <c r="JW770" s="33"/>
      <c r="JX770" s="33"/>
      <c r="JY770" s="33"/>
      <c r="JZ770" s="33"/>
      <c r="KA770" s="33"/>
      <c r="KB770" s="33"/>
      <c r="KC770" s="33"/>
      <c r="KD770" s="33"/>
      <c r="KE770" s="33"/>
      <c r="KF770" s="33"/>
      <c r="KG770" s="33"/>
      <c r="KH770" s="33"/>
      <c r="KI770" s="33"/>
      <c r="KJ770" s="33"/>
      <c r="KK770" s="33"/>
      <c r="KL770" s="33"/>
      <c r="KM770" s="33"/>
      <c r="KN770" s="33"/>
      <c r="KO770" s="33"/>
      <c r="KP770" s="33"/>
      <c r="KQ770" s="33"/>
      <c r="KR770" s="33"/>
      <c r="KS770" s="33"/>
      <c r="KT770" s="33"/>
      <c r="KU770" s="33"/>
      <c r="KV770" s="33"/>
      <c r="KW770" s="33"/>
      <c r="KX770" s="33"/>
      <c r="KY770" s="33"/>
      <c r="KZ770" s="33"/>
      <c r="LA770" s="33"/>
      <c r="LB770" s="33"/>
      <c r="LC770" s="33"/>
    </row>
    <row r="771" spans="1:3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 s="33"/>
      <c r="FV771" s="33"/>
      <c r="FW771" s="33"/>
      <c r="FX771" s="33"/>
      <c r="FY771" s="33"/>
      <c r="FZ771" s="33"/>
      <c r="GA771" s="33"/>
      <c r="GB771" s="33"/>
      <c r="GC771" s="33"/>
      <c r="GD771" s="33"/>
      <c r="GE771" s="33"/>
      <c r="GF771" s="33"/>
      <c r="GG771" s="33"/>
      <c r="GH771" s="33"/>
      <c r="GI771" s="33"/>
      <c r="GJ771" s="33"/>
      <c r="GK771" s="33"/>
      <c r="GL771" s="33"/>
      <c r="GM771" s="33"/>
      <c r="GN771" s="33"/>
      <c r="GO771" s="33"/>
      <c r="GP771" s="33"/>
      <c r="GQ771" s="33"/>
      <c r="GR771" s="33"/>
      <c r="GS771" s="33"/>
      <c r="GT771" s="33"/>
      <c r="GU771" s="33"/>
      <c r="GV771" s="33"/>
      <c r="GW771" s="33"/>
      <c r="GX771" s="33"/>
      <c r="GY771" s="33"/>
      <c r="GZ771" s="33"/>
      <c r="HA771" s="33"/>
      <c r="HB771" s="33"/>
      <c r="HC771" s="33"/>
      <c r="HD771" s="33"/>
      <c r="HE771" s="33"/>
      <c r="HF771" s="33"/>
      <c r="HG771" s="33"/>
      <c r="HH771" s="33"/>
      <c r="HI771" s="33"/>
      <c r="HJ771" s="33"/>
      <c r="HK771" s="33"/>
      <c r="HL771" s="33"/>
      <c r="HM771" s="33"/>
      <c r="HN771" s="33"/>
      <c r="HO771" s="33"/>
      <c r="HP771" s="33"/>
      <c r="HQ771" s="33"/>
      <c r="HR771" s="33"/>
      <c r="HS771" s="33"/>
      <c r="HT771" s="33"/>
      <c r="HU771" s="33"/>
      <c r="HV771" s="33"/>
      <c r="HW771" s="33"/>
      <c r="HX771" s="33"/>
      <c r="HY771" s="33"/>
      <c r="HZ771" s="33"/>
      <c r="IA771" s="33"/>
      <c r="IB771" s="33"/>
      <c r="IC771" s="33"/>
      <c r="ID771" s="33"/>
      <c r="IE771" s="33"/>
      <c r="IF771" s="33"/>
      <c r="IG771" s="33"/>
      <c r="IH771" s="33"/>
      <c r="II771" s="33"/>
      <c r="IJ771" s="33"/>
      <c r="IK771" s="33"/>
      <c r="IL771" s="33"/>
      <c r="IM771" s="33"/>
      <c r="IN771" s="33"/>
      <c r="IO771" s="33"/>
      <c r="IP771" s="33"/>
      <c r="IQ771" s="33"/>
      <c r="IR771" s="33"/>
      <c r="IS771" s="33"/>
      <c r="IT771" s="33"/>
      <c r="IU771" s="33"/>
      <c r="IV771" s="33"/>
      <c r="IW771" s="33"/>
      <c r="IX771" s="33"/>
      <c r="IY771" s="33"/>
      <c r="IZ771" s="33"/>
      <c r="JA771" s="33"/>
      <c r="JB771" s="33"/>
      <c r="JC771" s="33"/>
      <c r="JD771" s="33"/>
      <c r="JE771" s="33"/>
      <c r="JF771" s="33"/>
      <c r="JG771" s="33"/>
      <c r="JH771" s="33"/>
      <c r="JI771" s="33"/>
      <c r="JJ771" s="33"/>
      <c r="JK771" s="33"/>
      <c r="JL771" s="33"/>
      <c r="JM771" s="33"/>
      <c r="JN771" s="33"/>
      <c r="JO771" s="33"/>
      <c r="JP771" s="33"/>
      <c r="JQ771" s="33"/>
      <c r="JR771" s="33"/>
      <c r="JS771" s="33"/>
      <c r="JT771" s="33"/>
      <c r="JU771" s="33"/>
      <c r="JV771" s="33"/>
      <c r="JW771" s="33"/>
      <c r="JX771" s="33"/>
      <c r="JY771" s="33"/>
      <c r="JZ771" s="33"/>
      <c r="KA771" s="33"/>
      <c r="KB771" s="33"/>
      <c r="KC771" s="33"/>
      <c r="KD771" s="33"/>
      <c r="KE771" s="33"/>
      <c r="KF771" s="33"/>
      <c r="KG771" s="33"/>
      <c r="KH771" s="33"/>
      <c r="KI771" s="33"/>
      <c r="KJ771" s="33"/>
      <c r="KK771" s="33"/>
      <c r="KL771" s="33"/>
      <c r="KM771" s="33"/>
      <c r="KN771" s="33"/>
      <c r="KO771" s="33"/>
      <c r="KP771" s="33"/>
      <c r="KQ771" s="33"/>
      <c r="KR771" s="33"/>
      <c r="KS771" s="33"/>
      <c r="KT771" s="33"/>
      <c r="KU771" s="33"/>
      <c r="KV771" s="33"/>
      <c r="KW771" s="33"/>
      <c r="KX771" s="33"/>
      <c r="KY771" s="33"/>
      <c r="KZ771" s="33"/>
      <c r="LA771" s="33"/>
      <c r="LB771" s="33"/>
      <c r="LC771" s="33"/>
    </row>
    <row r="772" spans="1:3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  <c r="IY772" s="33"/>
      <c r="IZ772" s="33"/>
      <c r="JA772" s="33"/>
      <c r="JB772" s="33"/>
      <c r="JC772" s="33"/>
      <c r="JD772" s="33"/>
      <c r="JE772" s="33"/>
      <c r="JF772" s="33"/>
      <c r="JG772" s="33"/>
      <c r="JH772" s="33"/>
      <c r="JI772" s="33"/>
      <c r="JJ772" s="33"/>
      <c r="JK772" s="33"/>
      <c r="JL772" s="33"/>
      <c r="JM772" s="33"/>
      <c r="JN772" s="33"/>
      <c r="JO772" s="33"/>
      <c r="JP772" s="33"/>
      <c r="JQ772" s="33"/>
      <c r="JR772" s="33"/>
      <c r="JS772" s="33"/>
      <c r="JT772" s="33"/>
      <c r="JU772" s="33"/>
      <c r="JV772" s="33"/>
      <c r="JW772" s="33"/>
      <c r="JX772" s="33"/>
      <c r="JY772" s="33"/>
      <c r="JZ772" s="33"/>
      <c r="KA772" s="33"/>
      <c r="KB772" s="33"/>
      <c r="KC772" s="33"/>
      <c r="KD772" s="33"/>
      <c r="KE772" s="33"/>
      <c r="KF772" s="33"/>
      <c r="KG772" s="33"/>
      <c r="KH772" s="33"/>
      <c r="KI772" s="33"/>
      <c r="KJ772" s="33"/>
      <c r="KK772" s="33"/>
      <c r="KL772" s="33"/>
      <c r="KM772" s="33"/>
      <c r="KN772" s="33"/>
      <c r="KO772" s="33"/>
      <c r="KP772" s="33"/>
      <c r="KQ772" s="33"/>
      <c r="KR772" s="33"/>
      <c r="KS772" s="33"/>
      <c r="KT772" s="33"/>
      <c r="KU772" s="33"/>
      <c r="KV772" s="33"/>
      <c r="KW772" s="33"/>
      <c r="KX772" s="33"/>
      <c r="KY772" s="33"/>
      <c r="KZ772" s="33"/>
      <c r="LA772" s="33"/>
      <c r="LB772" s="33"/>
      <c r="LC772" s="33"/>
    </row>
    <row r="773" spans="1:3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 s="33"/>
      <c r="FV773" s="33"/>
      <c r="FW773" s="33"/>
      <c r="FX773" s="33"/>
      <c r="FY773" s="33"/>
      <c r="FZ773" s="33"/>
      <c r="GA773" s="33"/>
      <c r="GB773" s="33"/>
      <c r="GC773" s="33"/>
      <c r="GD773" s="33"/>
      <c r="GE773" s="33"/>
      <c r="GF773" s="33"/>
      <c r="GG773" s="33"/>
      <c r="GH773" s="33"/>
      <c r="GI773" s="33"/>
      <c r="GJ773" s="33"/>
      <c r="GK773" s="33"/>
      <c r="GL773" s="33"/>
      <c r="GM773" s="33"/>
      <c r="GN773" s="33"/>
      <c r="GO773" s="33"/>
      <c r="GP773" s="33"/>
      <c r="GQ773" s="33"/>
      <c r="GR773" s="33"/>
      <c r="GS773" s="33"/>
      <c r="GT773" s="33"/>
      <c r="GU773" s="33"/>
      <c r="GV773" s="33"/>
      <c r="GW773" s="33"/>
      <c r="GX773" s="33"/>
      <c r="GY773" s="33"/>
      <c r="GZ773" s="33"/>
      <c r="HA773" s="33"/>
      <c r="HB773" s="33"/>
      <c r="HC773" s="33"/>
      <c r="HD773" s="33"/>
      <c r="HE773" s="33"/>
      <c r="HF773" s="33"/>
      <c r="HG773" s="33"/>
      <c r="HH773" s="33"/>
      <c r="HI773" s="33"/>
      <c r="HJ773" s="33"/>
      <c r="HK773" s="33"/>
      <c r="HL773" s="33"/>
      <c r="HM773" s="33"/>
      <c r="HN773" s="33"/>
      <c r="HO773" s="33"/>
      <c r="HP773" s="33"/>
      <c r="HQ773" s="33"/>
      <c r="HR773" s="33"/>
      <c r="HS773" s="33"/>
      <c r="HT773" s="33"/>
      <c r="HU773" s="33"/>
      <c r="HV773" s="33"/>
      <c r="HW773" s="33"/>
      <c r="HX773" s="33"/>
      <c r="HY773" s="33"/>
      <c r="HZ773" s="33"/>
      <c r="IA773" s="33"/>
      <c r="IB773" s="33"/>
      <c r="IC773" s="33"/>
      <c r="ID773" s="33"/>
      <c r="IE773" s="33"/>
      <c r="IF773" s="33"/>
      <c r="IG773" s="33"/>
      <c r="IH773" s="33"/>
      <c r="II773" s="33"/>
      <c r="IJ773" s="33"/>
      <c r="IK773" s="33"/>
      <c r="IL773" s="33"/>
      <c r="IM773" s="33"/>
      <c r="IN773" s="33"/>
      <c r="IO773" s="33"/>
      <c r="IP773" s="33"/>
      <c r="IQ773" s="33"/>
      <c r="IR773" s="33"/>
      <c r="IS773" s="33"/>
      <c r="IT773" s="33"/>
      <c r="IU773" s="33"/>
      <c r="IV773" s="33"/>
      <c r="IW773" s="33"/>
      <c r="IX773" s="33"/>
      <c r="IY773" s="33"/>
      <c r="IZ773" s="33"/>
      <c r="JA773" s="33"/>
      <c r="JB773" s="33"/>
      <c r="JC773" s="33"/>
      <c r="JD773" s="33"/>
      <c r="JE773" s="33"/>
      <c r="JF773" s="33"/>
      <c r="JG773" s="33"/>
      <c r="JH773" s="33"/>
      <c r="JI773" s="33"/>
      <c r="JJ773" s="33"/>
      <c r="JK773" s="33"/>
      <c r="JL773" s="33"/>
      <c r="JM773" s="33"/>
      <c r="JN773" s="33"/>
      <c r="JO773" s="33"/>
      <c r="JP773" s="33"/>
      <c r="JQ773" s="33"/>
      <c r="JR773" s="33"/>
      <c r="JS773" s="33"/>
      <c r="JT773" s="33"/>
      <c r="JU773" s="33"/>
      <c r="JV773" s="33"/>
      <c r="JW773" s="33"/>
      <c r="JX773" s="33"/>
      <c r="JY773" s="33"/>
      <c r="JZ773" s="33"/>
      <c r="KA773" s="33"/>
      <c r="KB773" s="33"/>
      <c r="KC773" s="33"/>
      <c r="KD773" s="33"/>
      <c r="KE773" s="33"/>
      <c r="KF773" s="33"/>
      <c r="KG773" s="33"/>
      <c r="KH773" s="33"/>
      <c r="KI773" s="33"/>
      <c r="KJ773" s="33"/>
      <c r="KK773" s="33"/>
      <c r="KL773" s="33"/>
      <c r="KM773" s="33"/>
      <c r="KN773" s="33"/>
      <c r="KO773" s="33"/>
      <c r="KP773" s="33"/>
      <c r="KQ773" s="33"/>
      <c r="KR773" s="33"/>
      <c r="KS773" s="33"/>
      <c r="KT773" s="33"/>
      <c r="KU773" s="33"/>
      <c r="KV773" s="33"/>
      <c r="KW773" s="33"/>
      <c r="KX773" s="33"/>
      <c r="KY773" s="33"/>
      <c r="KZ773" s="33"/>
      <c r="LA773" s="33"/>
      <c r="LB773" s="33"/>
      <c r="LC773" s="33"/>
    </row>
    <row r="774" spans="1:3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  <c r="IY774" s="33"/>
      <c r="IZ774" s="33"/>
      <c r="JA774" s="33"/>
      <c r="JB774" s="33"/>
      <c r="JC774" s="33"/>
      <c r="JD774" s="33"/>
      <c r="JE774" s="33"/>
      <c r="JF774" s="33"/>
      <c r="JG774" s="33"/>
      <c r="JH774" s="33"/>
      <c r="JI774" s="33"/>
      <c r="JJ774" s="33"/>
      <c r="JK774" s="33"/>
      <c r="JL774" s="33"/>
      <c r="JM774" s="33"/>
      <c r="JN774" s="33"/>
      <c r="JO774" s="33"/>
      <c r="JP774" s="33"/>
      <c r="JQ774" s="33"/>
      <c r="JR774" s="33"/>
      <c r="JS774" s="33"/>
      <c r="JT774" s="33"/>
      <c r="JU774" s="33"/>
      <c r="JV774" s="33"/>
      <c r="JW774" s="33"/>
      <c r="JX774" s="33"/>
      <c r="JY774" s="33"/>
      <c r="JZ774" s="33"/>
      <c r="KA774" s="33"/>
      <c r="KB774" s="33"/>
      <c r="KC774" s="33"/>
      <c r="KD774" s="33"/>
      <c r="KE774" s="33"/>
      <c r="KF774" s="33"/>
      <c r="KG774" s="33"/>
      <c r="KH774" s="33"/>
      <c r="KI774" s="33"/>
      <c r="KJ774" s="33"/>
      <c r="KK774" s="33"/>
      <c r="KL774" s="33"/>
      <c r="KM774" s="33"/>
      <c r="KN774" s="33"/>
      <c r="KO774" s="33"/>
      <c r="KP774" s="33"/>
      <c r="KQ774" s="33"/>
      <c r="KR774" s="33"/>
      <c r="KS774" s="33"/>
      <c r="KT774" s="33"/>
      <c r="KU774" s="33"/>
      <c r="KV774" s="33"/>
      <c r="KW774" s="33"/>
      <c r="KX774" s="33"/>
      <c r="KY774" s="33"/>
      <c r="KZ774" s="33"/>
      <c r="LA774" s="33"/>
      <c r="LB774" s="33"/>
      <c r="LC774" s="33"/>
    </row>
    <row r="775" spans="1:3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 s="33"/>
      <c r="FV775" s="33"/>
      <c r="FW775" s="33"/>
      <c r="FX775" s="33"/>
      <c r="FY775" s="33"/>
      <c r="FZ775" s="33"/>
      <c r="GA775" s="33"/>
      <c r="GB775" s="33"/>
      <c r="GC775" s="33"/>
      <c r="GD775" s="33"/>
      <c r="GE775" s="33"/>
      <c r="GF775" s="33"/>
      <c r="GG775" s="33"/>
      <c r="GH775" s="33"/>
      <c r="GI775" s="33"/>
      <c r="GJ775" s="33"/>
      <c r="GK775" s="33"/>
      <c r="GL775" s="33"/>
      <c r="GM775" s="33"/>
      <c r="GN775" s="33"/>
      <c r="GO775" s="33"/>
      <c r="GP775" s="33"/>
      <c r="GQ775" s="33"/>
      <c r="GR775" s="33"/>
      <c r="GS775" s="33"/>
      <c r="GT775" s="33"/>
      <c r="GU775" s="33"/>
      <c r="GV775" s="33"/>
      <c r="GW775" s="33"/>
      <c r="GX775" s="33"/>
      <c r="GY775" s="33"/>
      <c r="GZ775" s="33"/>
      <c r="HA775" s="33"/>
      <c r="HB775" s="33"/>
      <c r="HC775" s="33"/>
      <c r="HD775" s="33"/>
      <c r="HE775" s="33"/>
      <c r="HF775" s="33"/>
      <c r="HG775" s="33"/>
      <c r="HH775" s="33"/>
      <c r="HI775" s="33"/>
      <c r="HJ775" s="33"/>
      <c r="HK775" s="33"/>
      <c r="HL775" s="33"/>
      <c r="HM775" s="33"/>
      <c r="HN775" s="33"/>
      <c r="HO775" s="33"/>
      <c r="HP775" s="33"/>
      <c r="HQ775" s="33"/>
      <c r="HR775" s="33"/>
      <c r="HS775" s="33"/>
      <c r="HT775" s="33"/>
      <c r="HU775" s="33"/>
      <c r="HV775" s="33"/>
      <c r="HW775" s="33"/>
      <c r="HX775" s="33"/>
      <c r="HY775" s="33"/>
      <c r="HZ775" s="33"/>
      <c r="IA775" s="33"/>
      <c r="IB775" s="33"/>
      <c r="IC775" s="33"/>
      <c r="ID775" s="33"/>
      <c r="IE775" s="33"/>
      <c r="IF775" s="33"/>
      <c r="IG775" s="33"/>
      <c r="IH775" s="33"/>
      <c r="II775" s="33"/>
      <c r="IJ775" s="33"/>
      <c r="IK775" s="33"/>
      <c r="IL775" s="33"/>
      <c r="IM775" s="33"/>
      <c r="IN775" s="33"/>
      <c r="IO775" s="33"/>
      <c r="IP775" s="33"/>
      <c r="IQ775" s="33"/>
      <c r="IR775" s="33"/>
      <c r="IS775" s="33"/>
      <c r="IT775" s="33"/>
      <c r="IU775" s="33"/>
      <c r="IV775" s="33"/>
      <c r="IW775" s="33"/>
      <c r="IX775" s="33"/>
      <c r="IY775" s="33"/>
      <c r="IZ775" s="33"/>
      <c r="JA775" s="33"/>
      <c r="JB775" s="33"/>
      <c r="JC775" s="33"/>
      <c r="JD775" s="33"/>
      <c r="JE775" s="33"/>
      <c r="JF775" s="33"/>
      <c r="JG775" s="33"/>
      <c r="JH775" s="33"/>
      <c r="JI775" s="33"/>
      <c r="JJ775" s="33"/>
      <c r="JK775" s="33"/>
      <c r="JL775" s="33"/>
      <c r="JM775" s="33"/>
      <c r="JN775" s="33"/>
      <c r="JO775" s="33"/>
      <c r="JP775" s="33"/>
      <c r="JQ775" s="33"/>
      <c r="JR775" s="33"/>
      <c r="JS775" s="33"/>
      <c r="JT775" s="33"/>
      <c r="JU775" s="33"/>
      <c r="JV775" s="33"/>
      <c r="JW775" s="33"/>
      <c r="JX775" s="33"/>
      <c r="JY775" s="33"/>
      <c r="JZ775" s="33"/>
      <c r="KA775" s="33"/>
      <c r="KB775" s="33"/>
      <c r="KC775" s="33"/>
      <c r="KD775" s="33"/>
      <c r="KE775" s="33"/>
      <c r="KF775" s="33"/>
      <c r="KG775" s="33"/>
      <c r="KH775" s="33"/>
      <c r="KI775" s="33"/>
      <c r="KJ775" s="33"/>
      <c r="KK775" s="33"/>
      <c r="KL775" s="33"/>
      <c r="KM775" s="33"/>
      <c r="KN775" s="33"/>
      <c r="KO775" s="33"/>
      <c r="KP775" s="33"/>
      <c r="KQ775" s="33"/>
      <c r="KR775" s="33"/>
      <c r="KS775" s="33"/>
      <c r="KT775" s="33"/>
      <c r="KU775" s="33"/>
      <c r="KV775" s="33"/>
      <c r="KW775" s="33"/>
      <c r="KX775" s="33"/>
      <c r="KY775" s="33"/>
      <c r="KZ775" s="33"/>
      <c r="LA775" s="33"/>
      <c r="LB775" s="33"/>
      <c r="LC775" s="33"/>
    </row>
    <row r="776" spans="1:3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  <c r="IY776" s="33"/>
      <c r="IZ776" s="33"/>
      <c r="JA776" s="33"/>
      <c r="JB776" s="33"/>
      <c r="JC776" s="33"/>
      <c r="JD776" s="33"/>
      <c r="JE776" s="33"/>
      <c r="JF776" s="33"/>
      <c r="JG776" s="33"/>
      <c r="JH776" s="33"/>
      <c r="JI776" s="33"/>
      <c r="JJ776" s="33"/>
      <c r="JK776" s="33"/>
      <c r="JL776" s="33"/>
      <c r="JM776" s="33"/>
      <c r="JN776" s="33"/>
      <c r="JO776" s="33"/>
      <c r="JP776" s="33"/>
      <c r="JQ776" s="33"/>
      <c r="JR776" s="33"/>
      <c r="JS776" s="33"/>
      <c r="JT776" s="33"/>
      <c r="JU776" s="33"/>
      <c r="JV776" s="33"/>
      <c r="JW776" s="33"/>
      <c r="JX776" s="33"/>
      <c r="JY776" s="33"/>
      <c r="JZ776" s="33"/>
      <c r="KA776" s="33"/>
      <c r="KB776" s="33"/>
      <c r="KC776" s="33"/>
      <c r="KD776" s="33"/>
      <c r="KE776" s="33"/>
      <c r="KF776" s="33"/>
      <c r="KG776" s="33"/>
      <c r="KH776" s="33"/>
      <c r="KI776" s="33"/>
      <c r="KJ776" s="33"/>
      <c r="KK776" s="33"/>
      <c r="KL776" s="33"/>
      <c r="KM776" s="33"/>
      <c r="KN776" s="33"/>
      <c r="KO776" s="33"/>
      <c r="KP776" s="33"/>
      <c r="KQ776" s="33"/>
      <c r="KR776" s="33"/>
      <c r="KS776" s="33"/>
      <c r="KT776" s="33"/>
      <c r="KU776" s="33"/>
      <c r="KV776" s="33"/>
      <c r="KW776" s="33"/>
      <c r="KX776" s="33"/>
      <c r="KY776" s="33"/>
      <c r="KZ776" s="33"/>
      <c r="LA776" s="33"/>
      <c r="LB776" s="33"/>
      <c r="LC776" s="33"/>
    </row>
    <row r="777" spans="1:3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 s="33"/>
      <c r="FV777" s="33"/>
      <c r="FW777" s="33"/>
      <c r="FX777" s="33"/>
      <c r="FY777" s="33"/>
      <c r="FZ777" s="33"/>
      <c r="GA777" s="33"/>
      <c r="GB777" s="33"/>
      <c r="GC777" s="33"/>
      <c r="GD777" s="33"/>
      <c r="GE777" s="33"/>
      <c r="GF777" s="33"/>
      <c r="GG777" s="33"/>
      <c r="GH777" s="33"/>
      <c r="GI777" s="33"/>
      <c r="GJ777" s="33"/>
      <c r="GK777" s="33"/>
      <c r="GL777" s="33"/>
      <c r="GM777" s="33"/>
      <c r="GN777" s="33"/>
      <c r="GO777" s="33"/>
      <c r="GP777" s="33"/>
      <c r="GQ777" s="33"/>
      <c r="GR777" s="33"/>
      <c r="GS777" s="33"/>
      <c r="GT777" s="33"/>
      <c r="GU777" s="33"/>
      <c r="GV777" s="33"/>
      <c r="GW777" s="33"/>
      <c r="GX777" s="33"/>
      <c r="GY777" s="33"/>
      <c r="GZ777" s="33"/>
      <c r="HA777" s="33"/>
      <c r="HB777" s="33"/>
      <c r="HC777" s="33"/>
      <c r="HD777" s="33"/>
      <c r="HE777" s="33"/>
      <c r="HF777" s="33"/>
      <c r="HG777" s="33"/>
      <c r="HH777" s="33"/>
      <c r="HI777" s="33"/>
      <c r="HJ777" s="33"/>
      <c r="HK777" s="33"/>
      <c r="HL777" s="33"/>
      <c r="HM777" s="33"/>
      <c r="HN777" s="33"/>
      <c r="HO777" s="33"/>
      <c r="HP777" s="33"/>
      <c r="HQ777" s="33"/>
      <c r="HR777" s="33"/>
      <c r="HS777" s="33"/>
      <c r="HT777" s="33"/>
      <c r="HU777" s="33"/>
      <c r="HV777" s="33"/>
      <c r="HW777" s="33"/>
      <c r="HX777" s="33"/>
      <c r="HY777" s="33"/>
      <c r="HZ777" s="33"/>
      <c r="IA777" s="33"/>
      <c r="IB777" s="33"/>
      <c r="IC777" s="33"/>
      <c r="ID777" s="33"/>
      <c r="IE777" s="33"/>
      <c r="IF777" s="33"/>
      <c r="IG777" s="33"/>
      <c r="IH777" s="33"/>
      <c r="II777" s="33"/>
      <c r="IJ777" s="33"/>
      <c r="IK777" s="33"/>
      <c r="IL777" s="33"/>
      <c r="IM777" s="33"/>
      <c r="IN777" s="33"/>
      <c r="IO777" s="33"/>
      <c r="IP777" s="33"/>
      <c r="IQ777" s="33"/>
      <c r="IR777" s="33"/>
      <c r="IS777" s="33"/>
      <c r="IT777" s="33"/>
      <c r="IU777" s="33"/>
      <c r="IV777" s="33"/>
      <c r="IW777" s="33"/>
      <c r="IX777" s="33"/>
      <c r="IY777" s="33"/>
      <c r="IZ777" s="33"/>
      <c r="JA777" s="33"/>
      <c r="JB777" s="33"/>
      <c r="JC777" s="33"/>
      <c r="JD777" s="33"/>
      <c r="JE777" s="33"/>
      <c r="JF777" s="33"/>
      <c r="JG777" s="33"/>
      <c r="JH777" s="33"/>
      <c r="JI777" s="33"/>
      <c r="JJ777" s="33"/>
      <c r="JK777" s="33"/>
      <c r="JL777" s="33"/>
      <c r="JM777" s="33"/>
      <c r="JN777" s="33"/>
      <c r="JO777" s="33"/>
      <c r="JP777" s="33"/>
      <c r="JQ777" s="33"/>
      <c r="JR777" s="33"/>
      <c r="JS777" s="33"/>
      <c r="JT777" s="33"/>
      <c r="JU777" s="33"/>
      <c r="JV777" s="33"/>
      <c r="JW777" s="33"/>
      <c r="JX777" s="33"/>
      <c r="JY777" s="33"/>
      <c r="JZ777" s="33"/>
      <c r="KA777" s="33"/>
      <c r="KB777" s="33"/>
      <c r="KC777" s="33"/>
      <c r="KD777" s="33"/>
      <c r="KE777" s="33"/>
      <c r="KF777" s="33"/>
      <c r="KG777" s="33"/>
      <c r="KH777" s="33"/>
      <c r="KI777" s="33"/>
      <c r="KJ777" s="33"/>
      <c r="KK777" s="33"/>
      <c r="KL777" s="33"/>
      <c r="KM777" s="33"/>
      <c r="KN777" s="33"/>
      <c r="KO777" s="33"/>
      <c r="KP777" s="33"/>
      <c r="KQ777" s="33"/>
      <c r="KR777" s="33"/>
      <c r="KS777" s="33"/>
      <c r="KT777" s="33"/>
      <c r="KU777" s="33"/>
      <c r="KV777" s="33"/>
      <c r="KW777" s="33"/>
      <c r="KX777" s="33"/>
      <c r="KY777" s="33"/>
      <c r="KZ777" s="33"/>
      <c r="LA777" s="33"/>
      <c r="LB777" s="33"/>
      <c r="LC777" s="33"/>
    </row>
    <row r="778" spans="1:3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  <c r="IY778" s="33"/>
      <c r="IZ778" s="33"/>
      <c r="JA778" s="33"/>
      <c r="JB778" s="33"/>
      <c r="JC778" s="33"/>
      <c r="JD778" s="33"/>
      <c r="JE778" s="33"/>
      <c r="JF778" s="33"/>
      <c r="JG778" s="33"/>
      <c r="JH778" s="33"/>
      <c r="JI778" s="33"/>
      <c r="JJ778" s="33"/>
      <c r="JK778" s="33"/>
      <c r="JL778" s="33"/>
      <c r="JM778" s="33"/>
      <c r="JN778" s="33"/>
      <c r="JO778" s="33"/>
      <c r="JP778" s="33"/>
      <c r="JQ778" s="33"/>
      <c r="JR778" s="33"/>
      <c r="JS778" s="33"/>
      <c r="JT778" s="33"/>
      <c r="JU778" s="33"/>
      <c r="JV778" s="33"/>
      <c r="JW778" s="33"/>
      <c r="JX778" s="33"/>
      <c r="JY778" s="33"/>
      <c r="JZ778" s="33"/>
      <c r="KA778" s="33"/>
      <c r="KB778" s="33"/>
      <c r="KC778" s="33"/>
      <c r="KD778" s="33"/>
      <c r="KE778" s="33"/>
      <c r="KF778" s="33"/>
      <c r="KG778" s="33"/>
      <c r="KH778" s="33"/>
      <c r="KI778" s="33"/>
      <c r="KJ778" s="33"/>
      <c r="KK778" s="33"/>
      <c r="KL778" s="33"/>
      <c r="KM778" s="33"/>
      <c r="KN778" s="33"/>
      <c r="KO778" s="33"/>
      <c r="KP778" s="33"/>
      <c r="KQ778" s="33"/>
      <c r="KR778" s="33"/>
      <c r="KS778" s="33"/>
      <c r="KT778" s="33"/>
      <c r="KU778" s="33"/>
      <c r="KV778" s="33"/>
      <c r="KW778" s="33"/>
      <c r="KX778" s="33"/>
      <c r="KY778" s="33"/>
      <c r="KZ778" s="33"/>
      <c r="LA778" s="33"/>
      <c r="LB778" s="33"/>
      <c r="LC778" s="33"/>
    </row>
    <row r="779" spans="1:3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 s="33"/>
      <c r="FV779" s="33"/>
      <c r="FW779" s="33"/>
      <c r="FX779" s="33"/>
      <c r="FY779" s="33"/>
      <c r="FZ779" s="33"/>
      <c r="GA779" s="33"/>
      <c r="GB779" s="33"/>
      <c r="GC779" s="33"/>
      <c r="GD779" s="33"/>
      <c r="GE779" s="33"/>
      <c r="GF779" s="33"/>
      <c r="GG779" s="33"/>
      <c r="GH779" s="33"/>
      <c r="GI779" s="33"/>
      <c r="GJ779" s="33"/>
      <c r="GK779" s="33"/>
      <c r="GL779" s="33"/>
      <c r="GM779" s="33"/>
      <c r="GN779" s="33"/>
      <c r="GO779" s="33"/>
      <c r="GP779" s="33"/>
      <c r="GQ779" s="33"/>
      <c r="GR779" s="33"/>
      <c r="GS779" s="33"/>
      <c r="GT779" s="33"/>
      <c r="GU779" s="33"/>
      <c r="GV779" s="33"/>
      <c r="GW779" s="33"/>
      <c r="GX779" s="33"/>
      <c r="GY779" s="33"/>
      <c r="GZ779" s="33"/>
      <c r="HA779" s="33"/>
      <c r="HB779" s="33"/>
      <c r="HC779" s="33"/>
      <c r="HD779" s="33"/>
      <c r="HE779" s="33"/>
      <c r="HF779" s="33"/>
      <c r="HG779" s="33"/>
      <c r="HH779" s="33"/>
      <c r="HI779" s="33"/>
      <c r="HJ779" s="33"/>
      <c r="HK779" s="33"/>
      <c r="HL779" s="33"/>
      <c r="HM779" s="33"/>
      <c r="HN779" s="33"/>
      <c r="HO779" s="33"/>
      <c r="HP779" s="33"/>
      <c r="HQ779" s="33"/>
      <c r="HR779" s="33"/>
      <c r="HS779" s="33"/>
      <c r="HT779" s="33"/>
      <c r="HU779" s="33"/>
      <c r="HV779" s="33"/>
      <c r="HW779" s="33"/>
      <c r="HX779" s="33"/>
      <c r="HY779" s="33"/>
      <c r="HZ779" s="33"/>
      <c r="IA779" s="33"/>
      <c r="IB779" s="33"/>
      <c r="IC779" s="33"/>
      <c r="ID779" s="33"/>
      <c r="IE779" s="33"/>
      <c r="IF779" s="33"/>
      <c r="IG779" s="33"/>
      <c r="IH779" s="33"/>
      <c r="II779" s="33"/>
      <c r="IJ779" s="33"/>
      <c r="IK779" s="33"/>
      <c r="IL779" s="33"/>
      <c r="IM779" s="33"/>
      <c r="IN779" s="33"/>
      <c r="IO779" s="33"/>
      <c r="IP779" s="33"/>
      <c r="IQ779" s="33"/>
      <c r="IR779" s="33"/>
      <c r="IS779" s="33"/>
      <c r="IT779" s="33"/>
      <c r="IU779" s="33"/>
      <c r="IV779" s="33"/>
      <c r="IW779" s="33"/>
      <c r="IX779" s="33"/>
      <c r="IY779" s="33"/>
      <c r="IZ779" s="33"/>
      <c r="JA779" s="33"/>
      <c r="JB779" s="33"/>
      <c r="JC779" s="33"/>
      <c r="JD779" s="33"/>
      <c r="JE779" s="33"/>
      <c r="JF779" s="33"/>
      <c r="JG779" s="33"/>
      <c r="JH779" s="33"/>
      <c r="JI779" s="33"/>
      <c r="JJ779" s="33"/>
      <c r="JK779" s="33"/>
      <c r="JL779" s="33"/>
      <c r="JM779" s="33"/>
      <c r="JN779" s="33"/>
      <c r="JO779" s="33"/>
      <c r="JP779" s="33"/>
      <c r="JQ779" s="33"/>
      <c r="JR779" s="33"/>
      <c r="JS779" s="33"/>
      <c r="JT779" s="33"/>
      <c r="JU779" s="33"/>
      <c r="JV779" s="33"/>
      <c r="JW779" s="33"/>
      <c r="JX779" s="33"/>
      <c r="JY779" s="33"/>
      <c r="JZ779" s="33"/>
      <c r="KA779" s="33"/>
      <c r="KB779" s="33"/>
      <c r="KC779" s="33"/>
      <c r="KD779" s="33"/>
      <c r="KE779" s="33"/>
      <c r="KF779" s="33"/>
      <c r="KG779" s="33"/>
      <c r="KH779" s="33"/>
      <c r="KI779" s="33"/>
      <c r="KJ779" s="33"/>
      <c r="KK779" s="33"/>
      <c r="KL779" s="33"/>
      <c r="KM779" s="33"/>
      <c r="KN779" s="33"/>
      <c r="KO779" s="33"/>
      <c r="KP779" s="33"/>
      <c r="KQ779" s="33"/>
      <c r="KR779" s="33"/>
      <c r="KS779" s="33"/>
      <c r="KT779" s="33"/>
      <c r="KU779" s="33"/>
      <c r="KV779" s="33"/>
      <c r="KW779" s="33"/>
      <c r="KX779" s="33"/>
      <c r="KY779" s="33"/>
      <c r="KZ779" s="33"/>
      <c r="LA779" s="33"/>
      <c r="LB779" s="33"/>
      <c r="LC779" s="33"/>
    </row>
    <row r="780" spans="1:3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  <c r="IY780" s="33"/>
      <c r="IZ780" s="33"/>
      <c r="JA780" s="33"/>
      <c r="JB780" s="33"/>
      <c r="JC780" s="33"/>
      <c r="JD780" s="33"/>
      <c r="JE780" s="33"/>
      <c r="JF780" s="33"/>
      <c r="JG780" s="33"/>
      <c r="JH780" s="33"/>
      <c r="JI780" s="33"/>
      <c r="JJ780" s="33"/>
      <c r="JK780" s="33"/>
      <c r="JL780" s="33"/>
      <c r="JM780" s="33"/>
      <c r="JN780" s="33"/>
      <c r="JO780" s="33"/>
      <c r="JP780" s="33"/>
      <c r="JQ780" s="33"/>
      <c r="JR780" s="33"/>
      <c r="JS780" s="33"/>
      <c r="JT780" s="33"/>
      <c r="JU780" s="33"/>
      <c r="JV780" s="33"/>
      <c r="JW780" s="33"/>
      <c r="JX780" s="33"/>
      <c r="JY780" s="33"/>
      <c r="JZ780" s="33"/>
      <c r="KA780" s="33"/>
      <c r="KB780" s="33"/>
      <c r="KC780" s="33"/>
      <c r="KD780" s="33"/>
      <c r="KE780" s="33"/>
      <c r="KF780" s="33"/>
      <c r="KG780" s="33"/>
      <c r="KH780" s="33"/>
      <c r="KI780" s="33"/>
      <c r="KJ780" s="33"/>
      <c r="KK780" s="33"/>
      <c r="KL780" s="33"/>
      <c r="KM780" s="33"/>
      <c r="KN780" s="33"/>
      <c r="KO780" s="33"/>
      <c r="KP780" s="33"/>
      <c r="KQ780" s="33"/>
      <c r="KR780" s="33"/>
      <c r="KS780" s="33"/>
      <c r="KT780" s="33"/>
      <c r="KU780" s="33"/>
      <c r="KV780" s="33"/>
      <c r="KW780" s="33"/>
      <c r="KX780" s="33"/>
      <c r="KY780" s="33"/>
      <c r="KZ780" s="33"/>
      <c r="LA780" s="33"/>
      <c r="LB780" s="33"/>
      <c r="LC780" s="33"/>
    </row>
    <row r="781" spans="1:3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 s="33"/>
      <c r="FV781" s="33"/>
      <c r="FW781" s="33"/>
      <c r="FX781" s="33"/>
      <c r="FY781" s="33"/>
      <c r="FZ781" s="33"/>
      <c r="GA781" s="33"/>
      <c r="GB781" s="33"/>
      <c r="GC781" s="33"/>
      <c r="GD781" s="33"/>
      <c r="GE781" s="33"/>
      <c r="GF781" s="33"/>
      <c r="GG781" s="33"/>
      <c r="GH781" s="33"/>
      <c r="GI781" s="33"/>
      <c r="GJ781" s="33"/>
      <c r="GK781" s="33"/>
      <c r="GL781" s="33"/>
      <c r="GM781" s="33"/>
      <c r="GN781" s="33"/>
      <c r="GO781" s="33"/>
      <c r="GP781" s="33"/>
      <c r="GQ781" s="33"/>
      <c r="GR781" s="33"/>
      <c r="GS781" s="33"/>
      <c r="GT781" s="33"/>
      <c r="GU781" s="33"/>
      <c r="GV781" s="33"/>
      <c r="GW781" s="33"/>
      <c r="GX781" s="33"/>
      <c r="GY781" s="33"/>
      <c r="GZ781" s="33"/>
      <c r="HA781" s="33"/>
      <c r="HB781" s="33"/>
      <c r="HC781" s="33"/>
      <c r="HD781" s="33"/>
      <c r="HE781" s="33"/>
      <c r="HF781" s="33"/>
      <c r="HG781" s="33"/>
      <c r="HH781" s="33"/>
      <c r="HI781" s="33"/>
      <c r="HJ781" s="33"/>
      <c r="HK781" s="33"/>
      <c r="HL781" s="33"/>
      <c r="HM781" s="33"/>
      <c r="HN781" s="33"/>
      <c r="HO781" s="33"/>
      <c r="HP781" s="33"/>
      <c r="HQ781" s="33"/>
      <c r="HR781" s="33"/>
      <c r="HS781" s="33"/>
      <c r="HT781" s="33"/>
      <c r="HU781" s="33"/>
      <c r="HV781" s="33"/>
      <c r="HW781" s="33"/>
      <c r="HX781" s="33"/>
      <c r="HY781" s="33"/>
      <c r="HZ781" s="33"/>
      <c r="IA781" s="33"/>
      <c r="IB781" s="33"/>
      <c r="IC781" s="33"/>
      <c r="ID781" s="33"/>
      <c r="IE781" s="33"/>
      <c r="IF781" s="33"/>
      <c r="IG781" s="33"/>
      <c r="IH781" s="33"/>
      <c r="II781" s="33"/>
      <c r="IJ781" s="33"/>
      <c r="IK781" s="33"/>
      <c r="IL781" s="33"/>
      <c r="IM781" s="33"/>
      <c r="IN781" s="33"/>
      <c r="IO781" s="33"/>
      <c r="IP781" s="33"/>
      <c r="IQ781" s="33"/>
      <c r="IR781" s="33"/>
      <c r="IS781" s="33"/>
      <c r="IT781" s="33"/>
      <c r="IU781" s="33"/>
      <c r="IV781" s="33"/>
      <c r="IW781" s="33"/>
      <c r="IX781" s="33"/>
      <c r="IY781" s="33"/>
      <c r="IZ781" s="33"/>
      <c r="JA781" s="33"/>
      <c r="JB781" s="33"/>
      <c r="JC781" s="33"/>
      <c r="JD781" s="33"/>
      <c r="JE781" s="33"/>
      <c r="JF781" s="33"/>
      <c r="JG781" s="33"/>
      <c r="JH781" s="33"/>
      <c r="JI781" s="33"/>
      <c r="JJ781" s="33"/>
      <c r="JK781" s="33"/>
      <c r="JL781" s="33"/>
      <c r="JM781" s="33"/>
      <c r="JN781" s="33"/>
      <c r="JO781" s="33"/>
      <c r="JP781" s="33"/>
      <c r="JQ781" s="33"/>
      <c r="JR781" s="33"/>
      <c r="JS781" s="33"/>
      <c r="JT781" s="33"/>
      <c r="JU781" s="33"/>
      <c r="JV781" s="33"/>
      <c r="JW781" s="33"/>
      <c r="JX781" s="33"/>
      <c r="JY781" s="33"/>
      <c r="JZ781" s="33"/>
      <c r="KA781" s="33"/>
      <c r="KB781" s="33"/>
      <c r="KC781" s="33"/>
      <c r="KD781" s="33"/>
      <c r="KE781" s="33"/>
      <c r="KF781" s="33"/>
      <c r="KG781" s="33"/>
      <c r="KH781" s="33"/>
      <c r="KI781" s="33"/>
      <c r="KJ781" s="33"/>
      <c r="KK781" s="33"/>
      <c r="KL781" s="33"/>
      <c r="KM781" s="33"/>
      <c r="KN781" s="33"/>
      <c r="KO781" s="33"/>
      <c r="KP781" s="33"/>
      <c r="KQ781" s="33"/>
      <c r="KR781" s="33"/>
      <c r="KS781" s="33"/>
      <c r="KT781" s="33"/>
      <c r="KU781" s="33"/>
      <c r="KV781" s="33"/>
      <c r="KW781" s="33"/>
      <c r="KX781" s="33"/>
      <c r="KY781" s="33"/>
      <c r="KZ781" s="33"/>
      <c r="LA781" s="33"/>
      <c r="LB781" s="33"/>
      <c r="LC781" s="33"/>
    </row>
    <row r="782" spans="1:3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  <c r="IY782" s="33"/>
      <c r="IZ782" s="33"/>
      <c r="JA782" s="33"/>
      <c r="JB782" s="33"/>
      <c r="JC782" s="33"/>
      <c r="JD782" s="33"/>
      <c r="JE782" s="33"/>
      <c r="JF782" s="33"/>
      <c r="JG782" s="33"/>
      <c r="JH782" s="33"/>
      <c r="JI782" s="33"/>
      <c r="JJ782" s="33"/>
      <c r="JK782" s="33"/>
      <c r="JL782" s="33"/>
      <c r="JM782" s="33"/>
      <c r="JN782" s="33"/>
      <c r="JO782" s="33"/>
      <c r="JP782" s="33"/>
      <c r="JQ782" s="33"/>
      <c r="JR782" s="33"/>
      <c r="JS782" s="33"/>
      <c r="JT782" s="33"/>
      <c r="JU782" s="33"/>
      <c r="JV782" s="33"/>
      <c r="JW782" s="33"/>
      <c r="JX782" s="33"/>
      <c r="JY782" s="33"/>
      <c r="JZ782" s="33"/>
      <c r="KA782" s="33"/>
      <c r="KB782" s="33"/>
      <c r="KC782" s="33"/>
      <c r="KD782" s="33"/>
      <c r="KE782" s="33"/>
      <c r="KF782" s="33"/>
      <c r="KG782" s="33"/>
      <c r="KH782" s="33"/>
      <c r="KI782" s="33"/>
      <c r="KJ782" s="33"/>
      <c r="KK782" s="33"/>
      <c r="KL782" s="33"/>
      <c r="KM782" s="33"/>
      <c r="KN782" s="33"/>
      <c r="KO782" s="33"/>
      <c r="KP782" s="33"/>
      <c r="KQ782" s="33"/>
      <c r="KR782" s="33"/>
      <c r="KS782" s="33"/>
      <c r="KT782" s="33"/>
      <c r="KU782" s="33"/>
      <c r="KV782" s="33"/>
      <c r="KW782" s="33"/>
      <c r="KX782" s="33"/>
      <c r="KY782" s="33"/>
      <c r="KZ782" s="33"/>
      <c r="LA782" s="33"/>
      <c r="LB782" s="33"/>
      <c r="LC782" s="33"/>
    </row>
    <row r="783" spans="1:3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 s="33"/>
      <c r="FV783" s="33"/>
      <c r="FW783" s="33"/>
      <c r="FX783" s="33"/>
      <c r="FY783" s="33"/>
      <c r="FZ783" s="33"/>
      <c r="GA783" s="33"/>
      <c r="GB783" s="33"/>
      <c r="GC783" s="33"/>
      <c r="GD783" s="33"/>
      <c r="GE783" s="33"/>
      <c r="GF783" s="33"/>
      <c r="GG783" s="33"/>
      <c r="GH783" s="33"/>
      <c r="GI783" s="33"/>
      <c r="GJ783" s="33"/>
      <c r="GK783" s="33"/>
      <c r="GL783" s="33"/>
      <c r="GM783" s="33"/>
      <c r="GN783" s="33"/>
      <c r="GO783" s="33"/>
      <c r="GP783" s="33"/>
      <c r="GQ783" s="33"/>
      <c r="GR783" s="33"/>
      <c r="GS783" s="33"/>
      <c r="GT783" s="33"/>
      <c r="GU783" s="33"/>
      <c r="GV783" s="33"/>
      <c r="GW783" s="33"/>
      <c r="GX783" s="33"/>
      <c r="GY783" s="33"/>
      <c r="GZ783" s="33"/>
      <c r="HA783" s="33"/>
      <c r="HB783" s="33"/>
      <c r="HC783" s="33"/>
      <c r="HD783" s="33"/>
      <c r="HE783" s="33"/>
      <c r="HF783" s="33"/>
      <c r="HG783" s="33"/>
      <c r="HH783" s="33"/>
      <c r="HI783" s="33"/>
      <c r="HJ783" s="33"/>
      <c r="HK783" s="33"/>
      <c r="HL783" s="33"/>
      <c r="HM783" s="33"/>
      <c r="HN783" s="33"/>
      <c r="HO783" s="33"/>
      <c r="HP783" s="33"/>
      <c r="HQ783" s="33"/>
      <c r="HR783" s="33"/>
      <c r="HS783" s="33"/>
      <c r="HT783" s="33"/>
      <c r="HU783" s="33"/>
      <c r="HV783" s="33"/>
      <c r="HW783" s="33"/>
      <c r="HX783" s="33"/>
      <c r="HY783" s="33"/>
      <c r="HZ783" s="33"/>
      <c r="IA783" s="33"/>
      <c r="IB783" s="33"/>
      <c r="IC783" s="33"/>
      <c r="ID783" s="33"/>
      <c r="IE783" s="33"/>
      <c r="IF783" s="33"/>
      <c r="IG783" s="33"/>
      <c r="IH783" s="33"/>
      <c r="II783" s="33"/>
      <c r="IJ783" s="33"/>
      <c r="IK783" s="33"/>
      <c r="IL783" s="33"/>
      <c r="IM783" s="33"/>
      <c r="IN783" s="33"/>
      <c r="IO783" s="33"/>
      <c r="IP783" s="33"/>
      <c r="IQ783" s="33"/>
      <c r="IR783" s="33"/>
      <c r="IS783" s="33"/>
      <c r="IT783" s="33"/>
      <c r="IU783" s="33"/>
      <c r="IV783" s="33"/>
      <c r="IW783" s="33"/>
      <c r="IX783" s="33"/>
      <c r="IY783" s="33"/>
      <c r="IZ783" s="33"/>
      <c r="JA783" s="33"/>
      <c r="JB783" s="33"/>
      <c r="JC783" s="33"/>
      <c r="JD783" s="33"/>
      <c r="JE783" s="33"/>
      <c r="JF783" s="33"/>
      <c r="JG783" s="33"/>
      <c r="JH783" s="33"/>
      <c r="JI783" s="33"/>
      <c r="JJ783" s="33"/>
      <c r="JK783" s="33"/>
      <c r="JL783" s="33"/>
      <c r="JM783" s="33"/>
      <c r="JN783" s="33"/>
      <c r="JO783" s="33"/>
      <c r="JP783" s="33"/>
      <c r="JQ783" s="33"/>
      <c r="JR783" s="33"/>
      <c r="JS783" s="33"/>
      <c r="JT783" s="33"/>
      <c r="JU783" s="33"/>
      <c r="JV783" s="33"/>
      <c r="JW783" s="33"/>
      <c r="JX783" s="33"/>
      <c r="JY783" s="33"/>
      <c r="JZ783" s="33"/>
      <c r="KA783" s="33"/>
      <c r="KB783" s="33"/>
      <c r="KC783" s="33"/>
      <c r="KD783" s="33"/>
      <c r="KE783" s="33"/>
      <c r="KF783" s="33"/>
      <c r="KG783" s="33"/>
      <c r="KH783" s="33"/>
      <c r="KI783" s="33"/>
      <c r="KJ783" s="33"/>
      <c r="KK783" s="33"/>
      <c r="KL783" s="33"/>
      <c r="KM783" s="33"/>
      <c r="KN783" s="33"/>
      <c r="KO783" s="33"/>
      <c r="KP783" s="33"/>
      <c r="KQ783" s="33"/>
      <c r="KR783" s="33"/>
      <c r="KS783" s="33"/>
      <c r="KT783" s="33"/>
      <c r="KU783" s="33"/>
      <c r="KV783" s="33"/>
      <c r="KW783" s="33"/>
      <c r="KX783" s="33"/>
      <c r="KY783" s="33"/>
      <c r="KZ783" s="33"/>
      <c r="LA783" s="33"/>
      <c r="LB783" s="33"/>
      <c r="LC783" s="33"/>
    </row>
    <row r="784" spans="1:3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  <c r="IY784" s="33"/>
      <c r="IZ784" s="33"/>
      <c r="JA784" s="33"/>
      <c r="JB784" s="33"/>
      <c r="JC784" s="33"/>
      <c r="JD784" s="33"/>
      <c r="JE784" s="33"/>
      <c r="JF784" s="33"/>
      <c r="JG784" s="33"/>
      <c r="JH784" s="33"/>
      <c r="JI784" s="33"/>
      <c r="JJ784" s="33"/>
      <c r="JK784" s="33"/>
      <c r="JL784" s="33"/>
      <c r="JM784" s="33"/>
      <c r="JN784" s="33"/>
      <c r="JO784" s="33"/>
      <c r="JP784" s="33"/>
      <c r="JQ784" s="33"/>
      <c r="JR784" s="33"/>
      <c r="JS784" s="33"/>
      <c r="JT784" s="33"/>
      <c r="JU784" s="33"/>
      <c r="JV784" s="33"/>
      <c r="JW784" s="33"/>
      <c r="JX784" s="33"/>
      <c r="JY784" s="33"/>
      <c r="JZ784" s="33"/>
      <c r="KA784" s="33"/>
      <c r="KB784" s="33"/>
      <c r="KC784" s="33"/>
      <c r="KD784" s="33"/>
      <c r="KE784" s="33"/>
      <c r="KF784" s="33"/>
      <c r="KG784" s="33"/>
      <c r="KH784" s="33"/>
      <c r="KI784" s="33"/>
      <c r="KJ784" s="33"/>
      <c r="KK784" s="33"/>
      <c r="KL784" s="33"/>
      <c r="KM784" s="33"/>
      <c r="KN784" s="33"/>
      <c r="KO784" s="33"/>
      <c r="KP784" s="33"/>
      <c r="KQ784" s="33"/>
      <c r="KR784" s="33"/>
      <c r="KS784" s="33"/>
      <c r="KT784" s="33"/>
      <c r="KU784" s="33"/>
      <c r="KV784" s="33"/>
      <c r="KW784" s="33"/>
      <c r="KX784" s="33"/>
      <c r="KY784" s="33"/>
      <c r="KZ784" s="33"/>
      <c r="LA784" s="33"/>
      <c r="LB784" s="33"/>
      <c r="LC784" s="33"/>
    </row>
    <row r="785" spans="1:3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 s="33"/>
      <c r="FV785" s="33"/>
      <c r="FW785" s="33"/>
      <c r="FX785" s="33"/>
      <c r="FY785" s="33"/>
      <c r="FZ785" s="33"/>
      <c r="GA785" s="33"/>
      <c r="GB785" s="33"/>
      <c r="GC785" s="33"/>
      <c r="GD785" s="33"/>
      <c r="GE785" s="33"/>
      <c r="GF785" s="33"/>
      <c r="GG785" s="33"/>
      <c r="GH785" s="33"/>
      <c r="GI785" s="33"/>
      <c r="GJ785" s="33"/>
      <c r="GK785" s="33"/>
      <c r="GL785" s="33"/>
      <c r="GM785" s="33"/>
      <c r="GN785" s="33"/>
      <c r="GO785" s="33"/>
      <c r="GP785" s="33"/>
      <c r="GQ785" s="33"/>
      <c r="GR785" s="33"/>
      <c r="GS785" s="33"/>
      <c r="GT785" s="33"/>
      <c r="GU785" s="33"/>
      <c r="GV785" s="33"/>
      <c r="GW785" s="33"/>
      <c r="GX785" s="33"/>
      <c r="GY785" s="33"/>
      <c r="GZ785" s="33"/>
      <c r="HA785" s="33"/>
      <c r="HB785" s="33"/>
      <c r="HC785" s="33"/>
      <c r="HD785" s="33"/>
      <c r="HE785" s="33"/>
      <c r="HF785" s="33"/>
      <c r="HG785" s="33"/>
      <c r="HH785" s="33"/>
      <c r="HI785" s="33"/>
      <c r="HJ785" s="33"/>
      <c r="HK785" s="33"/>
      <c r="HL785" s="33"/>
      <c r="HM785" s="33"/>
      <c r="HN785" s="33"/>
      <c r="HO785" s="33"/>
      <c r="HP785" s="33"/>
      <c r="HQ785" s="33"/>
      <c r="HR785" s="33"/>
      <c r="HS785" s="33"/>
      <c r="HT785" s="33"/>
      <c r="HU785" s="33"/>
      <c r="HV785" s="33"/>
      <c r="HW785" s="33"/>
      <c r="HX785" s="33"/>
      <c r="HY785" s="33"/>
      <c r="HZ785" s="33"/>
      <c r="IA785" s="33"/>
      <c r="IB785" s="33"/>
      <c r="IC785" s="33"/>
      <c r="ID785" s="33"/>
      <c r="IE785" s="33"/>
      <c r="IF785" s="33"/>
      <c r="IG785" s="33"/>
      <c r="IH785" s="33"/>
      <c r="II785" s="33"/>
      <c r="IJ785" s="33"/>
      <c r="IK785" s="33"/>
      <c r="IL785" s="33"/>
      <c r="IM785" s="33"/>
      <c r="IN785" s="33"/>
      <c r="IO785" s="33"/>
      <c r="IP785" s="33"/>
      <c r="IQ785" s="33"/>
      <c r="IR785" s="33"/>
      <c r="IS785" s="33"/>
      <c r="IT785" s="33"/>
      <c r="IU785" s="33"/>
      <c r="IV785" s="33"/>
      <c r="IW785" s="33"/>
      <c r="IX785" s="33"/>
      <c r="IY785" s="33"/>
      <c r="IZ785" s="33"/>
      <c r="JA785" s="33"/>
      <c r="JB785" s="33"/>
      <c r="JC785" s="33"/>
      <c r="JD785" s="33"/>
      <c r="JE785" s="33"/>
      <c r="JF785" s="33"/>
      <c r="JG785" s="33"/>
      <c r="JH785" s="33"/>
      <c r="JI785" s="33"/>
      <c r="JJ785" s="33"/>
      <c r="JK785" s="33"/>
      <c r="JL785" s="33"/>
      <c r="JM785" s="33"/>
      <c r="JN785" s="33"/>
      <c r="JO785" s="33"/>
      <c r="JP785" s="33"/>
      <c r="JQ785" s="33"/>
      <c r="JR785" s="33"/>
      <c r="JS785" s="33"/>
      <c r="JT785" s="33"/>
      <c r="JU785" s="33"/>
      <c r="JV785" s="33"/>
      <c r="JW785" s="33"/>
      <c r="JX785" s="33"/>
      <c r="JY785" s="33"/>
      <c r="JZ785" s="33"/>
      <c r="KA785" s="33"/>
      <c r="KB785" s="33"/>
      <c r="KC785" s="33"/>
      <c r="KD785" s="33"/>
      <c r="KE785" s="33"/>
      <c r="KF785" s="33"/>
      <c r="KG785" s="33"/>
      <c r="KH785" s="33"/>
      <c r="KI785" s="33"/>
      <c r="KJ785" s="33"/>
      <c r="KK785" s="33"/>
      <c r="KL785" s="33"/>
      <c r="KM785" s="33"/>
      <c r="KN785" s="33"/>
      <c r="KO785" s="33"/>
      <c r="KP785" s="33"/>
      <c r="KQ785" s="33"/>
      <c r="KR785" s="33"/>
      <c r="KS785" s="33"/>
      <c r="KT785" s="33"/>
      <c r="KU785" s="33"/>
      <c r="KV785" s="33"/>
      <c r="KW785" s="33"/>
      <c r="KX785" s="33"/>
      <c r="KY785" s="33"/>
      <c r="KZ785" s="33"/>
      <c r="LA785" s="33"/>
      <c r="LB785" s="33"/>
      <c r="LC785" s="33"/>
    </row>
    <row r="786" spans="1:3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  <c r="IY786" s="33"/>
      <c r="IZ786" s="33"/>
      <c r="JA786" s="33"/>
      <c r="JB786" s="33"/>
      <c r="JC786" s="33"/>
      <c r="JD786" s="33"/>
      <c r="JE786" s="33"/>
      <c r="JF786" s="33"/>
      <c r="JG786" s="33"/>
      <c r="JH786" s="33"/>
      <c r="JI786" s="33"/>
      <c r="JJ786" s="33"/>
      <c r="JK786" s="33"/>
      <c r="JL786" s="33"/>
      <c r="JM786" s="33"/>
      <c r="JN786" s="33"/>
      <c r="JO786" s="33"/>
      <c r="JP786" s="33"/>
      <c r="JQ786" s="33"/>
      <c r="JR786" s="33"/>
      <c r="JS786" s="33"/>
      <c r="JT786" s="33"/>
      <c r="JU786" s="33"/>
      <c r="JV786" s="33"/>
      <c r="JW786" s="33"/>
      <c r="JX786" s="33"/>
      <c r="JY786" s="33"/>
      <c r="JZ786" s="33"/>
      <c r="KA786" s="33"/>
      <c r="KB786" s="33"/>
      <c r="KC786" s="33"/>
      <c r="KD786" s="33"/>
      <c r="KE786" s="33"/>
      <c r="KF786" s="33"/>
      <c r="KG786" s="33"/>
      <c r="KH786" s="33"/>
      <c r="KI786" s="33"/>
      <c r="KJ786" s="33"/>
      <c r="KK786" s="33"/>
      <c r="KL786" s="33"/>
      <c r="KM786" s="33"/>
      <c r="KN786" s="33"/>
      <c r="KO786" s="33"/>
      <c r="KP786" s="33"/>
      <c r="KQ786" s="33"/>
      <c r="KR786" s="33"/>
      <c r="KS786" s="33"/>
      <c r="KT786" s="33"/>
      <c r="KU786" s="33"/>
      <c r="KV786" s="33"/>
      <c r="KW786" s="33"/>
      <c r="KX786" s="33"/>
      <c r="KY786" s="33"/>
      <c r="KZ786" s="33"/>
      <c r="LA786" s="33"/>
      <c r="LB786" s="33"/>
      <c r="LC786" s="33"/>
    </row>
    <row r="787" spans="1:3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 s="33"/>
      <c r="FV787" s="33"/>
      <c r="FW787" s="33"/>
      <c r="FX787" s="33"/>
      <c r="FY787" s="33"/>
      <c r="FZ787" s="33"/>
      <c r="GA787" s="33"/>
      <c r="GB787" s="33"/>
      <c r="GC787" s="33"/>
      <c r="GD787" s="33"/>
      <c r="GE787" s="33"/>
      <c r="GF787" s="33"/>
      <c r="GG787" s="33"/>
      <c r="GH787" s="33"/>
      <c r="GI787" s="33"/>
      <c r="GJ787" s="33"/>
      <c r="GK787" s="33"/>
      <c r="GL787" s="33"/>
      <c r="GM787" s="33"/>
      <c r="GN787" s="33"/>
      <c r="GO787" s="33"/>
      <c r="GP787" s="33"/>
      <c r="GQ787" s="33"/>
      <c r="GR787" s="33"/>
      <c r="GS787" s="33"/>
      <c r="GT787" s="33"/>
      <c r="GU787" s="33"/>
      <c r="GV787" s="33"/>
      <c r="GW787" s="33"/>
      <c r="GX787" s="33"/>
      <c r="GY787" s="33"/>
      <c r="GZ787" s="33"/>
      <c r="HA787" s="33"/>
      <c r="HB787" s="33"/>
      <c r="HC787" s="33"/>
      <c r="HD787" s="33"/>
      <c r="HE787" s="33"/>
      <c r="HF787" s="33"/>
      <c r="HG787" s="33"/>
      <c r="HH787" s="33"/>
      <c r="HI787" s="33"/>
      <c r="HJ787" s="33"/>
      <c r="HK787" s="33"/>
      <c r="HL787" s="33"/>
      <c r="HM787" s="33"/>
      <c r="HN787" s="33"/>
      <c r="HO787" s="33"/>
      <c r="HP787" s="33"/>
      <c r="HQ787" s="33"/>
      <c r="HR787" s="33"/>
      <c r="HS787" s="33"/>
      <c r="HT787" s="33"/>
      <c r="HU787" s="33"/>
      <c r="HV787" s="33"/>
      <c r="HW787" s="33"/>
      <c r="HX787" s="33"/>
      <c r="HY787" s="33"/>
      <c r="HZ787" s="33"/>
      <c r="IA787" s="33"/>
      <c r="IB787" s="33"/>
      <c r="IC787" s="33"/>
      <c r="ID787" s="33"/>
      <c r="IE787" s="33"/>
      <c r="IF787" s="33"/>
      <c r="IG787" s="33"/>
      <c r="IH787" s="33"/>
      <c r="II787" s="33"/>
      <c r="IJ787" s="33"/>
      <c r="IK787" s="33"/>
      <c r="IL787" s="33"/>
      <c r="IM787" s="33"/>
      <c r="IN787" s="33"/>
      <c r="IO787" s="33"/>
      <c r="IP787" s="33"/>
      <c r="IQ787" s="33"/>
      <c r="IR787" s="33"/>
      <c r="IS787" s="33"/>
      <c r="IT787" s="33"/>
      <c r="IU787" s="33"/>
      <c r="IV787" s="33"/>
      <c r="IW787" s="33"/>
      <c r="IX787" s="33"/>
      <c r="IY787" s="33"/>
      <c r="IZ787" s="33"/>
      <c r="JA787" s="33"/>
      <c r="JB787" s="33"/>
      <c r="JC787" s="33"/>
      <c r="JD787" s="33"/>
      <c r="JE787" s="33"/>
      <c r="JF787" s="33"/>
      <c r="JG787" s="33"/>
      <c r="JH787" s="33"/>
      <c r="JI787" s="33"/>
      <c r="JJ787" s="33"/>
      <c r="JK787" s="33"/>
      <c r="JL787" s="33"/>
      <c r="JM787" s="33"/>
      <c r="JN787" s="33"/>
      <c r="JO787" s="33"/>
      <c r="JP787" s="33"/>
      <c r="JQ787" s="33"/>
      <c r="JR787" s="33"/>
      <c r="JS787" s="33"/>
      <c r="JT787" s="33"/>
      <c r="JU787" s="33"/>
      <c r="JV787" s="33"/>
      <c r="JW787" s="33"/>
      <c r="JX787" s="33"/>
      <c r="JY787" s="33"/>
      <c r="JZ787" s="33"/>
      <c r="KA787" s="33"/>
      <c r="KB787" s="33"/>
      <c r="KC787" s="33"/>
      <c r="KD787" s="33"/>
      <c r="KE787" s="33"/>
      <c r="KF787" s="33"/>
      <c r="KG787" s="33"/>
      <c r="KH787" s="33"/>
      <c r="KI787" s="33"/>
      <c r="KJ787" s="33"/>
      <c r="KK787" s="33"/>
      <c r="KL787" s="33"/>
      <c r="KM787" s="33"/>
      <c r="KN787" s="33"/>
      <c r="KO787" s="33"/>
      <c r="KP787" s="33"/>
      <c r="KQ787" s="33"/>
      <c r="KR787" s="33"/>
      <c r="KS787" s="33"/>
      <c r="KT787" s="33"/>
      <c r="KU787" s="33"/>
      <c r="KV787" s="33"/>
      <c r="KW787" s="33"/>
      <c r="KX787" s="33"/>
      <c r="KY787" s="33"/>
      <c r="KZ787" s="33"/>
      <c r="LA787" s="33"/>
      <c r="LB787" s="33"/>
      <c r="LC787" s="33"/>
    </row>
    <row r="788" spans="1:31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6"/>
      <c r="BB788" s="36"/>
      <c r="BC788" s="36"/>
      <c r="BD788" s="36"/>
      <c r="BE788" s="36"/>
      <c r="BF788" s="36"/>
      <c r="BG788" s="36"/>
      <c r="BH788" s="36"/>
      <c r="BI788" s="36"/>
      <c r="BJ788" s="36"/>
      <c r="BK788" s="36"/>
      <c r="BL788" s="36"/>
      <c r="BM788" s="36"/>
      <c r="BN788" s="36"/>
      <c r="BO788" s="36"/>
      <c r="BP788" s="36"/>
      <c r="BQ788" s="36"/>
      <c r="BR788" s="36"/>
      <c r="BS788" s="36"/>
      <c r="BT788" s="36"/>
      <c r="BU788" s="36"/>
      <c r="BV788" s="36"/>
      <c r="BW788" s="36"/>
      <c r="BX788" s="36"/>
      <c r="BY788" s="36"/>
      <c r="BZ788" s="36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  <c r="IY788" s="33"/>
      <c r="IZ788" s="33"/>
      <c r="JA788" s="33"/>
      <c r="JB788" s="33"/>
      <c r="JC788" s="33"/>
      <c r="JD788" s="33"/>
      <c r="JE788" s="33"/>
      <c r="JF788" s="33"/>
      <c r="JG788" s="33"/>
      <c r="JH788" s="33"/>
      <c r="JI788" s="33"/>
      <c r="JJ788" s="33"/>
      <c r="JK788" s="33"/>
      <c r="JL788" s="33"/>
      <c r="JM788" s="33"/>
      <c r="JN788" s="33"/>
      <c r="JO788" s="33"/>
      <c r="JP788" s="33"/>
      <c r="JQ788" s="33"/>
      <c r="JR788" s="33"/>
      <c r="JS788" s="33"/>
      <c r="JT788" s="33"/>
      <c r="JU788" s="33"/>
      <c r="JV788" s="33"/>
      <c r="JW788" s="33"/>
      <c r="JX788" s="33"/>
      <c r="JY788" s="33"/>
      <c r="JZ788" s="33"/>
      <c r="KA788" s="33"/>
      <c r="KB788" s="33"/>
      <c r="KC788" s="33"/>
      <c r="KD788" s="33"/>
      <c r="KE788" s="33"/>
      <c r="KF788" s="33"/>
      <c r="KG788" s="33"/>
      <c r="KH788" s="33"/>
      <c r="KI788" s="33"/>
      <c r="KJ788" s="33"/>
      <c r="KK788" s="33"/>
      <c r="KL788" s="33"/>
      <c r="KM788" s="33"/>
      <c r="KN788" s="33"/>
      <c r="KO788" s="33"/>
      <c r="KP788" s="33"/>
      <c r="KQ788" s="33"/>
      <c r="KR788" s="33"/>
      <c r="KS788" s="33"/>
      <c r="KT788" s="33"/>
      <c r="KU788" s="33"/>
      <c r="KV788" s="33"/>
      <c r="KW788" s="33"/>
      <c r="KX788" s="33"/>
      <c r="KY788" s="33"/>
      <c r="KZ788" s="33"/>
      <c r="LA788" s="33"/>
      <c r="LB788" s="33"/>
      <c r="LC788" s="33"/>
    </row>
    <row r="789" spans="1:31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6"/>
      <c r="BB789" s="36"/>
      <c r="BC789" s="36"/>
      <c r="BD789" s="36"/>
      <c r="BE789" s="36"/>
      <c r="BF789" s="36"/>
      <c r="BG789" s="36"/>
      <c r="BH789" s="36"/>
      <c r="BI789" s="36"/>
      <c r="BJ789" s="36"/>
      <c r="BK789" s="36"/>
      <c r="BL789" s="36"/>
      <c r="BM789" s="36"/>
      <c r="BN789" s="36"/>
      <c r="BO789" s="36"/>
      <c r="BP789" s="36"/>
      <c r="BQ789" s="36"/>
      <c r="BR789" s="36"/>
      <c r="BS789" s="36"/>
      <c r="BT789" s="36"/>
      <c r="BU789" s="36"/>
      <c r="BV789" s="36"/>
      <c r="BW789" s="36"/>
      <c r="BX789" s="36"/>
      <c r="BY789" s="36"/>
      <c r="BZ789" s="36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  <c r="CY789" s="33"/>
      <c r="CZ789" s="33"/>
      <c r="DA789" s="33"/>
      <c r="DB789" s="33"/>
      <c r="DC789" s="33"/>
      <c r="DD789" s="33"/>
      <c r="DE789" s="33"/>
      <c r="DF789" s="33"/>
      <c r="DG789" s="33"/>
      <c r="DH789" s="33"/>
      <c r="DI789" s="33"/>
      <c r="DJ789" s="33"/>
      <c r="DK789" s="33"/>
      <c r="DL789" s="33"/>
      <c r="DM789" s="33"/>
      <c r="DN789" s="33"/>
      <c r="DO789" s="33"/>
      <c r="DP789" s="33"/>
      <c r="DQ789" s="33"/>
      <c r="DR789" s="33"/>
      <c r="DS789" s="33"/>
      <c r="DT789" s="33"/>
      <c r="DU789" s="33"/>
      <c r="DV789" s="33"/>
      <c r="DW789" s="33"/>
      <c r="DX789" s="33"/>
      <c r="DY789" s="33"/>
      <c r="DZ789" s="33"/>
      <c r="EA789" s="33"/>
      <c r="EB789" s="33"/>
      <c r="EC789" s="33"/>
      <c r="ED789" s="33"/>
      <c r="EE789" s="33"/>
      <c r="EF789" s="33"/>
      <c r="EG789" s="33"/>
      <c r="EH789" s="33"/>
      <c r="EI789" s="33"/>
      <c r="EJ789" s="33"/>
      <c r="EK789" s="33"/>
      <c r="EL789" s="33"/>
      <c r="EM789" s="33"/>
      <c r="EN789" s="33"/>
      <c r="EO789" s="33"/>
      <c r="EP789" s="33"/>
      <c r="EQ789" s="33"/>
      <c r="ER789" s="33"/>
      <c r="ES789" s="33"/>
      <c r="ET789" s="33"/>
      <c r="EU789" s="33"/>
      <c r="EV789" s="33"/>
      <c r="EW789" s="33"/>
      <c r="EX789" s="33"/>
      <c r="EY789" s="33"/>
      <c r="EZ789" s="33"/>
      <c r="FA789" s="33"/>
      <c r="FB789" s="33"/>
      <c r="FC789" s="33"/>
      <c r="FD789" s="33"/>
      <c r="FE789" s="33"/>
      <c r="FF789" s="33"/>
      <c r="FG789" s="33"/>
      <c r="FH789" s="33"/>
      <c r="FI789" s="33"/>
      <c r="FJ789" s="33"/>
      <c r="FK789" s="33"/>
      <c r="FL789" s="33"/>
      <c r="FM789" s="33"/>
      <c r="FN789" s="33"/>
      <c r="FO789" s="33"/>
      <c r="FP789" s="33"/>
      <c r="FQ789" s="33"/>
      <c r="FR789" s="33"/>
      <c r="FS789" s="33"/>
      <c r="FT789" s="33"/>
      <c r="FU789" s="33"/>
      <c r="FV789" s="33"/>
      <c r="FW789" s="33"/>
      <c r="FX789" s="33"/>
      <c r="FY789" s="33"/>
      <c r="FZ789" s="33"/>
      <c r="GA789" s="33"/>
      <c r="GB789" s="33"/>
      <c r="GC789" s="33"/>
      <c r="GD789" s="33"/>
      <c r="GE789" s="33"/>
      <c r="GF789" s="33"/>
      <c r="GG789" s="33"/>
      <c r="GH789" s="33"/>
      <c r="GI789" s="33"/>
      <c r="GJ789" s="33"/>
      <c r="GK789" s="33"/>
      <c r="GL789" s="33"/>
      <c r="GM789" s="33"/>
      <c r="GN789" s="33"/>
      <c r="GO789" s="33"/>
      <c r="GP789" s="33"/>
      <c r="GQ789" s="33"/>
      <c r="GR789" s="33"/>
      <c r="GS789" s="33"/>
      <c r="GT789" s="33"/>
      <c r="GU789" s="33"/>
      <c r="GV789" s="33"/>
      <c r="GW789" s="33"/>
      <c r="GX789" s="33"/>
      <c r="GY789" s="33"/>
      <c r="GZ789" s="33"/>
      <c r="HA789" s="33"/>
      <c r="HB789" s="33"/>
      <c r="HC789" s="33"/>
      <c r="HD789" s="33"/>
      <c r="HE789" s="33"/>
      <c r="HF789" s="33"/>
      <c r="HG789" s="33"/>
      <c r="HH789" s="33"/>
      <c r="HI789" s="33"/>
      <c r="HJ789" s="33"/>
      <c r="HK789" s="33"/>
      <c r="HL789" s="33"/>
      <c r="HM789" s="33"/>
      <c r="HN789" s="33"/>
      <c r="HO789" s="33"/>
      <c r="HP789" s="33"/>
      <c r="HQ789" s="33"/>
      <c r="HR789" s="33"/>
      <c r="HS789" s="33"/>
      <c r="HT789" s="33"/>
      <c r="HU789" s="33"/>
      <c r="HV789" s="33"/>
      <c r="HW789" s="33"/>
      <c r="HX789" s="33"/>
      <c r="HY789" s="33"/>
      <c r="HZ789" s="33"/>
      <c r="IA789" s="33"/>
      <c r="IB789" s="33"/>
      <c r="IC789" s="33"/>
      <c r="ID789" s="33"/>
      <c r="IE789" s="33"/>
      <c r="IF789" s="33"/>
      <c r="IG789" s="33"/>
      <c r="IH789" s="33"/>
      <c r="II789" s="33"/>
      <c r="IJ789" s="33"/>
      <c r="IK789" s="33"/>
      <c r="IL789" s="33"/>
      <c r="IM789" s="33"/>
      <c r="IN789" s="33"/>
      <c r="IO789" s="33"/>
      <c r="IP789" s="33"/>
      <c r="IQ789" s="33"/>
      <c r="IR789" s="33"/>
      <c r="IS789" s="33"/>
      <c r="IT789" s="33"/>
      <c r="IU789" s="33"/>
      <c r="IV789" s="33"/>
      <c r="IW789" s="33"/>
      <c r="IX789" s="33"/>
      <c r="IY789" s="33"/>
      <c r="IZ789" s="33"/>
      <c r="JA789" s="33"/>
      <c r="JB789" s="33"/>
      <c r="JC789" s="33"/>
      <c r="JD789" s="33"/>
      <c r="JE789" s="33"/>
      <c r="JF789" s="33"/>
      <c r="JG789" s="33"/>
      <c r="JH789" s="33"/>
      <c r="JI789" s="33"/>
      <c r="JJ789" s="33"/>
      <c r="JK789" s="33"/>
      <c r="JL789" s="33"/>
      <c r="JM789" s="33"/>
      <c r="JN789" s="33"/>
      <c r="JO789" s="33"/>
      <c r="JP789" s="33"/>
      <c r="JQ789" s="33"/>
      <c r="JR789" s="33"/>
      <c r="JS789" s="33"/>
      <c r="JT789" s="33"/>
      <c r="JU789" s="33"/>
      <c r="JV789" s="33"/>
      <c r="JW789" s="33"/>
      <c r="JX789" s="33"/>
      <c r="JY789" s="33"/>
      <c r="JZ789" s="33"/>
      <c r="KA789" s="33"/>
      <c r="KB789" s="33"/>
      <c r="KC789" s="33"/>
      <c r="KD789" s="33"/>
      <c r="KE789" s="33"/>
      <c r="KF789" s="33"/>
      <c r="KG789" s="33"/>
      <c r="KH789" s="33"/>
      <c r="KI789" s="33"/>
      <c r="KJ789" s="33"/>
      <c r="KK789" s="33"/>
      <c r="KL789" s="33"/>
      <c r="KM789" s="33"/>
      <c r="KN789" s="33"/>
      <c r="KO789" s="33"/>
      <c r="KP789" s="33"/>
      <c r="KQ789" s="33"/>
      <c r="KR789" s="33"/>
      <c r="KS789" s="33"/>
      <c r="KT789" s="33"/>
      <c r="KU789" s="33"/>
      <c r="KV789" s="33"/>
      <c r="KW789" s="33"/>
      <c r="KX789" s="33"/>
      <c r="KY789" s="33"/>
      <c r="KZ789" s="33"/>
      <c r="LA789" s="33"/>
      <c r="LB789" s="33"/>
      <c r="LC789" s="33"/>
    </row>
    <row r="790" spans="1:31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6"/>
      <c r="BB790" s="36"/>
      <c r="BC790" s="36"/>
      <c r="BD790" s="36"/>
      <c r="BE790" s="36"/>
      <c r="BF790" s="36"/>
      <c r="BG790" s="36"/>
      <c r="BH790" s="36"/>
      <c r="BI790" s="36"/>
      <c r="BJ790" s="36"/>
      <c r="BK790" s="36"/>
      <c r="BL790" s="36"/>
      <c r="BM790" s="36"/>
      <c r="BN790" s="36"/>
      <c r="BO790" s="36"/>
      <c r="BP790" s="36"/>
      <c r="BQ790" s="36"/>
      <c r="BR790" s="36"/>
      <c r="BS790" s="36"/>
      <c r="BT790" s="36"/>
      <c r="BU790" s="36"/>
      <c r="BV790" s="36"/>
      <c r="BW790" s="36"/>
      <c r="BX790" s="36"/>
      <c r="BY790" s="36"/>
      <c r="BZ790" s="36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  <c r="IY790" s="33"/>
      <c r="IZ790" s="33"/>
      <c r="JA790" s="33"/>
      <c r="JB790" s="33"/>
      <c r="JC790" s="33"/>
      <c r="JD790" s="33"/>
      <c r="JE790" s="33"/>
      <c r="JF790" s="33"/>
      <c r="JG790" s="33"/>
      <c r="JH790" s="33"/>
      <c r="JI790" s="33"/>
      <c r="JJ790" s="33"/>
      <c r="JK790" s="33"/>
      <c r="JL790" s="33"/>
      <c r="JM790" s="33"/>
      <c r="JN790" s="33"/>
      <c r="JO790" s="33"/>
      <c r="JP790" s="33"/>
      <c r="JQ790" s="33"/>
      <c r="JR790" s="33"/>
      <c r="JS790" s="33"/>
      <c r="JT790" s="33"/>
      <c r="JU790" s="33"/>
      <c r="JV790" s="33"/>
      <c r="JW790" s="33"/>
      <c r="JX790" s="33"/>
      <c r="JY790" s="33"/>
      <c r="JZ790" s="33"/>
      <c r="KA790" s="33"/>
      <c r="KB790" s="33"/>
      <c r="KC790" s="33"/>
      <c r="KD790" s="33"/>
      <c r="KE790" s="33"/>
      <c r="KF790" s="33"/>
      <c r="KG790" s="33"/>
      <c r="KH790" s="33"/>
      <c r="KI790" s="33"/>
      <c r="KJ790" s="33"/>
      <c r="KK790" s="33"/>
      <c r="KL790" s="33"/>
      <c r="KM790" s="33"/>
      <c r="KN790" s="33"/>
      <c r="KO790" s="33"/>
      <c r="KP790" s="33"/>
      <c r="KQ790" s="33"/>
      <c r="KR790" s="33"/>
      <c r="KS790" s="33"/>
      <c r="KT790" s="33"/>
      <c r="KU790" s="33"/>
      <c r="KV790" s="33"/>
      <c r="KW790" s="33"/>
      <c r="KX790" s="33"/>
      <c r="KY790" s="33"/>
      <c r="KZ790" s="33"/>
      <c r="LA790" s="33"/>
      <c r="LB790" s="33"/>
      <c r="LC790" s="33"/>
    </row>
    <row r="791" spans="1:31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6"/>
      <c r="BB791" s="36"/>
      <c r="BC791" s="36"/>
      <c r="BD791" s="36"/>
      <c r="BE791" s="36"/>
      <c r="BF791" s="36"/>
      <c r="BG791" s="36"/>
      <c r="BH791" s="36"/>
      <c r="BI791" s="36"/>
      <c r="BJ791" s="36"/>
      <c r="BK791" s="36"/>
      <c r="BL791" s="36"/>
      <c r="BM791" s="36"/>
      <c r="BN791" s="36"/>
      <c r="BO791" s="36"/>
      <c r="BP791" s="36"/>
      <c r="BQ791" s="36"/>
      <c r="BR791" s="36"/>
      <c r="BS791" s="36"/>
      <c r="BT791" s="36"/>
      <c r="BU791" s="36"/>
      <c r="BV791" s="36"/>
      <c r="BW791" s="36"/>
      <c r="BX791" s="36"/>
      <c r="BY791" s="36"/>
      <c r="BZ791" s="36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  <c r="CY791" s="33"/>
      <c r="CZ791" s="33"/>
      <c r="DA791" s="33"/>
      <c r="DB791" s="33"/>
      <c r="DC791" s="33"/>
      <c r="DD791" s="33"/>
      <c r="DE791" s="33"/>
      <c r="DF791" s="33"/>
      <c r="DG791" s="33"/>
      <c r="DH791" s="33"/>
      <c r="DI791" s="33"/>
      <c r="DJ791" s="33"/>
      <c r="DK791" s="33"/>
      <c r="DL791" s="33"/>
      <c r="DM791" s="33"/>
      <c r="DN791" s="33"/>
      <c r="DO791" s="33"/>
      <c r="DP791" s="33"/>
      <c r="DQ791" s="33"/>
      <c r="DR791" s="33"/>
      <c r="DS791" s="33"/>
      <c r="DT791" s="33"/>
      <c r="DU791" s="33"/>
      <c r="DV791" s="33"/>
      <c r="DW791" s="33"/>
      <c r="DX791" s="33"/>
      <c r="DY791" s="33"/>
      <c r="DZ791" s="33"/>
      <c r="EA791" s="33"/>
      <c r="EB791" s="33"/>
      <c r="EC791" s="33"/>
      <c r="ED791" s="33"/>
      <c r="EE791" s="33"/>
      <c r="EF791" s="33"/>
      <c r="EG791" s="33"/>
      <c r="EH791" s="33"/>
      <c r="EI791" s="33"/>
      <c r="EJ791" s="33"/>
      <c r="EK791" s="33"/>
      <c r="EL791" s="33"/>
      <c r="EM791" s="33"/>
      <c r="EN791" s="33"/>
      <c r="EO791" s="33"/>
      <c r="EP791" s="33"/>
      <c r="EQ791" s="33"/>
      <c r="ER791" s="33"/>
      <c r="ES791" s="33"/>
      <c r="ET791" s="33"/>
      <c r="EU791" s="33"/>
      <c r="EV791" s="33"/>
      <c r="EW791" s="33"/>
      <c r="EX791" s="33"/>
      <c r="EY791" s="33"/>
      <c r="EZ791" s="33"/>
      <c r="FA791" s="33"/>
      <c r="FB791" s="33"/>
      <c r="FC791" s="33"/>
      <c r="FD791" s="33"/>
      <c r="FE791" s="33"/>
      <c r="FF791" s="33"/>
      <c r="FG791" s="33"/>
      <c r="FH791" s="33"/>
      <c r="FI791" s="33"/>
      <c r="FJ791" s="33"/>
      <c r="FK791" s="33"/>
      <c r="FL791" s="33"/>
      <c r="FM791" s="33"/>
      <c r="FN791" s="33"/>
      <c r="FO791" s="33"/>
      <c r="FP791" s="33"/>
      <c r="FQ791" s="33"/>
      <c r="FR791" s="33"/>
      <c r="FS791" s="33"/>
      <c r="FT791" s="33"/>
      <c r="FU791" s="33"/>
      <c r="FV791" s="33"/>
      <c r="FW791" s="33"/>
      <c r="FX791" s="33"/>
      <c r="FY791" s="33"/>
      <c r="FZ791" s="33"/>
      <c r="GA791" s="33"/>
      <c r="GB791" s="33"/>
      <c r="GC791" s="33"/>
      <c r="GD791" s="33"/>
      <c r="GE791" s="33"/>
      <c r="GF791" s="33"/>
      <c r="GG791" s="33"/>
      <c r="GH791" s="33"/>
      <c r="GI791" s="33"/>
      <c r="GJ791" s="33"/>
      <c r="GK791" s="33"/>
      <c r="GL791" s="33"/>
      <c r="GM791" s="33"/>
      <c r="GN791" s="33"/>
      <c r="GO791" s="33"/>
      <c r="GP791" s="33"/>
      <c r="GQ791" s="33"/>
      <c r="GR791" s="33"/>
      <c r="GS791" s="33"/>
      <c r="GT791" s="33"/>
      <c r="GU791" s="33"/>
      <c r="GV791" s="33"/>
      <c r="GW791" s="33"/>
      <c r="GX791" s="33"/>
      <c r="GY791" s="33"/>
      <c r="GZ791" s="33"/>
      <c r="HA791" s="33"/>
      <c r="HB791" s="33"/>
      <c r="HC791" s="33"/>
      <c r="HD791" s="33"/>
      <c r="HE791" s="33"/>
      <c r="HF791" s="33"/>
      <c r="HG791" s="33"/>
      <c r="HH791" s="33"/>
      <c r="HI791" s="33"/>
      <c r="HJ791" s="33"/>
      <c r="HK791" s="33"/>
      <c r="HL791" s="33"/>
      <c r="HM791" s="33"/>
      <c r="HN791" s="33"/>
      <c r="HO791" s="33"/>
      <c r="HP791" s="33"/>
      <c r="HQ791" s="33"/>
      <c r="HR791" s="33"/>
      <c r="HS791" s="33"/>
      <c r="HT791" s="33"/>
      <c r="HU791" s="33"/>
      <c r="HV791" s="33"/>
      <c r="HW791" s="33"/>
      <c r="HX791" s="33"/>
      <c r="HY791" s="33"/>
      <c r="HZ791" s="33"/>
      <c r="IA791" s="33"/>
      <c r="IB791" s="33"/>
      <c r="IC791" s="33"/>
      <c r="ID791" s="33"/>
      <c r="IE791" s="33"/>
      <c r="IF791" s="33"/>
      <c r="IG791" s="33"/>
      <c r="IH791" s="33"/>
      <c r="II791" s="33"/>
      <c r="IJ791" s="33"/>
      <c r="IK791" s="33"/>
      <c r="IL791" s="33"/>
      <c r="IM791" s="33"/>
      <c r="IN791" s="33"/>
      <c r="IO791" s="33"/>
      <c r="IP791" s="33"/>
      <c r="IQ791" s="33"/>
      <c r="IR791" s="33"/>
      <c r="IS791" s="33"/>
      <c r="IT791" s="33"/>
      <c r="IU791" s="33"/>
      <c r="IV791" s="33"/>
      <c r="IW791" s="33"/>
      <c r="IX791" s="33"/>
      <c r="IY791" s="33"/>
      <c r="IZ791" s="33"/>
      <c r="JA791" s="33"/>
      <c r="JB791" s="33"/>
      <c r="JC791" s="33"/>
      <c r="JD791" s="33"/>
      <c r="JE791" s="33"/>
      <c r="JF791" s="33"/>
      <c r="JG791" s="33"/>
      <c r="JH791" s="33"/>
      <c r="JI791" s="33"/>
      <c r="JJ791" s="33"/>
      <c r="JK791" s="33"/>
      <c r="JL791" s="33"/>
      <c r="JM791" s="33"/>
      <c r="JN791" s="33"/>
      <c r="JO791" s="33"/>
      <c r="JP791" s="33"/>
      <c r="JQ791" s="33"/>
      <c r="JR791" s="33"/>
      <c r="JS791" s="33"/>
      <c r="JT791" s="33"/>
      <c r="JU791" s="33"/>
      <c r="JV791" s="33"/>
      <c r="JW791" s="33"/>
      <c r="JX791" s="33"/>
      <c r="JY791" s="33"/>
      <c r="JZ791" s="33"/>
      <c r="KA791" s="33"/>
      <c r="KB791" s="33"/>
      <c r="KC791" s="33"/>
      <c r="KD791" s="33"/>
      <c r="KE791" s="33"/>
      <c r="KF791" s="33"/>
      <c r="KG791" s="33"/>
      <c r="KH791" s="33"/>
      <c r="KI791" s="33"/>
      <c r="KJ791" s="33"/>
      <c r="KK791" s="33"/>
      <c r="KL791" s="33"/>
      <c r="KM791" s="33"/>
      <c r="KN791" s="33"/>
      <c r="KO791" s="33"/>
      <c r="KP791" s="33"/>
      <c r="KQ791" s="33"/>
      <c r="KR791" s="33"/>
      <c r="KS791" s="33"/>
      <c r="KT791" s="33"/>
      <c r="KU791" s="33"/>
      <c r="KV791" s="33"/>
      <c r="KW791" s="33"/>
      <c r="KX791" s="33"/>
      <c r="KY791" s="33"/>
      <c r="KZ791" s="33"/>
      <c r="LA791" s="33"/>
      <c r="LB791" s="33"/>
      <c r="LC791" s="33"/>
    </row>
    <row r="792" spans="1:31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6"/>
      <c r="BB792" s="36"/>
      <c r="BC792" s="36"/>
      <c r="BD792" s="36"/>
      <c r="BE792" s="36"/>
      <c r="BF792" s="36"/>
      <c r="BG792" s="36"/>
      <c r="BH792" s="36"/>
      <c r="BI792" s="36"/>
      <c r="BJ792" s="36"/>
      <c r="BK792" s="36"/>
      <c r="BL792" s="36"/>
      <c r="BM792" s="36"/>
      <c r="BN792" s="36"/>
      <c r="BO792" s="36"/>
      <c r="BP792" s="36"/>
      <c r="BQ792" s="36"/>
      <c r="BR792" s="36"/>
      <c r="BS792" s="36"/>
      <c r="BT792" s="36"/>
      <c r="BU792" s="36"/>
      <c r="BV792" s="36"/>
      <c r="BW792" s="36"/>
      <c r="BX792" s="36"/>
      <c r="BY792" s="36"/>
      <c r="BZ792" s="36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  <c r="IY792" s="33"/>
      <c r="IZ792" s="33"/>
      <c r="JA792" s="33"/>
      <c r="JB792" s="33"/>
      <c r="JC792" s="33"/>
      <c r="JD792" s="33"/>
      <c r="JE792" s="33"/>
      <c r="JF792" s="33"/>
      <c r="JG792" s="33"/>
      <c r="JH792" s="33"/>
      <c r="JI792" s="33"/>
      <c r="JJ792" s="33"/>
      <c r="JK792" s="33"/>
      <c r="JL792" s="33"/>
      <c r="JM792" s="33"/>
      <c r="JN792" s="33"/>
      <c r="JO792" s="33"/>
      <c r="JP792" s="33"/>
      <c r="JQ792" s="33"/>
      <c r="JR792" s="33"/>
      <c r="JS792" s="33"/>
      <c r="JT792" s="33"/>
      <c r="JU792" s="33"/>
      <c r="JV792" s="33"/>
      <c r="JW792" s="33"/>
      <c r="JX792" s="33"/>
      <c r="JY792" s="33"/>
      <c r="JZ792" s="33"/>
      <c r="KA792" s="33"/>
      <c r="KB792" s="33"/>
      <c r="KC792" s="33"/>
      <c r="KD792" s="33"/>
      <c r="KE792" s="33"/>
      <c r="KF792" s="33"/>
      <c r="KG792" s="33"/>
      <c r="KH792" s="33"/>
      <c r="KI792" s="33"/>
      <c r="KJ792" s="33"/>
      <c r="KK792" s="33"/>
      <c r="KL792" s="33"/>
      <c r="KM792" s="33"/>
      <c r="KN792" s="33"/>
      <c r="KO792" s="33"/>
      <c r="KP792" s="33"/>
      <c r="KQ792" s="33"/>
      <c r="KR792" s="33"/>
      <c r="KS792" s="33"/>
      <c r="KT792" s="33"/>
      <c r="KU792" s="33"/>
      <c r="KV792" s="33"/>
      <c r="KW792" s="33"/>
      <c r="KX792" s="33"/>
      <c r="KY792" s="33"/>
      <c r="KZ792" s="33"/>
      <c r="LA792" s="33"/>
      <c r="LB792" s="33"/>
      <c r="LC792" s="33"/>
    </row>
    <row r="793" spans="1:31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6"/>
      <c r="BB793" s="36"/>
      <c r="BC793" s="36"/>
      <c r="BD793" s="36"/>
      <c r="BE793" s="36"/>
      <c r="BF793" s="36"/>
      <c r="BG793" s="36"/>
      <c r="BH793" s="36"/>
      <c r="BI793" s="36"/>
      <c r="BJ793" s="36"/>
      <c r="BK793" s="36"/>
      <c r="BL793" s="36"/>
      <c r="BM793" s="36"/>
      <c r="BN793" s="36"/>
      <c r="BO793" s="36"/>
      <c r="BP793" s="36"/>
      <c r="BQ793" s="36"/>
      <c r="BR793" s="36"/>
      <c r="BS793" s="36"/>
      <c r="BT793" s="36"/>
      <c r="BU793" s="36"/>
      <c r="BV793" s="36"/>
      <c r="BW793" s="36"/>
      <c r="BX793" s="36"/>
      <c r="BY793" s="36"/>
      <c r="BZ793" s="36"/>
      <c r="CA793" s="33"/>
      <c r="CB793" s="33"/>
      <c r="CC793" s="33"/>
      <c r="CD793" s="33"/>
      <c r="CE793" s="33"/>
      <c r="CF793" s="33"/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33"/>
      <c r="CX793" s="33"/>
      <c r="CY793" s="33"/>
      <c r="CZ793" s="33"/>
      <c r="DA793" s="33"/>
      <c r="DB793" s="33"/>
      <c r="DC793" s="33"/>
      <c r="DD793" s="33"/>
      <c r="DE793" s="33"/>
      <c r="DF793" s="33"/>
      <c r="DG793" s="33"/>
      <c r="DH793" s="33"/>
      <c r="DI793" s="33"/>
      <c r="DJ793" s="33"/>
      <c r="DK793" s="33"/>
      <c r="DL793" s="33"/>
      <c r="DM793" s="33"/>
      <c r="DN793" s="33"/>
      <c r="DO793" s="33"/>
      <c r="DP793" s="33"/>
      <c r="DQ793" s="33"/>
      <c r="DR793" s="33"/>
      <c r="DS793" s="33"/>
      <c r="DT793" s="33"/>
      <c r="DU793" s="33"/>
      <c r="DV793" s="33"/>
      <c r="DW793" s="33"/>
      <c r="DX793" s="33"/>
      <c r="DY793" s="33"/>
      <c r="DZ793" s="33"/>
      <c r="EA793" s="33"/>
      <c r="EB793" s="33"/>
      <c r="EC793" s="33"/>
      <c r="ED793" s="33"/>
      <c r="EE793" s="33"/>
      <c r="EF793" s="33"/>
      <c r="EG793" s="33"/>
      <c r="EH793" s="33"/>
      <c r="EI793" s="33"/>
      <c r="EJ793" s="33"/>
      <c r="EK793" s="33"/>
      <c r="EL793" s="33"/>
      <c r="EM793" s="33"/>
      <c r="EN793" s="33"/>
      <c r="EO793" s="33"/>
      <c r="EP793" s="33"/>
      <c r="EQ793" s="33"/>
      <c r="ER793" s="33"/>
      <c r="ES793" s="33"/>
      <c r="ET793" s="33"/>
      <c r="EU793" s="33"/>
      <c r="EV793" s="33"/>
      <c r="EW793" s="33"/>
      <c r="EX793" s="33"/>
      <c r="EY793" s="33"/>
      <c r="EZ793" s="33"/>
      <c r="FA793" s="33"/>
      <c r="FB793" s="33"/>
      <c r="FC793" s="33"/>
      <c r="FD793" s="33"/>
      <c r="FE793" s="33"/>
      <c r="FF793" s="33"/>
      <c r="FG793" s="33"/>
      <c r="FH793" s="33"/>
      <c r="FI793" s="33"/>
      <c r="FJ793" s="33"/>
      <c r="FK793" s="33"/>
      <c r="FL793" s="33"/>
      <c r="FM793" s="33"/>
      <c r="FN793" s="33"/>
      <c r="FO793" s="33"/>
      <c r="FP793" s="33"/>
      <c r="FQ793" s="33"/>
      <c r="FR793" s="33"/>
      <c r="FS793" s="33"/>
      <c r="FT793" s="33"/>
      <c r="FU793" s="33"/>
      <c r="FV793" s="33"/>
      <c r="FW793" s="33"/>
      <c r="FX793" s="33"/>
      <c r="FY793" s="33"/>
      <c r="FZ793" s="33"/>
      <c r="GA793" s="33"/>
      <c r="GB793" s="33"/>
      <c r="GC793" s="33"/>
      <c r="GD793" s="33"/>
      <c r="GE793" s="33"/>
      <c r="GF793" s="33"/>
      <c r="GG793" s="33"/>
      <c r="GH793" s="33"/>
      <c r="GI793" s="33"/>
      <c r="GJ793" s="33"/>
      <c r="GK793" s="33"/>
      <c r="GL793" s="33"/>
      <c r="GM793" s="33"/>
      <c r="GN793" s="33"/>
      <c r="GO793" s="33"/>
      <c r="GP793" s="33"/>
      <c r="GQ793" s="33"/>
      <c r="GR793" s="33"/>
      <c r="GS793" s="33"/>
      <c r="GT793" s="33"/>
      <c r="GU793" s="33"/>
      <c r="GV793" s="33"/>
      <c r="GW793" s="33"/>
      <c r="GX793" s="33"/>
      <c r="GY793" s="33"/>
      <c r="GZ793" s="33"/>
      <c r="HA793" s="33"/>
      <c r="HB793" s="33"/>
      <c r="HC793" s="33"/>
      <c r="HD793" s="33"/>
      <c r="HE793" s="33"/>
      <c r="HF793" s="33"/>
      <c r="HG793" s="33"/>
      <c r="HH793" s="33"/>
      <c r="HI793" s="33"/>
      <c r="HJ793" s="33"/>
      <c r="HK793" s="33"/>
      <c r="HL793" s="33"/>
      <c r="HM793" s="33"/>
      <c r="HN793" s="33"/>
      <c r="HO793" s="33"/>
      <c r="HP793" s="33"/>
      <c r="HQ793" s="33"/>
      <c r="HR793" s="33"/>
      <c r="HS793" s="33"/>
      <c r="HT793" s="33"/>
      <c r="HU793" s="33"/>
      <c r="HV793" s="33"/>
      <c r="HW793" s="33"/>
      <c r="HX793" s="33"/>
      <c r="HY793" s="33"/>
      <c r="HZ793" s="33"/>
      <c r="IA793" s="33"/>
      <c r="IB793" s="33"/>
      <c r="IC793" s="33"/>
      <c r="ID793" s="33"/>
      <c r="IE793" s="33"/>
      <c r="IF793" s="33"/>
      <c r="IG793" s="33"/>
      <c r="IH793" s="33"/>
      <c r="II793" s="33"/>
      <c r="IJ793" s="33"/>
      <c r="IK793" s="33"/>
      <c r="IL793" s="33"/>
      <c r="IM793" s="33"/>
      <c r="IN793" s="33"/>
      <c r="IO793" s="33"/>
      <c r="IP793" s="33"/>
      <c r="IQ793" s="33"/>
      <c r="IR793" s="33"/>
      <c r="IS793" s="33"/>
      <c r="IT793" s="33"/>
      <c r="IU793" s="33"/>
      <c r="IV793" s="33"/>
      <c r="IW793" s="33"/>
      <c r="IX793" s="33"/>
      <c r="IY793" s="33"/>
      <c r="IZ793" s="33"/>
      <c r="JA793" s="33"/>
      <c r="JB793" s="33"/>
      <c r="JC793" s="33"/>
      <c r="JD793" s="33"/>
      <c r="JE793" s="33"/>
      <c r="JF793" s="33"/>
      <c r="JG793" s="33"/>
      <c r="JH793" s="33"/>
      <c r="JI793" s="33"/>
      <c r="JJ793" s="33"/>
      <c r="JK793" s="33"/>
      <c r="JL793" s="33"/>
      <c r="JM793" s="33"/>
      <c r="JN793" s="33"/>
      <c r="JO793" s="33"/>
      <c r="JP793" s="33"/>
      <c r="JQ793" s="33"/>
      <c r="JR793" s="33"/>
      <c r="JS793" s="33"/>
      <c r="JT793" s="33"/>
      <c r="JU793" s="33"/>
      <c r="JV793" s="33"/>
      <c r="JW793" s="33"/>
      <c r="JX793" s="33"/>
      <c r="JY793" s="33"/>
      <c r="JZ793" s="33"/>
      <c r="KA793" s="33"/>
      <c r="KB793" s="33"/>
      <c r="KC793" s="33"/>
      <c r="KD793" s="33"/>
      <c r="KE793" s="33"/>
      <c r="KF793" s="33"/>
      <c r="KG793" s="33"/>
      <c r="KH793" s="33"/>
      <c r="KI793" s="33"/>
      <c r="KJ793" s="33"/>
      <c r="KK793" s="33"/>
      <c r="KL793" s="33"/>
      <c r="KM793" s="33"/>
      <c r="KN793" s="33"/>
      <c r="KO793" s="33"/>
      <c r="KP793" s="33"/>
      <c r="KQ793" s="33"/>
      <c r="KR793" s="33"/>
      <c r="KS793" s="33"/>
      <c r="KT793" s="33"/>
      <c r="KU793" s="33"/>
      <c r="KV793" s="33"/>
      <c r="KW793" s="33"/>
      <c r="KX793" s="33"/>
      <c r="KY793" s="33"/>
      <c r="KZ793" s="33"/>
      <c r="LA793" s="33"/>
      <c r="LB793" s="33"/>
      <c r="LC793" s="33"/>
    </row>
    <row r="794" spans="1:31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  <c r="IY794" s="33"/>
      <c r="IZ794" s="33"/>
      <c r="JA794" s="33"/>
      <c r="JB794" s="33"/>
      <c r="JC794" s="33"/>
      <c r="JD794" s="33"/>
      <c r="JE794" s="33"/>
      <c r="JF794" s="33"/>
      <c r="JG794" s="33"/>
      <c r="JH794" s="33"/>
      <c r="JI794" s="33"/>
      <c r="JJ794" s="33"/>
      <c r="JK794" s="33"/>
      <c r="JL794" s="33"/>
      <c r="JM794" s="33"/>
      <c r="JN794" s="33"/>
      <c r="JO794" s="33"/>
      <c r="JP794" s="33"/>
      <c r="JQ794" s="33"/>
      <c r="JR794" s="33"/>
      <c r="JS794" s="33"/>
      <c r="JT794" s="33"/>
      <c r="JU794" s="33"/>
      <c r="JV794" s="33"/>
      <c r="JW794" s="33"/>
      <c r="JX794" s="33"/>
      <c r="JY794" s="33"/>
      <c r="JZ794" s="33"/>
      <c r="KA794" s="33"/>
      <c r="KB794" s="33"/>
      <c r="KC794" s="33"/>
      <c r="KD794" s="33"/>
      <c r="KE794" s="33"/>
      <c r="KF794" s="33"/>
      <c r="KG794" s="33"/>
      <c r="KH794" s="33"/>
      <c r="KI794" s="33"/>
      <c r="KJ794" s="33"/>
      <c r="KK794" s="33"/>
      <c r="KL794" s="33"/>
      <c r="KM794" s="33"/>
      <c r="KN794" s="33"/>
      <c r="KO794" s="33"/>
      <c r="KP794" s="33"/>
      <c r="KQ794" s="33"/>
      <c r="KR794" s="33"/>
      <c r="KS794" s="33"/>
      <c r="KT794" s="33"/>
      <c r="KU794" s="33"/>
      <c r="KV794" s="33"/>
      <c r="KW794" s="33"/>
      <c r="KX794" s="33"/>
      <c r="KY794" s="33"/>
      <c r="KZ794" s="33"/>
      <c r="LA794" s="33"/>
      <c r="LB794" s="33"/>
      <c r="LC794" s="33"/>
    </row>
    <row r="795" spans="1:31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6"/>
      <c r="BB795" s="36"/>
      <c r="BC795" s="36"/>
      <c r="BD795" s="36"/>
      <c r="BE795" s="36"/>
      <c r="BF795" s="36"/>
      <c r="BG795" s="36"/>
      <c r="BH795" s="36"/>
      <c r="BI795" s="36"/>
      <c r="BJ795" s="36"/>
      <c r="BK795" s="36"/>
      <c r="BL795" s="36"/>
      <c r="BM795" s="36"/>
      <c r="BN795" s="36"/>
      <c r="BO795" s="36"/>
      <c r="BP795" s="36"/>
      <c r="BQ795" s="36"/>
      <c r="BR795" s="36"/>
      <c r="BS795" s="36"/>
      <c r="BT795" s="36"/>
      <c r="BU795" s="36"/>
      <c r="BV795" s="36"/>
      <c r="BW795" s="36"/>
      <c r="BX795" s="36"/>
      <c r="BY795" s="36"/>
      <c r="BZ795" s="36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  <c r="CY795" s="33"/>
      <c r="CZ795" s="33"/>
      <c r="DA795" s="33"/>
      <c r="DB795" s="33"/>
      <c r="DC795" s="33"/>
      <c r="DD795" s="33"/>
      <c r="DE795" s="33"/>
      <c r="DF795" s="33"/>
      <c r="DG795" s="33"/>
      <c r="DH795" s="33"/>
      <c r="DI795" s="33"/>
      <c r="DJ795" s="33"/>
      <c r="DK795" s="33"/>
      <c r="DL795" s="33"/>
      <c r="DM795" s="33"/>
      <c r="DN795" s="33"/>
      <c r="DO795" s="33"/>
      <c r="DP795" s="33"/>
      <c r="DQ795" s="33"/>
      <c r="DR795" s="33"/>
      <c r="DS795" s="33"/>
      <c r="DT795" s="33"/>
      <c r="DU795" s="33"/>
      <c r="DV795" s="33"/>
      <c r="DW795" s="33"/>
      <c r="DX795" s="33"/>
      <c r="DY795" s="33"/>
      <c r="DZ795" s="33"/>
      <c r="EA795" s="33"/>
      <c r="EB795" s="33"/>
      <c r="EC795" s="33"/>
      <c r="ED795" s="33"/>
      <c r="EE795" s="33"/>
      <c r="EF795" s="33"/>
      <c r="EG795" s="33"/>
      <c r="EH795" s="33"/>
      <c r="EI795" s="33"/>
      <c r="EJ795" s="33"/>
      <c r="EK795" s="33"/>
      <c r="EL795" s="33"/>
      <c r="EM795" s="33"/>
      <c r="EN795" s="33"/>
      <c r="EO795" s="33"/>
      <c r="EP795" s="33"/>
      <c r="EQ795" s="33"/>
      <c r="ER795" s="33"/>
      <c r="ES795" s="33"/>
      <c r="ET795" s="33"/>
      <c r="EU795" s="33"/>
      <c r="EV795" s="33"/>
      <c r="EW795" s="33"/>
      <c r="EX795" s="33"/>
      <c r="EY795" s="33"/>
      <c r="EZ795" s="33"/>
      <c r="FA795" s="33"/>
      <c r="FB795" s="33"/>
      <c r="FC795" s="33"/>
      <c r="FD795" s="33"/>
      <c r="FE795" s="33"/>
      <c r="FF795" s="33"/>
      <c r="FG795" s="33"/>
      <c r="FH795" s="33"/>
      <c r="FI795" s="33"/>
      <c r="FJ795" s="33"/>
      <c r="FK795" s="33"/>
      <c r="FL795" s="33"/>
      <c r="FM795" s="33"/>
      <c r="FN795" s="33"/>
      <c r="FO795" s="33"/>
      <c r="FP795" s="33"/>
      <c r="FQ795" s="33"/>
      <c r="FR795" s="33"/>
      <c r="FS795" s="33"/>
      <c r="FT795" s="33"/>
      <c r="FU795" s="33"/>
      <c r="FV795" s="33"/>
      <c r="FW795" s="33"/>
      <c r="FX795" s="33"/>
      <c r="FY795" s="33"/>
      <c r="FZ795" s="33"/>
      <c r="GA795" s="33"/>
      <c r="GB795" s="33"/>
      <c r="GC795" s="33"/>
      <c r="GD795" s="33"/>
      <c r="GE795" s="33"/>
      <c r="GF795" s="33"/>
      <c r="GG795" s="33"/>
      <c r="GH795" s="33"/>
      <c r="GI795" s="33"/>
      <c r="GJ795" s="33"/>
      <c r="GK795" s="33"/>
      <c r="GL795" s="33"/>
      <c r="GM795" s="33"/>
      <c r="GN795" s="33"/>
      <c r="GO795" s="33"/>
      <c r="GP795" s="33"/>
      <c r="GQ795" s="33"/>
      <c r="GR795" s="33"/>
      <c r="GS795" s="33"/>
      <c r="GT795" s="33"/>
      <c r="GU795" s="33"/>
      <c r="GV795" s="33"/>
      <c r="GW795" s="33"/>
      <c r="GX795" s="33"/>
      <c r="GY795" s="33"/>
      <c r="GZ795" s="33"/>
      <c r="HA795" s="33"/>
      <c r="HB795" s="33"/>
      <c r="HC795" s="33"/>
      <c r="HD795" s="33"/>
      <c r="HE795" s="33"/>
      <c r="HF795" s="33"/>
      <c r="HG795" s="33"/>
      <c r="HH795" s="33"/>
      <c r="HI795" s="33"/>
      <c r="HJ795" s="33"/>
      <c r="HK795" s="33"/>
      <c r="HL795" s="33"/>
      <c r="HM795" s="33"/>
      <c r="HN795" s="33"/>
      <c r="HO795" s="33"/>
      <c r="HP795" s="33"/>
      <c r="HQ795" s="33"/>
      <c r="HR795" s="33"/>
      <c r="HS795" s="33"/>
      <c r="HT795" s="33"/>
      <c r="HU795" s="33"/>
      <c r="HV795" s="33"/>
      <c r="HW795" s="33"/>
      <c r="HX795" s="33"/>
      <c r="HY795" s="33"/>
      <c r="HZ795" s="33"/>
      <c r="IA795" s="33"/>
      <c r="IB795" s="33"/>
      <c r="IC795" s="33"/>
      <c r="ID795" s="33"/>
      <c r="IE795" s="33"/>
      <c r="IF795" s="33"/>
      <c r="IG795" s="33"/>
      <c r="IH795" s="33"/>
      <c r="II795" s="33"/>
      <c r="IJ795" s="33"/>
      <c r="IK795" s="33"/>
      <c r="IL795" s="33"/>
      <c r="IM795" s="33"/>
      <c r="IN795" s="33"/>
      <c r="IO795" s="33"/>
      <c r="IP795" s="33"/>
      <c r="IQ795" s="33"/>
      <c r="IR795" s="33"/>
      <c r="IS795" s="33"/>
      <c r="IT795" s="33"/>
      <c r="IU795" s="33"/>
      <c r="IV795" s="33"/>
      <c r="IW795" s="33"/>
      <c r="IX795" s="33"/>
      <c r="IY795" s="33"/>
      <c r="IZ795" s="33"/>
      <c r="JA795" s="33"/>
      <c r="JB795" s="33"/>
      <c r="JC795" s="33"/>
      <c r="JD795" s="33"/>
      <c r="JE795" s="33"/>
      <c r="JF795" s="33"/>
      <c r="JG795" s="33"/>
      <c r="JH795" s="33"/>
      <c r="JI795" s="33"/>
      <c r="JJ795" s="33"/>
      <c r="JK795" s="33"/>
      <c r="JL795" s="33"/>
      <c r="JM795" s="33"/>
      <c r="JN795" s="33"/>
      <c r="JO795" s="33"/>
      <c r="JP795" s="33"/>
      <c r="JQ795" s="33"/>
      <c r="JR795" s="33"/>
      <c r="JS795" s="33"/>
      <c r="JT795" s="33"/>
      <c r="JU795" s="33"/>
      <c r="JV795" s="33"/>
      <c r="JW795" s="33"/>
      <c r="JX795" s="33"/>
      <c r="JY795" s="33"/>
      <c r="JZ795" s="33"/>
      <c r="KA795" s="33"/>
      <c r="KB795" s="33"/>
      <c r="KC795" s="33"/>
      <c r="KD795" s="33"/>
      <c r="KE795" s="33"/>
      <c r="KF795" s="33"/>
      <c r="KG795" s="33"/>
      <c r="KH795" s="33"/>
      <c r="KI795" s="33"/>
      <c r="KJ795" s="33"/>
      <c r="KK795" s="33"/>
      <c r="KL795" s="33"/>
      <c r="KM795" s="33"/>
      <c r="KN795" s="33"/>
      <c r="KO795" s="33"/>
      <c r="KP795" s="33"/>
      <c r="KQ795" s="33"/>
      <c r="KR795" s="33"/>
      <c r="KS795" s="33"/>
      <c r="KT795" s="33"/>
      <c r="KU795" s="33"/>
      <c r="KV795" s="33"/>
      <c r="KW795" s="33"/>
      <c r="KX795" s="33"/>
      <c r="KY795" s="33"/>
      <c r="KZ795" s="33"/>
      <c r="LA795" s="33"/>
      <c r="LB795" s="33"/>
      <c r="LC795" s="33"/>
    </row>
    <row r="796" spans="1:31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6"/>
      <c r="BB796" s="36"/>
      <c r="BC796" s="36"/>
      <c r="BD796" s="36"/>
      <c r="BE796" s="36"/>
      <c r="BF796" s="36"/>
      <c r="BG796" s="36"/>
      <c r="BH796" s="36"/>
      <c r="BI796" s="36"/>
      <c r="BJ796" s="36"/>
      <c r="BK796" s="36"/>
      <c r="BL796" s="36"/>
      <c r="BM796" s="36"/>
      <c r="BN796" s="36"/>
      <c r="BO796" s="36"/>
      <c r="BP796" s="36"/>
      <c r="BQ796" s="36"/>
      <c r="BR796" s="36"/>
      <c r="BS796" s="36"/>
      <c r="BT796" s="36"/>
      <c r="BU796" s="36"/>
      <c r="BV796" s="36"/>
      <c r="BW796" s="36"/>
      <c r="BX796" s="36"/>
      <c r="BY796" s="36"/>
      <c r="BZ796" s="36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  <c r="IY796" s="33"/>
      <c r="IZ796" s="33"/>
      <c r="JA796" s="33"/>
      <c r="JB796" s="33"/>
      <c r="JC796" s="33"/>
      <c r="JD796" s="33"/>
      <c r="JE796" s="33"/>
      <c r="JF796" s="33"/>
      <c r="JG796" s="33"/>
      <c r="JH796" s="33"/>
      <c r="JI796" s="33"/>
      <c r="JJ796" s="33"/>
      <c r="JK796" s="33"/>
      <c r="JL796" s="33"/>
      <c r="JM796" s="33"/>
      <c r="JN796" s="33"/>
      <c r="JO796" s="33"/>
      <c r="JP796" s="33"/>
      <c r="JQ796" s="33"/>
      <c r="JR796" s="33"/>
      <c r="JS796" s="33"/>
      <c r="JT796" s="33"/>
      <c r="JU796" s="33"/>
      <c r="JV796" s="33"/>
      <c r="JW796" s="33"/>
      <c r="JX796" s="33"/>
      <c r="JY796" s="33"/>
      <c r="JZ796" s="33"/>
      <c r="KA796" s="33"/>
      <c r="KB796" s="33"/>
      <c r="KC796" s="33"/>
      <c r="KD796" s="33"/>
      <c r="KE796" s="33"/>
      <c r="KF796" s="33"/>
      <c r="KG796" s="33"/>
      <c r="KH796" s="33"/>
      <c r="KI796" s="33"/>
      <c r="KJ796" s="33"/>
      <c r="KK796" s="33"/>
      <c r="KL796" s="33"/>
      <c r="KM796" s="33"/>
      <c r="KN796" s="33"/>
      <c r="KO796" s="33"/>
      <c r="KP796" s="33"/>
      <c r="KQ796" s="33"/>
      <c r="KR796" s="33"/>
      <c r="KS796" s="33"/>
      <c r="KT796" s="33"/>
      <c r="KU796" s="33"/>
      <c r="KV796" s="33"/>
      <c r="KW796" s="33"/>
      <c r="KX796" s="33"/>
      <c r="KY796" s="33"/>
      <c r="KZ796" s="33"/>
      <c r="LA796" s="33"/>
      <c r="LB796" s="33"/>
      <c r="LC796" s="33"/>
    </row>
    <row r="797" spans="1:31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  <c r="CY797" s="33"/>
      <c r="CZ797" s="33"/>
      <c r="DA797" s="33"/>
      <c r="DB797" s="33"/>
      <c r="DC797" s="33"/>
      <c r="DD797" s="33"/>
      <c r="DE797" s="33"/>
      <c r="DF797" s="33"/>
      <c r="DG797" s="33"/>
      <c r="DH797" s="33"/>
      <c r="DI797" s="33"/>
      <c r="DJ797" s="33"/>
      <c r="DK797" s="33"/>
      <c r="DL797" s="33"/>
      <c r="DM797" s="33"/>
      <c r="DN797" s="33"/>
      <c r="DO797" s="33"/>
      <c r="DP797" s="33"/>
      <c r="DQ797" s="33"/>
      <c r="DR797" s="33"/>
      <c r="DS797" s="33"/>
      <c r="DT797" s="33"/>
      <c r="DU797" s="33"/>
      <c r="DV797" s="33"/>
      <c r="DW797" s="33"/>
      <c r="DX797" s="33"/>
      <c r="DY797" s="33"/>
      <c r="DZ797" s="33"/>
      <c r="EA797" s="33"/>
      <c r="EB797" s="33"/>
      <c r="EC797" s="33"/>
      <c r="ED797" s="33"/>
      <c r="EE797" s="33"/>
      <c r="EF797" s="33"/>
      <c r="EG797" s="33"/>
      <c r="EH797" s="33"/>
      <c r="EI797" s="33"/>
      <c r="EJ797" s="33"/>
      <c r="EK797" s="33"/>
      <c r="EL797" s="33"/>
      <c r="EM797" s="33"/>
      <c r="EN797" s="33"/>
      <c r="EO797" s="33"/>
      <c r="EP797" s="33"/>
      <c r="EQ797" s="33"/>
      <c r="ER797" s="33"/>
      <c r="ES797" s="33"/>
      <c r="ET797" s="33"/>
      <c r="EU797" s="33"/>
      <c r="EV797" s="33"/>
      <c r="EW797" s="33"/>
      <c r="EX797" s="33"/>
      <c r="EY797" s="33"/>
      <c r="EZ797" s="33"/>
      <c r="FA797" s="33"/>
      <c r="FB797" s="33"/>
      <c r="FC797" s="33"/>
      <c r="FD797" s="33"/>
      <c r="FE797" s="33"/>
      <c r="FF797" s="33"/>
      <c r="FG797" s="33"/>
      <c r="FH797" s="33"/>
      <c r="FI797" s="33"/>
      <c r="FJ797" s="33"/>
      <c r="FK797" s="33"/>
      <c r="FL797" s="33"/>
      <c r="FM797" s="33"/>
      <c r="FN797" s="33"/>
      <c r="FO797" s="33"/>
      <c r="FP797" s="33"/>
      <c r="FQ797" s="33"/>
      <c r="FR797" s="33"/>
      <c r="FS797" s="33"/>
      <c r="FT797" s="33"/>
      <c r="FU797" s="33"/>
      <c r="FV797" s="33"/>
      <c r="FW797" s="33"/>
      <c r="FX797" s="33"/>
      <c r="FY797" s="33"/>
      <c r="FZ797" s="33"/>
      <c r="GA797" s="33"/>
      <c r="GB797" s="33"/>
      <c r="GC797" s="33"/>
      <c r="GD797" s="33"/>
      <c r="GE797" s="33"/>
      <c r="GF797" s="33"/>
      <c r="GG797" s="33"/>
      <c r="GH797" s="33"/>
      <c r="GI797" s="33"/>
      <c r="GJ797" s="33"/>
      <c r="GK797" s="33"/>
      <c r="GL797" s="33"/>
      <c r="GM797" s="33"/>
      <c r="GN797" s="33"/>
      <c r="GO797" s="33"/>
      <c r="GP797" s="33"/>
      <c r="GQ797" s="33"/>
      <c r="GR797" s="33"/>
      <c r="GS797" s="33"/>
      <c r="GT797" s="33"/>
      <c r="GU797" s="33"/>
      <c r="GV797" s="33"/>
      <c r="GW797" s="33"/>
      <c r="GX797" s="33"/>
      <c r="GY797" s="33"/>
      <c r="GZ797" s="33"/>
      <c r="HA797" s="33"/>
      <c r="HB797" s="33"/>
      <c r="HC797" s="33"/>
      <c r="HD797" s="33"/>
      <c r="HE797" s="33"/>
      <c r="HF797" s="33"/>
      <c r="HG797" s="33"/>
      <c r="HH797" s="33"/>
      <c r="HI797" s="33"/>
      <c r="HJ797" s="33"/>
      <c r="HK797" s="33"/>
      <c r="HL797" s="33"/>
      <c r="HM797" s="33"/>
      <c r="HN797" s="33"/>
      <c r="HO797" s="33"/>
      <c r="HP797" s="33"/>
      <c r="HQ797" s="33"/>
      <c r="HR797" s="33"/>
      <c r="HS797" s="33"/>
      <c r="HT797" s="33"/>
      <c r="HU797" s="33"/>
      <c r="HV797" s="33"/>
      <c r="HW797" s="33"/>
      <c r="HX797" s="33"/>
      <c r="HY797" s="33"/>
      <c r="HZ797" s="33"/>
      <c r="IA797" s="33"/>
      <c r="IB797" s="33"/>
      <c r="IC797" s="33"/>
      <c r="ID797" s="33"/>
      <c r="IE797" s="33"/>
      <c r="IF797" s="33"/>
      <c r="IG797" s="33"/>
      <c r="IH797" s="33"/>
      <c r="II797" s="33"/>
      <c r="IJ797" s="33"/>
      <c r="IK797" s="33"/>
      <c r="IL797" s="33"/>
      <c r="IM797" s="33"/>
      <c r="IN797" s="33"/>
      <c r="IO797" s="33"/>
      <c r="IP797" s="33"/>
      <c r="IQ797" s="33"/>
      <c r="IR797" s="33"/>
      <c r="IS797" s="33"/>
      <c r="IT797" s="33"/>
      <c r="IU797" s="33"/>
      <c r="IV797" s="33"/>
      <c r="IW797" s="33"/>
      <c r="IX797" s="33"/>
      <c r="IY797" s="33"/>
      <c r="IZ797" s="33"/>
      <c r="JA797" s="33"/>
      <c r="JB797" s="33"/>
      <c r="JC797" s="33"/>
      <c r="JD797" s="33"/>
      <c r="JE797" s="33"/>
      <c r="JF797" s="33"/>
      <c r="JG797" s="33"/>
      <c r="JH797" s="33"/>
      <c r="JI797" s="33"/>
      <c r="JJ797" s="33"/>
      <c r="JK797" s="33"/>
      <c r="JL797" s="33"/>
      <c r="JM797" s="33"/>
      <c r="JN797" s="33"/>
      <c r="JO797" s="33"/>
      <c r="JP797" s="33"/>
      <c r="JQ797" s="33"/>
      <c r="JR797" s="33"/>
      <c r="JS797" s="33"/>
      <c r="JT797" s="33"/>
      <c r="JU797" s="33"/>
      <c r="JV797" s="33"/>
      <c r="JW797" s="33"/>
      <c r="JX797" s="33"/>
      <c r="JY797" s="33"/>
      <c r="JZ797" s="33"/>
      <c r="KA797" s="33"/>
      <c r="KB797" s="33"/>
      <c r="KC797" s="33"/>
      <c r="KD797" s="33"/>
      <c r="KE797" s="33"/>
      <c r="KF797" s="33"/>
      <c r="KG797" s="33"/>
      <c r="KH797" s="33"/>
      <c r="KI797" s="33"/>
      <c r="KJ797" s="33"/>
      <c r="KK797" s="33"/>
      <c r="KL797" s="33"/>
      <c r="KM797" s="33"/>
      <c r="KN797" s="33"/>
      <c r="KO797" s="33"/>
      <c r="KP797" s="33"/>
      <c r="KQ797" s="33"/>
      <c r="KR797" s="33"/>
      <c r="KS797" s="33"/>
      <c r="KT797" s="33"/>
      <c r="KU797" s="33"/>
      <c r="KV797" s="33"/>
      <c r="KW797" s="33"/>
      <c r="KX797" s="33"/>
      <c r="KY797" s="33"/>
      <c r="KZ797" s="33"/>
      <c r="LA797" s="33"/>
      <c r="LB797" s="33"/>
      <c r="LC797" s="33"/>
    </row>
    <row r="798" spans="1:31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  <c r="IY798" s="33"/>
      <c r="IZ798" s="33"/>
      <c r="JA798" s="33"/>
      <c r="JB798" s="33"/>
      <c r="JC798" s="33"/>
      <c r="JD798" s="33"/>
      <c r="JE798" s="33"/>
      <c r="JF798" s="33"/>
      <c r="JG798" s="33"/>
      <c r="JH798" s="33"/>
      <c r="JI798" s="33"/>
      <c r="JJ798" s="33"/>
      <c r="JK798" s="33"/>
      <c r="JL798" s="33"/>
      <c r="JM798" s="33"/>
      <c r="JN798" s="33"/>
      <c r="JO798" s="33"/>
      <c r="JP798" s="33"/>
      <c r="JQ798" s="33"/>
      <c r="JR798" s="33"/>
      <c r="JS798" s="33"/>
      <c r="JT798" s="33"/>
      <c r="JU798" s="33"/>
      <c r="JV798" s="33"/>
      <c r="JW798" s="33"/>
      <c r="JX798" s="33"/>
      <c r="JY798" s="33"/>
      <c r="JZ798" s="33"/>
      <c r="KA798" s="33"/>
      <c r="KB798" s="33"/>
      <c r="KC798" s="33"/>
      <c r="KD798" s="33"/>
      <c r="KE798" s="33"/>
      <c r="KF798" s="33"/>
      <c r="KG798" s="33"/>
      <c r="KH798" s="33"/>
      <c r="KI798" s="33"/>
      <c r="KJ798" s="33"/>
      <c r="KK798" s="33"/>
      <c r="KL798" s="33"/>
      <c r="KM798" s="33"/>
      <c r="KN798" s="33"/>
      <c r="KO798" s="33"/>
      <c r="KP798" s="33"/>
      <c r="KQ798" s="33"/>
      <c r="KR798" s="33"/>
      <c r="KS798" s="33"/>
      <c r="KT798" s="33"/>
      <c r="KU798" s="33"/>
      <c r="KV798" s="33"/>
      <c r="KW798" s="33"/>
      <c r="KX798" s="33"/>
      <c r="KY798" s="33"/>
      <c r="KZ798" s="33"/>
      <c r="LA798" s="33"/>
      <c r="LB798" s="33"/>
      <c r="LC798" s="33"/>
    </row>
    <row r="799" spans="1:31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  <c r="CY799" s="33"/>
      <c r="CZ799" s="33"/>
      <c r="DA799" s="33"/>
      <c r="DB799" s="33"/>
      <c r="DC799" s="33"/>
      <c r="DD799" s="33"/>
      <c r="DE799" s="33"/>
      <c r="DF799" s="33"/>
      <c r="DG799" s="33"/>
      <c r="DH799" s="33"/>
      <c r="DI799" s="33"/>
      <c r="DJ799" s="33"/>
      <c r="DK799" s="33"/>
      <c r="DL799" s="33"/>
      <c r="DM799" s="33"/>
      <c r="DN799" s="33"/>
      <c r="DO799" s="33"/>
      <c r="DP799" s="33"/>
      <c r="DQ799" s="33"/>
      <c r="DR799" s="33"/>
      <c r="DS799" s="33"/>
      <c r="DT799" s="33"/>
      <c r="DU799" s="33"/>
      <c r="DV799" s="33"/>
      <c r="DW799" s="33"/>
      <c r="DX799" s="33"/>
      <c r="DY799" s="33"/>
      <c r="DZ799" s="33"/>
      <c r="EA799" s="33"/>
      <c r="EB799" s="33"/>
      <c r="EC799" s="33"/>
      <c r="ED799" s="33"/>
      <c r="EE799" s="33"/>
      <c r="EF799" s="33"/>
      <c r="EG799" s="33"/>
      <c r="EH799" s="33"/>
      <c r="EI799" s="33"/>
      <c r="EJ799" s="33"/>
      <c r="EK799" s="33"/>
      <c r="EL799" s="33"/>
      <c r="EM799" s="33"/>
      <c r="EN799" s="33"/>
      <c r="EO799" s="33"/>
      <c r="EP799" s="33"/>
      <c r="EQ799" s="33"/>
      <c r="ER799" s="33"/>
      <c r="ES799" s="33"/>
      <c r="ET799" s="33"/>
      <c r="EU799" s="33"/>
      <c r="EV799" s="33"/>
      <c r="EW799" s="33"/>
      <c r="EX799" s="33"/>
      <c r="EY799" s="33"/>
      <c r="EZ799" s="33"/>
      <c r="FA799" s="33"/>
      <c r="FB799" s="33"/>
      <c r="FC799" s="33"/>
      <c r="FD799" s="33"/>
      <c r="FE799" s="33"/>
      <c r="FF799" s="33"/>
      <c r="FG799" s="33"/>
      <c r="FH799" s="33"/>
      <c r="FI799" s="33"/>
      <c r="FJ799" s="33"/>
      <c r="FK799" s="33"/>
      <c r="FL799" s="33"/>
      <c r="FM799" s="33"/>
      <c r="FN799" s="33"/>
      <c r="FO799" s="33"/>
      <c r="FP799" s="33"/>
      <c r="FQ799" s="33"/>
      <c r="FR799" s="33"/>
      <c r="FS799" s="33"/>
      <c r="FT799" s="33"/>
      <c r="FU799" s="33"/>
      <c r="FV799" s="33"/>
      <c r="FW799" s="33"/>
      <c r="FX799" s="33"/>
      <c r="FY799" s="33"/>
      <c r="FZ799" s="33"/>
      <c r="GA799" s="33"/>
      <c r="GB799" s="33"/>
      <c r="GC799" s="33"/>
      <c r="GD799" s="33"/>
      <c r="GE799" s="33"/>
      <c r="GF799" s="33"/>
      <c r="GG799" s="33"/>
      <c r="GH799" s="33"/>
      <c r="GI799" s="33"/>
      <c r="GJ799" s="33"/>
      <c r="GK799" s="33"/>
      <c r="GL799" s="33"/>
      <c r="GM799" s="33"/>
      <c r="GN799" s="33"/>
      <c r="GO799" s="33"/>
      <c r="GP799" s="33"/>
      <c r="GQ799" s="33"/>
      <c r="GR799" s="33"/>
      <c r="GS799" s="33"/>
      <c r="GT799" s="33"/>
      <c r="GU799" s="33"/>
      <c r="GV799" s="33"/>
      <c r="GW799" s="33"/>
      <c r="GX799" s="33"/>
      <c r="GY799" s="33"/>
      <c r="GZ799" s="33"/>
      <c r="HA799" s="33"/>
      <c r="HB799" s="33"/>
      <c r="HC799" s="33"/>
      <c r="HD799" s="33"/>
      <c r="HE799" s="33"/>
      <c r="HF799" s="33"/>
      <c r="HG799" s="33"/>
      <c r="HH799" s="33"/>
      <c r="HI799" s="33"/>
      <c r="HJ799" s="33"/>
      <c r="HK799" s="33"/>
      <c r="HL799" s="33"/>
      <c r="HM799" s="33"/>
      <c r="HN799" s="33"/>
      <c r="HO799" s="33"/>
      <c r="HP799" s="33"/>
      <c r="HQ799" s="33"/>
      <c r="HR799" s="33"/>
      <c r="HS799" s="33"/>
      <c r="HT799" s="33"/>
      <c r="HU799" s="33"/>
      <c r="HV799" s="33"/>
      <c r="HW799" s="33"/>
      <c r="HX799" s="33"/>
      <c r="HY799" s="33"/>
      <c r="HZ799" s="33"/>
      <c r="IA799" s="33"/>
      <c r="IB799" s="33"/>
      <c r="IC799" s="33"/>
      <c r="ID799" s="33"/>
      <c r="IE799" s="33"/>
      <c r="IF799" s="33"/>
      <c r="IG799" s="33"/>
      <c r="IH799" s="33"/>
      <c r="II799" s="33"/>
      <c r="IJ799" s="33"/>
      <c r="IK799" s="33"/>
      <c r="IL799" s="33"/>
      <c r="IM799" s="33"/>
      <c r="IN799" s="33"/>
      <c r="IO799" s="33"/>
      <c r="IP799" s="33"/>
      <c r="IQ799" s="33"/>
      <c r="IR799" s="33"/>
      <c r="IS799" s="33"/>
      <c r="IT799" s="33"/>
      <c r="IU799" s="33"/>
      <c r="IV799" s="33"/>
      <c r="IW799" s="33"/>
      <c r="IX799" s="33"/>
      <c r="IY799" s="33"/>
      <c r="IZ799" s="33"/>
      <c r="JA799" s="33"/>
      <c r="JB799" s="33"/>
      <c r="JC799" s="33"/>
      <c r="JD799" s="33"/>
      <c r="JE799" s="33"/>
      <c r="JF799" s="33"/>
      <c r="JG799" s="33"/>
      <c r="JH799" s="33"/>
      <c r="JI799" s="33"/>
      <c r="JJ799" s="33"/>
      <c r="JK799" s="33"/>
      <c r="JL799" s="33"/>
      <c r="JM799" s="33"/>
      <c r="JN799" s="33"/>
      <c r="JO799" s="33"/>
      <c r="JP799" s="33"/>
      <c r="JQ799" s="33"/>
      <c r="JR799" s="33"/>
      <c r="JS799" s="33"/>
      <c r="JT799" s="33"/>
      <c r="JU799" s="33"/>
      <c r="JV799" s="33"/>
      <c r="JW799" s="33"/>
      <c r="JX799" s="33"/>
      <c r="JY799" s="33"/>
      <c r="JZ799" s="33"/>
      <c r="KA799" s="33"/>
      <c r="KB799" s="33"/>
      <c r="KC799" s="33"/>
      <c r="KD799" s="33"/>
      <c r="KE799" s="33"/>
      <c r="KF799" s="33"/>
      <c r="KG799" s="33"/>
      <c r="KH799" s="33"/>
      <c r="KI799" s="33"/>
      <c r="KJ799" s="33"/>
      <c r="KK799" s="33"/>
      <c r="KL799" s="33"/>
      <c r="KM799" s="33"/>
      <c r="KN799" s="33"/>
      <c r="KO799" s="33"/>
      <c r="KP799" s="33"/>
      <c r="KQ799" s="33"/>
      <c r="KR799" s="33"/>
      <c r="KS799" s="33"/>
      <c r="KT799" s="33"/>
      <c r="KU799" s="33"/>
      <c r="KV799" s="33"/>
      <c r="KW799" s="33"/>
      <c r="KX799" s="33"/>
      <c r="KY799" s="33"/>
      <c r="KZ799" s="33"/>
      <c r="LA799" s="33"/>
      <c r="LB799" s="33"/>
      <c r="LC799" s="33"/>
    </row>
    <row r="800" spans="1:31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  <c r="IY800" s="33"/>
      <c r="IZ800" s="33"/>
      <c r="JA800" s="33"/>
      <c r="JB800" s="33"/>
      <c r="JC800" s="33"/>
      <c r="JD800" s="33"/>
      <c r="JE800" s="33"/>
      <c r="JF800" s="33"/>
      <c r="JG800" s="33"/>
      <c r="JH800" s="33"/>
      <c r="JI800" s="33"/>
      <c r="JJ800" s="33"/>
      <c r="JK800" s="33"/>
      <c r="JL800" s="33"/>
      <c r="JM800" s="33"/>
      <c r="JN800" s="33"/>
      <c r="JO800" s="33"/>
      <c r="JP800" s="33"/>
      <c r="JQ800" s="33"/>
      <c r="JR800" s="33"/>
      <c r="JS800" s="33"/>
      <c r="JT800" s="33"/>
      <c r="JU800" s="33"/>
      <c r="JV800" s="33"/>
      <c r="JW800" s="33"/>
      <c r="JX800" s="33"/>
      <c r="JY800" s="33"/>
      <c r="JZ800" s="33"/>
      <c r="KA800" s="33"/>
      <c r="KB800" s="33"/>
      <c r="KC800" s="33"/>
      <c r="KD800" s="33"/>
      <c r="KE800" s="33"/>
      <c r="KF800" s="33"/>
      <c r="KG800" s="33"/>
      <c r="KH800" s="33"/>
      <c r="KI800" s="33"/>
      <c r="KJ800" s="33"/>
      <c r="KK800" s="33"/>
      <c r="KL800" s="33"/>
      <c r="KM800" s="33"/>
      <c r="KN800" s="33"/>
      <c r="KO800" s="33"/>
      <c r="KP800" s="33"/>
      <c r="KQ800" s="33"/>
      <c r="KR800" s="33"/>
      <c r="KS800" s="33"/>
      <c r="KT800" s="33"/>
      <c r="KU800" s="33"/>
      <c r="KV800" s="33"/>
      <c r="KW800" s="33"/>
      <c r="KX800" s="33"/>
      <c r="KY800" s="33"/>
      <c r="KZ800" s="33"/>
      <c r="LA800" s="33"/>
      <c r="LB800" s="33"/>
      <c r="LC800" s="33"/>
    </row>
    <row r="801" spans="1:31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  <c r="CY801" s="33"/>
      <c r="CZ801" s="33"/>
      <c r="DA801" s="33"/>
      <c r="DB801" s="33"/>
      <c r="DC801" s="33"/>
      <c r="DD801" s="33"/>
      <c r="DE801" s="33"/>
      <c r="DF801" s="33"/>
      <c r="DG801" s="33"/>
      <c r="DH801" s="33"/>
      <c r="DI801" s="33"/>
      <c r="DJ801" s="33"/>
      <c r="DK801" s="33"/>
      <c r="DL801" s="33"/>
      <c r="DM801" s="33"/>
      <c r="DN801" s="33"/>
      <c r="DO801" s="33"/>
      <c r="DP801" s="33"/>
      <c r="DQ801" s="33"/>
      <c r="DR801" s="33"/>
      <c r="DS801" s="33"/>
      <c r="DT801" s="33"/>
      <c r="DU801" s="33"/>
      <c r="DV801" s="33"/>
      <c r="DW801" s="33"/>
      <c r="DX801" s="33"/>
      <c r="DY801" s="33"/>
      <c r="DZ801" s="33"/>
      <c r="EA801" s="33"/>
      <c r="EB801" s="33"/>
      <c r="EC801" s="33"/>
      <c r="ED801" s="33"/>
      <c r="EE801" s="33"/>
      <c r="EF801" s="33"/>
      <c r="EG801" s="33"/>
      <c r="EH801" s="33"/>
      <c r="EI801" s="33"/>
      <c r="EJ801" s="33"/>
      <c r="EK801" s="33"/>
      <c r="EL801" s="33"/>
      <c r="EM801" s="33"/>
      <c r="EN801" s="33"/>
      <c r="EO801" s="33"/>
      <c r="EP801" s="33"/>
      <c r="EQ801" s="33"/>
      <c r="ER801" s="33"/>
      <c r="ES801" s="33"/>
      <c r="ET801" s="33"/>
      <c r="EU801" s="33"/>
      <c r="EV801" s="33"/>
      <c r="EW801" s="33"/>
      <c r="EX801" s="33"/>
      <c r="EY801" s="33"/>
      <c r="EZ801" s="33"/>
      <c r="FA801" s="33"/>
      <c r="FB801" s="33"/>
      <c r="FC801" s="33"/>
      <c r="FD801" s="33"/>
      <c r="FE801" s="33"/>
      <c r="FF801" s="33"/>
      <c r="FG801" s="33"/>
      <c r="FH801" s="33"/>
      <c r="FI801" s="33"/>
      <c r="FJ801" s="33"/>
      <c r="FK801" s="33"/>
      <c r="FL801" s="33"/>
      <c r="FM801" s="33"/>
      <c r="FN801" s="33"/>
      <c r="FO801" s="33"/>
      <c r="FP801" s="33"/>
      <c r="FQ801" s="33"/>
      <c r="FR801" s="33"/>
      <c r="FS801" s="33"/>
      <c r="FT801" s="33"/>
      <c r="FU801" s="33"/>
      <c r="FV801" s="33"/>
      <c r="FW801" s="33"/>
      <c r="FX801" s="33"/>
      <c r="FY801" s="33"/>
      <c r="FZ801" s="33"/>
      <c r="GA801" s="33"/>
      <c r="GB801" s="33"/>
      <c r="GC801" s="33"/>
      <c r="GD801" s="33"/>
      <c r="GE801" s="33"/>
      <c r="GF801" s="33"/>
      <c r="GG801" s="33"/>
      <c r="GH801" s="33"/>
      <c r="GI801" s="33"/>
      <c r="GJ801" s="33"/>
      <c r="GK801" s="33"/>
      <c r="GL801" s="33"/>
      <c r="GM801" s="33"/>
      <c r="GN801" s="33"/>
      <c r="GO801" s="33"/>
      <c r="GP801" s="33"/>
      <c r="GQ801" s="33"/>
      <c r="GR801" s="33"/>
      <c r="GS801" s="33"/>
      <c r="GT801" s="33"/>
      <c r="GU801" s="33"/>
      <c r="GV801" s="33"/>
      <c r="GW801" s="33"/>
      <c r="GX801" s="33"/>
      <c r="GY801" s="33"/>
      <c r="GZ801" s="33"/>
      <c r="HA801" s="33"/>
      <c r="HB801" s="33"/>
      <c r="HC801" s="33"/>
      <c r="HD801" s="33"/>
      <c r="HE801" s="33"/>
      <c r="HF801" s="33"/>
      <c r="HG801" s="33"/>
      <c r="HH801" s="33"/>
      <c r="HI801" s="33"/>
      <c r="HJ801" s="33"/>
      <c r="HK801" s="33"/>
      <c r="HL801" s="33"/>
      <c r="HM801" s="33"/>
      <c r="HN801" s="33"/>
      <c r="HO801" s="33"/>
      <c r="HP801" s="33"/>
      <c r="HQ801" s="33"/>
      <c r="HR801" s="33"/>
      <c r="HS801" s="33"/>
      <c r="HT801" s="33"/>
      <c r="HU801" s="33"/>
      <c r="HV801" s="33"/>
      <c r="HW801" s="33"/>
      <c r="HX801" s="33"/>
      <c r="HY801" s="33"/>
      <c r="HZ801" s="33"/>
      <c r="IA801" s="33"/>
      <c r="IB801" s="33"/>
      <c r="IC801" s="33"/>
      <c r="ID801" s="33"/>
      <c r="IE801" s="33"/>
      <c r="IF801" s="33"/>
      <c r="IG801" s="33"/>
      <c r="IH801" s="33"/>
      <c r="II801" s="33"/>
      <c r="IJ801" s="33"/>
      <c r="IK801" s="33"/>
      <c r="IL801" s="33"/>
      <c r="IM801" s="33"/>
      <c r="IN801" s="33"/>
      <c r="IO801" s="33"/>
      <c r="IP801" s="33"/>
      <c r="IQ801" s="33"/>
      <c r="IR801" s="33"/>
      <c r="IS801" s="33"/>
      <c r="IT801" s="33"/>
      <c r="IU801" s="33"/>
      <c r="IV801" s="33"/>
      <c r="IW801" s="33"/>
      <c r="IX801" s="33"/>
      <c r="IY801" s="33"/>
      <c r="IZ801" s="33"/>
      <c r="JA801" s="33"/>
      <c r="JB801" s="33"/>
      <c r="JC801" s="33"/>
      <c r="JD801" s="33"/>
      <c r="JE801" s="33"/>
      <c r="JF801" s="33"/>
      <c r="JG801" s="33"/>
      <c r="JH801" s="33"/>
      <c r="JI801" s="33"/>
      <c r="JJ801" s="33"/>
      <c r="JK801" s="33"/>
      <c r="JL801" s="33"/>
      <c r="JM801" s="33"/>
      <c r="JN801" s="33"/>
      <c r="JO801" s="33"/>
      <c r="JP801" s="33"/>
      <c r="JQ801" s="33"/>
      <c r="JR801" s="33"/>
      <c r="JS801" s="33"/>
      <c r="JT801" s="33"/>
      <c r="JU801" s="33"/>
      <c r="JV801" s="33"/>
      <c r="JW801" s="33"/>
      <c r="JX801" s="33"/>
      <c r="JY801" s="33"/>
      <c r="JZ801" s="33"/>
      <c r="KA801" s="33"/>
      <c r="KB801" s="33"/>
      <c r="KC801" s="33"/>
      <c r="KD801" s="33"/>
      <c r="KE801" s="33"/>
      <c r="KF801" s="33"/>
      <c r="KG801" s="33"/>
      <c r="KH801" s="33"/>
      <c r="KI801" s="33"/>
      <c r="KJ801" s="33"/>
      <c r="KK801" s="33"/>
      <c r="KL801" s="33"/>
      <c r="KM801" s="33"/>
      <c r="KN801" s="33"/>
      <c r="KO801" s="33"/>
      <c r="KP801" s="33"/>
      <c r="KQ801" s="33"/>
      <c r="KR801" s="33"/>
      <c r="KS801" s="33"/>
      <c r="KT801" s="33"/>
      <c r="KU801" s="33"/>
      <c r="KV801" s="33"/>
      <c r="KW801" s="33"/>
      <c r="KX801" s="33"/>
      <c r="KY801" s="33"/>
      <c r="KZ801" s="33"/>
      <c r="LA801" s="33"/>
      <c r="LB801" s="33"/>
      <c r="LC801" s="33"/>
    </row>
    <row r="802" spans="1:31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  <c r="IY802" s="33"/>
      <c r="IZ802" s="33"/>
      <c r="JA802" s="33"/>
      <c r="JB802" s="33"/>
      <c r="JC802" s="33"/>
      <c r="JD802" s="33"/>
      <c r="JE802" s="33"/>
      <c r="JF802" s="33"/>
      <c r="JG802" s="33"/>
      <c r="JH802" s="33"/>
      <c r="JI802" s="33"/>
      <c r="JJ802" s="33"/>
      <c r="JK802" s="33"/>
      <c r="JL802" s="33"/>
      <c r="JM802" s="33"/>
      <c r="JN802" s="33"/>
      <c r="JO802" s="33"/>
      <c r="JP802" s="33"/>
      <c r="JQ802" s="33"/>
      <c r="JR802" s="33"/>
      <c r="JS802" s="33"/>
      <c r="JT802" s="33"/>
      <c r="JU802" s="33"/>
      <c r="JV802" s="33"/>
      <c r="JW802" s="33"/>
      <c r="JX802" s="33"/>
      <c r="JY802" s="33"/>
      <c r="JZ802" s="33"/>
      <c r="KA802" s="33"/>
      <c r="KB802" s="33"/>
      <c r="KC802" s="33"/>
      <c r="KD802" s="33"/>
      <c r="KE802" s="33"/>
      <c r="KF802" s="33"/>
      <c r="KG802" s="33"/>
      <c r="KH802" s="33"/>
      <c r="KI802" s="33"/>
      <c r="KJ802" s="33"/>
      <c r="KK802" s="33"/>
      <c r="KL802" s="33"/>
      <c r="KM802" s="33"/>
      <c r="KN802" s="33"/>
      <c r="KO802" s="33"/>
      <c r="KP802" s="33"/>
      <c r="KQ802" s="33"/>
      <c r="KR802" s="33"/>
      <c r="KS802" s="33"/>
      <c r="KT802" s="33"/>
      <c r="KU802" s="33"/>
      <c r="KV802" s="33"/>
      <c r="KW802" s="33"/>
      <c r="KX802" s="33"/>
      <c r="KY802" s="33"/>
      <c r="KZ802" s="33"/>
      <c r="LA802" s="33"/>
      <c r="LB802" s="33"/>
      <c r="LC802" s="33"/>
    </row>
    <row r="803" spans="1:31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  <c r="CY803" s="33"/>
      <c r="CZ803" s="33"/>
      <c r="DA803" s="33"/>
      <c r="DB803" s="33"/>
      <c r="DC803" s="33"/>
      <c r="DD803" s="33"/>
      <c r="DE803" s="33"/>
      <c r="DF803" s="33"/>
      <c r="DG803" s="33"/>
      <c r="DH803" s="33"/>
      <c r="DI803" s="33"/>
      <c r="DJ803" s="33"/>
      <c r="DK803" s="33"/>
      <c r="DL803" s="33"/>
      <c r="DM803" s="33"/>
      <c r="DN803" s="33"/>
      <c r="DO803" s="33"/>
      <c r="DP803" s="33"/>
      <c r="DQ803" s="33"/>
      <c r="DR803" s="33"/>
      <c r="DS803" s="33"/>
      <c r="DT803" s="33"/>
      <c r="DU803" s="33"/>
      <c r="DV803" s="33"/>
      <c r="DW803" s="33"/>
      <c r="DX803" s="33"/>
      <c r="DY803" s="33"/>
      <c r="DZ803" s="33"/>
      <c r="EA803" s="33"/>
      <c r="EB803" s="33"/>
      <c r="EC803" s="33"/>
      <c r="ED803" s="33"/>
      <c r="EE803" s="33"/>
      <c r="EF803" s="33"/>
      <c r="EG803" s="33"/>
      <c r="EH803" s="33"/>
      <c r="EI803" s="33"/>
      <c r="EJ803" s="33"/>
      <c r="EK803" s="33"/>
      <c r="EL803" s="33"/>
      <c r="EM803" s="33"/>
      <c r="EN803" s="33"/>
      <c r="EO803" s="33"/>
      <c r="EP803" s="33"/>
      <c r="EQ803" s="33"/>
      <c r="ER803" s="33"/>
      <c r="ES803" s="33"/>
      <c r="ET803" s="33"/>
      <c r="EU803" s="33"/>
      <c r="EV803" s="33"/>
      <c r="EW803" s="33"/>
      <c r="EX803" s="33"/>
      <c r="EY803" s="33"/>
      <c r="EZ803" s="33"/>
      <c r="FA803" s="33"/>
      <c r="FB803" s="33"/>
      <c r="FC803" s="33"/>
      <c r="FD803" s="33"/>
      <c r="FE803" s="33"/>
      <c r="FF803" s="33"/>
      <c r="FG803" s="33"/>
      <c r="FH803" s="33"/>
      <c r="FI803" s="33"/>
      <c r="FJ803" s="33"/>
      <c r="FK803" s="33"/>
      <c r="FL803" s="33"/>
      <c r="FM803" s="33"/>
      <c r="FN803" s="33"/>
      <c r="FO803" s="33"/>
      <c r="FP803" s="33"/>
      <c r="FQ803" s="33"/>
      <c r="FR803" s="33"/>
      <c r="FS803" s="33"/>
      <c r="FT803" s="33"/>
      <c r="FU803" s="33"/>
      <c r="FV803" s="33"/>
      <c r="FW803" s="33"/>
      <c r="FX803" s="33"/>
      <c r="FY803" s="33"/>
      <c r="FZ803" s="33"/>
      <c r="GA803" s="33"/>
      <c r="GB803" s="33"/>
      <c r="GC803" s="33"/>
      <c r="GD803" s="33"/>
      <c r="GE803" s="33"/>
      <c r="GF803" s="33"/>
      <c r="GG803" s="33"/>
      <c r="GH803" s="33"/>
      <c r="GI803" s="33"/>
      <c r="GJ803" s="33"/>
      <c r="GK803" s="33"/>
      <c r="GL803" s="33"/>
      <c r="GM803" s="33"/>
      <c r="GN803" s="33"/>
      <c r="GO803" s="33"/>
      <c r="GP803" s="33"/>
      <c r="GQ803" s="33"/>
      <c r="GR803" s="33"/>
      <c r="GS803" s="33"/>
      <c r="GT803" s="33"/>
      <c r="GU803" s="33"/>
      <c r="GV803" s="33"/>
      <c r="GW803" s="33"/>
      <c r="GX803" s="33"/>
      <c r="GY803" s="33"/>
      <c r="GZ803" s="33"/>
      <c r="HA803" s="33"/>
      <c r="HB803" s="33"/>
      <c r="HC803" s="33"/>
      <c r="HD803" s="33"/>
      <c r="HE803" s="33"/>
      <c r="HF803" s="33"/>
      <c r="HG803" s="33"/>
      <c r="HH803" s="33"/>
      <c r="HI803" s="33"/>
      <c r="HJ803" s="33"/>
      <c r="HK803" s="33"/>
      <c r="HL803" s="33"/>
      <c r="HM803" s="33"/>
      <c r="HN803" s="33"/>
      <c r="HO803" s="33"/>
      <c r="HP803" s="33"/>
      <c r="HQ803" s="33"/>
      <c r="HR803" s="33"/>
      <c r="HS803" s="33"/>
      <c r="HT803" s="33"/>
      <c r="HU803" s="33"/>
      <c r="HV803" s="33"/>
      <c r="HW803" s="33"/>
      <c r="HX803" s="33"/>
      <c r="HY803" s="33"/>
      <c r="HZ803" s="33"/>
      <c r="IA803" s="33"/>
      <c r="IB803" s="33"/>
      <c r="IC803" s="33"/>
      <c r="ID803" s="33"/>
      <c r="IE803" s="33"/>
      <c r="IF803" s="33"/>
      <c r="IG803" s="33"/>
      <c r="IH803" s="33"/>
      <c r="II803" s="33"/>
      <c r="IJ803" s="33"/>
      <c r="IK803" s="33"/>
      <c r="IL803" s="33"/>
      <c r="IM803" s="33"/>
      <c r="IN803" s="33"/>
      <c r="IO803" s="33"/>
      <c r="IP803" s="33"/>
      <c r="IQ803" s="33"/>
      <c r="IR803" s="33"/>
      <c r="IS803" s="33"/>
      <c r="IT803" s="33"/>
      <c r="IU803" s="33"/>
      <c r="IV803" s="33"/>
      <c r="IW803" s="33"/>
      <c r="IX803" s="33"/>
      <c r="IY803" s="33"/>
      <c r="IZ803" s="33"/>
      <c r="JA803" s="33"/>
      <c r="JB803" s="33"/>
      <c r="JC803" s="33"/>
      <c r="JD803" s="33"/>
      <c r="JE803" s="33"/>
      <c r="JF803" s="33"/>
      <c r="JG803" s="33"/>
      <c r="JH803" s="33"/>
      <c r="JI803" s="33"/>
      <c r="JJ803" s="33"/>
      <c r="JK803" s="33"/>
      <c r="JL803" s="33"/>
      <c r="JM803" s="33"/>
      <c r="JN803" s="33"/>
      <c r="JO803" s="33"/>
      <c r="JP803" s="33"/>
      <c r="JQ803" s="33"/>
      <c r="JR803" s="33"/>
      <c r="JS803" s="33"/>
      <c r="JT803" s="33"/>
      <c r="JU803" s="33"/>
      <c r="JV803" s="33"/>
      <c r="JW803" s="33"/>
      <c r="JX803" s="33"/>
      <c r="JY803" s="33"/>
      <c r="JZ803" s="33"/>
      <c r="KA803" s="33"/>
      <c r="KB803" s="33"/>
      <c r="KC803" s="33"/>
      <c r="KD803" s="33"/>
      <c r="KE803" s="33"/>
      <c r="KF803" s="33"/>
      <c r="KG803" s="33"/>
      <c r="KH803" s="33"/>
      <c r="KI803" s="33"/>
      <c r="KJ803" s="33"/>
      <c r="KK803" s="33"/>
      <c r="KL803" s="33"/>
      <c r="KM803" s="33"/>
      <c r="KN803" s="33"/>
      <c r="KO803" s="33"/>
      <c r="KP803" s="33"/>
      <c r="KQ803" s="33"/>
      <c r="KR803" s="33"/>
      <c r="KS803" s="33"/>
      <c r="KT803" s="33"/>
      <c r="KU803" s="33"/>
      <c r="KV803" s="33"/>
      <c r="KW803" s="33"/>
      <c r="KX803" s="33"/>
      <c r="KY803" s="33"/>
      <c r="KZ803" s="33"/>
      <c r="LA803" s="33"/>
      <c r="LB803" s="33"/>
      <c r="LC803" s="33"/>
    </row>
    <row r="804" spans="1:31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  <c r="IY804" s="33"/>
      <c r="IZ804" s="33"/>
      <c r="JA804" s="33"/>
      <c r="JB804" s="33"/>
      <c r="JC804" s="33"/>
      <c r="JD804" s="33"/>
      <c r="JE804" s="33"/>
      <c r="JF804" s="33"/>
      <c r="JG804" s="33"/>
      <c r="JH804" s="33"/>
      <c r="JI804" s="33"/>
      <c r="JJ804" s="33"/>
      <c r="JK804" s="33"/>
      <c r="JL804" s="33"/>
      <c r="JM804" s="33"/>
      <c r="JN804" s="33"/>
      <c r="JO804" s="33"/>
      <c r="JP804" s="33"/>
      <c r="JQ804" s="33"/>
      <c r="JR804" s="33"/>
      <c r="JS804" s="33"/>
      <c r="JT804" s="33"/>
      <c r="JU804" s="33"/>
      <c r="JV804" s="33"/>
      <c r="JW804" s="33"/>
      <c r="JX804" s="33"/>
      <c r="JY804" s="33"/>
      <c r="JZ804" s="33"/>
      <c r="KA804" s="33"/>
      <c r="KB804" s="33"/>
      <c r="KC804" s="33"/>
      <c r="KD804" s="33"/>
      <c r="KE804" s="33"/>
      <c r="KF804" s="33"/>
      <c r="KG804" s="33"/>
      <c r="KH804" s="33"/>
      <c r="KI804" s="33"/>
      <c r="KJ804" s="33"/>
      <c r="KK804" s="33"/>
      <c r="KL804" s="33"/>
      <c r="KM804" s="33"/>
      <c r="KN804" s="33"/>
      <c r="KO804" s="33"/>
      <c r="KP804" s="33"/>
      <c r="KQ804" s="33"/>
      <c r="KR804" s="33"/>
      <c r="KS804" s="33"/>
      <c r="KT804" s="33"/>
      <c r="KU804" s="33"/>
      <c r="KV804" s="33"/>
      <c r="KW804" s="33"/>
      <c r="KX804" s="33"/>
      <c r="KY804" s="33"/>
      <c r="KZ804" s="33"/>
      <c r="LA804" s="33"/>
      <c r="LB804" s="33"/>
      <c r="LC804" s="33"/>
    </row>
    <row r="805" spans="1:31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  <c r="CY805" s="33"/>
      <c r="CZ805" s="33"/>
      <c r="DA805" s="33"/>
      <c r="DB805" s="33"/>
      <c r="DC805" s="33"/>
      <c r="DD805" s="33"/>
      <c r="DE805" s="33"/>
      <c r="DF805" s="33"/>
      <c r="DG805" s="33"/>
      <c r="DH805" s="33"/>
      <c r="DI805" s="33"/>
      <c r="DJ805" s="33"/>
      <c r="DK805" s="33"/>
      <c r="DL805" s="33"/>
      <c r="DM805" s="33"/>
      <c r="DN805" s="33"/>
      <c r="DO805" s="33"/>
      <c r="DP805" s="33"/>
      <c r="DQ805" s="33"/>
      <c r="DR805" s="33"/>
      <c r="DS805" s="33"/>
      <c r="DT805" s="33"/>
      <c r="DU805" s="33"/>
      <c r="DV805" s="33"/>
      <c r="DW805" s="33"/>
      <c r="DX805" s="33"/>
      <c r="DY805" s="33"/>
      <c r="DZ805" s="33"/>
      <c r="EA805" s="33"/>
      <c r="EB805" s="33"/>
      <c r="EC805" s="33"/>
      <c r="ED805" s="33"/>
      <c r="EE805" s="33"/>
      <c r="EF805" s="33"/>
      <c r="EG805" s="33"/>
      <c r="EH805" s="33"/>
      <c r="EI805" s="33"/>
      <c r="EJ805" s="33"/>
      <c r="EK805" s="33"/>
      <c r="EL805" s="33"/>
      <c r="EM805" s="33"/>
      <c r="EN805" s="33"/>
      <c r="EO805" s="33"/>
      <c r="EP805" s="33"/>
      <c r="EQ805" s="33"/>
      <c r="ER805" s="33"/>
      <c r="ES805" s="33"/>
      <c r="ET805" s="33"/>
      <c r="EU805" s="33"/>
      <c r="EV805" s="33"/>
      <c r="EW805" s="33"/>
      <c r="EX805" s="33"/>
      <c r="EY805" s="33"/>
      <c r="EZ805" s="33"/>
      <c r="FA805" s="33"/>
      <c r="FB805" s="33"/>
      <c r="FC805" s="33"/>
      <c r="FD805" s="33"/>
      <c r="FE805" s="33"/>
      <c r="FF805" s="33"/>
      <c r="FG805" s="33"/>
      <c r="FH805" s="33"/>
      <c r="FI805" s="33"/>
      <c r="FJ805" s="33"/>
      <c r="FK805" s="33"/>
      <c r="FL805" s="33"/>
      <c r="FM805" s="33"/>
      <c r="FN805" s="33"/>
      <c r="FO805" s="33"/>
      <c r="FP805" s="33"/>
      <c r="FQ805" s="33"/>
      <c r="FR805" s="33"/>
      <c r="FS805" s="33"/>
      <c r="FT805" s="33"/>
      <c r="FU805" s="33"/>
      <c r="FV805" s="33"/>
      <c r="FW805" s="33"/>
      <c r="FX805" s="33"/>
      <c r="FY805" s="33"/>
      <c r="FZ805" s="33"/>
      <c r="GA805" s="33"/>
      <c r="GB805" s="33"/>
      <c r="GC805" s="33"/>
      <c r="GD805" s="33"/>
      <c r="GE805" s="33"/>
      <c r="GF805" s="33"/>
      <c r="GG805" s="33"/>
      <c r="GH805" s="33"/>
      <c r="GI805" s="33"/>
      <c r="GJ805" s="33"/>
      <c r="GK805" s="33"/>
      <c r="GL805" s="33"/>
      <c r="GM805" s="33"/>
      <c r="GN805" s="33"/>
      <c r="GO805" s="33"/>
      <c r="GP805" s="33"/>
      <c r="GQ805" s="33"/>
      <c r="GR805" s="33"/>
      <c r="GS805" s="33"/>
      <c r="GT805" s="33"/>
      <c r="GU805" s="33"/>
      <c r="GV805" s="33"/>
      <c r="GW805" s="33"/>
      <c r="GX805" s="33"/>
      <c r="GY805" s="33"/>
      <c r="GZ805" s="33"/>
      <c r="HA805" s="33"/>
      <c r="HB805" s="33"/>
      <c r="HC805" s="33"/>
      <c r="HD805" s="33"/>
      <c r="HE805" s="33"/>
      <c r="HF805" s="33"/>
      <c r="HG805" s="33"/>
      <c r="HH805" s="33"/>
      <c r="HI805" s="33"/>
      <c r="HJ805" s="33"/>
      <c r="HK805" s="33"/>
      <c r="HL805" s="33"/>
      <c r="HM805" s="33"/>
      <c r="HN805" s="33"/>
      <c r="HO805" s="33"/>
      <c r="HP805" s="33"/>
      <c r="HQ805" s="33"/>
      <c r="HR805" s="33"/>
      <c r="HS805" s="33"/>
      <c r="HT805" s="33"/>
      <c r="HU805" s="33"/>
      <c r="HV805" s="33"/>
      <c r="HW805" s="33"/>
      <c r="HX805" s="33"/>
      <c r="HY805" s="33"/>
      <c r="HZ805" s="33"/>
      <c r="IA805" s="33"/>
      <c r="IB805" s="33"/>
      <c r="IC805" s="33"/>
      <c r="ID805" s="33"/>
      <c r="IE805" s="33"/>
      <c r="IF805" s="33"/>
      <c r="IG805" s="33"/>
      <c r="IH805" s="33"/>
      <c r="II805" s="33"/>
      <c r="IJ805" s="33"/>
      <c r="IK805" s="33"/>
      <c r="IL805" s="33"/>
      <c r="IM805" s="33"/>
      <c r="IN805" s="33"/>
      <c r="IO805" s="33"/>
      <c r="IP805" s="33"/>
      <c r="IQ805" s="33"/>
      <c r="IR805" s="33"/>
      <c r="IS805" s="33"/>
      <c r="IT805" s="33"/>
      <c r="IU805" s="33"/>
      <c r="IV805" s="33"/>
      <c r="IW805" s="33"/>
      <c r="IX805" s="33"/>
      <c r="IY805" s="33"/>
      <c r="IZ805" s="33"/>
      <c r="JA805" s="33"/>
      <c r="JB805" s="33"/>
      <c r="JC805" s="33"/>
      <c r="JD805" s="33"/>
      <c r="JE805" s="33"/>
      <c r="JF805" s="33"/>
      <c r="JG805" s="33"/>
      <c r="JH805" s="33"/>
      <c r="JI805" s="33"/>
      <c r="JJ805" s="33"/>
      <c r="JK805" s="33"/>
      <c r="JL805" s="33"/>
      <c r="JM805" s="33"/>
      <c r="JN805" s="33"/>
      <c r="JO805" s="33"/>
      <c r="JP805" s="33"/>
      <c r="JQ805" s="33"/>
      <c r="JR805" s="33"/>
      <c r="JS805" s="33"/>
      <c r="JT805" s="33"/>
      <c r="JU805" s="33"/>
      <c r="JV805" s="33"/>
      <c r="JW805" s="33"/>
      <c r="JX805" s="33"/>
      <c r="JY805" s="33"/>
      <c r="JZ805" s="33"/>
      <c r="KA805" s="33"/>
      <c r="KB805" s="33"/>
      <c r="KC805" s="33"/>
      <c r="KD805" s="33"/>
      <c r="KE805" s="33"/>
      <c r="KF805" s="33"/>
      <c r="KG805" s="33"/>
      <c r="KH805" s="33"/>
      <c r="KI805" s="33"/>
      <c r="KJ805" s="33"/>
      <c r="KK805" s="33"/>
      <c r="KL805" s="33"/>
      <c r="KM805" s="33"/>
      <c r="KN805" s="33"/>
      <c r="KO805" s="33"/>
      <c r="KP805" s="33"/>
      <c r="KQ805" s="33"/>
      <c r="KR805" s="33"/>
      <c r="KS805" s="33"/>
      <c r="KT805" s="33"/>
      <c r="KU805" s="33"/>
      <c r="KV805" s="33"/>
      <c r="KW805" s="33"/>
      <c r="KX805" s="33"/>
      <c r="KY805" s="33"/>
      <c r="KZ805" s="33"/>
      <c r="LA805" s="33"/>
      <c r="LB805" s="33"/>
      <c r="LC805" s="33"/>
    </row>
    <row r="806" spans="1:31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  <c r="IY806" s="33"/>
      <c r="IZ806" s="33"/>
      <c r="JA806" s="33"/>
      <c r="JB806" s="33"/>
      <c r="JC806" s="33"/>
      <c r="JD806" s="33"/>
      <c r="JE806" s="33"/>
      <c r="JF806" s="33"/>
      <c r="JG806" s="33"/>
      <c r="JH806" s="33"/>
      <c r="JI806" s="33"/>
      <c r="JJ806" s="33"/>
      <c r="JK806" s="33"/>
      <c r="JL806" s="33"/>
      <c r="JM806" s="33"/>
      <c r="JN806" s="33"/>
      <c r="JO806" s="33"/>
      <c r="JP806" s="33"/>
      <c r="JQ806" s="33"/>
      <c r="JR806" s="33"/>
      <c r="JS806" s="33"/>
      <c r="JT806" s="33"/>
      <c r="JU806" s="33"/>
      <c r="JV806" s="33"/>
      <c r="JW806" s="33"/>
      <c r="JX806" s="33"/>
      <c r="JY806" s="33"/>
      <c r="JZ806" s="33"/>
      <c r="KA806" s="33"/>
      <c r="KB806" s="33"/>
      <c r="KC806" s="33"/>
      <c r="KD806" s="33"/>
      <c r="KE806" s="33"/>
      <c r="KF806" s="33"/>
      <c r="KG806" s="33"/>
      <c r="KH806" s="33"/>
      <c r="KI806" s="33"/>
      <c r="KJ806" s="33"/>
      <c r="KK806" s="33"/>
      <c r="KL806" s="33"/>
      <c r="KM806" s="33"/>
      <c r="KN806" s="33"/>
      <c r="KO806" s="33"/>
      <c r="KP806" s="33"/>
      <c r="KQ806" s="33"/>
      <c r="KR806" s="33"/>
      <c r="KS806" s="33"/>
      <c r="KT806" s="33"/>
      <c r="KU806" s="33"/>
      <c r="KV806" s="33"/>
      <c r="KW806" s="33"/>
      <c r="KX806" s="33"/>
      <c r="KY806" s="33"/>
      <c r="KZ806" s="33"/>
      <c r="LA806" s="33"/>
      <c r="LB806" s="33"/>
      <c r="LC806" s="33"/>
    </row>
    <row r="807" spans="1:31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  <c r="CY807" s="33"/>
      <c r="CZ807" s="33"/>
      <c r="DA807" s="33"/>
      <c r="DB807" s="33"/>
      <c r="DC807" s="33"/>
      <c r="DD807" s="33"/>
      <c r="DE807" s="33"/>
      <c r="DF807" s="33"/>
      <c r="DG807" s="33"/>
      <c r="DH807" s="33"/>
      <c r="DI807" s="33"/>
      <c r="DJ807" s="33"/>
      <c r="DK807" s="33"/>
      <c r="DL807" s="33"/>
      <c r="DM807" s="33"/>
      <c r="DN807" s="33"/>
      <c r="DO807" s="33"/>
      <c r="DP807" s="33"/>
      <c r="DQ807" s="33"/>
      <c r="DR807" s="33"/>
      <c r="DS807" s="33"/>
      <c r="DT807" s="33"/>
      <c r="DU807" s="33"/>
      <c r="DV807" s="33"/>
      <c r="DW807" s="33"/>
      <c r="DX807" s="33"/>
      <c r="DY807" s="33"/>
      <c r="DZ807" s="33"/>
      <c r="EA807" s="33"/>
      <c r="EB807" s="33"/>
      <c r="EC807" s="33"/>
      <c r="ED807" s="33"/>
      <c r="EE807" s="33"/>
      <c r="EF807" s="33"/>
      <c r="EG807" s="33"/>
      <c r="EH807" s="33"/>
      <c r="EI807" s="33"/>
      <c r="EJ807" s="33"/>
      <c r="EK807" s="33"/>
      <c r="EL807" s="33"/>
      <c r="EM807" s="33"/>
      <c r="EN807" s="33"/>
      <c r="EO807" s="33"/>
      <c r="EP807" s="33"/>
      <c r="EQ807" s="33"/>
      <c r="ER807" s="33"/>
      <c r="ES807" s="33"/>
      <c r="ET807" s="33"/>
      <c r="EU807" s="33"/>
      <c r="EV807" s="33"/>
      <c r="EW807" s="33"/>
      <c r="EX807" s="33"/>
      <c r="EY807" s="33"/>
      <c r="EZ807" s="33"/>
      <c r="FA807" s="33"/>
      <c r="FB807" s="33"/>
      <c r="FC807" s="33"/>
      <c r="FD807" s="33"/>
      <c r="FE807" s="33"/>
      <c r="FF807" s="33"/>
      <c r="FG807" s="33"/>
      <c r="FH807" s="33"/>
      <c r="FI807" s="33"/>
      <c r="FJ807" s="33"/>
      <c r="FK807" s="33"/>
      <c r="FL807" s="33"/>
      <c r="FM807" s="33"/>
      <c r="FN807" s="33"/>
      <c r="FO807" s="33"/>
      <c r="FP807" s="33"/>
      <c r="FQ807" s="33"/>
      <c r="FR807" s="33"/>
      <c r="FS807" s="33"/>
      <c r="FT807" s="33"/>
      <c r="FU807" s="33"/>
      <c r="FV807" s="33"/>
      <c r="FW807" s="33"/>
      <c r="FX807" s="33"/>
      <c r="FY807" s="33"/>
      <c r="FZ807" s="33"/>
      <c r="GA807" s="33"/>
      <c r="GB807" s="33"/>
      <c r="GC807" s="33"/>
      <c r="GD807" s="33"/>
      <c r="GE807" s="33"/>
      <c r="GF807" s="33"/>
      <c r="GG807" s="33"/>
      <c r="GH807" s="33"/>
      <c r="GI807" s="33"/>
      <c r="GJ807" s="33"/>
      <c r="GK807" s="33"/>
      <c r="GL807" s="33"/>
      <c r="GM807" s="33"/>
      <c r="GN807" s="33"/>
      <c r="GO807" s="33"/>
      <c r="GP807" s="33"/>
      <c r="GQ807" s="33"/>
      <c r="GR807" s="33"/>
      <c r="GS807" s="33"/>
      <c r="GT807" s="33"/>
      <c r="GU807" s="33"/>
      <c r="GV807" s="33"/>
      <c r="GW807" s="33"/>
      <c r="GX807" s="33"/>
      <c r="GY807" s="33"/>
      <c r="GZ807" s="33"/>
      <c r="HA807" s="33"/>
      <c r="HB807" s="33"/>
      <c r="HC807" s="33"/>
      <c r="HD807" s="33"/>
      <c r="HE807" s="33"/>
      <c r="HF807" s="33"/>
      <c r="HG807" s="33"/>
      <c r="HH807" s="33"/>
      <c r="HI807" s="33"/>
      <c r="HJ807" s="33"/>
      <c r="HK807" s="33"/>
      <c r="HL807" s="33"/>
      <c r="HM807" s="33"/>
      <c r="HN807" s="33"/>
      <c r="HO807" s="33"/>
      <c r="HP807" s="33"/>
      <c r="HQ807" s="33"/>
      <c r="HR807" s="33"/>
      <c r="HS807" s="33"/>
      <c r="HT807" s="33"/>
      <c r="HU807" s="33"/>
      <c r="HV807" s="33"/>
      <c r="HW807" s="33"/>
      <c r="HX807" s="33"/>
      <c r="HY807" s="33"/>
      <c r="HZ807" s="33"/>
      <c r="IA807" s="33"/>
      <c r="IB807" s="33"/>
      <c r="IC807" s="33"/>
      <c r="ID807" s="33"/>
      <c r="IE807" s="33"/>
      <c r="IF807" s="33"/>
      <c r="IG807" s="33"/>
      <c r="IH807" s="33"/>
      <c r="II807" s="33"/>
      <c r="IJ807" s="33"/>
      <c r="IK807" s="33"/>
      <c r="IL807" s="33"/>
      <c r="IM807" s="33"/>
      <c r="IN807" s="33"/>
      <c r="IO807" s="33"/>
      <c r="IP807" s="33"/>
      <c r="IQ807" s="33"/>
      <c r="IR807" s="33"/>
      <c r="IS807" s="33"/>
      <c r="IT807" s="33"/>
      <c r="IU807" s="33"/>
      <c r="IV807" s="33"/>
      <c r="IW807" s="33"/>
      <c r="IX807" s="33"/>
      <c r="IY807" s="33"/>
      <c r="IZ807" s="33"/>
      <c r="JA807" s="33"/>
      <c r="JB807" s="33"/>
      <c r="JC807" s="33"/>
      <c r="JD807" s="33"/>
      <c r="JE807" s="33"/>
      <c r="JF807" s="33"/>
      <c r="JG807" s="33"/>
      <c r="JH807" s="33"/>
      <c r="JI807" s="33"/>
      <c r="JJ807" s="33"/>
      <c r="JK807" s="33"/>
      <c r="JL807" s="33"/>
      <c r="JM807" s="33"/>
      <c r="JN807" s="33"/>
      <c r="JO807" s="33"/>
      <c r="JP807" s="33"/>
      <c r="JQ807" s="33"/>
      <c r="JR807" s="33"/>
      <c r="JS807" s="33"/>
      <c r="JT807" s="33"/>
      <c r="JU807" s="33"/>
      <c r="JV807" s="33"/>
      <c r="JW807" s="33"/>
      <c r="JX807" s="33"/>
      <c r="JY807" s="33"/>
      <c r="JZ807" s="33"/>
      <c r="KA807" s="33"/>
      <c r="KB807" s="33"/>
      <c r="KC807" s="33"/>
      <c r="KD807" s="33"/>
      <c r="KE807" s="33"/>
      <c r="KF807" s="33"/>
      <c r="KG807" s="33"/>
      <c r="KH807" s="33"/>
      <c r="KI807" s="33"/>
      <c r="KJ807" s="33"/>
      <c r="KK807" s="33"/>
      <c r="KL807" s="33"/>
      <c r="KM807" s="33"/>
      <c r="KN807" s="33"/>
      <c r="KO807" s="33"/>
      <c r="KP807" s="33"/>
      <c r="KQ807" s="33"/>
      <c r="KR807" s="33"/>
      <c r="KS807" s="33"/>
      <c r="KT807" s="33"/>
      <c r="KU807" s="33"/>
      <c r="KV807" s="33"/>
      <c r="KW807" s="33"/>
      <c r="KX807" s="33"/>
      <c r="KY807" s="33"/>
      <c r="KZ807" s="33"/>
      <c r="LA807" s="33"/>
      <c r="LB807" s="33"/>
      <c r="LC807" s="33"/>
    </row>
    <row r="808" spans="1:31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  <c r="IY808" s="33"/>
      <c r="IZ808" s="33"/>
      <c r="JA808" s="33"/>
      <c r="JB808" s="33"/>
      <c r="JC808" s="33"/>
      <c r="JD808" s="33"/>
      <c r="JE808" s="33"/>
      <c r="JF808" s="33"/>
      <c r="JG808" s="33"/>
      <c r="JH808" s="33"/>
      <c r="JI808" s="33"/>
      <c r="JJ808" s="33"/>
      <c r="JK808" s="33"/>
      <c r="JL808" s="33"/>
      <c r="JM808" s="33"/>
      <c r="JN808" s="33"/>
      <c r="JO808" s="33"/>
      <c r="JP808" s="33"/>
      <c r="JQ808" s="33"/>
      <c r="JR808" s="33"/>
      <c r="JS808" s="33"/>
      <c r="JT808" s="33"/>
      <c r="JU808" s="33"/>
      <c r="JV808" s="33"/>
      <c r="JW808" s="33"/>
      <c r="JX808" s="33"/>
      <c r="JY808" s="33"/>
      <c r="JZ808" s="33"/>
      <c r="KA808" s="33"/>
      <c r="KB808" s="33"/>
      <c r="KC808" s="33"/>
      <c r="KD808" s="33"/>
      <c r="KE808" s="33"/>
      <c r="KF808" s="33"/>
      <c r="KG808" s="33"/>
      <c r="KH808" s="33"/>
      <c r="KI808" s="33"/>
      <c r="KJ808" s="33"/>
      <c r="KK808" s="33"/>
      <c r="KL808" s="33"/>
      <c r="KM808" s="33"/>
      <c r="KN808" s="33"/>
      <c r="KO808" s="33"/>
      <c r="KP808" s="33"/>
      <c r="KQ808" s="33"/>
      <c r="KR808" s="33"/>
      <c r="KS808" s="33"/>
      <c r="KT808" s="33"/>
      <c r="KU808" s="33"/>
      <c r="KV808" s="33"/>
      <c r="KW808" s="33"/>
      <c r="KX808" s="33"/>
      <c r="KY808" s="33"/>
      <c r="KZ808" s="33"/>
      <c r="LA808" s="33"/>
      <c r="LB808" s="33"/>
      <c r="LC808" s="33"/>
    </row>
    <row r="809" spans="1:31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  <c r="CY809" s="33"/>
      <c r="CZ809" s="33"/>
      <c r="DA809" s="33"/>
      <c r="DB809" s="33"/>
      <c r="DC809" s="33"/>
      <c r="DD809" s="33"/>
      <c r="DE809" s="33"/>
      <c r="DF809" s="33"/>
      <c r="DG809" s="33"/>
      <c r="DH809" s="33"/>
      <c r="DI809" s="33"/>
      <c r="DJ809" s="33"/>
      <c r="DK809" s="33"/>
      <c r="DL809" s="33"/>
      <c r="DM809" s="33"/>
      <c r="DN809" s="33"/>
      <c r="DO809" s="33"/>
      <c r="DP809" s="33"/>
      <c r="DQ809" s="33"/>
      <c r="DR809" s="33"/>
      <c r="DS809" s="33"/>
      <c r="DT809" s="33"/>
      <c r="DU809" s="33"/>
      <c r="DV809" s="33"/>
      <c r="DW809" s="33"/>
      <c r="DX809" s="33"/>
      <c r="DY809" s="33"/>
      <c r="DZ809" s="33"/>
      <c r="EA809" s="33"/>
      <c r="EB809" s="33"/>
      <c r="EC809" s="33"/>
      <c r="ED809" s="33"/>
      <c r="EE809" s="33"/>
      <c r="EF809" s="33"/>
      <c r="EG809" s="33"/>
      <c r="EH809" s="33"/>
      <c r="EI809" s="33"/>
      <c r="EJ809" s="33"/>
      <c r="EK809" s="33"/>
      <c r="EL809" s="33"/>
      <c r="EM809" s="33"/>
      <c r="EN809" s="33"/>
      <c r="EO809" s="33"/>
      <c r="EP809" s="33"/>
      <c r="EQ809" s="33"/>
      <c r="ER809" s="33"/>
      <c r="ES809" s="33"/>
      <c r="ET809" s="33"/>
      <c r="EU809" s="33"/>
      <c r="EV809" s="33"/>
      <c r="EW809" s="33"/>
      <c r="EX809" s="33"/>
      <c r="EY809" s="33"/>
      <c r="EZ809" s="33"/>
      <c r="FA809" s="33"/>
      <c r="FB809" s="33"/>
      <c r="FC809" s="33"/>
      <c r="FD809" s="33"/>
      <c r="FE809" s="33"/>
      <c r="FF809" s="33"/>
      <c r="FG809" s="33"/>
      <c r="FH809" s="33"/>
      <c r="FI809" s="33"/>
      <c r="FJ809" s="33"/>
      <c r="FK809" s="33"/>
      <c r="FL809" s="33"/>
      <c r="FM809" s="33"/>
      <c r="FN809" s="33"/>
      <c r="FO809" s="33"/>
      <c r="FP809" s="33"/>
      <c r="FQ809" s="33"/>
      <c r="FR809" s="33"/>
      <c r="FS809" s="33"/>
      <c r="FT809" s="33"/>
      <c r="FU809" s="33"/>
      <c r="FV809" s="33"/>
      <c r="FW809" s="33"/>
      <c r="FX809" s="33"/>
      <c r="FY809" s="33"/>
      <c r="FZ809" s="33"/>
      <c r="GA809" s="33"/>
      <c r="GB809" s="33"/>
      <c r="GC809" s="33"/>
      <c r="GD809" s="33"/>
      <c r="GE809" s="33"/>
      <c r="GF809" s="33"/>
      <c r="GG809" s="33"/>
      <c r="GH809" s="33"/>
      <c r="GI809" s="33"/>
      <c r="GJ809" s="33"/>
      <c r="GK809" s="33"/>
      <c r="GL809" s="33"/>
      <c r="GM809" s="33"/>
      <c r="GN809" s="33"/>
      <c r="GO809" s="33"/>
      <c r="GP809" s="33"/>
      <c r="GQ809" s="33"/>
      <c r="GR809" s="33"/>
      <c r="GS809" s="33"/>
      <c r="GT809" s="33"/>
      <c r="GU809" s="33"/>
      <c r="GV809" s="33"/>
      <c r="GW809" s="33"/>
      <c r="GX809" s="33"/>
      <c r="GY809" s="33"/>
      <c r="GZ809" s="33"/>
      <c r="HA809" s="33"/>
      <c r="HB809" s="33"/>
      <c r="HC809" s="33"/>
      <c r="HD809" s="33"/>
      <c r="HE809" s="33"/>
      <c r="HF809" s="33"/>
      <c r="HG809" s="33"/>
      <c r="HH809" s="33"/>
      <c r="HI809" s="33"/>
      <c r="HJ809" s="33"/>
      <c r="HK809" s="33"/>
      <c r="HL809" s="33"/>
      <c r="HM809" s="33"/>
      <c r="HN809" s="33"/>
      <c r="HO809" s="33"/>
      <c r="HP809" s="33"/>
      <c r="HQ809" s="33"/>
      <c r="HR809" s="33"/>
      <c r="HS809" s="33"/>
      <c r="HT809" s="33"/>
      <c r="HU809" s="33"/>
      <c r="HV809" s="33"/>
      <c r="HW809" s="33"/>
      <c r="HX809" s="33"/>
      <c r="HY809" s="33"/>
      <c r="HZ809" s="33"/>
      <c r="IA809" s="33"/>
      <c r="IB809" s="33"/>
      <c r="IC809" s="33"/>
      <c r="ID809" s="33"/>
      <c r="IE809" s="33"/>
      <c r="IF809" s="33"/>
      <c r="IG809" s="33"/>
      <c r="IH809" s="33"/>
      <c r="II809" s="33"/>
      <c r="IJ809" s="33"/>
      <c r="IK809" s="33"/>
      <c r="IL809" s="33"/>
      <c r="IM809" s="33"/>
      <c r="IN809" s="33"/>
      <c r="IO809" s="33"/>
      <c r="IP809" s="33"/>
      <c r="IQ809" s="33"/>
      <c r="IR809" s="33"/>
      <c r="IS809" s="33"/>
      <c r="IT809" s="33"/>
      <c r="IU809" s="33"/>
      <c r="IV809" s="33"/>
      <c r="IW809" s="33"/>
      <c r="IX809" s="33"/>
      <c r="IY809" s="33"/>
      <c r="IZ809" s="33"/>
      <c r="JA809" s="33"/>
      <c r="JB809" s="33"/>
      <c r="JC809" s="33"/>
      <c r="JD809" s="33"/>
      <c r="JE809" s="33"/>
      <c r="JF809" s="33"/>
      <c r="JG809" s="33"/>
      <c r="JH809" s="33"/>
      <c r="JI809" s="33"/>
      <c r="JJ809" s="33"/>
      <c r="JK809" s="33"/>
      <c r="JL809" s="33"/>
      <c r="JM809" s="33"/>
      <c r="JN809" s="33"/>
      <c r="JO809" s="33"/>
      <c r="JP809" s="33"/>
      <c r="JQ809" s="33"/>
      <c r="JR809" s="33"/>
      <c r="JS809" s="33"/>
      <c r="JT809" s="33"/>
      <c r="JU809" s="33"/>
      <c r="JV809" s="33"/>
      <c r="JW809" s="33"/>
      <c r="JX809" s="33"/>
      <c r="JY809" s="33"/>
      <c r="JZ809" s="33"/>
      <c r="KA809" s="33"/>
      <c r="KB809" s="33"/>
      <c r="KC809" s="33"/>
      <c r="KD809" s="33"/>
      <c r="KE809" s="33"/>
      <c r="KF809" s="33"/>
      <c r="KG809" s="33"/>
      <c r="KH809" s="33"/>
      <c r="KI809" s="33"/>
      <c r="KJ809" s="33"/>
      <c r="KK809" s="33"/>
      <c r="KL809" s="33"/>
      <c r="KM809" s="33"/>
      <c r="KN809" s="33"/>
      <c r="KO809" s="33"/>
      <c r="KP809" s="33"/>
      <c r="KQ809" s="33"/>
      <c r="KR809" s="33"/>
      <c r="KS809" s="33"/>
      <c r="KT809" s="33"/>
      <c r="KU809" s="33"/>
      <c r="KV809" s="33"/>
      <c r="KW809" s="33"/>
      <c r="KX809" s="33"/>
      <c r="KY809" s="33"/>
      <c r="KZ809" s="33"/>
      <c r="LA809" s="33"/>
      <c r="LB809" s="33"/>
      <c r="LC809" s="33"/>
    </row>
    <row r="810" spans="1:31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  <c r="IY810" s="33"/>
      <c r="IZ810" s="33"/>
      <c r="JA810" s="33"/>
      <c r="JB810" s="33"/>
      <c r="JC810" s="33"/>
      <c r="JD810" s="33"/>
      <c r="JE810" s="33"/>
      <c r="JF810" s="33"/>
      <c r="JG810" s="33"/>
      <c r="JH810" s="33"/>
      <c r="JI810" s="33"/>
      <c r="JJ810" s="33"/>
      <c r="JK810" s="33"/>
      <c r="JL810" s="33"/>
      <c r="JM810" s="33"/>
      <c r="JN810" s="33"/>
      <c r="JO810" s="33"/>
      <c r="JP810" s="33"/>
      <c r="JQ810" s="33"/>
      <c r="JR810" s="33"/>
      <c r="JS810" s="33"/>
      <c r="JT810" s="33"/>
      <c r="JU810" s="33"/>
      <c r="JV810" s="33"/>
      <c r="JW810" s="33"/>
      <c r="JX810" s="33"/>
      <c r="JY810" s="33"/>
      <c r="JZ810" s="33"/>
      <c r="KA810" s="33"/>
      <c r="KB810" s="33"/>
      <c r="KC810" s="33"/>
      <c r="KD810" s="33"/>
      <c r="KE810" s="33"/>
      <c r="KF810" s="33"/>
      <c r="KG810" s="33"/>
      <c r="KH810" s="33"/>
      <c r="KI810" s="33"/>
      <c r="KJ810" s="33"/>
      <c r="KK810" s="33"/>
      <c r="KL810" s="33"/>
      <c r="KM810" s="33"/>
      <c r="KN810" s="33"/>
      <c r="KO810" s="33"/>
      <c r="KP810" s="33"/>
      <c r="KQ810" s="33"/>
      <c r="KR810" s="33"/>
      <c r="KS810" s="33"/>
      <c r="KT810" s="33"/>
      <c r="KU810" s="33"/>
      <c r="KV810" s="33"/>
      <c r="KW810" s="33"/>
      <c r="KX810" s="33"/>
      <c r="KY810" s="33"/>
      <c r="KZ810" s="33"/>
      <c r="LA810" s="33"/>
      <c r="LB810" s="33"/>
      <c r="LC810" s="33"/>
    </row>
    <row r="811" spans="1:31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  <c r="CY811" s="33"/>
      <c r="CZ811" s="33"/>
      <c r="DA811" s="33"/>
      <c r="DB811" s="33"/>
      <c r="DC811" s="33"/>
      <c r="DD811" s="33"/>
      <c r="DE811" s="33"/>
      <c r="DF811" s="33"/>
      <c r="DG811" s="33"/>
      <c r="DH811" s="33"/>
      <c r="DI811" s="33"/>
      <c r="DJ811" s="33"/>
      <c r="DK811" s="33"/>
      <c r="DL811" s="33"/>
      <c r="DM811" s="33"/>
      <c r="DN811" s="33"/>
      <c r="DO811" s="33"/>
      <c r="DP811" s="33"/>
      <c r="DQ811" s="33"/>
      <c r="DR811" s="33"/>
      <c r="DS811" s="33"/>
      <c r="DT811" s="33"/>
      <c r="DU811" s="33"/>
      <c r="DV811" s="33"/>
      <c r="DW811" s="33"/>
      <c r="DX811" s="33"/>
      <c r="DY811" s="33"/>
      <c r="DZ811" s="33"/>
      <c r="EA811" s="33"/>
      <c r="EB811" s="33"/>
      <c r="EC811" s="33"/>
      <c r="ED811" s="33"/>
      <c r="EE811" s="33"/>
      <c r="EF811" s="33"/>
      <c r="EG811" s="33"/>
      <c r="EH811" s="33"/>
      <c r="EI811" s="33"/>
      <c r="EJ811" s="33"/>
      <c r="EK811" s="33"/>
      <c r="EL811" s="33"/>
      <c r="EM811" s="33"/>
      <c r="EN811" s="33"/>
      <c r="EO811" s="33"/>
      <c r="EP811" s="33"/>
      <c r="EQ811" s="33"/>
      <c r="ER811" s="33"/>
      <c r="ES811" s="33"/>
      <c r="ET811" s="33"/>
      <c r="EU811" s="33"/>
      <c r="EV811" s="33"/>
      <c r="EW811" s="33"/>
      <c r="EX811" s="33"/>
      <c r="EY811" s="33"/>
      <c r="EZ811" s="33"/>
      <c r="FA811" s="33"/>
      <c r="FB811" s="33"/>
      <c r="FC811" s="33"/>
      <c r="FD811" s="33"/>
      <c r="FE811" s="33"/>
      <c r="FF811" s="33"/>
      <c r="FG811" s="33"/>
      <c r="FH811" s="33"/>
      <c r="FI811" s="33"/>
      <c r="FJ811" s="33"/>
      <c r="FK811" s="33"/>
      <c r="FL811" s="33"/>
      <c r="FM811" s="33"/>
      <c r="FN811" s="33"/>
      <c r="FO811" s="33"/>
      <c r="FP811" s="33"/>
      <c r="FQ811" s="33"/>
      <c r="FR811" s="33"/>
      <c r="FS811" s="33"/>
      <c r="FT811" s="33"/>
      <c r="FU811" s="33"/>
      <c r="FV811" s="33"/>
      <c r="FW811" s="33"/>
      <c r="FX811" s="33"/>
      <c r="FY811" s="33"/>
      <c r="FZ811" s="33"/>
      <c r="GA811" s="33"/>
      <c r="GB811" s="33"/>
      <c r="GC811" s="33"/>
      <c r="GD811" s="33"/>
      <c r="GE811" s="33"/>
      <c r="GF811" s="33"/>
      <c r="GG811" s="33"/>
      <c r="GH811" s="33"/>
      <c r="GI811" s="33"/>
      <c r="GJ811" s="33"/>
      <c r="GK811" s="33"/>
      <c r="GL811" s="33"/>
      <c r="GM811" s="33"/>
      <c r="GN811" s="33"/>
      <c r="GO811" s="33"/>
      <c r="GP811" s="33"/>
      <c r="GQ811" s="33"/>
      <c r="GR811" s="33"/>
      <c r="GS811" s="33"/>
      <c r="GT811" s="33"/>
      <c r="GU811" s="33"/>
      <c r="GV811" s="33"/>
      <c r="GW811" s="33"/>
      <c r="GX811" s="33"/>
      <c r="GY811" s="33"/>
      <c r="GZ811" s="33"/>
      <c r="HA811" s="33"/>
      <c r="HB811" s="33"/>
      <c r="HC811" s="33"/>
      <c r="HD811" s="33"/>
      <c r="HE811" s="33"/>
      <c r="HF811" s="33"/>
      <c r="HG811" s="33"/>
      <c r="HH811" s="33"/>
      <c r="HI811" s="33"/>
      <c r="HJ811" s="33"/>
      <c r="HK811" s="33"/>
      <c r="HL811" s="33"/>
      <c r="HM811" s="33"/>
      <c r="HN811" s="33"/>
      <c r="HO811" s="33"/>
      <c r="HP811" s="33"/>
      <c r="HQ811" s="33"/>
      <c r="HR811" s="33"/>
      <c r="HS811" s="33"/>
      <c r="HT811" s="33"/>
      <c r="HU811" s="33"/>
      <c r="HV811" s="33"/>
      <c r="HW811" s="33"/>
      <c r="HX811" s="33"/>
      <c r="HY811" s="33"/>
      <c r="HZ811" s="33"/>
      <c r="IA811" s="33"/>
      <c r="IB811" s="33"/>
      <c r="IC811" s="33"/>
      <c r="ID811" s="33"/>
      <c r="IE811" s="33"/>
      <c r="IF811" s="33"/>
      <c r="IG811" s="33"/>
      <c r="IH811" s="33"/>
      <c r="II811" s="33"/>
      <c r="IJ811" s="33"/>
      <c r="IK811" s="33"/>
      <c r="IL811" s="33"/>
      <c r="IM811" s="33"/>
      <c r="IN811" s="33"/>
      <c r="IO811" s="33"/>
      <c r="IP811" s="33"/>
      <c r="IQ811" s="33"/>
      <c r="IR811" s="33"/>
      <c r="IS811" s="33"/>
      <c r="IT811" s="33"/>
      <c r="IU811" s="33"/>
      <c r="IV811" s="33"/>
      <c r="IW811" s="33"/>
      <c r="IX811" s="33"/>
      <c r="IY811" s="33"/>
      <c r="IZ811" s="33"/>
      <c r="JA811" s="33"/>
      <c r="JB811" s="33"/>
      <c r="JC811" s="33"/>
      <c r="JD811" s="33"/>
      <c r="JE811" s="33"/>
      <c r="JF811" s="33"/>
      <c r="JG811" s="33"/>
      <c r="JH811" s="33"/>
      <c r="JI811" s="33"/>
      <c r="JJ811" s="33"/>
      <c r="JK811" s="33"/>
      <c r="JL811" s="33"/>
      <c r="JM811" s="33"/>
      <c r="JN811" s="33"/>
      <c r="JO811" s="33"/>
      <c r="JP811" s="33"/>
      <c r="JQ811" s="33"/>
      <c r="JR811" s="33"/>
      <c r="JS811" s="33"/>
      <c r="JT811" s="33"/>
      <c r="JU811" s="33"/>
      <c r="JV811" s="33"/>
      <c r="JW811" s="33"/>
      <c r="JX811" s="33"/>
      <c r="JY811" s="33"/>
      <c r="JZ811" s="33"/>
      <c r="KA811" s="33"/>
      <c r="KB811" s="33"/>
      <c r="KC811" s="33"/>
      <c r="KD811" s="33"/>
      <c r="KE811" s="33"/>
      <c r="KF811" s="33"/>
      <c r="KG811" s="33"/>
      <c r="KH811" s="33"/>
      <c r="KI811" s="33"/>
      <c r="KJ811" s="33"/>
      <c r="KK811" s="33"/>
      <c r="KL811" s="33"/>
      <c r="KM811" s="33"/>
      <c r="KN811" s="33"/>
      <c r="KO811" s="33"/>
      <c r="KP811" s="33"/>
      <c r="KQ811" s="33"/>
      <c r="KR811" s="33"/>
      <c r="KS811" s="33"/>
      <c r="KT811" s="33"/>
      <c r="KU811" s="33"/>
      <c r="KV811" s="33"/>
      <c r="KW811" s="33"/>
      <c r="KX811" s="33"/>
      <c r="KY811" s="33"/>
      <c r="KZ811" s="33"/>
      <c r="LA811" s="33"/>
      <c r="LB811" s="33"/>
      <c r="LC811" s="33"/>
    </row>
    <row r="812" spans="1:31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  <c r="IY812" s="33"/>
      <c r="IZ812" s="33"/>
      <c r="JA812" s="33"/>
      <c r="JB812" s="33"/>
      <c r="JC812" s="33"/>
      <c r="JD812" s="33"/>
      <c r="JE812" s="33"/>
      <c r="JF812" s="33"/>
      <c r="JG812" s="33"/>
      <c r="JH812" s="33"/>
      <c r="JI812" s="33"/>
      <c r="JJ812" s="33"/>
      <c r="JK812" s="33"/>
      <c r="JL812" s="33"/>
      <c r="JM812" s="33"/>
      <c r="JN812" s="33"/>
      <c r="JO812" s="33"/>
      <c r="JP812" s="33"/>
      <c r="JQ812" s="33"/>
      <c r="JR812" s="33"/>
      <c r="JS812" s="33"/>
      <c r="JT812" s="33"/>
      <c r="JU812" s="33"/>
      <c r="JV812" s="33"/>
      <c r="JW812" s="33"/>
      <c r="JX812" s="33"/>
      <c r="JY812" s="33"/>
      <c r="JZ812" s="33"/>
      <c r="KA812" s="33"/>
      <c r="KB812" s="33"/>
      <c r="KC812" s="33"/>
      <c r="KD812" s="33"/>
      <c r="KE812" s="33"/>
      <c r="KF812" s="33"/>
      <c r="KG812" s="33"/>
      <c r="KH812" s="33"/>
      <c r="KI812" s="33"/>
      <c r="KJ812" s="33"/>
      <c r="KK812" s="33"/>
      <c r="KL812" s="33"/>
      <c r="KM812" s="33"/>
      <c r="KN812" s="33"/>
      <c r="KO812" s="33"/>
      <c r="KP812" s="33"/>
      <c r="KQ812" s="33"/>
      <c r="KR812" s="33"/>
      <c r="KS812" s="33"/>
      <c r="KT812" s="33"/>
      <c r="KU812" s="33"/>
      <c r="KV812" s="33"/>
      <c r="KW812" s="33"/>
      <c r="KX812" s="33"/>
      <c r="KY812" s="33"/>
      <c r="KZ812" s="33"/>
      <c r="LA812" s="33"/>
      <c r="LB812" s="33"/>
      <c r="LC812" s="33"/>
    </row>
    <row r="813" spans="1:31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6"/>
      <c r="BB813" s="36"/>
      <c r="BC813" s="36"/>
      <c r="BD813" s="36"/>
      <c r="BE813" s="36"/>
      <c r="BF813" s="36"/>
      <c r="BG813" s="36"/>
      <c r="BH813" s="36"/>
      <c r="BI813" s="36"/>
      <c r="BJ813" s="36"/>
      <c r="BK813" s="36"/>
      <c r="BL813" s="36"/>
      <c r="BM813" s="36"/>
      <c r="BN813" s="36"/>
      <c r="BO813" s="36"/>
      <c r="BP813" s="36"/>
      <c r="BQ813" s="36"/>
      <c r="BR813" s="36"/>
      <c r="BS813" s="36"/>
      <c r="BT813" s="36"/>
      <c r="BU813" s="36"/>
      <c r="BV813" s="36"/>
      <c r="BW813" s="36"/>
      <c r="BX813" s="36"/>
      <c r="BY813" s="36"/>
      <c r="BZ813" s="36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  <c r="CY813" s="33"/>
      <c r="CZ813" s="33"/>
      <c r="DA813" s="33"/>
      <c r="DB813" s="33"/>
      <c r="DC813" s="33"/>
      <c r="DD813" s="33"/>
      <c r="DE813" s="33"/>
      <c r="DF813" s="33"/>
      <c r="DG813" s="33"/>
      <c r="DH813" s="33"/>
      <c r="DI813" s="33"/>
      <c r="DJ813" s="33"/>
      <c r="DK813" s="33"/>
      <c r="DL813" s="33"/>
      <c r="DM813" s="33"/>
      <c r="DN813" s="33"/>
      <c r="DO813" s="33"/>
      <c r="DP813" s="33"/>
      <c r="DQ813" s="33"/>
      <c r="DR813" s="33"/>
      <c r="DS813" s="33"/>
      <c r="DT813" s="33"/>
      <c r="DU813" s="33"/>
      <c r="DV813" s="33"/>
      <c r="DW813" s="33"/>
      <c r="DX813" s="33"/>
      <c r="DY813" s="33"/>
      <c r="DZ813" s="33"/>
      <c r="EA813" s="33"/>
      <c r="EB813" s="33"/>
      <c r="EC813" s="33"/>
      <c r="ED813" s="33"/>
      <c r="EE813" s="33"/>
      <c r="EF813" s="33"/>
      <c r="EG813" s="33"/>
      <c r="EH813" s="33"/>
      <c r="EI813" s="33"/>
      <c r="EJ813" s="33"/>
      <c r="EK813" s="33"/>
      <c r="EL813" s="33"/>
      <c r="EM813" s="33"/>
      <c r="EN813" s="33"/>
      <c r="EO813" s="33"/>
      <c r="EP813" s="33"/>
      <c r="EQ813" s="33"/>
      <c r="ER813" s="33"/>
      <c r="ES813" s="33"/>
      <c r="ET813" s="33"/>
      <c r="EU813" s="33"/>
      <c r="EV813" s="33"/>
      <c r="EW813" s="33"/>
      <c r="EX813" s="33"/>
      <c r="EY813" s="33"/>
      <c r="EZ813" s="33"/>
      <c r="FA813" s="33"/>
      <c r="FB813" s="33"/>
      <c r="FC813" s="33"/>
      <c r="FD813" s="33"/>
      <c r="FE813" s="33"/>
      <c r="FF813" s="33"/>
      <c r="FG813" s="33"/>
      <c r="FH813" s="33"/>
      <c r="FI813" s="33"/>
      <c r="FJ813" s="33"/>
      <c r="FK813" s="33"/>
      <c r="FL813" s="33"/>
      <c r="FM813" s="33"/>
      <c r="FN813" s="33"/>
      <c r="FO813" s="33"/>
      <c r="FP813" s="33"/>
      <c r="FQ813" s="33"/>
      <c r="FR813" s="33"/>
      <c r="FS813" s="33"/>
      <c r="FT813" s="33"/>
      <c r="FU813" s="33"/>
      <c r="FV813" s="33"/>
      <c r="FW813" s="33"/>
      <c r="FX813" s="33"/>
      <c r="FY813" s="33"/>
      <c r="FZ813" s="33"/>
      <c r="GA813" s="33"/>
      <c r="GB813" s="33"/>
      <c r="GC813" s="33"/>
      <c r="GD813" s="33"/>
      <c r="GE813" s="33"/>
      <c r="GF813" s="33"/>
      <c r="GG813" s="33"/>
      <c r="GH813" s="33"/>
      <c r="GI813" s="33"/>
      <c r="GJ813" s="33"/>
      <c r="GK813" s="33"/>
      <c r="GL813" s="33"/>
      <c r="GM813" s="33"/>
      <c r="GN813" s="33"/>
      <c r="GO813" s="33"/>
      <c r="GP813" s="33"/>
      <c r="GQ813" s="33"/>
      <c r="GR813" s="33"/>
      <c r="GS813" s="33"/>
      <c r="GT813" s="33"/>
      <c r="GU813" s="33"/>
      <c r="GV813" s="33"/>
      <c r="GW813" s="33"/>
      <c r="GX813" s="33"/>
      <c r="GY813" s="33"/>
      <c r="GZ813" s="33"/>
      <c r="HA813" s="33"/>
      <c r="HB813" s="33"/>
      <c r="HC813" s="33"/>
      <c r="HD813" s="33"/>
      <c r="HE813" s="33"/>
      <c r="HF813" s="33"/>
      <c r="HG813" s="33"/>
      <c r="HH813" s="33"/>
      <c r="HI813" s="33"/>
      <c r="HJ813" s="33"/>
      <c r="HK813" s="33"/>
      <c r="HL813" s="33"/>
      <c r="HM813" s="33"/>
      <c r="HN813" s="33"/>
      <c r="HO813" s="33"/>
      <c r="HP813" s="33"/>
      <c r="HQ813" s="33"/>
      <c r="HR813" s="33"/>
      <c r="HS813" s="33"/>
      <c r="HT813" s="33"/>
      <c r="HU813" s="33"/>
      <c r="HV813" s="33"/>
      <c r="HW813" s="33"/>
      <c r="HX813" s="33"/>
      <c r="HY813" s="33"/>
      <c r="HZ813" s="33"/>
      <c r="IA813" s="33"/>
      <c r="IB813" s="33"/>
      <c r="IC813" s="33"/>
      <c r="ID813" s="33"/>
      <c r="IE813" s="33"/>
      <c r="IF813" s="33"/>
      <c r="IG813" s="33"/>
      <c r="IH813" s="33"/>
      <c r="II813" s="33"/>
      <c r="IJ813" s="33"/>
      <c r="IK813" s="33"/>
      <c r="IL813" s="33"/>
      <c r="IM813" s="33"/>
      <c r="IN813" s="33"/>
      <c r="IO813" s="33"/>
      <c r="IP813" s="33"/>
      <c r="IQ813" s="33"/>
      <c r="IR813" s="33"/>
      <c r="IS813" s="33"/>
      <c r="IT813" s="33"/>
      <c r="IU813" s="33"/>
      <c r="IV813" s="33"/>
      <c r="IW813" s="33"/>
      <c r="IX813" s="33"/>
      <c r="IY813" s="33"/>
      <c r="IZ813" s="33"/>
      <c r="JA813" s="33"/>
      <c r="JB813" s="33"/>
      <c r="JC813" s="33"/>
      <c r="JD813" s="33"/>
      <c r="JE813" s="33"/>
      <c r="JF813" s="33"/>
      <c r="JG813" s="33"/>
      <c r="JH813" s="33"/>
      <c r="JI813" s="33"/>
      <c r="JJ813" s="33"/>
      <c r="JK813" s="33"/>
      <c r="JL813" s="33"/>
      <c r="JM813" s="33"/>
      <c r="JN813" s="33"/>
      <c r="JO813" s="33"/>
      <c r="JP813" s="33"/>
      <c r="JQ813" s="33"/>
      <c r="JR813" s="33"/>
      <c r="JS813" s="33"/>
      <c r="JT813" s="33"/>
      <c r="JU813" s="33"/>
      <c r="JV813" s="33"/>
      <c r="JW813" s="33"/>
      <c r="JX813" s="33"/>
      <c r="JY813" s="33"/>
      <c r="JZ813" s="33"/>
      <c r="KA813" s="33"/>
      <c r="KB813" s="33"/>
      <c r="KC813" s="33"/>
      <c r="KD813" s="33"/>
      <c r="KE813" s="33"/>
      <c r="KF813" s="33"/>
      <c r="KG813" s="33"/>
      <c r="KH813" s="33"/>
      <c r="KI813" s="33"/>
      <c r="KJ813" s="33"/>
      <c r="KK813" s="33"/>
      <c r="KL813" s="33"/>
      <c r="KM813" s="33"/>
      <c r="KN813" s="33"/>
      <c r="KO813" s="33"/>
      <c r="KP813" s="33"/>
      <c r="KQ813" s="33"/>
      <c r="KR813" s="33"/>
      <c r="KS813" s="33"/>
      <c r="KT813" s="33"/>
      <c r="KU813" s="33"/>
      <c r="KV813" s="33"/>
      <c r="KW813" s="33"/>
      <c r="KX813" s="33"/>
      <c r="KY813" s="33"/>
      <c r="KZ813" s="33"/>
      <c r="LA813" s="33"/>
      <c r="LB813" s="33"/>
      <c r="LC813" s="33"/>
    </row>
    <row r="814" spans="1:31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6"/>
      <c r="BB814" s="36"/>
      <c r="BC814" s="36"/>
      <c r="BD814" s="36"/>
      <c r="BE814" s="36"/>
      <c r="BF814" s="36"/>
      <c r="BG814" s="36"/>
      <c r="BH814" s="36"/>
      <c r="BI814" s="36"/>
      <c r="BJ814" s="36"/>
      <c r="BK814" s="36"/>
      <c r="BL814" s="36"/>
      <c r="BM814" s="36"/>
      <c r="BN814" s="36"/>
      <c r="BO814" s="36"/>
      <c r="BP814" s="36"/>
      <c r="BQ814" s="36"/>
      <c r="BR814" s="36"/>
      <c r="BS814" s="36"/>
      <c r="BT814" s="36"/>
      <c r="BU814" s="36"/>
      <c r="BV814" s="36"/>
      <c r="BW814" s="36"/>
      <c r="BX814" s="36"/>
      <c r="BY814" s="36"/>
      <c r="BZ814" s="36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  <c r="IY814" s="33"/>
      <c r="IZ814" s="33"/>
      <c r="JA814" s="33"/>
      <c r="JB814" s="33"/>
      <c r="JC814" s="33"/>
      <c r="JD814" s="33"/>
      <c r="JE814" s="33"/>
      <c r="JF814" s="33"/>
      <c r="JG814" s="33"/>
      <c r="JH814" s="33"/>
      <c r="JI814" s="33"/>
      <c r="JJ814" s="33"/>
      <c r="JK814" s="33"/>
      <c r="JL814" s="33"/>
      <c r="JM814" s="33"/>
      <c r="JN814" s="33"/>
      <c r="JO814" s="33"/>
      <c r="JP814" s="33"/>
      <c r="JQ814" s="33"/>
      <c r="JR814" s="33"/>
      <c r="JS814" s="33"/>
      <c r="JT814" s="33"/>
      <c r="JU814" s="33"/>
      <c r="JV814" s="33"/>
      <c r="JW814" s="33"/>
      <c r="JX814" s="33"/>
      <c r="JY814" s="33"/>
      <c r="JZ814" s="33"/>
      <c r="KA814" s="33"/>
      <c r="KB814" s="33"/>
      <c r="KC814" s="33"/>
      <c r="KD814" s="33"/>
      <c r="KE814" s="33"/>
      <c r="KF814" s="33"/>
      <c r="KG814" s="33"/>
      <c r="KH814" s="33"/>
      <c r="KI814" s="33"/>
      <c r="KJ814" s="33"/>
      <c r="KK814" s="33"/>
      <c r="KL814" s="33"/>
      <c r="KM814" s="33"/>
      <c r="KN814" s="33"/>
      <c r="KO814" s="33"/>
      <c r="KP814" s="33"/>
      <c r="KQ814" s="33"/>
      <c r="KR814" s="33"/>
      <c r="KS814" s="33"/>
      <c r="KT814" s="33"/>
      <c r="KU814" s="33"/>
      <c r="KV814" s="33"/>
      <c r="KW814" s="33"/>
      <c r="KX814" s="33"/>
      <c r="KY814" s="33"/>
      <c r="KZ814" s="33"/>
      <c r="LA814" s="33"/>
      <c r="LB814" s="33"/>
      <c r="LC814" s="33"/>
    </row>
    <row r="815" spans="1:31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6"/>
      <c r="BB815" s="36"/>
      <c r="BC815" s="36"/>
      <c r="BD815" s="36"/>
      <c r="BE815" s="36"/>
      <c r="BF815" s="36"/>
      <c r="BG815" s="36"/>
      <c r="BH815" s="36"/>
      <c r="BI815" s="36"/>
      <c r="BJ815" s="36"/>
      <c r="BK815" s="36"/>
      <c r="BL815" s="36"/>
      <c r="BM815" s="36"/>
      <c r="BN815" s="36"/>
      <c r="BO815" s="36"/>
      <c r="BP815" s="36"/>
      <c r="BQ815" s="36"/>
      <c r="BR815" s="36"/>
      <c r="BS815" s="36"/>
      <c r="BT815" s="36"/>
      <c r="BU815" s="36"/>
      <c r="BV815" s="36"/>
      <c r="BW815" s="36"/>
      <c r="BX815" s="36"/>
      <c r="BY815" s="36"/>
      <c r="BZ815" s="36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  <c r="CY815" s="33"/>
      <c r="CZ815" s="33"/>
      <c r="DA815" s="33"/>
      <c r="DB815" s="33"/>
      <c r="DC815" s="33"/>
      <c r="DD815" s="33"/>
      <c r="DE815" s="33"/>
      <c r="DF815" s="33"/>
      <c r="DG815" s="33"/>
      <c r="DH815" s="33"/>
      <c r="DI815" s="33"/>
      <c r="DJ815" s="33"/>
      <c r="DK815" s="33"/>
      <c r="DL815" s="33"/>
      <c r="DM815" s="33"/>
      <c r="DN815" s="33"/>
      <c r="DO815" s="33"/>
      <c r="DP815" s="33"/>
      <c r="DQ815" s="33"/>
      <c r="DR815" s="33"/>
      <c r="DS815" s="33"/>
      <c r="DT815" s="33"/>
      <c r="DU815" s="33"/>
      <c r="DV815" s="33"/>
      <c r="DW815" s="33"/>
      <c r="DX815" s="33"/>
      <c r="DY815" s="33"/>
      <c r="DZ815" s="33"/>
      <c r="EA815" s="33"/>
      <c r="EB815" s="33"/>
      <c r="EC815" s="33"/>
      <c r="ED815" s="33"/>
      <c r="EE815" s="33"/>
      <c r="EF815" s="33"/>
      <c r="EG815" s="33"/>
      <c r="EH815" s="33"/>
      <c r="EI815" s="33"/>
      <c r="EJ815" s="33"/>
      <c r="EK815" s="33"/>
      <c r="EL815" s="33"/>
      <c r="EM815" s="33"/>
      <c r="EN815" s="33"/>
      <c r="EO815" s="33"/>
      <c r="EP815" s="33"/>
      <c r="EQ815" s="33"/>
      <c r="ER815" s="33"/>
      <c r="ES815" s="33"/>
      <c r="ET815" s="33"/>
      <c r="EU815" s="33"/>
      <c r="EV815" s="33"/>
      <c r="EW815" s="33"/>
      <c r="EX815" s="33"/>
      <c r="EY815" s="33"/>
      <c r="EZ815" s="33"/>
      <c r="FA815" s="33"/>
      <c r="FB815" s="33"/>
      <c r="FC815" s="33"/>
      <c r="FD815" s="33"/>
      <c r="FE815" s="33"/>
      <c r="FF815" s="33"/>
      <c r="FG815" s="33"/>
      <c r="FH815" s="33"/>
      <c r="FI815" s="33"/>
      <c r="FJ815" s="33"/>
      <c r="FK815" s="33"/>
      <c r="FL815" s="33"/>
      <c r="FM815" s="33"/>
      <c r="FN815" s="33"/>
      <c r="FO815" s="33"/>
      <c r="FP815" s="33"/>
      <c r="FQ815" s="33"/>
      <c r="FR815" s="33"/>
      <c r="FS815" s="33"/>
      <c r="FT815" s="33"/>
      <c r="FU815" s="33"/>
      <c r="FV815" s="33"/>
      <c r="FW815" s="33"/>
      <c r="FX815" s="33"/>
      <c r="FY815" s="33"/>
      <c r="FZ815" s="33"/>
      <c r="GA815" s="33"/>
      <c r="GB815" s="33"/>
      <c r="GC815" s="33"/>
      <c r="GD815" s="33"/>
      <c r="GE815" s="33"/>
      <c r="GF815" s="33"/>
      <c r="GG815" s="33"/>
      <c r="GH815" s="33"/>
      <c r="GI815" s="33"/>
      <c r="GJ815" s="33"/>
      <c r="GK815" s="33"/>
      <c r="GL815" s="33"/>
      <c r="GM815" s="33"/>
      <c r="GN815" s="33"/>
      <c r="GO815" s="33"/>
      <c r="GP815" s="33"/>
      <c r="GQ815" s="33"/>
      <c r="GR815" s="33"/>
      <c r="GS815" s="33"/>
      <c r="GT815" s="33"/>
      <c r="GU815" s="33"/>
      <c r="GV815" s="33"/>
      <c r="GW815" s="33"/>
      <c r="GX815" s="33"/>
      <c r="GY815" s="33"/>
      <c r="GZ815" s="33"/>
      <c r="HA815" s="33"/>
      <c r="HB815" s="33"/>
      <c r="HC815" s="33"/>
      <c r="HD815" s="33"/>
      <c r="HE815" s="33"/>
      <c r="HF815" s="33"/>
      <c r="HG815" s="33"/>
      <c r="HH815" s="33"/>
      <c r="HI815" s="33"/>
      <c r="HJ815" s="33"/>
      <c r="HK815" s="33"/>
      <c r="HL815" s="33"/>
      <c r="HM815" s="33"/>
      <c r="HN815" s="33"/>
      <c r="HO815" s="33"/>
      <c r="HP815" s="33"/>
      <c r="HQ815" s="33"/>
      <c r="HR815" s="33"/>
      <c r="HS815" s="33"/>
      <c r="HT815" s="33"/>
      <c r="HU815" s="33"/>
      <c r="HV815" s="33"/>
      <c r="HW815" s="33"/>
      <c r="HX815" s="33"/>
      <c r="HY815" s="33"/>
      <c r="HZ815" s="33"/>
      <c r="IA815" s="33"/>
      <c r="IB815" s="33"/>
      <c r="IC815" s="33"/>
      <c r="ID815" s="33"/>
      <c r="IE815" s="33"/>
      <c r="IF815" s="33"/>
      <c r="IG815" s="33"/>
      <c r="IH815" s="33"/>
      <c r="II815" s="33"/>
      <c r="IJ815" s="33"/>
      <c r="IK815" s="33"/>
      <c r="IL815" s="33"/>
      <c r="IM815" s="33"/>
      <c r="IN815" s="33"/>
      <c r="IO815" s="33"/>
      <c r="IP815" s="33"/>
      <c r="IQ815" s="33"/>
      <c r="IR815" s="33"/>
      <c r="IS815" s="33"/>
      <c r="IT815" s="33"/>
      <c r="IU815" s="33"/>
      <c r="IV815" s="33"/>
      <c r="IW815" s="33"/>
      <c r="IX815" s="33"/>
      <c r="IY815" s="33"/>
      <c r="IZ815" s="33"/>
      <c r="JA815" s="33"/>
      <c r="JB815" s="33"/>
      <c r="JC815" s="33"/>
      <c r="JD815" s="33"/>
      <c r="JE815" s="33"/>
      <c r="JF815" s="33"/>
      <c r="JG815" s="33"/>
      <c r="JH815" s="33"/>
      <c r="JI815" s="33"/>
      <c r="JJ815" s="33"/>
      <c r="JK815" s="33"/>
      <c r="JL815" s="33"/>
      <c r="JM815" s="33"/>
      <c r="JN815" s="33"/>
      <c r="JO815" s="33"/>
      <c r="JP815" s="33"/>
      <c r="JQ815" s="33"/>
      <c r="JR815" s="33"/>
      <c r="JS815" s="33"/>
      <c r="JT815" s="33"/>
      <c r="JU815" s="33"/>
      <c r="JV815" s="33"/>
      <c r="JW815" s="33"/>
      <c r="JX815" s="33"/>
      <c r="JY815" s="33"/>
      <c r="JZ815" s="33"/>
      <c r="KA815" s="33"/>
      <c r="KB815" s="33"/>
      <c r="KC815" s="33"/>
      <c r="KD815" s="33"/>
      <c r="KE815" s="33"/>
      <c r="KF815" s="33"/>
      <c r="KG815" s="33"/>
      <c r="KH815" s="33"/>
      <c r="KI815" s="33"/>
      <c r="KJ815" s="33"/>
      <c r="KK815" s="33"/>
      <c r="KL815" s="33"/>
      <c r="KM815" s="33"/>
      <c r="KN815" s="33"/>
      <c r="KO815" s="33"/>
      <c r="KP815" s="33"/>
      <c r="KQ815" s="33"/>
      <c r="KR815" s="33"/>
      <c r="KS815" s="33"/>
      <c r="KT815" s="33"/>
      <c r="KU815" s="33"/>
      <c r="KV815" s="33"/>
      <c r="KW815" s="33"/>
      <c r="KX815" s="33"/>
      <c r="KY815" s="33"/>
      <c r="KZ815" s="33"/>
      <c r="LA815" s="33"/>
      <c r="LB815" s="33"/>
      <c r="LC815" s="33"/>
    </row>
    <row r="816" spans="1:31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6"/>
      <c r="BB816" s="36"/>
      <c r="BC816" s="36"/>
      <c r="BD816" s="36"/>
      <c r="BE816" s="36"/>
      <c r="BF816" s="36"/>
      <c r="BG816" s="36"/>
      <c r="BH816" s="36"/>
      <c r="BI816" s="36"/>
      <c r="BJ816" s="36"/>
      <c r="BK816" s="36"/>
      <c r="BL816" s="36"/>
      <c r="BM816" s="36"/>
      <c r="BN816" s="36"/>
      <c r="BO816" s="36"/>
      <c r="BP816" s="36"/>
      <c r="BQ816" s="36"/>
      <c r="BR816" s="36"/>
      <c r="BS816" s="36"/>
      <c r="BT816" s="36"/>
      <c r="BU816" s="36"/>
      <c r="BV816" s="36"/>
      <c r="BW816" s="36"/>
      <c r="BX816" s="36"/>
      <c r="BY816" s="36"/>
      <c r="BZ816" s="36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  <c r="IY816" s="33"/>
      <c r="IZ816" s="33"/>
      <c r="JA816" s="33"/>
      <c r="JB816" s="33"/>
      <c r="JC816" s="33"/>
      <c r="JD816" s="33"/>
      <c r="JE816" s="33"/>
      <c r="JF816" s="33"/>
      <c r="JG816" s="33"/>
      <c r="JH816" s="33"/>
      <c r="JI816" s="33"/>
      <c r="JJ816" s="33"/>
      <c r="JK816" s="33"/>
      <c r="JL816" s="33"/>
      <c r="JM816" s="33"/>
      <c r="JN816" s="33"/>
      <c r="JO816" s="33"/>
      <c r="JP816" s="33"/>
      <c r="JQ816" s="33"/>
      <c r="JR816" s="33"/>
      <c r="JS816" s="33"/>
      <c r="JT816" s="33"/>
      <c r="JU816" s="33"/>
      <c r="JV816" s="33"/>
      <c r="JW816" s="33"/>
      <c r="JX816" s="33"/>
      <c r="JY816" s="33"/>
      <c r="JZ816" s="33"/>
      <c r="KA816" s="33"/>
      <c r="KB816" s="33"/>
      <c r="KC816" s="33"/>
      <c r="KD816" s="33"/>
      <c r="KE816" s="33"/>
      <c r="KF816" s="33"/>
      <c r="KG816" s="33"/>
      <c r="KH816" s="33"/>
      <c r="KI816" s="33"/>
      <c r="KJ816" s="33"/>
      <c r="KK816" s="33"/>
      <c r="KL816" s="33"/>
      <c r="KM816" s="33"/>
      <c r="KN816" s="33"/>
      <c r="KO816" s="33"/>
      <c r="KP816" s="33"/>
      <c r="KQ816" s="33"/>
      <c r="KR816" s="33"/>
      <c r="KS816" s="33"/>
      <c r="KT816" s="33"/>
      <c r="KU816" s="33"/>
      <c r="KV816" s="33"/>
      <c r="KW816" s="33"/>
      <c r="KX816" s="33"/>
      <c r="KY816" s="33"/>
      <c r="KZ816" s="33"/>
      <c r="LA816" s="33"/>
      <c r="LB816" s="33"/>
      <c r="LC816" s="33"/>
    </row>
    <row r="817" spans="1:31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6"/>
      <c r="BB817" s="36"/>
      <c r="BC817" s="36"/>
      <c r="BD817" s="36"/>
      <c r="BE817" s="36"/>
      <c r="BF817" s="36"/>
      <c r="BG817" s="36"/>
      <c r="BH817" s="36"/>
      <c r="BI817" s="36"/>
      <c r="BJ817" s="36"/>
      <c r="BK817" s="36"/>
      <c r="BL817" s="36"/>
      <c r="BM817" s="36"/>
      <c r="BN817" s="36"/>
      <c r="BO817" s="36"/>
      <c r="BP817" s="36"/>
      <c r="BQ817" s="36"/>
      <c r="BR817" s="36"/>
      <c r="BS817" s="36"/>
      <c r="BT817" s="36"/>
      <c r="BU817" s="36"/>
      <c r="BV817" s="36"/>
      <c r="BW817" s="36"/>
      <c r="BX817" s="36"/>
      <c r="BY817" s="36"/>
      <c r="BZ817" s="36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  <c r="CY817" s="33"/>
      <c r="CZ817" s="33"/>
      <c r="DA817" s="33"/>
      <c r="DB817" s="33"/>
      <c r="DC817" s="33"/>
      <c r="DD817" s="33"/>
      <c r="DE817" s="33"/>
      <c r="DF817" s="33"/>
      <c r="DG817" s="33"/>
      <c r="DH817" s="33"/>
      <c r="DI817" s="33"/>
      <c r="DJ817" s="33"/>
      <c r="DK817" s="33"/>
      <c r="DL817" s="33"/>
      <c r="DM817" s="33"/>
      <c r="DN817" s="33"/>
      <c r="DO817" s="33"/>
      <c r="DP817" s="33"/>
      <c r="DQ817" s="33"/>
      <c r="DR817" s="33"/>
      <c r="DS817" s="33"/>
      <c r="DT817" s="33"/>
      <c r="DU817" s="33"/>
      <c r="DV817" s="33"/>
      <c r="DW817" s="33"/>
      <c r="DX817" s="33"/>
      <c r="DY817" s="33"/>
      <c r="DZ817" s="33"/>
      <c r="EA817" s="33"/>
      <c r="EB817" s="33"/>
      <c r="EC817" s="33"/>
      <c r="ED817" s="33"/>
      <c r="EE817" s="33"/>
      <c r="EF817" s="33"/>
      <c r="EG817" s="33"/>
      <c r="EH817" s="33"/>
      <c r="EI817" s="33"/>
      <c r="EJ817" s="33"/>
      <c r="EK817" s="33"/>
      <c r="EL817" s="33"/>
      <c r="EM817" s="33"/>
      <c r="EN817" s="33"/>
      <c r="EO817" s="33"/>
      <c r="EP817" s="33"/>
      <c r="EQ817" s="33"/>
      <c r="ER817" s="33"/>
      <c r="ES817" s="33"/>
      <c r="ET817" s="33"/>
      <c r="EU817" s="33"/>
      <c r="EV817" s="33"/>
      <c r="EW817" s="33"/>
      <c r="EX817" s="33"/>
      <c r="EY817" s="33"/>
      <c r="EZ817" s="33"/>
      <c r="FA817" s="33"/>
      <c r="FB817" s="33"/>
      <c r="FC817" s="33"/>
      <c r="FD817" s="33"/>
      <c r="FE817" s="33"/>
      <c r="FF817" s="33"/>
      <c r="FG817" s="33"/>
      <c r="FH817" s="33"/>
      <c r="FI817" s="33"/>
      <c r="FJ817" s="33"/>
      <c r="FK817" s="33"/>
      <c r="FL817" s="33"/>
      <c r="FM817" s="33"/>
      <c r="FN817" s="33"/>
      <c r="FO817" s="33"/>
      <c r="FP817" s="33"/>
      <c r="FQ817" s="33"/>
      <c r="FR817" s="33"/>
      <c r="FS817" s="33"/>
      <c r="FT817" s="33"/>
      <c r="FU817" s="33"/>
      <c r="FV817" s="33"/>
      <c r="FW817" s="33"/>
      <c r="FX817" s="33"/>
      <c r="FY817" s="33"/>
      <c r="FZ817" s="33"/>
      <c r="GA817" s="33"/>
      <c r="GB817" s="33"/>
      <c r="GC817" s="33"/>
      <c r="GD817" s="33"/>
      <c r="GE817" s="33"/>
      <c r="GF817" s="33"/>
      <c r="GG817" s="33"/>
      <c r="GH817" s="33"/>
      <c r="GI817" s="33"/>
      <c r="GJ817" s="33"/>
      <c r="GK817" s="33"/>
      <c r="GL817" s="33"/>
      <c r="GM817" s="33"/>
      <c r="GN817" s="33"/>
      <c r="GO817" s="33"/>
      <c r="GP817" s="33"/>
      <c r="GQ817" s="33"/>
      <c r="GR817" s="33"/>
      <c r="GS817" s="33"/>
      <c r="GT817" s="33"/>
      <c r="GU817" s="33"/>
      <c r="GV817" s="33"/>
      <c r="GW817" s="33"/>
      <c r="GX817" s="33"/>
      <c r="GY817" s="33"/>
      <c r="GZ817" s="33"/>
      <c r="HA817" s="33"/>
      <c r="HB817" s="33"/>
      <c r="HC817" s="33"/>
      <c r="HD817" s="33"/>
      <c r="HE817" s="33"/>
      <c r="HF817" s="33"/>
      <c r="HG817" s="33"/>
      <c r="HH817" s="33"/>
      <c r="HI817" s="33"/>
      <c r="HJ817" s="33"/>
      <c r="HK817" s="33"/>
      <c r="HL817" s="33"/>
      <c r="HM817" s="33"/>
      <c r="HN817" s="33"/>
      <c r="HO817" s="33"/>
      <c r="HP817" s="33"/>
      <c r="HQ817" s="33"/>
      <c r="HR817" s="33"/>
      <c r="HS817" s="33"/>
      <c r="HT817" s="33"/>
      <c r="HU817" s="33"/>
      <c r="HV817" s="33"/>
      <c r="HW817" s="33"/>
      <c r="HX817" s="33"/>
      <c r="HY817" s="33"/>
      <c r="HZ817" s="33"/>
      <c r="IA817" s="33"/>
      <c r="IB817" s="33"/>
      <c r="IC817" s="33"/>
      <c r="ID817" s="33"/>
      <c r="IE817" s="33"/>
      <c r="IF817" s="33"/>
      <c r="IG817" s="33"/>
      <c r="IH817" s="33"/>
      <c r="II817" s="33"/>
      <c r="IJ817" s="33"/>
      <c r="IK817" s="33"/>
      <c r="IL817" s="33"/>
      <c r="IM817" s="33"/>
      <c r="IN817" s="33"/>
      <c r="IO817" s="33"/>
      <c r="IP817" s="33"/>
      <c r="IQ817" s="33"/>
      <c r="IR817" s="33"/>
      <c r="IS817" s="33"/>
      <c r="IT817" s="33"/>
      <c r="IU817" s="33"/>
      <c r="IV817" s="33"/>
      <c r="IW817" s="33"/>
      <c r="IX817" s="33"/>
      <c r="IY817" s="33"/>
      <c r="IZ817" s="33"/>
      <c r="JA817" s="33"/>
      <c r="JB817" s="33"/>
      <c r="JC817" s="33"/>
      <c r="JD817" s="33"/>
      <c r="JE817" s="33"/>
      <c r="JF817" s="33"/>
      <c r="JG817" s="33"/>
      <c r="JH817" s="33"/>
      <c r="JI817" s="33"/>
      <c r="JJ817" s="33"/>
      <c r="JK817" s="33"/>
      <c r="JL817" s="33"/>
      <c r="JM817" s="33"/>
      <c r="JN817" s="33"/>
      <c r="JO817" s="33"/>
      <c r="JP817" s="33"/>
      <c r="JQ817" s="33"/>
      <c r="JR817" s="33"/>
      <c r="JS817" s="33"/>
      <c r="JT817" s="33"/>
      <c r="JU817" s="33"/>
      <c r="JV817" s="33"/>
      <c r="JW817" s="33"/>
      <c r="JX817" s="33"/>
      <c r="JY817" s="33"/>
      <c r="JZ817" s="33"/>
      <c r="KA817" s="33"/>
      <c r="KB817" s="33"/>
      <c r="KC817" s="33"/>
      <c r="KD817" s="33"/>
      <c r="KE817" s="33"/>
      <c r="KF817" s="33"/>
      <c r="KG817" s="33"/>
      <c r="KH817" s="33"/>
      <c r="KI817" s="33"/>
      <c r="KJ817" s="33"/>
      <c r="KK817" s="33"/>
      <c r="KL817" s="33"/>
      <c r="KM817" s="33"/>
      <c r="KN817" s="33"/>
      <c r="KO817" s="33"/>
      <c r="KP817" s="33"/>
      <c r="KQ817" s="33"/>
      <c r="KR817" s="33"/>
      <c r="KS817" s="33"/>
      <c r="KT817" s="33"/>
      <c r="KU817" s="33"/>
      <c r="KV817" s="33"/>
      <c r="KW817" s="33"/>
      <c r="KX817" s="33"/>
      <c r="KY817" s="33"/>
      <c r="KZ817" s="33"/>
      <c r="LA817" s="33"/>
      <c r="LB817" s="33"/>
      <c r="LC817" s="33"/>
    </row>
    <row r="818" spans="1:31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6"/>
      <c r="BB818" s="36"/>
      <c r="BC818" s="36"/>
      <c r="BD818" s="36"/>
      <c r="BE818" s="36"/>
      <c r="BF818" s="36"/>
      <c r="BG818" s="36"/>
      <c r="BH818" s="36"/>
      <c r="BI818" s="36"/>
      <c r="BJ818" s="36"/>
      <c r="BK818" s="36"/>
      <c r="BL818" s="36"/>
      <c r="BM818" s="36"/>
      <c r="BN818" s="36"/>
      <c r="BO818" s="36"/>
      <c r="BP818" s="36"/>
      <c r="BQ818" s="36"/>
      <c r="BR818" s="36"/>
      <c r="BS818" s="36"/>
      <c r="BT818" s="36"/>
      <c r="BU818" s="36"/>
      <c r="BV818" s="36"/>
      <c r="BW818" s="36"/>
      <c r="BX818" s="36"/>
      <c r="BY818" s="36"/>
      <c r="BZ818" s="36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  <c r="IY818" s="33"/>
      <c r="IZ818" s="33"/>
      <c r="JA818" s="33"/>
      <c r="JB818" s="33"/>
      <c r="JC818" s="33"/>
      <c r="JD818" s="33"/>
      <c r="JE818" s="33"/>
      <c r="JF818" s="33"/>
      <c r="JG818" s="33"/>
      <c r="JH818" s="33"/>
      <c r="JI818" s="33"/>
      <c r="JJ818" s="33"/>
      <c r="JK818" s="33"/>
      <c r="JL818" s="33"/>
      <c r="JM818" s="33"/>
      <c r="JN818" s="33"/>
      <c r="JO818" s="33"/>
      <c r="JP818" s="33"/>
      <c r="JQ818" s="33"/>
      <c r="JR818" s="33"/>
      <c r="JS818" s="33"/>
      <c r="JT818" s="33"/>
      <c r="JU818" s="33"/>
      <c r="JV818" s="33"/>
      <c r="JW818" s="33"/>
      <c r="JX818" s="33"/>
      <c r="JY818" s="33"/>
      <c r="JZ818" s="33"/>
      <c r="KA818" s="33"/>
      <c r="KB818" s="33"/>
      <c r="KC818" s="33"/>
      <c r="KD818" s="33"/>
      <c r="KE818" s="33"/>
      <c r="KF818" s="33"/>
      <c r="KG818" s="33"/>
      <c r="KH818" s="33"/>
      <c r="KI818" s="33"/>
      <c r="KJ818" s="33"/>
      <c r="KK818" s="33"/>
      <c r="KL818" s="33"/>
      <c r="KM818" s="33"/>
      <c r="KN818" s="33"/>
      <c r="KO818" s="33"/>
      <c r="KP818" s="33"/>
      <c r="KQ818" s="33"/>
      <c r="KR818" s="33"/>
      <c r="KS818" s="33"/>
      <c r="KT818" s="33"/>
      <c r="KU818" s="33"/>
      <c r="KV818" s="33"/>
      <c r="KW818" s="33"/>
      <c r="KX818" s="33"/>
      <c r="KY818" s="33"/>
      <c r="KZ818" s="33"/>
      <c r="LA818" s="33"/>
      <c r="LB818" s="33"/>
      <c r="LC818" s="33"/>
    </row>
    <row r="819" spans="1:31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6"/>
      <c r="BB819" s="36"/>
      <c r="BC819" s="36"/>
      <c r="BD819" s="36"/>
      <c r="BE819" s="36"/>
      <c r="BF819" s="36"/>
      <c r="BG819" s="36"/>
      <c r="BH819" s="36"/>
      <c r="BI819" s="36"/>
      <c r="BJ819" s="36"/>
      <c r="BK819" s="36"/>
      <c r="BL819" s="36"/>
      <c r="BM819" s="36"/>
      <c r="BN819" s="36"/>
      <c r="BO819" s="36"/>
      <c r="BP819" s="36"/>
      <c r="BQ819" s="36"/>
      <c r="BR819" s="36"/>
      <c r="BS819" s="36"/>
      <c r="BT819" s="36"/>
      <c r="BU819" s="36"/>
      <c r="BV819" s="36"/>
      <c r="BW819" s="36"/>
      <c r="BX819" s="36"/>
      <c r="BY819" s="36"/>
      <c r="BZ819" s="36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  <c r="CY819" s="33"/>
      <c r="CZ819" s="33"/>
      <c r="DA819" s="33"/>
      <c r="DB819" s="33"/>
      <c r="DC819" s="33"/>
      <c r="DD819" s="33"/>
      <c r="DE819" s="33"/>
      <c r="DF819" s="33"/>
      <c r="DG819" s="33"/>
      <c r="DH819" s="33"/>
      <c r="DI819" s="33"/>
      <c r="DJ819" s="33"/>
      <c r="DK819" s="33"/>
      <c r="DL819" s="33"/>
      <c r="DM819" s="33"/>
      <c r="DN819" s="33"/>
      <c r="DO819" s="33"/>
      <c r="DP819" s="33"/>
      <c r="DQ819" s="33"/>
      <c r="DR819" s="33"/>
      <c r="DS819" s="33"/>
      <c r="DT819" s="33"/>
      <c r="DU819" s="33"/>
      <c r="DV819" s="33"/>
      <c r="DW819" s="33"/>
      <c r="DX819" s="33"/>
      <c r="DY819" s="33"/>
      <c r="DZ819" s="33"/>
      <c r="EA819" s="33"/>
      <c r="EB819" s="33"/>
      <c r="EC819" s="33"/>
      <c r="ED819" s="33"/>
      <c r="EE819" s="33"/>
      <c r="EF819" s="33"/>
      <c r="EG819" s="33"/>
      <c r="EH819" s="33"/>
      <c r="EI819" s="33"/>
      <c r="EJ819" s="33"/>
      <c r="EK819" s="33"/>
      <c r="EL819" s="33"/>
      <c r="EM819" s="33"/>
      <c r="EN819" s="33"/>
      <c r="EO819" s="33"/>
      <c r="EP819" s="33"/>
      <c r="EQ819" s="33"/>
      <c r="ER819" s="33"/>
      <c r="ES819" s="33"/>
      <c r="ET819" s="33"/>
      <c r="EU819" s="33"/>
      <c r="EV819" s="33"/>
      <c r="EW819" s="33"/>
      <c r="EX819" s="33"/>
      <c r="EY819" s="33"/>
      <c r="EZ819" s="33"/>
      <c r="FA819" s="33"/>
      <c r="FB819" s="33"/>
      <c r="FC819" s="33"/>
      <c r="FD819" s="33"/>
      <c r="FE819" s="33"/>
      <c r="FF819" s="33"/>
      <c r="FG819" s="33"/>
      <c r="FH819" s="33"/>
      <c r="FI819" s="33"/>
      <c r="FJ819" s="33"/>
      <c r="FK819" s="33"/>
      <c r="FL819" s="33"/>
      <c r="FM819" s="33"/>
      <c r="FN819" s="33"/>
      <c r="FO819" s="33"/>
      <c r="FP819" s="33"/>
      <c r="FQ819" s="33"/>
      <c r="FR819" s="33"/>
      <c r="FS819" s="33"/>
      <c r="FT819" s="33"/>
      <c r="FU819" s="33"/>
      <c r="FV819" s="33"/>
      <c r="FW819" s="33"/>
      <c r="FX819" s="33"/>
      <c r="FY819" s="33"/>
      <c r="FZ819" s="33"/>
      <c r="GA819" s="33"/>
      <c r="GB819" s="33"/>
      <c r="GC819" s="33"/>
      <c r="GD819" s="33"/>
      <c r="GE819" s="33"/>
      <c r="GF819" s="33"/>
      <c r="GG819" s="33"/>
      <c r="GH819" s="33"/>
      <c r="GI819" s="33"/>
      <c r="GJ819" s="33"/>
      <c r="GK819" s="33"/>
      <c r="GL819" s="33"/>
      <c r="GM819" s="33"/>
      <c r="GN819" s="33"/>
      <c r="GO819" s="33"/>
      <c r="GP819" s="33"/>
      <c r="GQ819" s="33"/>
      <c r="GR819" s="33"/>
      <c r="GS819" s="33"/>
      <c r="GT819" s="33"/>
      <c r="GU819" s="33"/>
      <c r="GV819" s="33"/>
      <c r="GW819" s="33"/>
      <c r="GX819" s="33"/>
      <c r="GY819" s="33"/>
      <c r="GZ819" s="33"/>
      <c r="HA819" s="33"/>
      <c r="HB819" s="33"/>
      <c r="HC819" s="33"/>
      <c r="HD819" s="33"/>
      <c r="HE819" s="33"/>
      <c r="HF819" s="33"/>
      <c r="HG819" s="33"/>
      <c r="HH819" s="33"/>
      <c r="HI819" s="33"/>
      <c r="HJ819" s="33"/>
      <c r="HK819" s="33"/>
      <c r="HL819" s="33"/>
      <c r="HM819" s="33"/>
      <c r="HN819" s="33"/>
      <c r="HO819" s="33"/>
      <c r="HP819" s="33"/>
      <c r="HQ819" s="33"/>
      <c r="HR819" s="33"/>
      <c r="HS819" s="33"/>
      <c r="HT819" s="33"/>
      <c r="HU819" s="33"/>
      <c r="HV819" s="33"/>
      <c r="HW819" s="33"/>
      <c r="HX819" s="33"/>
      <c r="HY819" s="33"/>
      <c r="HZ819" s="33"/>
      <c r="IA819" s="33"/>
      <c r="IB819" s="33"/>
      <c r="IC819" s="33"/>
      <c r="ID819" s="33"/>
      <c r="IE819" s="33"/>
      <c r="IF819" s="33"/>
      <c r="IG819" s="33"/>
      <c r="IH819" s="33"/>
      <c r="II819" s="33"/>
      <c r="IJ819" s="33"/>
      <c r="IK819" s="33"/>
      <c r="IL819" s="33"/>
      <c r="IM819" s="33"/>
      <c r="IN819" s="33"/>
      <c r="IO819" s="33"/>
      <c r="IP819" s="33"/>
      <c r="IQ819" s="33"/>
      <c r="IR819" s="33"/>
      <c r="IS819" s="33"/>
      <c r="IT819" s="33"/>
      <c r="IU819" s="33"/>
      <c r="IV819" s="33"/>
      <c r="IW819" s="33"/>
      <c r="IX819" s="33"/>
      <c r="IY819" s="33"/>
      <c r="IZ819" s="33"/>
      <c r="JA819" s="33"/>
      <c r="JB819" s="33"/>
      <c r="JC819" s="33"/>
      <c r="JD819" s="33"/>
      <c r="JE819" s="33"/>
      <c r="JF819" s="33"/>
      <c r="JG819" s="33"/>
      <c r="JH819" s="33"/>
      <c r="JI819" s="33"/>
      <c r="JJ819" s="33"/>
      <c r="JK819" s="33"/>
      <c r="JL819" s="33"/>
      <c r="JM819" s="33"/>
      <c r="JN819" s="33"/>
      <c r="JO819" s="33"/>
      <c r="JP819" s="33"/>
      <c r="JQ819" s="33"/>
      <c r="JR819" s="33"/>
      <c r="JS819" s="33"/>
      <c r="JT819" s="33"/>
      <c r="JU819" s="33"/>
      <c r="JV819" s="33"/>
      <c r="JW819" s="33"/>
      <c r="JX819" s="33"/>
      <c r="JY819" s="33"/>
      <c r="JZ819" s="33"/>
      <c r="KA819" s="33"/>
      <c r="KB819" s="33"/>
      <c r="KC819" s="33"/>
      <c r="KD819" s="33"/>
      <c r="KE819" s="33"/>
      <c r="KF819" s="33"/>
      <c r="KG819" s="33"/>
      <c r="KH819" s="33"/>
      <c r="KI819" s="33"/>
      <c r="KJ819" s="33"/>
      <c r="KK819" s="33"/>
      <c r="KL819" s="33"/>
      <c r="KM819" s="33"/>
      <c r="KN819" s="33"/>
      <c r="KO819" s="33"/>
      <c r="KP819" s="33"/>
      <c r="KQ819" s="33"/>
      <c r="KR819" s="33"/>
      <c r="KS819" s="33"/>
      <c r="KT819" s="33"/>
      <c r="KU819" s="33"/>
      <c r="KV819" s="33"/>
      <c r="KW819" s="33"/>
      <c r="KX819" s="33"/>
      <c r="KY819" s="33"/>
      <c r="KZ819" s="33"/>
      <c r="LA819" s="33"/>
      <c r="LB819" s="33"/>
      <c r="LC819" s="33"/>
    </row>
    <row r="820" spans="1:31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6"/>
      <c r="BB820" s="36"/>
      <c r="BC820" s="36"/>
      <c r="BD820" s="36"/>
      <c r="BE820" s="36"/>
      <c r="BF820" s="36"/>
      <c r="BG820" s="36"/>
      <c r="BH820" s="36"/>
      <c r="BI820" s="36"/>
      <c r="BJ820" s="36"/>
      <c r="BK820" s="36"/>
      <c r="BL820" s="36"/>
      <c r="BM820" s="36"/>
      <c r="BN820" s="36"/>
      <c r="BO820" s="36"/>
      <c r="BP820" s="36"/>
      <c r="BQ820" s="36"/>
      <c r="BR820" s="36"/>
      <c r="BS820" s="36"/>
      <c r="BT820" s="36"/>
      <c r="BU820" s="36"/>
      <c r="BV820" s="36"/>
      <c r="BW820" s="36"/>
      <c r="BX820" s="36"/>
      <c r="BY820" s="36"/>
      <c r="BZ820" s="36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  <c r="IY820" s="33"/>
      <c r="IZ820" s="33"/>
      <c r="JA820" s="33"/>
      <c r="JB820" s="33"/>
      <c r="JC820" s="33"/>
      <c r="JD820" s="33"/>
      <c r="JE820" s="33"/>
      <c r="JF820" s="33"/>
      <c r="JG820" s="33"/>
      <c r="JH820" s="33"/>
      <c r="JI820" s="33"/>
      <c r="JJ820" s="33"/>
      <c r="JK820" s="33"/>
      <c r="JL820" s="33"/>
      <c r="JM820" s="33"/>
      <c r="JN820" s="33"/>
      <c r="JO820" s="33"/>
      <c r="JP820" s="33"/>
      <c r="JQ820" s="33"/>
      <c r="JR820" s="33"/>
      <c r="JS820" s="33"/>
      <c r="JT820" s="33"/>
      <c r="JU820" s="33"/>
      <c r="JV820" s="33"/>
      <c r="JW820" s="33"/>
      <c r="JX820" s="33"/>
      <c r="JY820" s="33"/>
      <c r="JZ820" s="33"/>
      <c r="KA820" s="33"/>
      <c r="KB820" s="33"/>
      <c r="KC820" s="33"/>
      <c r="KD820" s="33"/>
      <c r="KE820" s="33"/>
      <c r="KF820" s="33"/>
      <c r="KG820" s="33"/>
      <c r="KH820" s="33"/>
      <c r="KI820" s="33"/>
      <c r="KJ820" s="33"/>
      <c r="KK820" s="33"/>
      <c r="KL820" s="33"/>
      <c r="KM820" s="33"/>
      <c r="KN820" s="33"/>
      <c r="KO820" s="33"/>
      <c r="KP820" s="33"/>
      <c r="KQ820" s="33"/>
      <c r="KR820" s="33"/>
      <c r="KS820" s="33"/>
      <c r="KT820" s="33"/>
      <c r="KU820" s="33"/>
      <c r="KV820" s="33"/>
      <c r="KW820" s="33"/>
      <c r="KX820" s="33"/>
      <c r="KY820" s="33"/>
      <c r="KZ820" s="33"/>
      <c r="LA820" s="33"/>
      <c r="LB820" s="33"/>
      <c r="LC820" s="33"/>
    </row>
    <row r="821" spans="1:31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6"/>
      <c r="BB821" s="36"/>
      <c r="BC821" s="36"/>
      <c r="BD821" s="36"/>
      <c r="BE821" s="36"/>
      <c r="BF821" s="36"/>
      <c r="BG821" s="36"/>
      <c r="BH821" s="36"/>
      <c r="BI821" s="36"/>
      <c r="BJ821" s="36"/>
      <c r="BK821" s="36"/>
      <c r="BL821" s="36"/>
      <c r="BM821" s="36"/>
      <c r="BN821" s="36"/>
      <c r="BO821" s="36"/>
      <c r="BP821" s="36"/>
      <c r="BQ821" s="36"/>
      <c r="BR821" s="36"/>
      <c r="BS821" s="36"/>
      <c r="BT821" s="36"/>
      <c r="BU821" s="36"/>
      <c r="BV821" s="36"/>
      <c r="BW821" s="36"/>
      <c r="BX821" s="36"/>
      <c r="BY821" s="36"/>
      <c r="BZ821" s="36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  <c r="CY821" s="33"/>
      <c r="CZ821" s="33"/>
      <c r="DA821" s="33"/>
      <c r="DB821" s="33"/>
      <c r="DC821" s="33"/>
      <c r="DD821" s="33"/>
      <c r="DE821" s="33"/>
      <c r="DF821" s="33"/>
      <c r="DG821" s="33"/>
      <c r="DH821" s="33"/>
      <c r="DI821" s="33"/>
      <c r="DJ821" s="33"/>
      <c r="DK821" s="33"/>
      <c r="DL821" s="33"/>
      <c r="DM821" s="33"/>
      <c r="DN821" s="33"/>
      <c r="DO821" s="33"/>
      <c r="DP821" s="33"/>
      <c r="DQ821" s="33"/>
      <c r="DR821" s="33"/>
      <c r="DS821" s="33"/>
      <c r="DT821" s="33"/>
      <c r="DU821" s="33"/>
      <c r="DV821" s="33"/>
      <c r="DW821" s="33"/>
      <c r="DX821" s="33"/>
      <c r="DY821" s="33"/>
      <c r="DZ821" s="33"/>
      <c r="EA821" s="33"/>
      <c r="EB821" s="33"/>
      <c r="EC821" s="33"/>
      <c r="ED821" s="33"/>
      <c r="EE821" s="33"/>
      <c r="EF821" s="33"/>
      <c r="EG821" s="33"/>
      <c r="EH821" s="33"/>
      <c r="EI821" s="33"/>
      <c r="EJ821" s="33"/>
      <c r="EK821" s="33"/>
      <c r="EL821" s="33"/>
      <c r="EM821" s="33"/>
      <c r="EN821" s="33"/>
      <c r="EO821" s="33"/>
      <c r="EP821" s="33"/>
      <c r="EQ821" s="33"/>
      <c r="ER821" s="33"/>
      <c r="ES821" s="33"/>
      <c r="ET821" s="33"/>
      <c r="EU821" s="33"/>
      <c r="EV821" s="33"/>
      <c r="EW821" s="33"/>
      <c r="EX821" s="33"/>
      <c r="EY821" s="33"/>
      <c r="EZ821" s="33"/>
      <c r="FA821" s="33"/>
      <c r="FB821" s="33"/>
      <c r="FC821" s="33"/>
      <c r="FD821" s="33"/>
      <c r="FE821" s="33"/>
      <c r="FF821" s="33"/>
      <c r="FG821" s="33"/>
      <c r="FH821" s="33"/>
      <c r="FI821" s="33"/>
      <c r="FJ821" s="33"/>
      <c r="FK821" s="33"/>
      <c r="FL821" s="33"/>
      <c r="FM821" s="33"/>
      <c r="FN821" s="33"/>
      <c r="FO821" s="33"/>
      <c r="FP821" s="33"/>
      <c r="FQ821" s="33"/>
      <c r="FR821" s="33"/>
      <c r="FS821" s="33"/>
      <c r="FT821" s="33"/>
      <c r="FU821" s="33"/>
      <c r="FV821" s="33"/>
      <c r="FW821" s="33"/>
      <c r="FX821" s="33"/>
      <c r="FY821" s="33"/>
      <c r="FZ821" s="33"/>
      <c r="GA821" s="33"/>
      <c r="GB821" s="33"/>
      <c r="GC821" s="33"/>
      <c r="GD821" s="33"/>
      <c r="GE821" s="33"/>
      <c r="GF821" s="33"/>
      <c r="GG821" s="33"/>
      <c r="GH821" s="33"/>
      <c r="GI821" s="33"/>
      <c r="GJ821" s="33"/>
      <c r="GK821" s="33"/>
      <c r="GL821" s="33"/>
      <c r="GM821" s="33"/>
      <c r="GN821" s="33"/>
      <c r="GO821" s="33"/>
      <c r="GP821" s="33"/>
      <c r="GQ821" s="33"/>
      <c r="GR821" s="33"/>
      <c r="GS821" s="33"/>
      <c r="GT821" s="33"/>
      <c r="GU821" s="33"/>
      <c r="GV821" s="33"/>
      <c r="GW821" s="33"/>
      <c r="GX821" s="33"/>
      <c r="GY821" s="33"/>
      <c r="GZ821" s="33"/>
      <c r="HA821" s="33"/>
      <c r="HB821" s="33"/>
      <c r="HC821" s="33"/>
      <c r="HD821" s="33"/>
      <c r="HE821" s="33"/>
      <c r="HF821" s="33"/>
      <c r="HG821" s="33"/>
      <c r="HH821" s="33"/>
      <c r="HI821" s="33"/>
      <c r="HJ821" s="33"/>
      <c r="HK821" s="33"/>
      <c r="HL821" s="33"/>
      <c r="HM821" s="33"/>
      <c r="HN821" s="33"/>
      <c r="HO821" s="33"/>
      <c r="HP821" s="33"/>
      <c r="HQ821" s="33"/>
      <c r="HR821" s="33"/>
      <c r="HS821" s="33"/>
      <c r="HT821" s="33"/>
      <c r="HU821" s="33"/>
      <c r="HV821" s="33"/>
      <c r="HW821" s="33"/>
      <c r="HX821" s="33"/>
      <c r="HY821" s="33"/>
      <c r="HZ821" s="33"/>
      <c r="IA821" s="33"/>
      <c r="IB821" s="33"/>
      <c r="IC821" s="33"/>
      <c r="ID821" s="33"/>
      <c r="IE821" s="33"/>
      <c r="IF821" s="33"/>
      <c r="IG821" s="33"/>
      <c r="IH821" s="33"/>
      <c r="II821" s="33"/>
      <c r="IJ821" s="33"/>
      <c r="IK821" s="33"/>
      <c r="IL821" s="33"/>
      <c r="IM821" s="33"/>
      <c r="IN821" s="33"/>
      <c r="IO821" s="33"/>
      <c r="IP821" s="33"/>
      <c r="IQ821" s="33"/>
      <c r="IR821" s="33"/>
      <c r="IS821" s="33"/>
      <c r="IT821" s="33"/>
      <c r="IU821" s="33"/>
      <c r="IV821" s="33"/>
      <c r="IW821" s="33"/>
      <c r="IX821" s="33"/>
      <c r="IY821" s="33"/>
      <c r="IZ821" s="33"/>
      <c r="JA821" s="33"/>
      <c r="JB821" s="33"/>
      <c r="JC821" s="33"/>
      <c r="JD821" s="33"/>
      <c r="JE821" s="33"/>
      <c r="JF821" s="33"/>
      <c r="JG821" s="33"/>
      <c r="JH821" s="33"/>
      <c r="JI821" s="33"/>
      <c r="JJ821" s="33"/>
      <c r="JK821" s="33"/>
      <c r="JL821" s="33"/>
      <c r="JM821" s="33"/>
      <c r="JN821" s="33"/>
      <c r="JO821" s="33"/>
      <c r="JP821" s="33"/>
      <c r="JQ821" s="33"/>
      <c r="JR821" s="33"/>
      <c r="JS821" s="33"/>
      <c r="JT821" s="33"/>
      <c r="JU821" s="33"/>
      <c r="JV821" s="33"/>
      <c r="JW821" s="33"/>
      <c r="JX821" s="33"/>
      <c r="JY821" s="33"/>
      <c r="JZ821" s="33"/>
      <c r="KA821" s="33"/>
      <c r="KB821" s="33"/>
      <c r="KC821" s="33"/>
      <c r="KD821" s="33"/>
      <c r="KE821" s="33"/>
      <c r="KF821" s="33"/>
      <c r="KG821" s="33"/>
      <c r="KH821" s="33"/>
      <c r="KI821" s="33"/>
      <c r="KJ821" s="33"/>
      <c r="KK821" s="33"/>
      <c r="KL821" s="33"/>
      <c r="KM821" s="33"/>
      <c r="KN821" s="33"/>
      <c r="KO821" s="33"/>
      <c r="KP821" s="33"/>
      <c r="KQ821" s="33"/>
      <c r="KR821" s="33"/>
      <c r="KS821" s="33"/>
      <c r="KT821" s="33"/>
      <c r="KU821" s="33"/>
      <c r="KV821" s="33"/>
      <c r="KW821" s="33"/>
      <c r="KX821" s="33"/>
      <c r="KY821" s="33"/>
      <c r="KZ821" s="33"/>
      <c r="LA821" s="33"/>
      <c r="LB821" s="33"/>
      <c r="LC821" s="33"/>
    </row>
    <row r="822" spans="1:31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6"/>
      <c r="BB822" s="36"/>
      <c r="BC822" s="36"/>
      <c r="BD822" s="36"/>
      <c r="BE822" s="36"/>
      <c r="BF822" s="36"/>
      <c r="BG822" s="36"/>
      <c r="BH822" s="36"/>
      <c r="BI822" s="36"/>
      <c r="BJ822" s="36"/>
      <c r="BK822" s="36"/>
      <c r="BL822" s="36"/>
      <c r="BM822" s="36"/>
      <c r="BN822" s="36"/>
      <c r="BO822" s="36"/>
      <c r="BP822" s="36"/>
      <c r="BQ822" s="36"/>
      <c r="BR822" s="36"/>
      <c r="BS822" s="36"/>
      <c r="BT822" s="36"/>
      <c r="BU822" s="36"/>
      <c r="BV822" s="36"/>
      <c r="BW822" s="36"/>
      <c r="BX822" s="36"/>
      <c r="BY822" s="36"/>
      <c r="BZ822" s="36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  <c r="IY822" s="33"/>
      <c r="IZ822" s="33"/>
      <c r="JA822" s="33"/>
      <c r="JB822" s="33"/>
      <c r="JC822" s="33"/>
      <c r="JD822" s="33"/>
      <c r="JE822" s="33"/>
      <c r="JF822" s="33"/>
      <c r="JG822" s="33"/>
      <c r="JH822" s="33"/>
      <c r="JI822" s="33"/>
      <c r="JJ822" s="33"/>
      <c r="JK822" s="33"/>
      <c r="JL822" s="33"/>
      <c r="JM822" s="33"/>
      <c r="JN822" s="33"/>
      <c r="JO822" s="33"/>
      <c r="JP822" s="33"/>
      <c r="JQ822" s="33"/>
      <c r="JR822" s="33"/>
      <c r="JS822" s="33"/>
      <c r="JT822" s="33"/>
      <c r="JU822" s="33"/>
      <c r="JV822" s="33"/>
      <c r="JW822" s="33"/>
      <c r="JX822" s="33"/>
      <c r="JY822" s="33"/>
      <c r="JZ822" s="33"/>
      <c r="KA822" s="33"/>
      <c r="KB822" s="33"/>
      <c r="KC822" s="33"/>
      <c r="KD822" s="33"/>
      <c r="KE822" s="33"/>
      <c r="KF822" s="33"/>
      <c r="KG822" s="33"/>
      <c r="KH822" s="33"/>
      <c r="KI822" s="33"/>
      <c r="KJ822" s="33"/>
      <c r="KK822" s="33"/>
      <c r="KL822" s="33"/>
      <c r="KM822" s="33"/>
      <c r="KN822" s="33"/>
      <c r="KO822" s="33"/>
      <c r="KP822" s="33"/>
      <c r="KQ822" s="33"/>
      <c r="KR822" s="33"/>
      <c r="KS822" s="33"/>
      <c r="KT822" s="33"/>
      <c r="KU822" s="33"/>
      <c r="KV822" s="33"/>
      <c r="KW822" s="33"/>
      <c r="KX822" s="33"/>
      <c r="KY822" s="33"/>
      <c r="KZ822" s="33"/>
      <c r="LA822" s="33"/>
      <c r="LB822" s="33"/>
      <c r="LC822" s="33"/>
    </row>
    <row r="823" spans="1:31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6"/>
      <c r="BB823" s="36"/>
      <c r="BC823" s="36"/>
      <c r="BD823" s="36"/>
      <c r="BE823" s="36"/>
      <c r="BF823" s="36"/>
      <c r="BG823" s="36"/>
      <c r="BH823" s="36"/>
      <c r="BI823" s="36"/>
      <c r="BJ823" s="36"/>
      <c r="BK823" s="36"/>
      <c r="BL823" s="36"/>
      <c r="BM823" s="36"/>
      <c r="BN823" s="36"/>
      <c r="BO823" s="36"/>
      <c r="BP823" s="36"/>
      <c r="BQ823" s="36"/>
      <c r="BR823" s="36"/>
      <c r="BS823" s="36"/>
      <c r="BT823" s="36"/>
      <c r="BU823" s="36"/>
      <c r="BV823" s="36"/>
      <c r="BW823" s="36"/>
      <c r="BX823" s="36"/>
      <c r="BY823" s="36"/>
      <c r="BZ823" s="36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  <c r="CY823" s="33"/>
      <c r="CZ823" s="33"/>
      <c r="DA823" s="33"/>
      <c r="DB823" s="33"/>
      <c r="DC823" s="33"/>
      <c r="DD823" s="33"/>
      <c r="DE823" s="33"/>
      <c r="DF823" s="33"/>
      <c r="DG823" s="33"/>
      <c r="DH823" s="33"/>
      <c r="DI823" s="33"/>
      <c r="DJ823" s="33"/>
      <c r="DK823" s="33"/>
      <c r="DL823" s="33"/>
      <c r="DM823" s="33"/>
      <c r="DN823" s="33"/>
      <c r="DO823" s="33"/>
      <c r="DP823" s="33"/>
      <c r="DQ823" s="33"/>
      <c r="DR823" s="33"/>
      <c r="DS823" s="33"/>
      <c r="DT823" s="33"/>
      <c r="DU823" s="33"/>
      <c r="DV823" s="33"/>
      <c r="DW823" s="33"/>
      <c r="DX823" s="33"/>
      <c r="DY823" s="33"/>
      <c r="DZ823" s="33"/>
      <c r="EA823" s="33"/>
      <c r="EB823" s="33"/>
      <c r="EC823" s="33"/>
      <c r="ED823" s="33"/>
      <c r="EE823" s="33"/>
      <c r="EF823" s="33"/>
      <c r="EG823" s="33"/>
      <c r="EH823" s="33"/>
      <c r="EI823" s="33"/>
      <c r="EJ823" s="33"/>
      <c r="EK823" s="33"/>
      <c r="EL823" s="33"/>
      <c r="EM823" s="33"/>
      <c r="EN823" s="33"/>
      <c r="EO823" s="33"/>
      <c r="EP823" s="33"/>
      <c r="EQ823" s="33"/>
      <c r="ER823" s="33"/>
      <c r="ES823" s="33"/>
      <c r="ET823" s="33"/>
      <c r="EU823" s="33"/>
      <c r="EV823" s="33"/>
      <c r="EW823" s="33"/>
      <c r="EX823" s="33"/>
      <c r="EY823" s="33"/>
      <c r="EZ823" s="33"/>
      <c r="FA823" s="33"/>
      <c r="FB823" s="33"/>
      <c r="FC823" s="33"/>
      <c r="FD823" s="33"/>
      <c r="FE823" s="33"/>
      <c r="FF823" s="33"/>
      <c r="FG823" s="33"/>
      <c r="FH823" s="33"/>
      <c r="FI823" s="33"/>
      <c r="FJ823" s="33"/>
      <c r="FK823" s="33"/>
      <c r="FL823" s="33"/>
      <c r="FM823" s="33"/>
      <c r="FN823" s="33"/>
      <c r="FO823" s="33"/>
      <c r="FP823" s="33"/>
      <c r="FQ823" s="33"/>
      <c r="FR823" s="33"/>
      <c r="FS823" s="33"/>
      <c r="FT823" s="33"/>
      <c r="FU823" s="33"/>
      <c r="FV823" s="33"/>
      <c r="FW823" s="33"/>
      <c r="FX823" s="33"/>
      <c r="FY823" s="33"/>
      <c r="FZ823" s="33"/>
      <c r="GA823" s="33"/>
      <c r="GB823" s="33"/>
      <c r="GC823" s="33"/>
      <c r="GD823" s="33"/>
      <c r="GE823" s="33"/>
      <c r="GF823" s="33"/>
      <c r="GG823" s="33"/>
      <c r="GH823" s="33"/>
      <c r="GI823" s="33"/>
      <c r="GJ823" s="33"/>
      <c r="GK823" s="33"/>
      <c r="GL823" s="33"/>
      <c r="GM823" s="33"/>
      <c r="GN823" s="33"/>
      <c r="GO823" s="33"/>
      <c r="GP823" s="33"/>
      <c r="GQ823" s="33"/>
      <c r="GR823" s="33"/>
      <c r="GS823" s="33"/>
      <c r="GT823" s="33"/>
      <c r="GU823" s="33"/>
      <c r="GV823" s="33"/>
      <c r="GW823" s="33"/>
      <c r="GX823" s="33"/>
      <c r="GY823" s="33"/>
      <c r="GZ823" s="33"/>
      <c r="HA823" s="33"/>
      <c r="HB823" s="33"/>
      <c r="HC823" s="33"/>
      <c r="HD823" s="33"/>
      <c r="HE823" s="33"/>
      <c r="HF823" s="33"/>
      <c r="HG823" s="33"/>
      <c r="HH823" s="33"/>
      <c r="HI823" s="33"/>
      <c r="HJ823" s="33"/>
      <c r="HK823" s="33"/>
      <c r="HL823" s="33"/>
      <c r="HM823" s="33"/>
      <c r="HN823" s="33"/>
      <c r="HO823" s="33"/>
      <c r="HP823" s="33"/>
      <c r="HQ823" s="33"/>
      <c r="HR823" s="33"/>
      <c r="HS823" s="33"/>
      <c r="HT823" s="33"/>
      <c r="HU823" s="33"/>
      <c r="HV823" s="33"/>
      <c r="HW823" s="33"/>
      <c r="HX823" s="33"/>
      <c r="HY823" s="33"/>
      <c r="HZ823" s="33"/>
      <c r="IA823" s="33"/>
      <c r="IB823" s="33"/>
      <c r="IC823" s="33"/>
      <c r="ID823" s="33"/>
      <c r="IE823" s="33"/>
      <c r="IF823" s="33"/>
      <c r="IG823" s="33"/>
      <c r="IH823" s="33"/>
      <c r="II823" s="33"/>
      <c r="IJ823" s="33"/>
      <c r="IK823" s="33"/>
      <c r="IL823" s="33"/>
      <c r="IM823" s="33"/>
      <c r="IN823" s="33"/>
      <c r="IO823" s="33"/>
      <c r="IP823" s="33"/>
      <c r="IQ823" s="33"/>
      <c r="IR823" s="33"/>
      <c r="IS823" s="33"/>
      <c r="IT823" s="33"/>
      <c r="IU823" s="33"/>
      <c r="IV823" s="33"/>
      <c r="IW823" s="33"/>
      <c r="IX823" s="33"/>
      <c r="IY823" s="33"/>
      <c r="IZ823" s="33"/>
      <c r="JA823" s="33"/>
      <c r="JB823" s="33"/>
      <c r="JC823" s="33"/>
      <c r="JD823" s="33"/>
      <c r="JE823" s="33"/>
      <c r="JF823" s="33"/>
      <c r="JG823" s="33"/>
      <c r="JH823" s="33"/>
      <c r="JI823" s="33"/>
      <c r="JJ823" s="33"/>
      <c r="JK823" s="33"/>
      <c r="JL823" s="33"/>
      <c r="JM823" s="33"/>
      <c r="JN823" s="33"/>
      <c r="JO823" s="33"/>
      <c r="JP823" s="33"/>
      <c r="JQ823" s="33"/>
      <c r="JR823" s="33"/>
      <c r="JS823" s="33"/>
      <c r="JT823" s="33"/>
      <c r="JU823" s="33"/>
      <c r="JV823" s="33"/>
      <c r="JW823" s="33"/>
      <c r="JX823" s="33"/>
      <c r="JY823" s="33"/>
      <c r="JZ823" s="33"/>
      <c r="KA823" s="33"/>
      <c r="KB823" s="33"/>
      <c r="KC823" s="33"/>
      <c r="KD823" s="33"/>
      <c r="KE823" s="33"/>
      <c r="KF823" s="33"/>
      <c r="KG823" s="33"/>
      <c r="KH823" s="33"/>
      <c r="KI823" s="33"/>
      <c r="KJ823" s="33"/>
      <c r="KK823" s="33"/>
      <c r="KL823" s="33"/>
      <c r="KM823" s="33"/>
      <c r="KN823" s="33"/>
      <c r="KO823" s="33"/>
      <c r="KP823" s="33"/>
      <c r="KQ823" s="33"/>
      <c r="KR823" s="33"/>
      <c r="KS823" s="33"/>
      <c r="KT823" s="33"/>
      <c r="KU823" s="33"/>
      <c r="KV823" s="33"/>
      <c r="KW823" s="33"/>
      <c r="KX823" s="33"/>
      <c r="KY823" s="33"/>
      <c r="KZ823" s="33"/>
      <c r="LA823" s="33"/>
      <c r="LB823" s="33"/>
      <c r="LC823" s="33"/>
    </row>
    <row r="824" spans="1:31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6"/>
      <c r="BB824" s="36"/>
      <c r="BC824" s="36"/>
      <c r="BD824" s="36"/>
      <c r="BE824" s="36"/>
      <c r="BF824" s="36"/>
      <c r="BG824" s="36"/>
      <c r="BH824" s="36"/>
      <c r="BI824" s="36"/>
      <c r="BJ824" s="36"/>
      <c r="BK824" s="36"/>
      <c r="BL824" s="36"/>
      <c r="BM824" s="36"/>
      <c r="BN824" s="36"/>
      <c r="BO824" s="36"/>
      <c r="BP824" s="36"/>
      <c r="BQ824" s="36"/>
      <c r="BR824" s="36"/>
      <c r="BS824" s="36"/>
      <c r="BT824" s="36"/>
      <c r="BU824" s="36"/>
      <c r="BV824" s="36"/>
      <c r="BW824" s="36"/>
      <c r="BX824" s="36"/>
      <c r="BY824" s="36"/>
      <c r="BZ824" s="36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  <c r="IY824" s="33"/>
      <c r="IZ824" s="33"/>
      <c r="JA824" s="33"/>
      <c r="JB824" s="33"/>
      <c r="JC824" s="33"/>
      <c r="JD824" s="33"/>
      <c r="JE824" s="33"/>
      <c r="JF824" s="33"/>
      <c r="JG824" s="33"/>
      <c r="JH824" s="33"/>
      <c r="JI824" s="33"/>
      <c r="JJ824" s="33"/>
      <c r="JK824" s="33"/>
      <c r="JL824" s="33"/>
      <c r="JM824" s="33"/>
      <c r="JN824" s="33"/>
      <c r="JO824" s="33"/>
      <c r="JP824" s="33"/>
      <c r="JQ824" s="33"/>
      <c r="JR824" s="33"/>
      <c r="JS824" s="33"/>
      <c r="JT824" s="33"/>
      <c r="JU824" s="33"/>
      <c r="JV824" s="33"/>
      <c r="JW824" s="33"/>
      <c r="JX824" s="33"/>
      <c r="JY824" s="33"/>
      <c r="JZ824" s="33"/>
      <c r="KA824" s="33"/>
      <c r="KB824" s="33"/>
      <c r="KC824" s="33"/>
      <c r="KD824" s="33"/>
      <c r="KE824" s="33"/>
      <c r="KF824" s="33"/>
      <c r="KG824" s="33"/>
      <c r="KH824" s="33"/>
      <c r="KI824" s="33"/>
      <c r="KJ824" s="33"/>
      <c r="KK824" s="33"/>
      <c r="KL824" s="33"/>
      <c r="KM824" s="33"/>
      <c r="KN824" s="33"/>
      <c r="KO824" s="33"/>
      <c r="KP824" s="33"/>
      <c r="KQ824" s="33"/>
      <c r="KR824" s="33"/>
      <c r="KS824" s="33"/>
      <c r="KT824" s="33"/>
      <c r="KU824" s="33"/>
      <c r="KV824" s="33"/>
      <c r="KW824" s="33"/>
      <c r="KX824" s="33"/>
      <c r="KY824" s="33"/>
      <c r="KZ824" s="33"/>
      <c r="LA824" s="33"/>
      <c r="LB824" s="33"/>
      <c r="LC824" s="33"/>
    </row>
    <row r="825" spans="1:31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6"/>
      <c r="BB825" s="36"/>
      <c r="BC825" s="36"/>
      <c r="BD825" s="36"/>
      <c r="BE825" s="36"/>
      <c r="BF825" s="36"/>
      <c r="BG825" s="36"/>
      <c r="BH825" s="36"/>
      <c r="BI825" s="36"/>
      <c r="BJ825" s="36"/>
      <c r="BK825" s="36"/>
      <c r="BL825" s="36"/>
      <c r="BM825" s="36"/>
      <c r="BN825" s="36"/>
      <c r="BO825" s="36"/>
      <c r="BP825" s="36"/>
      <c r="BQ825" s="36"/>
      <c r="BR825" s="36"/>
      <c r="BS825" s="36"/>
      <c r="BT825" s="36"/>
      <c r="BU825" s="36"/>
      <c r="BV825" s="36"/>
      <c r="BW825" s="36"/>
      <c r="BX825" s="36"/>
      <c r="BY825" s="36"/>
      <c r="BZ825" s="36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  <c r="CY825" s="33"/>
      <c r="CZ825" s="33"/>
      <c r="DA825" s="33"/>
      <c r="DB825" s="33"/>
      <c r="DC825" s="33"/>
      <c r="DD825" s="33"/>
      <c r="DE825" s="33"/>
      <c r="DF825" s="33"/>
      <c r="DG825" s="33"/>
      <c r="DH825" s="33"/>
      <c r="DI825" s="33"/>
      <c r="DJ825" s="33"/>
      <c r="DK825" s="33"/>
      <c r="DL825" s="33"/>
      <c r="DM825" s="33"/>
      <c r="DN825" s="33"/>
      <c r="DO825" s="33"/>
      <c r="DP825" s="33"/>
      <c r="DQ825" s="33"/>
      <c r="DR825" s="33"/>
      <c r="DS825" s="33"/>
      <c r="DT825" s="33"/>
      <c r="DU825" s="33"/>
      <c r="DV825" s="33"/>
      <c r="DW825" s="33"/>
      <c r="DX825" s="33"/>
      <c r="DY825" s="33"/>
      <c r="DZ825" s="33"/>
      <c r="EA825" s="33"/>
      <c r="EB825" s="33"/>
      <c r="EC825" s="33"/>
      <c r="ED825" s="33"/>
      <c r="EE825" s="33"/>
      <c r="EF825" s="33"/>
      <c r="EG825" s="33"/>
      <c r="EH825" s="33"/>
      <c r="EI825" s="33"/>
      <c r="EJ825" s="33"/>
      <c r="EK825" s="33"/>
      <c r="EL825" s="33"/>
      <c r="EM825" s="33"/>
      <c r="EN825" s="33"/>
      <c r="EO825" s="33"/>
      <c r="EP825" s="33"/>
      <c r="EQ825" s="33"/>
      <c r="ER825" s="33"/>
      <c r="ES825" s="33"/>
      <c r="ET825" s="33"/>
      <c r="EU825" s="33"/>
      <c r="EV825" s="33"/>
      <c r="EW825" s="33"/>
      <c r="EX825" s="33"/>
      <c r="EY825" s="33"/>
      <c r="EZ825" s="33"/>
      <c r="FA825" s="33"/>
      <c r="FB825" s="33"/>
      <c r="FC825" s="33"/>
      <c r="FD825" s="33"/>
      <c r="FE825" s="33"/>
      <c r="FF825" s="33"/>
      <c r="FG825" s="33"/>
      <c r="FH825" s="33"/>
      <c r="FI825" s="33"/>
      <c r="FJ825" s="33"/>
      <c r="FK825" s="33"/>
      <c r="FL825" s="33"/>
      <c r="FM825" s="33"/>
      <c r="FN825" s="33"/>
      <c r="FO825" s="33"/>
      <c r="FP825" s="33"/>
      <c r="FQ825" s="33"/>
      <c r="FR825" s="33"/>
      <c r="FS825" s="33"/>
      <c r="FT825" s="33"/>
      <c r="FU825" s="33"/>
      <c r="FV825" s="33"/>
      <c r="FW825" s="33"/>
      <c r="FX825" s="33"/>
      <c r="FY825" s="33"/>
      <c r="FZ825" s="33"/>
      <c r="GA825" s="33"/>
      <c r="GB825" s="33"/>
      <c r="GC825" s="33"/>
      <c r="GD825" s="33"/>
      <c r="GE825" s="33"/>
      <c r="GF825" s="33"/>
      <c r="GG825" s="33"/>
      <c r="GH825" s="33"/>
      <c r="GI825" s="33"/>
      <c r="GJ825" s="33"/>
      <c r="GK825" s="33"/>
      <c r="GL825" s="33"/>
      <c r="GM825" s="33"/>
      <c r="GN825" s="33"/>
      <c r="GO825" s="33"/>
      <c r="GP825" s="33"/>
      <c r="GQ825" s="33"/>
      <c r="GR825" s="33"/>
      <c r="GS825" s="33"/>
      <c r="GT825" s="33"/>
      <c r="GU825" s="33"/>
      <c r="GV825" s="33"/>
      <c r="GW825" s="33"/>
      <c r="GX825" s="33"/>
      <c r="GY825" s="33"/>
      <c r="GZ825" s="33"/>
      <c r="HA825" s="33"/>
      <c r="HB825" s="33"/>
      <c r="HC825" s="33"/>
      <c r="HD825" s="33"/>
      <c r="HE825" s="33"/>
      <c r="HF825" s="33"/>
      <c r="HG825" s="33"/>
      <c r="HH825" s="33"/>
      <c r="HI825" s="33"/>
      <c r="HJ825" s="33"/>
      <c r="HK825" s="33"/>
      <c r="HL825" s="33"/>
      <c r="HM825" s="33"/>
      <c r="HN825" s="33"/>
      <c r="HO825" s="33"/>
      <c r="HP825" s="33"/>
      <c r="HQ825" s="33"/>
      <c r="HR825" s="33"/>
      <c r="HS825" s="33"/>
      <c r="HT825" s="33"/>
      <c r="HU825" s="33"/>
      <c r="HV825" s="33"/>
      <c r="HW825" s="33"/>
      <c r="HX825" s="33"/>
      <c r="HY825" s="33"/>
      <c r="HZ825" s="33"/>
      <c r="IA825" s="33"/>
      <c r="IB825" s="33"/>
      <c r="IC825" s="33"/>
      <c r="ID825" s="33"/>
      <c r="IE825" s="33"/>
      <c r="IF825" s="33"/>
      <c r="IG825" s="33"/>
      <c r="IH825" s="33"/>
      <c r="II825" s="33"/>
      <c r="IJ825" s="33"/>
      <c r="IK825" s="33"/>
      <c r="IL825" s="33"/>
      <c r="IM825" s="33"/>
      <c r="IN825" s="33"/>
      <c r="IO825" s="33"/>
      <c r="IP825" s="33"/>
      <c r="IQ825" s="33"/>
      <c r="IR825" s="33"/>
      <c r="IS825" s="33"/>
      <c r="IT825" s="33"/>
      <c r="IU825" s="33"/>
      <c r="IV825" s="33"/>
      <c r="IW825" s="33"/>
      <c r="IX825" s="33"/>
      <c r="IY825" s="33"/>
      <c r="IZ825" s="33"/>
      <c r="JA825" s="33"/>
      <c r="JB825" s="33"/>
      <c r="JC825" s="33"/>
      <c r="JD825" s="33"/>
      <c r="JE825" s="33"/>
      <c r="JF825" s="33"/>
      <c r="JG825" s="33"/>
      <c r="JH825" s="33"/>
      <c r="JI825" s="33"/>
      <c r="JJ825" s="33"/>
      <c r="JK825" s="33"/>
      <c r="JL825" s="33"/>
      <c r="JM825" s="33"/>
      <c r="JN825" s="33"/>
      <c r="JO825" s="33"/>
      <c r="JP825" s="33"/>
      <c r="JQ825" s="33"/>
      <c r="JR825" s="33"/>
      <c r="JS825" s="33"/>
      <c r="JT825" s="33"/>
      <c r="JU825" s="33"/>
      <c r="JV825" s="33"/>
      <c r="JW825" s="33"/>
      <c r="JX825" s="33"/>
      <c r="JY825" s="33"/>
      <c r="JZ825" s="33"/>
      <c r="KA825" s="33"/>
      <c r="KB825" s="33"/>
      <c r="KC825" s="33"/>
      <c r="KD825" s="33"/>
      <c r="KE825" s="33"/>
      <c r="KF825" s="33"/>
      <c r="KG825" s="33"/>
      <c r="KH825" s="33"/>
      <c r="KI825" s="33"/>
      <c r="KJ825" s="33"/>
      <c r="KK825" s="33"/>
      <c r="KL825" s="33"/>
      <c r="KM825" s="33"/>
      <c r="KN825" s="33"/>
      <c r="KO825" s="33"/>
      <c r="KP825" s="33"/>
      <c r="KQ825" s="33"/>
      <c r="KR825" s="33"/>
      <c r="KS825" s="33"/>
      <c r="KT825" s="33"/>
      <c r="KU825" s="33"/>
      <c r="KV825" s="33"/>
      <c r="KW825" s="33"/>
      <c r="KX825" s="33"/>
      <c r="KY825" s="33"/>
      <c r="KZ825" s="33"/>
      <c r="LA825" s="33"/>
      <c r="LB825" s="33"/>
      <c r="LC825" s="33"/>
    </row>
    <row r="826" spans="1:31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6"/>
      <c r="BB826" s="36"/>
      <c r="BC826" s="36"/>
      <c r="BD826" s="36"/>
      <c r="BE826" s="36"/>
      <c r="BF826" s="36"/>
      <c r="BG826" s="36"/>
      <c r="BH826" s="36"/>
      <c r="BI826" s="36"/>
      <c r="BJ826" s="36"/>
      <c r="BK826" s="36"/>
      <c r="BL826" s="36"/>
      <c r="BM826" s="36"/>
      <c r="BN826" s="36"/>
      <c r="BO826" s="36"/>
      <c r="BP826" s="36"/>
      <c r="BQ826" s="36"/>
      <c r="BR826" s="36"/>
      <c r="BS826" s="36"/>
      <c r="BT826" s="36"/>
      <c r="BU826" s="36"/>
      <c r="BV826" s="36"/>
      <c r="BW826" s="36"/>
      <c r="BX826" s="36"/>
      <c r="BY826" s="36"/>
      <c r="BZ826" s="36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  <c r="IY826" s="33"/>
      <c r="IZ826" s="33"/>
      <c r="JA826" s="33"/>
      <c r="JB826" s="33"/>
      <c r="JC826" s="33"/>
      <c r="JD826" s="33"/>
      <c r="JE826" s="33"/>
      <c r="JF826" s="33"/>
      <c r="JG826" s="33"/>
      <c r="JH826" s="33"/>
      <c r="JI826" s="33"/>
      <c r="JJ826" s="33"/>
      <c r="JK826" s="33"/>
      <c r="JL826" s="33"/>
      <c r="JM826" s="33"/>
      <c r="JN826" s="33"/>
      <c r="JO826" s="33"/>
      <c r="JP826" s="33"/>
      <c r="JQ826" s="33"/>
      <c r="JR826" s="33"/>
      <c r="JS826" s="33"/>
      <c r="JT826" s="33"/>
      <c r="JU826" s="33"/>
      <c r="JV826" s="33"/>
      <c r="JW826" s="33"/>
      <c r="JX826" s="33"/>
      <c r="JY826" s="33"/>
      <c r="JZ826" s="33"/>
      <c r="KA826" s="33"/>
      <c r="KB826" s="33"/>
      <c r="KC826" s="33"/>
      <c r="KD826" s="33"/>
      <c r="KE826" s="33"/>
      <c r="KF826" s="33"/>
      <c r="KG826" s="33"/>
      <c r="KH826" s="33"/>
      <c r="KI826" s="33"/>
      <c r="KJ826" s="33"/>
      <c r="KK826" s="33"/>
      <c r="KL826" s="33"/>
      <c r="KM826" s="33"/>
      <c r="KN826" s="33"/>
      <c r="KO826" s="33"/>
      <c r="KP826" s="33"/>
      <c r="KQ826" s="33"/>
      <c r="KR826" s="33"/>
      <c r="KS826" s="33"/>
      <c r="KT826" s="33"/>
      <c r="KU826" s="33"/>
      <c r="KV826" s="33"/>
      <c r="KW826" s="33"/>
      <c r="KX826" s="33"/>
      <c r="KY826" s="33"/>
      <c r="KZ826" s="33"/>
      <c r="LA826" s="33"/>
      <c r="LB826" s="33"/>
      <c r="LC826" s="33"/>
    </row>
    <row r="827" spans="1:31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6"/>
      <c r="BB827" s="36"/>
      <c r="BC827" s="36"/>
      <c r="BD827" s="36"/>
      <c r="BE827" s="36"/>
      <c r="BF827" s="36"/>
      <c r="BG827" s="36"/>
      <c r="BH827" s="36"/>
      <c r="BI827" s="36"/>
      <c r="BJ827" s="36"/>
      <c r="BK827" s="36"/>
      <c r="BL827" s="36"/>
      <c r="BM827" s="36"/>
      <c r="BN827" s="36"/>
      <c r="BO827" s="36"/>
      <c r="BP827" s="36"/>
      <c r="BQ827" s="36"/>
      <c r="BR827" s="36"/>
      <c r="BS827" s="36"/>
      <c r="BT827" s="36"/>
      <c r="BU827" s="36"/>
      <c r="BV827" s="36"/>
      <c r="BW827" s="36"/>
      <c r="BX827" s="36"/>
      <c r="BY827" s="36"/>
      <c r="BZ827" s="36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  <c r="CY827" s="33"/>
      <c r="CZ827" s="33"/>
      <c r="DA827" s="33"/>
      <c r="DB827" s="33"/>
      <c r="DC827" s="33"/>
      <c r="DD827" s="33"/>
      <c r="DE827" s="33"/>
      <c r="DF827" s="33"/>
      <c r="DG827" s="33"/>
      <c r="DH827" s="33"/>
      <c r="DI827" s="33"/>
      <c r="DJ827" s="33"/>
      <c r="DK827" s="33"/>
      <c r="DL827" s="33"/>
      <c r="DM827" s="33"/>
      <c r="DN827" s="33"/>
      <c r="DO827" s="33"/>
      <c r="DP827" s="33"/>
      <c r="DQ827" s="33"/>
      <c r="DR827" s="33"/>
      <c r="DS827" s="33"/>
      <c r="DT827" s="33"/>
      <c r="DU827" s="33"/>
      <c r="DV827" s="33"/>
      <c r="DW827" s="33"/>
      <c r="DX827" s="33"/>
      <c r="DY827" s="33"/>
      <c r="DZ827" s="33"/>
      <c r="EA827" s="33"/>
      <c r="EB827" s="33"/>
      <c r="EC827" s="33"/>
      <c r="ED827" s="33"/>
      <c r="EE827" s="33"/>
      <c r="EF827" s="33"/>
      <c r="EG827" s="33"/>
      <c r="EH827" s="33"/>
      <c r="EI827" s="33"/>
      <c r="EJ827" s="33"/>
      <c r="EK827" s="33"/>
      <c r="EL827" s="33"/>
      <c r="EM827" s="33"/>
      <c r="EN827" s="33"/>
      <c r="EO827" s="33"/>
      <c r="EP827" s="33"/>
      <c r="EQ827" s="33"/>
      <c r="ER827" s="33"/>
      <c r="ES827" s="33"/>
      <c r="ET827" s="33"/>
      <c r="EU827" s="33"/>
      <c r="EV827" s="33"/>
      <c r="EW827" s="33"/>
      <c r="EX827" s="33"/>
      <c r="EY827" s="33"/>
      <c r="EZ827" s="33"/>
      <c r="FA827" s="33"/>
      <c r="FB827" s="33"/>
      <c r="FC827" s="33"/>
      <c r="FD827" s="33"/>
      <c r="FE827" s="33"/>
      <c r="FF827" s="33"/>
      <c r="FG827" s="33"/>
      <c r="FH827" s="33"/>
      <c r="FI827" s="33"/>
      <c r="FJ827" s="33"/>
      <c r="FK827" s="33"/>
      <c r="FL827" s="33"/>
      <c r="FM827" s="33"/>
      <c r="FN827" s="33"/>
      <c r="FO827" s="33"/>
      <c r="FP827" s="33"/>
      <c r="FQ827" s="33"/>
      <c r="FR827" s="33"/>
      <c r="FS827" s="33"/>
      <c r="FT827" s="33"/>
      <c r="FU827" s="33"/>
      <c r="FV827" s="33"/>
      <c r="FW827" s="33"/>
      <c r="FX827" s="33"/>
      <c r="FY827" s="33"/>
      <c r="FZ827" s="33"/>
      <c r="GA827" s="33"/>
      <c r="GB827" s="33"/>
      <c r="GC827" s="33"/>
      <c r="GD827" s="33"/>
      <c r="GE827" s="33"/>
      <c r="GF827" s="33"/>
      <c r="GG827" s="33"/>
      <c r="GH827" s="33"/>
      <c r="GI827" s="33"/>
      <c r="GJ827" s="33"/>
      <c r="GK827" s="33"/>
      <c r="GL827" s="33"/>
      <c r="GM827" s="33"/>
      <c r="GN827" s="33"/>
      <c r="GO827" s="33"/>
      <c r="GP827" s="33"/>
      <c r="GQ827" s="33"/>
      <c r="GR827" s="33"/>
      <c r="GS827" s="33"/>
      <c r="GT827" s="33"/>
      <c r="GU827" s="33"/>
      <c r="GV827" s="33"/>
      <c r="GW827" s="33"/>
      <c r="GX827" s="33"/>
      <c r="GY827" s="33"/>
      <c r="GZ827" s="33"/>
      <c r="HA827" s="33"/>
      <c r="HB827" s="33"/>
      <c r="HC827" s="33"/>
      <c r="HD827" s="33"/>
      <c r="HE827" s="33"/>
      <c r="HF827" s="33"/>
      <c r="HG827" s="33"/>
      <c r="HH827" s="33"/>
      <c r="HI827" s="33"/>
      <c r="HJ827" s="33"/>
      <c r="HK827" s="33"/>
      <c r="HL827" s="33"/>
      <c r="HM827" s="33"/>
      <c r="HN827" s="33"/>
      <c r="HO827" s="33"/>
      <c r="HP827" s="33"/>
      <c r="HQ827" s="33"/>
      <c r="HR827" s="33"/>
      <c r="HS827" s="33"/>
      <c r="HT827" s="33"/>
      <c r="HU827" s="33"/>
      <c r="HV827" s="33"/>
      <c r="HW827" s="33"/>
      <c r="HX827" s="33"/>
      <c r="HY827" s="33"/>
      <c r="HZ827" s="33"/>
      <c r="IA827" s="33"/>
      <c r="IB827" s="33"/>
      <c r="IC827" s="33"/>
      <c r="ID827" s="33"/>
      <c r="IE827" s="33"/>
      <c r="IF827" s="33"/>
      <c r="IG827" s="33"/>
      <c r="IH827" s="33"/>
      <c r="II827" s="33"/>
      <c r="IJ827" s="33"/>
      <c r="IK827" s="33"/>
      <c r="IL827" s="33"/>
      <c r="IM827" s="33"/>
      <c r="IN827" s="33"/>
      <c r="IO827" s="33"/>
      <c r="IP827" s="33"/>
      <c r="IQ827" s="33"/>
      <c r="IR827" s="33"/>
      <c r="IS827" s="33"/>
      <c r="IT827" s="33"/>
      <c r="IU827" s="33"/>
      <c r="IV827" s="33"/>
      <c r="IW827" s="33"/>
      <c r="IX827" s="33"/>
      <c r="IY827" s="33"/>
      <c r="IZ827" s="33"/>
      <c r="JA827" s="33"/>
      <c r="JB827" s="33"/>
      <c r="JC827" s="33"/>
      <c r="JD827" s="33"/>
      <c r="JE827" s="33"/>
      <c r="JF827" s="33"/>
      <c r="JG827" s="33"/>
      <c r="JH827" s="33"/>
      <c r="JI827" s="33"/>
      <c r="JJ827" s="33"/>
      <c r="JK827" s="33"/>
      <c r="JL827" s="33"/>
      <c r="JM827" s="33"/>
      <c r="JN827" s="33"/>
      <c r="JO827" s="33"/>
      <c r="JP827" s="33"/>
      <c r="JQ827" s="33"/>
      <c r="JR827" s="33"/>
      <c r="JS827" s="33"/>
      <c r="JT827" s="33"/>
      <c r="JU827" s="33"/>
      <c r="JV827" s="33"/>
      <c r="JW827" s="33"/>
      <c r="JX827" s="33"/>
      <c r="JY827" s="33"/>
      <c r="JZ827" s="33"/>
      <c r="KA827" s="33"/>
      <c r="KB827" s="33"/>
      <c r="KC827" s="33"/>
      <c r="KD827" s="33"/>
      <c r="KE827" s="33"/>
      <c r="KF827" s="33"/>
      <c r="KG827" s="33"/>
      <c r="KH827" s="33"/>
      <c r="KI827" s="33"/>
      <c r="KJ827" s="33"/>
      <c r="KK827" s="33"/>
      <c r="KL827" s="33"/>
      <c r="KM827" s="33"/>
      <c r="KN827" s="33"/>
      <c r="KO827" s="33"/>
      <c r="KP827" s="33"/>
      <c r="KQ827" s="33"/>
      <c r="KR827" s="33"/>
      <c r="KS827" s="33"/>
      <c r="KT827" s="33"/>
      <c r="KU827" s="33"/>
      <c r="KV827" s="33"/>
      <c r="KW827" s="33"/>
      <c r="KX827" s="33"/>
      <c r="KY827" s="33"/>
      <c r="KZ827" s="33"/>
      <c r="LA827" s="33"/>
      <c r="LB827" s="33"/>
      <c r="LC827" s="33"/>
    </row>
    <row r="828" spans="1:31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6"/>
      <c r="BB828" s="36"/>
      <c r="BC828" s="36"/>
      <c r="BD828" s="36"/>
      <c r="BE828" s="36"/>
      <c r="BF828" s="36"/>
      <c r="BG828" s="36"/>
      <c r="BH828" s="36"/>
      <c r="BI828" s="36"/>
      <c r="BJ828" s="36"/>
      <c r="BK828" s="36"/>
      <c r="BL828" s="36"/>
      <c r="BM828" s="36"/>
      <c r="BN828" s="36"/>
      <c r="BO828" s="36"/>
      <c r="BP828" s="36"/>
      <c r="BQ828" s="36"/>
      <c r="BR828" s="36"/>
      <c r="BS828" s="36"/>
      <c r="BT828" s="36"/>
      <c r="BU828" s="36"/>
      <c r="BV828" s="36"/>
      <c r="BW828" s="36"/>
      <c r="BX828" s="36"/>
      <c r="BY828" s="36"/>
      <c r="BZ828" s="36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  <c r="IY828" s="33"/>
      <c r="IZ828" s="33"/>
      <c r="JA828" s="33"/>
      <c r="JB828" s="33"/>
      <c r="JC828" s="33"/>
      <c r="JD828" s="33"/>
      <c r="JE828" s="33"/>
      <c r="JF828" s="33"/>
      <c r="JG828" s="33"/>
      <c r="JH828" s="33"/>
      <c r="JI828" s="33"/>
      <c r="JJ828" s="33"/>
      <c r="JK828" s="33"/>
      <c r="JL828" s="33"/>
      <c r="JM828" s="33"/>
      <c r="JN828" s="33"/>
      <c r="JO828" s="33"/>
      <c r="JP828" s="33"/>
      <c r="JQ828" s="33"/>
      <c r="JR828" s="33"/>
      <c r="JS828" s="33"/>
      <c r="JT828" s="33"/>
      <c r="JU828" s="33"/>
      <c r="JV828" s="33"/>
      <c r="JW828" s="33"/>
      <c r="JX828" s="33"/>
      <c r="JY828" s="33"/>
      <c r="JZ828" s="33"/>
      <c r="KA828" s="33"/>
      <c r="KB828" s="33"/>
      <c r="KC828" s="33"/>
      <c r="KD828" s="33"/>
      <c r="KE828" s="33"/>
      <c r="KF828" s="33"/>
      <c r="KG828" s="33"/>
      <c r="KH828" s="33"/>
      <c r="KI828" s="33"/>
      <c r="KJ828" s="33"/>
      <c r="KK828" s="33"/>
      <c r="KL828" s="33"/>
      <c r="KM828" s="33"/>
      <c r="KN828" s="33"/>
      <c r="KO828" s="33"/>
      <c r="KP828" s="33"/>
      <c r="KQ828" s="33"/>
      <c r="KR828" s="33"/>
      <c r="KS828" s="33"/>
      <c r="KT828" s="33"/>
      <c r="KU828" s="33"/>
      <c r="KV828" s="33"/>
      <c r="KW828" s="33"/>
      <c r="KX828" s="33"/>
      <c r="KY828" s="33"/>
      <c r="KZ828" s="33"/>
      <c r="LA828" s="33"/>
      <c r="LB828" s="33"/>
      <c r="LC828" s="33"/>
    </row>
    <row r="829" spans="1:31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  <c r="CY829" s="33"/>
      <c r="CZ829" s="33"/>
      <c r="DA829" s="33"/>
      <c r="DB829" s="33"/>
      <c r="DC829" s="33"/>
      <c r="DD829" s="33"/>
      <c r="DE829" s="33"/>
      <c r="DF829" s="33"/>
      <c r="DG829" s="33"/>
      <c r="DH829" s="33"/>
      <c r="DI829" s="33"/>
      <c r="DJ829" s="33"/>
      <c r="DK829" s="33"/>
      <c r="DL829" s="33"/>
      <c r="DM829" s="33"/>
      <c r="DN829" s="33"/>
      <c r="DO829" s="33"/>
      <c r="DP829" s="33"/>
      <c r="DQ829" s="33"/>
      <c r="DR829" s="33"/>
      <c r="DS829" s="33"/>
      <c r="DT829" s="33"/>
      <c r="DU829" s="33"/>
      <c r="DV829" s="33"/>
      <c r="DW829" s="33"/>
      <c r="DX829" s="33"/>
      <c r="DY829" s="33"/>
      <c r="DZ829" s="33"/>
      <c r="EA829" s="33"/>
      <c r="EB829" s="33"/>
      <c r="EC829" s="33"/>
      <c r="ED829" s="33"/>
      <c r="EE829" s="33"/>
      <c r="EF829" s="33"/>
      <c r="EG829" s="33"/>
      <c r="EH829" s="33"/>
      <c r="EI829" s="33"/>
      <c r="EJ829" s="33"/>
      <c r="EK829" s="33"/>
      <c r="EL829" s="33"/>
      <c r="EM829" s="33"/>
      <c r="EN829" s="33"/>
      <c r="EO829" s="33"/>
      <c r="EP829" s="33"/>
      <c r="EQ829" s="33"/>
      <c r="ER829" s="33"/>
      <c r="ES829" s="33"/>
      <c r="ET829" s="33"/>
      <c r="EU829" s="33"/>
      <c r="EV829" s="33"/>
      <c r="EW829" s="33"/>
      <c r="EX829" s="33"/>
      <c r="EY829" s="33"/>
      <c r="EZ829" s="33"/>
      <c r="FA829" s="33"/>
      <c r="FB829" s="33"/>
      <c r="FC829" s="33"/>
      <c r="FD829" s="33"/>
      <c r="FE829" s="33"/>
      <c r="FF829" s="33"/>
      <c r="FG829" s="33"/>
      <c r="FH829" s="33"/>
      <c r="FI829" s="33"/>
      <c r="FJ829" s="33"/>
      <c r="FK829" s="33"/>
      <c r="FL829" s="33"/>
      <c r="FM829" s="33"/>
      <c r="FN829" s="33"/>
      <c r="FO829" s="33"/>
      <c r="FP829" s="33"/>
      <c r="FQ829" s="33"/>
      <c r="FR829" s="33"/>
      <c r="FS829" s="33"/>
      <c r="FT829" s="33"/>
      <c r="FU829" s="33"/>
      <c r="FV829" s="33"/>
      <c r="FW829" s="33"/>
      <c r="FX829" s="33"/>
      <c r="FY829" s="33"/>
      <c r="FZ829" s="33"/>
      <c r="GA829" s="33"/>
      <c r="GB829" s="33"/>
      <c r="GC829" s="33"/>
      <c r="GD829" s="33"/>
      <c r="GE829" s="33"/>
      <c r="GF829" s="33"/>
      <c r="GG829" s="33"/>
      <c r="GH829" s="33"/>
      <c r="GI829" s="33"/>
      <c r="GJ829" s="33"/>
      <c r="GK829" s="33"/>
      <c r="GL829" s="33"/>
      <c r="GM829" s="33"/>
      <c r="GN829" s="33"/>
      <c r="GO829" s="33"/>
      <c r="GP829" s="33"/>
      <c r="GQ829" s="33"/>
      <c r="GR829" s="33"/>
      <c r="GS829" s="33"/>
      <c r="GT829" s="33"/>
      <c r="GU829" s="33"/>
      <c r="GV829" s="33"/>
      <c r="GW829" s="33"/>
      <c r="GX829" s="33"/>
      <c r="GY829" s="33"/>
      <c r="GZ829" s="33"/>
      <c r="HA829" s="33"/>
      <c r="HB829" s="33"/>
      <c r="HC829" s="33"/>
      <c r="HD829" s="33"/>
      <c r="HE829" s="33"/>
      <c r="HF829" s="33"/>
      <c r="HG829" s="33"/>
      <c r="HH829" s="33"/>
      <c r="HI829" s="33"/>
      <c r="HJ829" s="33"/>
      <c r="HK829" s="33"/>
      <c r="HL829" s="33"/>
      <c r="HM829" s="33"/>
      <c r="HN829" s="33"/>
      <c r="HO829" s="33"/>
      <c r="HP829" s="33"/>
      <c r="HQ829" s="33"/>
      <c r="HR829" s="33"/>
      <c r="HS829" s="33"/>
      <c r="HT829" s="33"/>
      <c r="HU829" s="33"/>
      <c r="HV829" s="33"/>
      <c r="HW829" s="33"/>
      <c r="HX829" s="33"/>
      <c r="HY829" s="33"/>
      <c r="HZ829" s="33"/>
      <c r="IA829" s="33"/>
      <c r="IB829" s="33"/>
      <c r="IC829" s="33"/>
      <c r="ID829" s="33"/>
      <c r="IE829" s="33"/>
      <c r="IF829" s="33"/>
      <c r="IG829" s="33"/>
      <c r="IH829" s="33"/>
      <c r="II829" s="33"/>
      <c r="IJ829" s="33"/>
      <c r="IK829" s="33"/>
      <c r="IL829" s="33"/>
      <c r="IM829" s="33"/>
      <c r="IN829" s="33"/>
      <c r="IO829" s="33"/>
      <c r="IP829" s="33"/>
      <c r="IQ829" s="33"/>
      <c r="IR829" s="33"/>
      <c r="IS829" s="33"/>
      <c r="IT829" s="33"/>
      <c r="IU829" s="33"/>
      <c r="IV829" s="33"/>
      <c r="IW829" s="33"/>
      <c r="IX829" s="33"/>
      <c r="IY829" s="33"/>
      <c r="IZ829" s="33"/>
      <c r="JA829" s="33"/>
      <c r="JB829" s="33"/>
      <c r="JC829" s="33"/>
      <c r="JD829" s="33"/>
      <c r="JE829" s="33"/>
      <c r="JF829" s="33"/>
      <c r="JG829" s="33"/>
      <c r="JH829" s="33"/>
      <c r="JI829" s="33"/>
      <c r="JJ829" s="33"/>
      <c r="JK829" s="33"/>
      <c r="JL829" s="33"/>
      <c r="JM829" s="33"/>
      <c r="JN829" s="33"/>
      <c r="JO829" s="33"/>
      <c r="JP829" s="33"/>
      <c r="JQ829" s="33"/>
      <c r="JR829" s="33"/>
      <c r="JS829" s="33"/>
      <c r="JT829" s="33"/>
      <c r="JU829" s="33"/>
      <c r="JV829" s="33"/>
      <c r="JW829" s="33"/>
      <c r="JX829" s="33"/>
      <c r="JY829" s="33"/>
      <c r="JZ829" s="33"/>
      <c r="KA829" s="33"/>
      <c r="KB829" s="33"/>
      <c r="KC829" s="33"/>
      <c r="KD829" s="33"/>
      <c r="KE829" s="33"/>
      <c r="KF829" s="33"/>
      <c r="KG829" s="33"/>
      <c r="KH829" s="33"/>
      <c r="KI829" s="33"/>
      <c r="KJ829" s="33"/>
      <c r="KK829" s="33"/>
      <c r="KL829" s="33"/>
      <c r="KM829" s="33"/>
      <c r="KN829" s="33"/>
      <c r="KO829" s="33"/>
      <c r="KP829" s="33"/>
      <c r="KQ829" s="33"/>
      <c r="KR829" s="33"/>
      <c r="KS829" s="33"/>
      <c r="KT829" s="33"/>
      <c r="KU829" s="33"/>
      <c r="KV829" s="33"/>
      <c r="KW829" s="33"/>
      <c r="KX829" s="33"/>
      <c r="KY829" s="33"/>
      <c r="KZ829" s="33"/>
      <c r="LA829" s="33"/>
      <c r="LB829" s="33"/>
      <c r="LC829" s="33"/>
    </row>
    <row r="830" spans="1:31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  <c r="IY830" s="33"/>
      <c r="IZ830" s="33"/>
      <c r="JA830" s="33"/>
      <c r="JB830" s="33"/>
      <c r="JC830" s="33"/>
      <c r="JD830" s="33"/>
      <c r="JE830" s="33"/>
      <c r="JF830" s="33"/>
      <c r="JG830" s="33"/>
      <c r="JH830" s="33"/>
      <c r="JI830" s="33"/>
      <c r="JJ830" s="33"/>
      <c r="JK830" s="33"/>
      <c r="JL830" s="33"/>
      <c r="JM830" s="33"/>
      <c r="JN830" s="33"/>
      <c r="JO830" s="33"/>
      <c r="JP830" s="33"/>
      <c r="JQ830" s="33"/>
      <c r="JR830" s="33"/>
      <c r="JS830" s="33"/>
      <c r="JT830" s="33"/>
      <c r="JU830" s="33"/>
      <c r="JV830" s="33"/>
      <c r="JW830" s="33"/>
      <c r="JX830" s="33"/>
      <c r="JY830" s="33"/>
      <c r="JZ830" s="33"/>
      <c r="KA830" s="33"/>
      <c r="KB830" s="33"/>
      <c r="KC830" s="33"/>
      <c r="KD830" s="33"/>
      <c r="KE830" s="33"/>
      <c r="KF830" s="33"/>
      <c r="KG830" s="33"/>
      <c r="KH830" s="33"/>
      <c r="KI830" s="33"/>
      <c r="KJ830" s="33"/>
      <c r="KK830" s="33"/>
      <c r="KL830" s="33"/>
      <c r="KM830" s="33"/>
      <c r="KN830" s="33"/>
      <c r="KO830" s="33"/>
      <c r="KP830" s="33"/>
      <c r="KQ830" s="33"/>
      <c r="KR830" s="33"/>
      <c r="KS830" s="33"/>
      <c r="KT830" s="33"/>
      <c r="KU830" s="33"/>
      <c r="KV830" s="33"/>
      <c r="KW830" s="33"/>
      <c r="KX830" s="33"/>
      <c r="KY830" s="33"/>
      <c r="KZ830" s="33"/>
      <c r="LA830" s="33"/>
      <c r="LB830" s="33"/>
      <c r="LC830" s="33"/>
    </row>
    <row r="831" spans="1:31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  <c r="CY831" s="33"/>
      <c r="CZ831" s="33"/>
      <c r="DA831" s="33"/>
      <c r="DB831" s="33"/>
      <c r="DC831" s="33"/>
      <c r="DD831" s="33"/>
      <c r="DE831" s="33"/>
      <c r="DF831" s="33"/>
      <c r="DG831" s="33"/>
      <c r="DH831" s="33"/>
      <c r="DI831" s="33"/>
      <c r="DJ831" s="33"/>
      <c r="DK831" s="33"/>
      <c r="DL831" s="33"/>
      <c r="DM831" s="33"/>
      <c r="DN831" s="33"/>
      <c r="DO831" s="33"/>
      <c r="DP831" s="33"/>
      <c r="DQ831" s="33"/>
      <c r="DR831" s="33"/>
      <c r="DS831" s="33"/>
      <c r="DT831" s="33"/>
      <c r="DU831" s="33"/>
      <c r="DV831" s="33"/>
      <c r="DW831" s="33"/>
      <c r="DX831" s="33"/>
      <c r="DY831" s="33"/>
      <c r="DZ831" s="33"/>
      <c r="EA831" s="33"/>
      <c r="EB831" s="33"/>
      <c r="EC831" s="33"/>
      <c r="ED831" s="33"/>
      <c r="EE831" s="33"/>
      <c r="EF831" s="33"/>
      <c r="EG831" s="33"/>
      <c r="EH831" s="33"/>
      <c r="EI831" s="33"/>
      <c r="EJ831" s="33"/>
      <c r="EK831" s="33"/>
      <c r="EL831" s="33"/>
      <c r="EM831" s="33"/>
      <c r="EN831" s="33"/>
      <c r="EO831" s="33"/>
      <c r="EP831" s="33"/>
      <c r="EQ831" s="33"/>
      <c r="ER831" s="33"/>
      <c r="ES831" s="33"/>
      <c r="ET831" s="33"/>
      <c r="EU831" s="33"/>
      <c r="EV831" s="33"/>
      <c r="EW831" s="33"/>
      <c r="EX831" s="33"/>
      <c r="EY831" s="33"/>
      <c r="EZ831" s="33"/>
      <c r="FA831" s="33"/>
      <c r="FB831" s="33"/>
      <c r="FC831" s="33"/>
      <c r="FD831" s="33"/>
      <c r="FE831" s="33"/>
      <c r="FF831" s="33"/>
      <c r="FG831" s="33"/>
      <c r="FH831" s="33"/>
      <c r="FI831" s="33"/>
      <c r="FJ831" s="33"/>
      <c r="FK831" s="33"/>
      <c r="FL831" s="33"/>
      <c r="FM831" s="33"/>
      <c r="FN831" s="33"/>
      <c r="FO831" s="33"/>
      <c r="FP831" s="33"/>
      <c r="FQ831" s="33"/>
      <c r="FR831" s="33"/>
      <c r="FS831" s="33"/>
      <c r="FT831" s="33"/>
      <c r="FU831" s="33"/>
      <c r="FV831" s="33"/>
      <c r="FW831" s="33"/>
      <c r="FX831" s="33"/>
      <c r="FY831" s="33"/>
      <c r="FZ831" s="33"/>
      <c r="GA831" s="33"/>
      <c r="GB831" s="33"/>
      <c r="GC831" s="33"/>
      <c r="GD831" s="33"/>
      <c r="GE831" s="33"/>
      <c r="GF831" s="33"/>
      <c r="GG831" s="33"/>
      <c r="GH831" s="33"/>
      <c r="GI831" s="33"/>
      <c r="GJ831" s="33"/>
      <c r="GK831" s="33"/>
      <c r="GL831" s="33"/>
      <c r="GM831" s="33"/>
      <c r="GN831" s="33"/>
      <c r="GO831" s="33"/>
      <c r="GP831" s="33"/>
      <c r="GQ831" s="33"/>
      <c r="GR831" s="33"/>
      <c r="GS831" s="33"/>
      <c r="GT831" s="33"/>
      <c r="GU831" s="33"/>
      <c r="GV831" s="33"/>
      <c r="GW831" s="33"/>
      <c r="GX831" s="33"/>
      <c r="GY831" s="33"/>
      <c r="GZ831" s="33"/>
      <c r="HA831" s="33"/>
      <c r="HB831" s="33"/>
      <c r="HC831" s="33"/>
      <c r="HD831" s="33"/>
      <c r="HE831" s="33"/>
      <c r="HF831" s="33"/>
      <c r="HG831" s="33"/>
      <c r="HH831" s="33"/>
      <c r="HI831" s="33"/>
      <c r="HJ831" s="33"/>
      <c r="HK831" s="33"/>
      <c r="HL831" s="33"/>
      <c r="HM831" s="33"/>
      <c r="HN831" s="33"/>
      <c r="HO831" s="33"/>
      <c r="HP831" s="33"/>
      <c r="HQ831" s="33"/>
      <c r="HR831" s="33"/>
      <c r="HS831" s="33"/>
      <c r="HT831" s="33"/>
      <c r="HU831" s="33"/>
      <c r="HV831" s="33"/>
      <c r="HW831" s="33"/>
      <c r="HX831" s="33"/>
      <c r="HY831" s="33"/>
      <c r="HZ831" s="33"/>
      <c r="IA831" s="33"/>
      <c r="IB831" s="33"/>
      <c r="IC831" s="33"/>
      <c r="ID831" s="33"/>
      <c r="IE831" s="33"/>
      <c r="IF831" s="33"/>
      <c r="IG831" s="33"/>
      <c r="IH831" s="33"/>
      <c r="II831" s="33"/>
      <c r="IJ831" s="33"/>
      <c r="IK831" s="33"/>
      <c r="IL831" s="33"/>
      <c r="IM831" s="33"/>
      <c r="IN831" s="33"/>
      <c r="IO831" s="33"/>
      <c r="IP831" s="33"/>
      <c r="IQ831" s="33"/>
      <c r="IR831" s="33"/>
      <c r="IS831" s="33"/>
      <c r="IT831" s="33"/>
      <c r="IU831" s="33"/>
      <c r="IV831" s="33"/>
      <c r="IW831" s="33"/>
      <c r="IX831" s="33"/>
      <c r="IY831" s="33"/>
      <c r="IZ831" s="33"/>
      <c r="JA831" s="33"/>
      <c r="JB831" s="33"/>
      <c r="JC831" s="33"/>
      <c r="JD831" s="33"/>
      <c r="JE831" s="33"/>
      <c r="JF831" s="33"/>
      <c r="JG831" s="33"/>
      <c r="JH831" s="33"/>
      <c r="JI831" s="33"/>
      <c r="JJ831" s="33"/>
      <c r="JK831" s="33"/>
      <c r="JL831" s="33"/>
      <c r="JM831" s="33"/>
      <c r="JN831" s="33"/>
      <c r="JO831" s="33"/>
      <c r="JP831" s="33"/>
      <c r="JQ831" s="33"/>
      <c r="JR831" s="33"/>
      <c r="JS831" s="33"/>
      <c r="JT831" s="33"/>
      <c r="JU831" s="33"/>
      <c r="JV831" s="33"/>
      <c r="JW831" s="33"/>
      <c r="JX831" s="33"/>
      <c r="JY831" s="33"/>
      <c r="JZ831" s="33"/>
      <c r="KA831" s="33"/>
      <c r="KB831" s="33"/>
      <c r="KC831" s="33"/>
      <c r="KD831" s="33"/>
      <c r="KE831" s="33"/>
      <c r="KF831" s="33"/>
      <c r="KG831" s="33"/>
      <c r="KH831" s="33"/>
      <c r="KI831" s="33"/>
      <c r="KJ831" s="33"/>
      <c r="KK831" s="33"/>
      <c r="KL831" s="33"/>
      <c r="KM831" s="33"/>
      <c r="KN831" s="33"/>
      <c r="KO831" s="33"/>
      <c r="KP831" s="33"/>
      <c r="KQ831" s="33"/>
      <c r="KR831" s="33"/>
      <c r="KS831" s="33"/>
      <c r="KT831" s="33"/>
      <c r="KU831" s="33"/>
      <c r="KV831" s="33"/>
      <c r="KW831" s="33"/>
      <c r="KX831" s="33"/>
      <c r="KY831" s="33"/>
      <c r="KZ831" s="33"/>
      <c r="LA831" s="33"/>
      <c r="LB831" s="33"/>
      <c r="LC831" s="33"/>
    </row>
    <row r="832" spans="1:31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  <c r="IY832" s="33"/>
      <c r="IZ832" s="33"/>
      <c r="JA832" s="33"/>
      <c r="JB832" s="33"/>
      <c r="JC832" s="33"/>
      <c r="JD832" s="33"/>
      <c r="JE832" s="33"/>
      <c r="JF832" s="33"/>
      <c r="JG832" s="33"/>
      <c r="JH832" s="33"/>
      <c r="JI832" s="33"/>
      <c r="JJ832" s="33"/>
      <c r="JK832" s="33"/>
      <c r="JL832" s="33"/>
      <c r="JM832" s="33"/>
      <c r="JN832" s="33"/>
      <c r="JO832" s="33"/>
      <c r="JP832" s="33"/>
      <c r="JQ832" s="33"/>
      <c r="JR832" s="33"/>
      <c r="JS832" s="33"/>
      <c r="JT832" s="33"/>
      <c r="JU832" s="33"/>
      <c r="JV832" s="33"/>
      <c r="JW832" s="33"/>
      <c r="JX832" s="33"/>
      <c r="JY832" s="33"/>
      <c r="JZ832" s="33"/>
      <c r="KA832" s="33"/>
      <c r="KB832" s="33"/>
      <c r="KC832" s="33"/>
      <c r="KD832" s="33"/>
      <c r="KE832" s="33"/>
      <c r="KF832" s="33"/>
      <c r="KG832" s="33"/>
      <c r="KH832" s="33"/>
      <c r="KI832" s="33"/>
      <c r="KJ832" s="33"/>
      <c r="KK832" s="33"/>
      <c r="KL832" s="33"/>
      <c r="KM832" s="33"/>
      <c r="KN832" s="33"/>
      <c r="KO832" s="33"/>
      <c r="KP832" s="33"/>
      <c r="KQ832" s="33"/>
      <c r="KR832" s="33"/>
      <c r="KS832" s="33"/>
      <c r="KT832" s="33"/>
      <c r="KU832" s="33"/>
      <c r="KV832" s="33"/>
      <c r="KW832" s="33"/>
      <c r="KX832" s="33"/>
      <c r="KY832" s="33"/>
      <c r="KZ832" s="33"/>
      <c r="LA832" s="33"/>
      <c r="LB832" s="33"/>
      <c r="LC832" s="33"/>
    </row>
    <row r="833" spans="1:31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  <c r="CY833" s="33"/>
      <c r="CZ833" s="33"/>
      <c r="DA833" s="33"/>
      <c r="DB833" s="33"/>
      <c r="DC833" s="33"/>
      <c r="DD833" s="33"/>
      <c r="DE833" s="33"/>
      <c r="DF833" s="33"/>
      <c r="DG833" s="33"/>
      <c r="DH833" s="33"/>
      <c r="DI833" s="33"/>
      <c r="DJ833" s="33"/>
      <c r="DK833" s="33"/>
      <c r="DL833" s="33"/>
      <c r="DM833" s="33"/>
      <c r="DN833" s="33"/>
      <c r="DO833" s="33"/>
      <c r="DP833" s="33"/>
      <c r="DQ833" s="33"/>
      <c r="DR833" s="33"/>
      <c r="DS833" s="33"/>
      <c r="DT833" s="33"/>
      <c r="DU833" s="33"/>
      <c r="DV833" s="33"/>
      <c r="DW833" s="33"/>
      <c r="DX833" s="33"/>
      <c r="DY833" s="33"/>
      <c r="DZ833" s="33"/>
      <c r="EA833" s="33"/>
      <c r="EB833" s="33"/>
      <c r="EC833" s="33"/>
      <c r="ED833" s="33"/>
      <c r="EE833" s="33"/>
      <c r="EF833" s="33"/>
      <c r="EG833" s="33"/>
      <c r="EH833" s="33"/>
      <c r="EI833" s="33"/>
      <c r="EJ833" s="33"/>
      <c r="EK833" s="33"/>
      <c r="EL833" s="33"/>
      <c r="EM833" s="33"/>
      <c r="EN833" s="33"/>
      <c r="EO833" s="33"/>
      <c r="EP833" s="33"/>
      <c r="EQ833" s="33"/>
      <c r="ER833" s="33"/>
      <c r="ES833" s="33"/>
      <c r="ET833" s="33"/>
      <c r="EU833" s="33"/>
      <c r="EV833" s="33"/>
      <c r="EW833" s="33"/>
      <c r="EX833" s="33"/>
      <c r="EY833" s="33"/>
      <c r="EZ833" s="33"/>
      <c r="FA833" s="33"/>
      <c r="FB833" s="33"/>
      <c r="FC833" s="33"/>
      <c r="FD833" s="33"/>
      <c r="FE833" s="33"/>
      <c r="FF833" s="33"/>
      <c r="FG833" s="33"/>
      <c r="FH833" s="33"/>
      <c r="FI833" s="33"/>
      <c r="FJ833" s="33"/>
      <c r="FK833" s="33"/>
      <c r="FL833" s="33"/>
      <c r="FM833" s="33"/>
      <c r="FN833" s="33"/>
      <c r="FO833" s="33"/>
      <c r="FP833" s="33"/>
      <c r="FQ833" s="33"/>
      <c r="FR833" s="33"/>
      <c r="FS833" s="33"/>
      <c r="FT833" s="33"/>
      <c r="FU833" s="33"/>
      <c r="FV833" s="33"/>
      <c r="FW833" s="33"/>
      <c r="FX833" s="33"/>
      <c r="FY833" s="33"/>
      <c r="FZ833" s="33"/>
      <c r="GA833" s="33"/>
      <c r="GB833" s="33"/>
      <c r="GC833" s="33"/>
      <c r="GD833" s="33"/>
      <c r="GE833" s="33"/>
      <c r="GF833" s="33"/>
      <c r="GG833" s="33"/>
      <c r="GH833" s="33"/>
      <c r="GI833" s="33"/>
      <c r="GJ833" s="33"/>
      <c r="GK833" s="33"/>
      <c r="GL833" s="33"/>
      <c r="GM833" s="33"/>
      <c r="GN833" s="33"/>
      <c r="GO833" s="33"/>
      <c r="GP833" s="33"/>
      <c r="GQ833" s="33"/>
      <c r="GR833" s="33"/>
      <c r="GS833" s="33"/>
      <c r="GT833" s="33"/>
      <c r="GU833" s="33"/>
      <c r="GV833" s="33"/>
      <c r="GW833" s="33"/>
      <c r="GX833" s="33"/>
      <c r="GY833" s="33"/>
      <c r="GZ833" s="33"/>
      <c r="HA833" s="33"/>
      <c r="HB833" s="33"/>
      <c r="HC833" s="33"/>
      <c r="HD833" s="33"/>
      <c r="HE833" s="33"/>
      <c r="HF833" s="33"/>
      <c r="HG833" s="33"/>
      <c r="HH833" s="33"/>
      <c r="HI833" s="33"/>
      <c r="HJ833" s="33"/>
      <c r="HK833" s="33"/>
      <c r="HL833" s="33"/>
      <c r="HM833" s="33"/>
      <c r="HN833" s="33"/>
      <c r="HO833" s="33"/>
      <c r="HP833" s="33"/>
      <c r="HQ833" s="33"/>
      <c r="HR833" s="33"/>
      <c r="HS833" s="33"/>
      <c r="HT833" s="33"/>
      <c r="HU833" s="33"/>
      <c r="HV833" s="33"/>
      <c r="HW833" s="33"/>
      <c r="HX833" s="33"/>
      <c r="HY833" s="33"/>
      <c r="HZ833" s="33"/>
      <c r="IA833" s="33"/>
      <c r="IB833" s="33"/>
      <c r="IC833" s="33"/>
      <c r="ID833" s="33"/>
      <c r="IE833" s="33"/>
      <c r="IF833" s="33"/>
      <c r="IG833" s="33"/>
      <c r="IH833" s="33"/>
      <c r="II833" s="33"/>
      <c r="IJ833" s="33"/>
      <c r="IK833" s="33"/>
      <c r="IL833" s="33"/>
      <c r="IM833" s="33"/>
      <c r="IN833" s="33"/>
      <c r="IO833" s="33"/>
      <c r="IP833" s="33"/>
      <c r="IQ833" s="33"/>
      <c r="IR833" s="33"/>
      <c r="IS833" s="33"/>
      <c r="IT833" s="33"/>
      <c r="IU833" s="33"/>
      <c r="IV833" s="33"/>
      <c r="IW833" s="33"/>
      <c r="IX833" s="33"/>
      <c r="IY833" s="33"/>
      <c r="IZ833" s="33"/>
      <c r="JA833" s="33"/>
      <c r="JB833" s="33"/>
      <c r="JC833" s="33"/>
      <c r="JD833" s="33"/>
      <c r="JE833" s="33"/>
      <c r="JF833" s="33"/>
      <c r="JG833" s="33"/>
      <c r="JH833" s="33"/>
      <c r="JI833" s="33"/>
      <c r="JJ833" s="33"/>
      <c r="JK833" s="33"/>
      <c r="JL833" s="33"/>
      <c r="JM833" s="33"/>
      <c r="JN833" s="33"/>
      <c r="JO833" s="33"/>
      <c r="JP833" s="33"/>
      <c r="JQ833" s="33"/>
      <c r="JR833" s="33"/>
      <c r="JS833" s="33"/>
      <c r="JT833" s="33"/>
      <c r="JU833" s="33"/>
      <c r="JV833" s="33"/>
      <c r="JW833" s="33"/>
      <c r="JX833" s="33"/>
      <c r="JY833" s="33"/>
      <c r="JZ833" s="33"/>
      <c r="KA833" s="33"/>
      <c r="KB833" s="33"/>
      <c r="KC833" s="33"/>
      <c r="KD833" s="33"/>
      <c r="KE833" s="33"/>
      <c r="KF833" s="33"/>
      <c r="KG833" s="33"/>
      <c r="KH833" s="33"/>
      <c r="KI833" s="33"/>
      <c r="KJ833" s="33"/>
      <c r="KK833" s="33"/>
      <c r="KL833" s="33"/>
      <c r="KM833" s="33"/>
      <c r="KN833" s="33"/>
      <c r="KO833" s="33"/>
      <c r="KP833" s="33"/>
      <c r="KQ833" s="33"/>
      <c r="KR833" s="33"/>
      <c r="KS833" s="33"/>
      <c r="KT833" s="33"/>
      <c r="KU833" s="33"/>
      <c r="KV833" s="33"/>
      <c r="KW833" s="33"/>
      <c r="KX833" s="33"/>
      <c r="KY833" s="33"/>
      <c r="KZ833" s="33"/>
      <c r="LA833" s="33"/>
      <c r="LB833" s="33"/>
      <c r="LC833" s="33"/>
    </row>
    <row r="834" spans="1:31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  <c r="IY834" s="33"/>
      <c r="IZ834" s="33"/>
      <c r="JA834" s="33"/>
      <c r="JB834" s="33"/>
      <c r="JC834" s="33"/>
      <c r="JD834" s="33"/>
      <c r="JE834" s="33"/>
      <c r="JF834" s="33"/>
      <c r="JG834" s="33"/>
      <c r="JH834" s="33"/>
      <c r="JI834" s="33"/>
      <c r="JJ834" s="33"/>
      <c r="JK834" s="33"/>
      <c r="JL834" s="33"/>
      <c r="JM834" s="33"/>
      <c r="JN834" s="33"/>
      <c r="JO834" s="33"/>
      <c r="JP834" s="33"/>
      <c r="JQ834" s="33"/>
      <c r="JR834" s="33"/>
      <c r="JS834" s="33"/>
      <c r="JT834" s="33"/>
      <c r="JU834" s="33"/>
      <c r="JV834" s="33"/>
      <c r="JW834" s="33"/>
      <c r="JX834" s="33"/>
      <c r="JY834" s="33"/>
      <c r="JZ834" s="33"/>
      <c r="KA834" s="33"/>
      <c r="KB834" s="33"/>
      <c r="KC834" s="33"/>
      <c r="KD834" s="33"/>
      <c r="KE834" s="33"/>
      <c r="KF834" s="33"/>
      <c r="KG834" s="33"/>
      <c r="KH834" s="33"/>
      <c r="KI834" s="33"/>
      <c r="KJ834" s="33"/>
      <c r="KK834" s="33"/>
      <c r="KL834" s="33"/>
      <c r="KM834" s="33"/>
      <c r="KN834" s="33"/>
      <c r="KO834" s="33"/>
      <c r="KP834" s="33"/>
      <c r="KQ834" s="33"/>
      <c r="KR834" s="33"/>
      <c r="KS834" s="33"/>
      <c r="KT834" s="33"/>
      <c r="KU834" s="33"/>
      <c r="KV834" s="33"/>
      <c r="KW834" s="33"/>
      <c r="KX834" s="33"/>
      <c r="KY834" s="33"/>
      <c r="KZ834" s="33"/>
      <c r="LA834" s="33"/>
      <c r="LB834" s="33"/>
      <c r="LC834" s="33"/>
    </row>
    <row r="835" spans="1:31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  <c r="CY835" s="33"/>
      <c r="CZ835" s="33"/>
      <c r="DA835" s="33"/>
      <c r="DB835" s="33"/>
      <c r="DC835" s="33"/>
      <c r="DD835" s="33"/>
      <c r="DE835" s="33"/>
      <c r="DF835" s="33"/>
      <c r="DG835" s="33"/>
      <c r="DH835" s="33"/>
      <c r="DI835" s="33"/>
      <c r="DJ835" s="33"/>
      <c r="DK835" s="33"/>
      <c r="DL835" s="33"/>
      <c r="DM835" s="33"/>
      <c r="DN835" s="33"/>
      <c r="DO835" s="33"/>
      <c r="DP835" s="33"/>
      <c r="DQ835" s="33"/>
      <c r="DR835" s="33"/>
      <c r="DS835" s="33"/>
      <c r="DT835" s="33"/>
      <c r="DU835" s="33"/>
      <c r="DV835" s="33"/>
      <c r="DW835" s="33"/>
      <c r="DX835" s="33"/>
      <c r="DY835" s="33"/>
      <c r="DZ835" s="33"/>
      <c r="EA835" s="33"/>
      <c r="EB835" s="33"/>
      <c r="EC835" s="33"/>
      <c r="ED835" s="33"/>
      <c r="EE835" s="33"/>
      <c r="EF835" s="33"/>
      <c r="EG835" s="33"/>
      <c r="EH835" s="33"/>
      <c r="EI835" s="33"/>
      <c r="EJ835" s="33"/>
      <c r="EK835" s="33"/>
      <c r="EL835" s="33"/>
      <c r="EM835" s="33"/>
      <c r="EN835" s="33"/>
      <c r="EO835" s="33"/>
      <c r="EP835" s="33"/>
      <c r="EQ835" s="33"/>
      <c r="ER835" s="33"/>
      <c r="ES835" s="33"/>
      <c r="ET835" s="33"/>
      <c r="EU835" s="33"/>
      <c r="EV835" s="33"/>
      <c r="EW835" s="33"/>
      <c r="EX835" s="33"/>
      <c r="EY835" s="33"/>
      <c r="EZ835" s="33"/>
      <c r="FA835" s="33"/>
      <c r="FB835" s="33"/>
      <c r="FC835" s="33"/>
      <c r="FD835" s="33"/>
      <c r="FE835" s="33"/>
      <c r="FF835" s="33"/>
      <c r="FG835" s="33"/>
      <c r="FH835" s="33"/>
      <c r="FI835" s="33"/>
      <c r="FJ835" s="33"/>
      <c r="FK835" s="33"/>
      <c r="FL835" s="33"/>
      <c r="FM835" s="33"/>
      <c r="FN835" s="33"/>
      <c r="FO835" s="33"/>
      <c r="FP835" s="33"/>
      <c r="FQ835" s="33"/>
      <c r="FR835" s="33"/>
      <c r="FS835" s="33"/>
      <c r="FT835" s="33"/>
      <c r="FU835" s="33"/>
      <c r="FV835" s="33"/>
      <c r="FW835" s="33"/>
      <c r="FX835" s="33"/>
      <c r="FY835" s="33"/>
      <c r="FZ835" s="33"/>
      <c r="GA835" s="33"/>
      <c r="GB835" s="33"/>
      <c r="GC835" s="33"/>
      <c r="GD835" s="33"/>
      <c r="GE835" s="33"/>
      <c r="GF835" s="33"/>
      <c r="GG835" s="33"/>
      <c r="GH835" s="33"/>
      <c r="GI835" s="33"/>
      <c r="GJ835" s="33"/>
      <c r="GK835" s="33"/>
      <c r="GL835" s="33"/>
      <c r="GM835" s="33"/>
      <c r="GN835" s="33"/>
      <c r="GO835" s="33"/>
      <c r="GP835" s="33"/>
      <c r="GQ835" s="33"/>
      <c r="GR835" s="33"/>
      <c r="GS835" s="33"/>
      <c r="GT835" s="33"/>
      <c r="GU835" s="33"/>
      <c r="GV835" s="33"/>
      <c r="GW835" s="33"/>
      <c r="GX835" s="33"/>
      <c r="GY835" s="33"/>
      <c r="GZ835" s="33"/>
      <c r="HA835" s="33"/>
      <c r="HB835" s="33"/>
      <c r="HC835" s="33"/>
      <c r="HD835" s="33"/>
      <c r="HE835" s="33"/>
      <c r="HF835" s="33"/>
      <c r="HG835" s="33"/>
      <c r="HH835" s="33"/>
      <c r="HI835" s="33"/>
      <c r="HJ835" s="33"/>
      <c r="HK835" s="33"/>
      <c r="HL835" s="33"/>
      <c r="HM835" s="33"/>
      <c r="HN835" s="33"/>
      <c r="HO835" s="33"/>
      <c r="HP835" s="33"/>
      <c r="HQ835" s="33"/>
      <c r="HR835" s="33"/>
      <c r="HS835" s="33"/>
      <c r="HT835" s="33"/>
      <c r="HU835" s="33"/>
      <c r="HV835" s="33"/>
      <c r="HW835" s="33"/>
      <c r="HX835" s="33"/>
      <c r="HY835" s="33"/>
      <c r="HZ835" s="33"/>
      <c r="IA835" s="33"/>
      <c r="IB835" s="33"/>
      <c r="IC835" s="33"/>
      <c r="ID835" s="33"/>
      <c r="IE835" s="33"/>
      <c r="IF835" s="33"/>
      <c r="IG835" s="33"/>
      <c r="IH835" s="33"/>
      <c r="II835" s="33"/>
      <c r="IJ835" s="33"/>
      <c r="IK835" s="33"/>
      <c r="IL835" s="33"/>
      <c r="IM835" s="33"/>
      <c r="IN835" s="33"/>
      <c r="IO835" s="33"/>
      <c r="IP835" s="33"/>
      <c r="IQ835" s="33"/>
      <c r="IR835" s="33"/>
      <c r="IS835" s="33"/>
      <c r="IT835" s="33"/>
      <c r="IU835" s="33"/>
      <c r="IV835" s="33"/>
      <c r="IW835" s="33"/>
      <c r="IX835" s="33"/>
      <c r="IY835" s="33"/>
      <c r="IZ835" s="33"/>
      <c r="JA835" s="33"/>
      <c r="JB835" s="33"/>
      <c r="JC835" s="33"/>
      <c r="JD835" s="33"/>
      <c r="JE835" s="33"/>
      <c r="JF835" s="33"/>
      <c r="JG835" s="33"/>
      <c r="JH835" s="33"/>
      <c r="JI835" s="33"/>
      <c r="JJ835" s="33"/>
      <c r="JK835" s="33"/>
      <c r="JL835" s="33"/>
      <c r="JM835" s="33"/>
      <c r="JN835" s="33"/>
      <c r="JO835" s="33"/>
      <c r="JP835" s="33"/>
      <c r="JQ835" s="33"/>
      <c r="JR835" s="33"/>
      <c r="JS835" s="33"/>
      <c r="JT835" s="33"/>
      <c r="JU835" s="33"/>
      <c r="JV835" s="33"/>
      <c r="JW835" s="33"/>
      <c r="JX835" s="33"/>
      <c r="JY835" s="33"/>
      <c r="JZ835" s="33"/>
      <c r="KA835" s="33"/>
      <c r="KB835" s="33"/>
      <c r="KC835" s="33"/>
      <c r="KD835" s="33"/>
      <c r="KE835" s="33"/>
      <c r="KF835" s="33"/>
      <c r="KG835" s="33"/>
      <c r="KH835" s="33"/>
      <c r="KI835" s="33"/>
      <c r="KJ835" s="33"/>
      <c r="KK835" s="33"/>
      <c r="KL835" s="33"/>
      <c r="KM835" s="33"/>
      <c r="KN835" s="33"/>
      <c r="KO835" s="33"/>
      <c r="KP835" s="33"/>
      <c r="KQ835" s="33"/>
      <c r="KR835" s="33"/>
      <c r="KS835" s="33"/>
      <c r="KT835" s="33"/>
      <c r="KU835" s="33"/>
      <c r="KV835" s="33"/>
      <c r="KW835" s="33"/>
      <c r="KX835" s="33"/>
      <c r="KY835" s="33"/>
      <c r="KZ835" s="33"/>
      <c r="LA835" s="33"/>
      <c r="LB835" s="33"/>
      <c r="LC835" s="33"/>
    </row>
    <row r="836" spans="1:31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  <c r="IY836" s="33"/>
      <c r="IZ836" s="33"/>
      <c r="JA836" s="33"/>
      <c r="JB836" s="33"/>
      <c r="JC836" s="33"/>
      <c r="JD836" s="33"/>
      <c r="JE836" s="33"/>
      <c r="JF836" s="33"/>
      <c r="JG836" s="33"/>
      <c r="JH836" s="33"/>
      <c r="JI836" s="33"/>
      <c r="JJ836" s="33"/>
      <c r="JK836" s="33"/>
      <c r="JL836" s="33"/>
      <c r="JM836" s="33"/>
      <c r="JN836" s="33"/>
      <c r="JO836" s="33"/>
      <c r="JP836" s="33"/>
      <c r="JQ836" s="33"/>
      <c r="JR836" s="33"/>
      <c r="JS836" s="33"/>
      <c r="JT836" s="33"/>
      <c r="JU836" s="33"/>
      <c r="JV836" s="33"/>
      <c r="JW836" s="33"/>
      <c r="JX836" s="33"/>
      <c r="JY836" s="33"/>
      <c r="JZ836" s="33"/>
      <c r="KA836" s="33"/>
      <c r="KB836" s="33"/>
      <c r="KC836" s="33"/>
      <c r="KD836" s="33"/>
      <c r="KE836" s="33"/>
      <c r="KF836" s="33"/>
      <c r="KG836" s="33"/>
      <c r="KH836" s="33"/>
      <c r="KI836" s="33"/>
      <c r="KJ836" s="33"/>
      <c r="KK836" s="33"/>
      <c r="KL836" s="33"/>
      <c r="KM836" s="33"/>
      <c r="KN836" s="33"/>
      <c r="KO836" s="33"/>
      <c r="KP836" s="33"/>
      <c r="KQ836" s="33"/>
      <c r="KR836" s="33"/>
      <c r="KS836" s="33"/>
      <c r="KT836" s="33"/>
      <c r="KU836" s="33"/>
      <c r="KV836" s="33"/>
      <c r="KW836" s="33"/>
      <c r="KX836" s="33"/>
      <c r="KY836" s="33"/>
      <c r="KZ836" s="33"/>
      <c r="LA836" s="33"/>
      <c r="LB836" s="33"/>
      <c r="LC836" s="33"/>
    </row>
    <row r="837" spans="1:31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  <c r="CY837" s="33"/>
      <c r="CZ837" s="33"/>
      <c r="DA837" s="33"/>
      <c r="DB837" s="33"/>
      <c r="DC837" s="33"/>
      <c r="DD837" s="33"/>
      <c r="DE837" s="33"/>
      <c r="DF837" s="33"/>
      <c r="DG837" s="33"/>
      <c r="DH837" s="33"/>
      <c r="DI837" s="33"/>
      <c r="DJ837" s="33"/>
      <c r="DK837" s="33"/>
      <c r="DL837" s="33"/>
      <c r="DM837" s="33"/>
      <c r="DN837" s="33"/>
      <c r="DO837" s="33"/>
      <c r="DP837" s="33"/>
      <c r="DQ837" s="33"/>
      <c r="DR837" s="33"/>
      <c r="DS837" s="33"/>
      <c r="DT837" s="33"/>
      <c r="DU837" s="33"/>
      <c r="DV837" s="33"/>
      <c r="DW837" s="33"/>
      <c r="DX837" s="33"/>
      <c r="DY837" s="33"/>
      <c r="DZ837" s="33"/>
      <c r="EA837" s="33"/>
      <c r="EB837" s="33"/>
      <c r="EC837" s="33"/>
      <c r="ED837" s="33"/>
      <c r="EE837" s="33"/>
      <c r="EF837" s="33"/>
      <c r="EG837" s="33"/>
      <c r="EH837" s="33"/>
      <c r="EI837" s="33"/>
      <c r="EJ837" s="33"/>
      <c r="EK837" s="33"/>
      <c r="EL837" s="33"/>
      <c r="EM837" s="33"/>
      <c r="EN837" s="33"/>
      <c r="EO837" s="33"/>
      <c r="EP837" s="33"/>
      <c r="EQ837" s="33"/>
      <c r="ER837" s="33"/>
      <c r="ES837" s="33"/>
      <c r="ET837" s="33"/>
      <c r="EU837" s="33"/>
      <c r="EV837" s="33"/>
      <c r="EW837" s="33"/>
      <c r="EX837" s="33"/>
      <c r="EY837" s="33"/>
      <c r="EZ837" s="33"/>
      <c r="FA837" s="33"/>
      <c r="FB837" s="33"/>
      <c r="FC837" s="33"/>
      <c r="FD837" s="33"/>
      <c r="FE837" s="33"/>
      <c r="FF837" s="33"/>
      <c r="FG837" s="33"/>
      <c r="FH837" s="33"/>
      <c r="FI837" s="33"/>
      <c r="FJ837" s="33"/>
      <c r="FK837" s="33"/>
      <c r="FL837" s="33"/>
      <c r="FM837" s="33"/>
      <c r="FN837" s="33"/>
      <c r="FO837" s="33"/>
      <c r="FP837" s="33"/>
      <c r="FQ837" s="33"/>
      <c r="FR837" s="33"/>
      <c r="FS837" s="33"/>
      <c r="FT837" s="33"/>
      <c r="FU837" s="33"/>
      <c r="FV837" s="33"/>
      <c r="FW837" s="33"/>
      <c r="FX837" s="33"/>
      <c r="FY837" s="33"/>
      <c r="FZ837" s="33"/>
      <c r="GA837" s="33"/>
      <c r="GB837" s="33"/>
      <c r="GC837" s="33"/>
      <c r="GD837" s="33"/>
      <c r="GE837" s="33"/>
      <c r="GF837" s="33"/>
      <c r="GG837" s="33"/>
      <c r="GH837" s="33"/>
      <c r="GI837" s="33"/>
      <c r="GJ837" s="33"/>
      <c r="GK837" s="33"/>
      <c r="GL837" s="33"/>
      <c r="GM837" s="33"/>
      <c r="GN837" s="33"/>
      <c r="GO837" s="33"/>
      <c r="GP837" s="33"/>
      <c r="GQ837" s="33"/>
      <c r="GR837" s="33"/>
      <c r="GS837" s="33"/>
      <c r="GT837" s="33"/>
      <c r="GU837" s="33"/>
      <c r="GV837" s="33"/>
      <c r="GW837" s="33"/>
      <c r="GX837" s="33"/>
      <c r="GY837" s="33"/>
      <c r="GZ837" s="33"/>
      <c r="HA837" s="33"/>
      <c r="HB837" s="33"/>
      <c r="HC837" s="33"/>
      <c r="HD837" s="33"/>
      <c r="HE837" s="33"/>
      <c r="HF837" s="33"/>
      <c r="HG837" s="33"/>
      <c r="HH837" s="33"/>
      <c r="HI837" s="33"/>
      <c r="HJ837" s="33"/>
      <c r="HK837" s="33"/>
      <c r="HL837" s="33"/>
      <c r="HM837" s="33"/>
      <c r="HN837" s="33"/>
      <c r="HO837" s="33"/>
      <c r="HP837" s="33"/>
      <c r="HQ837" s="33"/>
      <c r="HR837" s="33"/>
      <c r="HS837" s="33"/>
      <c r="HT837" s="33"/>
      <c r="HU837" s="33"/>
      <c r="HV837" s="33"/>
      <c r="HW837" s="33"/>
      <c r="HX837" s="33"/>
      <c r="HY837" s="33"/>
      <c r="HZ837" s="33"/>
      <c r="IA837" s="33"/>
      <c r="IB837" s="33"/>
      <c r="IC837" s="33"/>
      <c r="ID837" s="33"/>
      <c r="IE837" s="33"/>
      <c r="IF837" s="33"/>
      <c r="IG837" s="33"/>
      <c r="IH837" s="33"/>
      <c r="II837" s="33"/>
      <c r="IJ837" s="33"/>
      <c r="IK837" s="33"/>
      <c r="IL837" s="33"/>
      <c r="IM837" s="33"/>
      <c r="IN837" s="33"/>
      <c r="IO837" s="33"/>
      <c r="IP837" s="33"/>
      <c r="IQ837" s="33"/>
      <c r="IR837" s="33"/>
      <c r="IS837" s="33"/>
      <c r="IT837" s="33"/>
      <c r="IU837" s="33"/>
      <c r="IV837" s="33"/>
      <c r="IW837" s="33"/>
      <c r="IX837" s="33"/>
      <c r="IY837" s="33"/>
      <c r="IZ837" s="33"/>
      <c r="JA837" s="33"/>
      <c r="JB837" s="33"/>
      <c r="JC837" s="33"/>
      <c r="JD837" s="33"/>
      <c r="JE837" s="33"/>
      <c r="JF837" s="33"/>
      <c r="JG837" s="33"/>
      <c r="JH837" s="33"/>
      <c r="JI837" s="33"/>
      <c r="JJ837" s="33"/>
      <c r="JK837" s="33"/>
      <c r="JL837" s="33"/>
      <c r="JM837" s="33"/>
      <c r="JN837" s="33"/>
      <c r="JO837" s="33"/>
      <c r="JP837" s="33"/>
      <c r="JQ837" s="33"/>
      <c r="JR837" s="33"/>
      <c r="JS837" s="33"/>
      <c r="JT837" s="33"/>
      <c r="JU837" s="33"/>
      <c r="JV837" s="33"/>
      <c r="JW837" s="33"/>
      <c r="JX837" s="33"/>
      <c r="JY837" s="33"/>
      <c r="JZ837" s="33"/>
      <c r="KA837" s="33"/>
      <c r="KB837" s="33"/>
      <c r="KC837" s="33"/>
      <c r="KD837" s="33"/>
      <c r="KE837" s="33"/>
      <c r="KF837" s="33"/>
      <c r="KG837" s="33"/>
      <c r="KH837" s="33"/>
      <c r="KI837" s="33"/>
      <c r="KJ837" s="33"/>
      <c r="KK837" s="33"/>
      <c r="KL837" s="33"/>
      <c r="KM837" s="33"/>
      <c r="KN837" s="33"/>
      <c r="KO837" s="33"/>
      <c r="KP837" s="33"/>
      <c r="KQ837" s="33"/>
      <c r="KR837" s="33"/>
      <c r="KS837" s="33"/>
      <c r="KT837" s="33"/>
      <c r="KU837" s="33"/>
      <c r="KV837" s="33"/>
      <c r="KW837" s="33"/>
      <c r="KX837" s="33"/>
      <c r="KY837" s="33"/>
      <c r="KZ837" s="33"/>
      <c r="LA837" s="33"/>
      <c r="LB837" s="33"/>
      <c r="LC837" s="33"/>
    </row>
    <row r="838" spans="1:31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  <c r="IY838" s="33"/>
      <c r="IZ838" s="33"/>
      <c r="JA838" s="33"/>
      <c r="JB838" s="33"/>
      <c r="JC838" s="33"/>
      <c r="JD838" s="33"/>
      <c r="JE838" s="33"/>
      <c r="JF838" s="33"/>
      <c r="JG838" s="33"/>
      <c r="JH838" s="33"/>
      <c r="JI838" s="33"/>
      <c r="JJ838" s="33"/>
      <c r="JK838" s="33"/>
      <c r="JL838" s="33"/>
      <c r="JM838" s="33"/>
      <c r="JN838" s="33"/>
      <c r="JO838" s="33"/>
      <c r="JP838" s="33"/>
      <c r="JQ838" s="33"/>
      <c r="JR838" s="33"/>
      <c r="JS838" s="33"/>
      <c r="JT838" s="33"/>
      <c r="JU838" s="33"/>
      <c r="JV838" s="33"/>
      <c r="JW838" s="33"/>
      <c r="JX838" s="33"/>
      <c r="JY838" s="33"/>
      <c r="JZ838" s="33"/>
      <c r="KA838" s="33"/>
      <c r="KB838" s="33"/>
      <c r="KC838" s="33"/>
      <c r="KD838" s="33"/>
      <c r="KE838" s="33"/>
      <c r="KF838" s="33"/>
      <c r="KG838" s="33"/>
      <c r="KH838" s="33"/>
      <c r="KI838" s="33"/>
      <c r="KJ838" s="33"/>
      <c r="KK838" s="33"/>
      <c r="KL838" s="33"/>
      <c r="KM838" s="33"/>
      <c r="KN838" s="33"/>
      <c r="KO838" s="33"/>
      <c r="KP838" s="33"/>
      <c r="KQ838" s="33"/>
      <c r="KR838" s="33"/>
      <c r="KS838" s="33"/>
      <c r="KT838" s="33"/>
      <c r="KU838" s="33"/>
      <c r="KV838" s="33"/>
      <c r="KW838" s="33"/>
      <c r="KX838" s="33"/>
      <c r="KY838" s="33"/>
      <c r="KZ838" s="33"/>
      <c r="LA838" s="33"/>
      <c r="LB838" s="33"/>
      <c r="LC838" s="33"/>
    </row>
    <row r="839" spans="1:31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  <c r="CY839" s="33"/>
      <c r="CZ839" s="33"/>
      <c r="DA839" s="33"/>
      <c r="DB839" s="33"/>
      <c r="DC839" s="33"/>
      <c r="DD839" s="33"/>
      <c r="DE839" s="33"/>
      <c r="DF839" s="33"/>
      <c r="DG839" s="33"/>
      <c r="DH839" s="33"/>
      <c r="DI839" s="33"/>
      <c r="DJ839" s="33"/>
      <c r="DK839" s="33"/>
      <c r="DL839" s="33"/>
      <c r="DM839" s="33"/>
      <c r="DN839" s="33"/>
      <c r="DO839" s="33"/>
      <c r="DP839" s="33"/>
      <c r="DQ839" s="33"/>
      <c r="DR839" s="33"/>
      <c r="DS839" s="33"/>
      <c r="DT839" s="33"/>
      <c r="DU839" s="33"/>
      <c r="DV839" s="33"/>
      <c r="DW839" s="33"/>
      <c r="DX839" s="33"/>
      <c r="DY839" s="33"/>
      <c r="DZ839" s="33"/>
      <c r="EA839" s="33"/>
      <c r="EB839" s="33"/>
      <c r="EC839" s="33"/>
      <c r="ED839" s="33"/>
      <c r="EE839" s="33"/>
      <c r="EF839" s="33"/>
      <c r="EG839" s="33"/>
      <c r="EH839" s="33"/>
      <c r="EI839" s="33"/>
      <c r="EJ839" s="33"/>
      <c r="EK839" s="33"/>
      <c r="EL839" s="33"/>
      <c r="EM839" s="33"/>
      <c r="EN839" s="33"/>
      <c r="EO839" s="33"/>
      <c r="EP839" s="33"/>
      <c r="EQ839" s="33"/>
      <c r="ER839" s="33"/>
      <c r="ES839" s="33"/>
      <c r="ET839" s="33"/>
      <c r="EU839" s="33"/>
      <c r="EV839" s="33"/>
      <c r="EW839" s="33"/>
      <c r="EX839" s="33"/>
      <c r="EY839" s="33"/>
      <c r="EZ839" s="33"/>
      <c r="FA839" s="33"/>
      <c r="FB839" s="33"/>
      <c r="FC839" s="33"/>
      <c r="FD839" s="33"/>
      <c r="FE839" s="33"/>
      <c r="FF839" s="33"/>
      <c r="FG839" s="33"/>
      <c r="FH839" s="33"/>
      <c r="FI839" s="33"/>
      <c r="FJ839" s="33"/>
      <c r="FK839" s="33"/>
      <c r="FL839" s="33"/>
      <c r="FM839" s="33"/>
      <c r="FN839" s="33"/>
      <c r="FO839" s="33"/>
      <c r="FP839" s="33"/>
      <c r="FQ839" s="33"/>
      <c r="FR839" s="33"/>
      <c r="FS839" s="33"/>
      <c r="FT839" s="33"/>
      <c r="FU839" s="33"/>
      <c r="FV839" s="33"/>
      <c r="FW839" s="33"/>
      <c r="FX839" s="33"/>
      <c r="FY839" s="33"/>
      <c r="FZ839" s="33"/>
      <c r="GA839" s="33"/>
      <c r="GB839" s="33"/>
      <c r="GC839" s="33"/>
      <c r="GD839" s="33"/>
      <c r="GE839" s="33"/>
      <c r="GF839" s="33"/>
      <c r="GG839" s="33"/>
      <c r="GH839" s="33"/>
      <c r="GI839" s="33"/>
      <c r="GJ839" s="33"/>
      <c r="GK839" s="33"/>
      <c r="GL839" s="33"/>
      <c r="GM839" s="33"/>
      <c r="GN839" s="33"/>
      <c r="GO839" s="33"/>
      <c r="GP839" s="33"/>
      <c r="GQ839" s="33"/>
      <c r="GR839" s="33"/>
      <c r="GS839" s="33"/>
      <c r="GT839" s="33"/>
      <c r="GU839" s="33"/>
      <c r="GV839" s="33"/>
      <c r="GW839" s="33"/>
      <c r="GX839" s="33"/>
      <c r="GY839" s="33"/>
      <c r="GZ839" s="33"/>
      <c r="HA839" s="33"/>
      <c r="HB839" s="33"/>
      <c r="HC839" s="33"/>
      <c r="HD839" s="33"/>
      <c r="HE839" s="33"/>
      <c r="HF839" s="33"/>
      <c r="HG839" s="33"/>
      <c r="HH839" s="33"/>
      <c r="HI839" s="33"/>
      <c r="HJ839" s="33"/>
      <c r="HK839" s="33"/>
      <c r="HL839" s="33"/>
      <c r="HM839" s="33"/>
      <c r="HN839" s="33"/>
      <c r="HO839" s="33"/>
      <c r="HP839" s="33"/>
      <c r="HQ839" s="33"/>
      <c r="HR839" s="33"/>
      <c r="HS839" s="33"/>
      <c r="HT839" s="33"/>
      <c r="HU839" s="33"/>
      <c r="HV839" s="33"/>
      <c r="HW839" s="33"/>
      <c r="HX839" s="33"/>
      <c r="HY839" s="33"/>
      <c r="HZ839" s="33"/>
      <c r="IA839" s="33"/>
      <c r="IB839" s="33"/>
      <c r="IC839" s="33"/>
      <c r="ID839" s="33"/>
      <c r="IE839" s="33"/>
      <c r="IF839" s="33"/>
      <c r="IG839" s="33"/>
      <c r="IH839" s="33"/>
      <c r="II839" s="33"/>
      <c r="IJ839" s="33"/>
      <c r="IK839" s="33"/>
      <c r="IL839" s="33"/>
      <c r="IM839" s="33"/>
      <c r="IN839" s="33"/>
      <c r="IO839" s="33"/>
      <c r="IP839" s="33"/>
      <c r="IQ839" s="33"/>
      <c r="IR839" s="33"/>
      <c r="IS839" s="33"/>
      <c r="IT839" s="33"/>
      <c r="IU839" s="33"/>
      <c r="IV839" s="33"/>
      <c r="IW839" s="33"/>
      <c r="IX839" s="33"/>
      <c r="IY839" s="33"/>
      <c r="IZ839" s="33"/>
      <c r="JA839" s="33"/>
      <c r="JB839" s="33"/>
      <c r="JC839" s="33"/>
      <c r="JD839" s="33"/>
      <c r="JE839" s="33"/>
      <c r="JF839" s="33"/>
      <c r="JG839" s="33"/>
      <c r="JH839" s="33"/>
      <c r="JI839" s="33"/>
      <c r="JJ839" s="33"/>
      <c r="JK839" s="33"/>
      <c r="JL839" s="33"/>
      <c r="JM839" s="33"/>
      <c r="JN839" s="33"/>
      <c r="JO839" s="33"/>
      <c r="JP839" s="33"/>
      <c r="JQ839" s="33"/>
      <c r="JR839" s="33"/>
      <c r="JS839" s="33"/>
      <c r="JT839" s="33"/>
      <c r="JU839" s="33"/>
      <c r="JV839" s="33"/>
      <c r="JW839" s="33"/>
      <c r="JX839" s="33"/>
      <c r="JY839" s="33"/>
      <c r="JZ839" s="33"/>
      <c r="KA839" s="33"/>
      <c r="KB839" s="33"/>
      <c r="KC839" s="33"/>
      <c r="KD839" s="33"/>
      <c r="KE839" s="33"/>
      <c r="KF839" s="33"/>
      <c r="KG839" s="33"/>
      <c r="KH839" s="33"/>
      <c r="KI839" s="33"/>
      <c r="KJ839" s="33"/>
      <c r="KK839" s="33"/>
      <c r="KL839" s="33"/>
      <c r="KM839" s="33"/>
      <c r="KN839" s="33"/>
      <c r="KO839" s="33"/>
      <c r="KP839" s="33"/>
      <c r="KQ839" s="33"/>
      <c r="KR839" s="33"/>
      <c r="KS839" s="33"/>
      <c r="KT839" s="33"/>
      <c r="KU839" s="33"/>
      <c r="KV839" s="33"/>
      <c r="KW839" s="33"/>
      <c r="KX839" s="33"/>
      <c r="KY839" s="33"/>
      <c r="KZ839" s="33"/>
      <c r="LA839" s="33"/>
      <c r="LB839" s="33"/>
      <c r="LC839" s="33"/>
    </row>
    <row r="840" spans="1:31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  <c r="IY840" s="33"/>
      <c r="IZ840" s="33"/>
      <c r="JA840" s="33"/>
      <c r="JB840" s="33"/>
      <c r="JC840" s="33"/>
      <c r="JD840" s="33"/>
      <c r="JE840" s="33"/>
      <c r="JF840" s="33"/>
      <c r="JG840" s="33"/>
      <c r="JH840" s="33"/>
      <c r="JI840" s="33"/>
      <c r="JJ840" s="33"/>
      <c r="JK840" s="33"/>
      <c r="JL840" s="33"/>
      <c r="JM840" s="33"/>
      <c r="JN840" s="33"/>
      <c r="JO840" s="33"/>
      <c r="JP840" s="33"/>
      <c r="JQ840" s="33"/>
      <c r="JR840" s="33"/>
      <c r="JS840" s="33"/>
      <c r="JT840" s="33"/>
      <c r="JU840" s="33"/>
      <c r="JV840" s="33"/>
      <c r="JW840" s="33"/>
      <c r="JX840" s="33"/>
      <c r="JY840" s="33"/>
      <c r="JZ840" s="33"/>
      <c r="KA840" s="33"/>
      <c r="KB840" s="33"/>
      <c r="KC840" s="33"/>
      <c r="KD840" s="33"/>
      <c r="KE840" s="33"/>
      <c r="KF840" s="33"/>
      <c r="KG840" s="33"/>
      <c r="KH840" s="33"/>
      <c r="KI840" s="33"/>
      <c r="KJ840" s="33"/>
      <c r="KK840" s="33"/>
      <c r="KL840" s="33"/>
      <c r="KM840" s="33"/>
      <c r="KN840" s="33"/>
      <c r="KO840" s="33"/>
      <c r="KP840" s="33"/>
      <c r="KQ840" s="33"/>
      <c r="KR840" s="33"/>
      <c r="KS840" s="33"/>
      <c r="KT840" s="33"/>
      <c r="KU840" s="33"/>
      <c r="KV840" s="33"/>
      <c r="KW840" s="33"/>
      <c r="KX840" s="33"/>
      <c r="KY840" s="33"/>
      <c r="KZ840" s="33"/>
      <c r="LA840" s="33"/>
      <c r="LB840" s="33"/>
      <c r="LC840" s="33"/>
    </row>
    <row r="841" spans="1:31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  <c r="CY841" s="33"/>
      <c r="CZ841" s="33"/>
      <c r="DA841" s="33"/>
      <c r="DB841" s="33"/>
      <c r="DC841" s="33"/>
      <c r="DD841" s="33"/>
      <c r="DE841" s="33"/>
      <c r="DF841" s="33"/>
      <c r="DG841" s="33"/>
      <c r="DH841" s="33"/>
      <c r="DI841" s="33"/>
      <c r="DJ841" s="33"/>
      <c r="DK841" s="33"/>
      <c r="DL841" s="33"/>
      <c r="DM841" s="33"/>
      <c r="DN841" s="33"/>
      <c r="DO841" s="33"/>
      <c r="DP841" s="33"/>
      <c r="DQ841" s="33"/>
      <c r="DR841" s="33"/>
      <c r="DS841" s="33"/>
      <c r="DT841" s="33"/>
      <c r="DU841" s="33"/>
      <c r="DV841" s="33"/>
      <c r="DW841" s="33"/>
      <c r="DX841" s="33"/>
      <c r="DY841" s="33"/>
      <c r="DZ841" s="33"/>
      <c r="EA841" s="33"/>
      <c r="EB841" s="33"/>
      <c r="EC841" s="33"/>
      <c r="ED841" s="33"/>
      <c r="EE841" s="33"/>
      <c r="EF841" s="33"/>
      <c r="EG841" s="33"/>
      <c r="EH841" s="33"/>
      <c r="EI841" s="33"/>
      <c r="EJ841" s="33"/>
      <c r="EK841" s="33"/>
      <c r="EL841" s="33"/>
      <c r="EM841" s="33"/>
      <c r="EN841" s="33"/>
      <c r="EO841" s="33"/>
      <c r="EP841" s="33"/>
      <c r="EQ841" s="33"/>
      <c r="ER841" s="33"/>
      <c r="ES841" s="33"/>
      <c r="ET841" s="33"/>
      <c r="EU841" s="33"/>
      <c r="EV841" s="33"/>
      <c r="EW841" s="33"/>
      <c r="EX841" s="33"/>
      <c r="EY841" s="33"/>
      <c r="EZ841" s="33"/>
      <c r="FA841" s="33"/>
      <c r="FB841" s="33"/>
      <c r="FC841" s="33"/>
      <c r="FD841" s="33"/>
      <c r="FE841" s="33"/>
      <c r="FF841" s="33"/>
      <c r="FG841" s="33"/>
      <c r="FH841" s="33"/>
      <c r="FI841" s="33"/>
      <c r="FJ841" s="33"/>
      <c r="FK841" s="33"/>
      <c r="FL841" s="33"/>
      <c r="FM841" s="33"/>
      <c r="FN841" s="33"/>
      <c r="FO841" s="33"/>
      <c r="FP841" s="33"/>
      <c r="FQ841" s="33"/>
      <c r="FR841" s="33"/>
      <c r="FS841" s="33"/>
      <c r="FT841" s="33"/>
      <c r="FU841" s="33"/>
      <c r="FV841" s="33"/>
      <c r="FW841" s="33"/>
      <c r="FX841" s="33"/>
      <c r="FY841" s="33"/>
      <c r="FZ841" s="33"/>
      <c r="GA841" s="33"/>
      <c r="GB841" s="33"/>
      <c r="GC841" s="33"/>
      <c r="GD841" s="33"/>
      <c r="GE841" s="33"/>
      <c r="GF841" s="33"/>
      <c r="GG841" s="33"/>
      <c r="GH841" s="33"/>
      <c r="GI841" s="33"/>
      <c r="GJ841" s="33"/>
      <c r="GK841" s="33"/>
      <c r="GL841" s="33"/>
      <c r="GM841" s="33"/>
      <c r="GN841" s="33"/>
      <c r="GO841" s="33"/>
      <c r="GP841" s="33"/>
      <c r="GQ841" s="33"/>
      <c r="GR841" s="33"/>
      <c r="GS841" s="33"/>
      <c r="GT841" s="33"/>
      <c r="GU841" s="33"/>
      <c r="GV841" s="33"/>
      <c r="GW841" s="33"/>
      <c r="GX841" s="33"/>
      <c r="GY841" s="33"/>
      <c r="GZ841" s="33"/>
      <c r="HA841" s="33"/>
      <c r="HB841" s="33"/>
      <c r="HC841" s="33"/>
      <c r="HD841" s="33"/>
      <c r="HE841" s="33"/>
      <c r="HF841" s="33"/>
      <c r="HG841" s="33"/>
      <c r="HH841" s="33"/>
      <c r="HI841" s="33"/>
      <c r="HJ841" s="33"/>
      <c r="HK841" s="33"/>
      <c r="HL841" s="33"/>
      <c r="HM841" s="33"/>
      <c r="HN841" s="33"/>
      <c r="HO841" s="33"/>
      <c r="HP841" s="33"/>
      <c r="HQ841" s="33"/>
      <c r="HR841" s="33"/>
      <c r="HS841" s="33"/>
      <c r="HT841" s="33"/>
      <c r="HU841" s="33"/>
      <c r="HV841" s="33"/>
      <c r="HW841" s="33"/>
      <c r="HX841" s="33"/>
      <c r="HY841" s="33"/>
      <c r="HZ841" s="33"/>
      <c r="IA841" s="33"/>
      <c r="IB841" s="33"/>
      <c r="IC841" s="33"/>
      <c r="ID841" s="33"/>
      <c r="IE841" s="33"/>
      <c r="IF841" s="33"/>
      <c r="IG841" s="33"/>
      <c r="IH841" s="33"/>
      <c r="II841" s="33"/>
      <c r="IJ841" s="33"/>
      <c r="IK841" s="33"/>
      <c r="IL841" s="33"/>
      <c r="IM841" s="33"/>
      <c r="IN841" s="33"/>
      <c r="IO841" s="33"/>
      <c r="IP841" s="33"/>
      <c r="IQ841" s="33"/>
      <c r="IR841" s="33"/>
      <c r="IS841" s="33"/>
      <c r="IT841" s="33"/>
      <c r="IU841" s="33"/>
      <c r="IV841" s="33"/>
      <c r="IW841" s="33"/>
      <c r="IX841" s="33"/>
      <c r="IY841" s="33"/>
      <c r="IZ841" s="33"/>
      <c r="JA841" s="33"/>
      <c r="JB841" s="33"/>
      <c r="JC841" s="33"/>
      <c r="JD841" s="33"/>
      <c r="JE841" s="33"/>
      <c r="JF841" s="33"/>
      <c r="JG841" s="33"/>
      <c r="JH841" s="33"/>
      <c r="JI841" s="33"/>
      <c r="JJ841" s="33"/>
      <c r="JK841" s="33"/>
      <c r="JL841" s="33"/>
      <c r="JM841" s="33"/>
      <c r="JN841" s="33"/>
      <c r="JO841" s="33"/>
      <c r="JP841" s="33"/>
      <c r="JQ841" s="33"/>
      <c r="JR841" s="33"/>
      <c r="JS841" s="33"/>
      <c r="JT841" s="33"/>
      <c r="JU841" s="33"/>
      <c r="JV841" s="33"/>
      <c r="JW841" s="33"/>
      <c r="JX841" s="33"/>
      <c r="JY841" s="33"/>
      <c r="JZ841" s="33"/>
      <c r="KA841" s="33"/>
      <c r="KB841" s="33"/>
      <c r="KC841" s="33"/>
      <c r="KD841" s="33"/>
      <c r="KE841" s="33"/>
      <c r="KF841" s="33"/>
      <c r="KG841" s="33"/>
      <c r="KH841" s="33"/>
      <c r="KI841" s="33"/>
      <c r="KJ841" s="33"/>
      <c r="KK841" s="33"/>
      <c r="KL841" s="33"/>
      <c r="KM841" s="33"/>
      <c r="KN841" s="33"/>
      <c r="KO841" s="33"/>
      <c r="KP841" s="33"/>
      <c r="KQ841" s="33"/>
      <c r="KR841" s="33"/>
      <c r="KS841" s="33"/>
      <c r="KT841" s="33"/>
      <c r="KU841" s="33"/>
      <c r="KV841" s="33"/>
      <c r="KW841" s="33"/>
      <c r="KX841" s="33"/>
      <c r="KY841" s="33"/>
      <c r="KZ841" s="33"/>
      <c r="LA841" s="33"/>
      <c r="LB841" s="33"/>
      <c r="LC841" s="33"/>
    </row>
    <row r="842" spans="1:31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  <c r="IY842" s="33"/>
      <c r="IZ842" s="33"/>
      <c r="JA842" s="33"/>
      <c r="JB842" s="33"/>
      <c r="JC842" s="33"/>
      <c r="JD842" s="33"/>
      <c r="JE842" s="33"/>
      <c r="JF842" s="33"/>
      <c r="JG842" s="33"/>
      <c r="JH842" s="33"/>
      <c r="JI842" s="33"/>
      <c r="JJ842" s="33"/>
      <c r="JK842" s="33"/>
      <c r="JL842" s="33"/>
      <c r="JM842" s="33"/>
      <c r="JN842" s="33"/>
      <c r="JO842" s="33"/>
      <c r="JP842" s="33"/>
      <c r="JQ842" s="33"/>
      <c r="JR842" s="33"/>
      <c r="JS842" s="33"/>
      <c r="JT842" s="33"/>
      <c r="JU842" s="33"/>
      <c r="JV842" s="33"/>
      <c r="JW842" s="33"/>
      <c r="JX842" s="33"/>
      <c r="JY842" s="33"/>
      <c r="JZ842" s="33"/>
      <c r="KA842" s="33"/>
      <c r="KB842" s="33"/>
      <c r="KC842" s="33"/>
      <c r="KD842" s="33"/>
      <c r="KE842" s="33"/>
      <c r="KF842" s="33"/>
      <c r="KG842" s="33"/>
      <c r="KH842" s="33"/>
      <c r="KI842" s="33"/>
      <c r="KJ842" s="33"/>
      <c r="KK842" s="33"/>
      <c r="KL842" s="33"/>
      <c r="KM842" s="33"/>
      <c r="KN842" s="33"/>
      <c r="KO842" s="33"/>
      <c r="KP842" s="33"/>
      <c r="KQ842" s="33"/>
      <c r="KR842" s="33"/>
      <c r="KS842" s="33"/>
      <c r="KT842" s="33"/>
      <c r="KU842" s="33"/>
      <c r="KV842" s="33"/>
      <c r="KW842" s="33"/>
      <c r="KX842" s="33"/>
      <c r="KY842" s="33"/>
      <c r="KZ842" s="33"/>
      <c r="LA842" s="33"/>
      <c r="LB842" s="33"/>
      <c r="LC842" s="33"/>
    </row>
    <row r="843" spans="1:31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  <c r="CY843" s="33"/>
      <c r="CZ843" s="33"/>
      <c r="DA843" s="33"/>
      <c r="DB843" s="33"/>
      <c r="DC843" s="33"/>
      <c r="DD843" s="33"/>
      <c r="DE843" s="33"/>
      <c r="DF843" s="33"/>
      <c r="DG843" s="33"/>
      <c r="DH843" s="33"/>
      <c r="DI843" s="33"/>
      <c r="DJ843" s="33"/>
      <c r="DK843" s="33"/>
      <c r="DL843" s="33"/>
      <c r="DM843" s="33"/>
      <c r="DN843" s="33"/>
      <c r="DO843" s="33"/>
      <c r="DP843" s="33"/>
      <c r="DQ843" s="33"/>
      <c r="DR843" s="33"/>
      <c r="DS843" s="33"/>
      <c r="DT843" s="33"/>
      <c r="DU843" s="33"/>
      <c r="DV843" s="33"/>
      <c r="DW843" s="33"/>
      <c r="DX843" s="33"/>
      <c r="DY843" s="33"/>
      <c r="DZ843" s="33"/>
      <c r="EA843" s="33"/>
      <c r="EB843" s="33"/>
      <c r="EC843" s="33"/>
      <c r="ED843" s="33"/>
      <c r="EE843" s="33"/>
      <c r="EF843" s="33"/>
      <c r="EG843" s="33"/>
      <c r="EH843" s="33"/>
      <c r="EI843" s="33"/>
      <c r="EJ843" s="33"/>
      <c r="EK843" s="33"/>
      <c r="EL843" s="33"/>
      <c r="EM843" s="33"/>
      <c r="EN843" s="33"/>
      <c r="EO843" s="33"/>
      <c r="EP843" s="33"/>
      <c r="EQ843" s="33"/>
      <c r="ER843" s="33"/>
      <c r="ES843" s="33"/>
      <c r="ET843" s="33"/>
      <c r="EU843" s="33"/>
      <c r="EV843" s="33"/>
      <c r="EW843" s="33"/>
      <c r="EX843" s="33"/>
      <c r="EY843" s="33"/>
      <c r="EZ843" s="33"/>
      <c r="FA843" s="33"/>
      <c r="FB843" s="33"/>
      <c r="FC843" s="33"/>
      <c r="FD843" s="33"/>
      <c r="FE843" s="33"/>
      <c r="FF843" s="33"/>
      <c r="FG843" s="33"/>
      <c r="FH843" s="33"/>
      <c r="FI843" s="33"/>
      <c r="FJ843" s="33"/>
      <c r="FK843" s="33"/>
      <c r="FL843" s="33"/>
      <c r="FM843" s="33"/>
      <c r="FN843" s="33"/>
      <c r="FO843" s="33"/>
      <c r="FP843" s="33"/>
      <c r="FQ843" s="33"/>
      <c r="FR843" s="33"/>
      <c r="FS843" s="33"/>
      <c r="FT843" s="33"/>
      <c r="FU843" s="33"/>
      <c r="FV843" s="33"/>
      <c r="FW843" s="33"/>
      <c r="FX843" s="33"/>
      <c r="FY843" s="33"/>
      <c r="FZ843" s="33"/>
      <c r="GA843" s="33"/>
      <c r="GB843" s="33"/>
      <c r="GC843" s="33"/>
      <c r="GD843" s="33"/>
      <c r="GE843" s="33"/>
      <c r="GF843" s="33"/>
      <c r="GG843" s="33"/>
      <c r="GH843" s="33"/>
      <c r="GI843" s="33"/>
      <c r="GJ843" s="33"/>
      <c r="GK843" s="33"/>
      <c r="GL843" s="33"/>
      <c r="GM843" s="33"/>
      <c r="GN843" s="33"/>
      <c r="GO843" s="33"/>
      <c r="GP843" s="33"/>
      <c r="GQ843" s="33"/>
      <c r="GR843" s="33"/>
      <c r="GS843" s="33"/>
      <c r="GT843" s="33"/>
      <c r="GU843" s="33"/>
      <c r="GV843" s="33"/>
      <c r="GW843" s="33"/>
      <c r="GX843" s="33"/>
      <c r="GY843" s="33"/>
      <c r="GZ843" s="33"/>
      <c r="HA843" s="33"/>
      <c r="HB843" s="33"/>
      <c r="HC843" s="33"/>
      <c r="HD843" s="33"/>
      <c r="HE843" s="33"/>
      <c r="HF843" s="33"/>
      <c r="HG843" s="33"/>
      <c r="HH843" s="33"/>
      <c r="HI843" s="33"/>
      <c r="HJ843" s="33"/>
      <c r="HK843" s="33"/>
      <c r="HL843" s="33"/>
      <c r="HM843" s="33"/>
      <c r="HN843" s="33"/>
      <c r="HO843" s="33"/>
      <c r="HP843" s="33"/>
      <c r="HQ843" s="33"/>
      <c r="HR843" s="33"/>
      <c r="HS843" s="33"/>
      <c r="HT843" s="33"/>
      <c r="HU843" s="33"/>
      <c r="HV843" s="33"/>
      <c r="HW843" s="33"/>
      <c r="HX843" s="33"/>
      <c r="HY843" s="33"/>
      <c r="HZ843" s="33"/>
      <c r="IA843" s="33"/>
      <c r="IB843" s="33"/>
      <c r="IC843" s="33"/>
      <c r="ID843" s="33"/>
      <c r="IE843" s="33"/>
      <c r="IF843" s="33"/>
      <c r="IG843" s="33"/>
      <c r="IH843" s="33"/>
      <c r="II843" s="33"/>
      <c r="IJ843" s="33"/>
      <c r="IK843" s="33"/>
      <c r="IL843" s="33"/>
      <c r="IM843" s="33"/>
      <c r="IN843" s="33"/>
      <c r="IO843" s="33"/>
      <c r="IP843" s="33"/>
      <c r="IQ843" s="33"/>
      <c r="IR843" s="33"/>
      <c r="IS843" s="33"/>
      <c r="IT843" s="33"/>
      <c r="IU843" s="33"/>
      <c r="IV843" s="33"/>
      <c r="IW843" s="33"/>
      <c r="IX843" s="33"/>
      <c r="IY843" s="33"/>
      <c r="IZ843" s="33"/>
      <c r="JA843" s="33"/>
      <c r="JB843" s="33"/>
      <c r="JC843" s="33"/>
      <c r="JD843" s="33"/>
      <c r="JE843" s="33"/>
      <c r="JF843" s="33"/>
      <c r="JG843" s="33"/>
      <c r="JH843" s="33"/>
      <c r="JI843" s="33"/>
      <c r="JJ843" s="33"/>
      <c r="JK843" s="33"/>
      <c r="JL843" s="33"/>
      <c r="JM843" s="33"/>
      <c r="JN843" s="33"/>
      <c r="JO843" s="33"/>
      <c r="JP843" s="33"/>
      <c r="JQ843" s="33"/>
      <c r="JR843" s="33"/>
      <c r="JS843" s="33"/>
      <c r="JT843" s="33"/>
      <c r="JU843" s="33"/>
      <c r="JV843" s="33"/>
      <c r="JW843" s="33"/>
      <c r="JX843" s="33"/>
      <c r="JY843" s="33"/>
      <c r="JZ843" s="33"/>
      <c r="KA843" s="33"/>
      <c r="KB843" s="33"/>
      <c r="KC843" s="33"/>
      <c r="KD843" s="33"/>
      <c r="KE843" s="33"/>
      <c r="KF843" s="33"/>
      <c r="KG843" s="33"/>
      <c r="KH843" s="33"/>
      <c r="KI843" s="33"/>
      <c r="KJ843" s="33"/>
      <c r="KK843" s="33"/>
      <c r="KL843" s="33"/>
      <c r="KM843" s="33"/>
      <c r="KN843" s="33"/>
      <c r="KO843" s="33"/>
      <c r="KP843" s="33"/>
      <c r="KQ843" s="33"/>
      <c r="KR843" s="33"/>
      <c r="KS843" s="33"/>
      <c r="KT843" s="33"/>
      <c r="KU843" s="33"/>
      <c r="KV843" s="33"/>
      <c r="KW843" s="33"/>
      <c r="KX843" s="33"/>
      <c r="KY843" s="33"/>
      <c r="KZ843" s="33"/>
      <c r="LA843" s="33"/>
      <c r="LB843" s="33"/>
      <c r="LC843" s="33"/>
    </row>
    <row r="844" spans="1:31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  <c r="IY844" s="33"/>
      <c r="IZ844" s="33"/>
      <c r="JA844" s="33"/>
      <c r="JB844" s="33"/>
      <c r="JC844" s="33"/>
      <c r="JD844" s="33"/>
      <c r="JE844" s="33"/>
      <c r="JF844" s="33"/>
      <c r="JG844" s="33"/>
      <c r="JH844" s="33"/>
      <c r="JI844" s="33"/>
      <c r="JJ844" s="33"/>
      <c r="JK844" s="33"/>
      <c r="JL844" s="33"/>
      <c r="JM844" s="33"/>
      <c r="JN844" s="33"/>
      <c r="JO844" s="33"/>
      <c r="JP844" s="33"/>
      <c r="JQ844" s="33"/>
      <c r="JR844" s="33"/>
      <c r="JS844" s="33"/>
      <c r="JT844" s="33"/>
      <c r="JU844" s="33"/>
      <c r="JV844" s="33"/>
      <c r="JW844" s="33"/>
      <c r="JX844" s="33"/>
      <c r="JY844" s="33"/>
      <c r="JZ844" s="33"/>
      <c r="KA844" s="33"/>
      <c r="KB844" s="33"/>
      <c r="KC844" s="33"/>
      <c r="KD844" s="33"/>
      <c r="KE844" s="33"/>
      <c r="KF844" s="33"/>
      <c r="KG844" s="33"/>
      <c r="KH844" s="33"/>
      <c r="KI844" s="33"/>
      <c r="KJ844" s="33"/>
      <c r="KK844" s="33"/>
      <c r="KL844" s="33"/>
      <c r="KM844" s="33"/>
      <c r="KN844" s="33"/>
      <c r="KO844" s="33"/>
      <c r="KP844" s="33"/>
      <c r="KQ844" s="33"/>
      <c r="KR844" s="33"/>
      <c r="KS844" s="33"/>
      <c r="KT844" s="33"/>
      <c r="KU844" s="33"/>
      <c r="KV844" s="33"/>
      <c r="KW844" s="33"/>
      <c r="KX844" s="33"/>
      <c r="KY844" s="33"/>
      <c r="KZ844" s="33"/>
      <c r="LA844" s="33"/>
      <c r="LB844" s="33"/>
      <c r="LC844" s="33"/>
    </row>
    <row r="845" spans="1:31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  <c r="CY845" s="33"/>
      <c r="CZ845" s="33"/>
      <c r="DA845" s="33"/>
      <c r="DB845" s="33"/>
      <c r="DC845" s="33"/>
      <c r="DD845" s="33"/>
      <c r="DE845" s="33"/>
      <c r="DF845" s="33"/>
      <c r="DG845" s="33"/>
      <c r="DH845" s="33"/>
      <c r="DI845" s="33"/>
      <c r="DJ845" s="33"/>
      <c r="DK845" s="33"/>
      <c r="DL845" s="33"/>
      <c r="DM845" s="33"/>
      <c r="DN845" s="33"/>
      <c r="DO845" s="33"/>
      <c r="DP845" s="33"/>
      <c r="DQ845" s="33"/>
      <c r="DR845" s="33"/>
      <c r="DS845" s="33"/>
      <c r="DT845" s="33"/>
      <c r="DU845" s="33"/>
      <c r="DV845" s="33"/>
      <c r="DW845" s="33"/>
      <c r="DX845" s="33"/>
      <c r="DY845" s="33"/>
      <c r="DZ845" s="33"/>
      <c r="EA845" s="33"/>
      <c r="EB845" s="33"/>
      <c r="EC845" s="33"/>
      <c r="ED845" s="33"/>
      <c r="EE845" s="33"/>
      <c r="EF845" s="33"/>
      <c r="EG845" s="33"/>
      <c r="EH845" s="33"/>
      <c r="EI845" s="33"/>
      <c r="EJ845" s="33"/>
      <c r="EK845" s="33"/>
      <c r="EL845" s="33"/>
      <c r="EM845" s="33"/>
      <c r="EN845" s="33"/>
      <c r="EO845" s="33"/>
      <c r="EP845" s="33"/>
      <c r="EQ845" s="33"/>
      <c r="ER845" s="33"/>
      <c r="ES845" s="33"/>
      <c r="ET845" s="33"/>
      <c r="EU845" s="33"/>
      <c r="EV845" s="33"/>
      <c r="EW845" s="33"/>
      <c r="EX845" s="33"/>
      <c r="EY845" s="33"/>
      <c r="EZ845" s="33"/>
      <c r="FA845" s="33"/>
      <c r="FB845" s="33"/>
      <c r="FC845" s="33"/>
      <c r="FD845" s="33"/>
      <c r="FE845" s="33"/>
      <c r="FF845" s="33"/>
      <c r="FG845" s="33"/>
      <c r="FH845" s="33"/>
      <c r="FI845" s="33"/>
      <c r="FJ845" s="33"/>
      <c r="FK845" s="33"/>
      <c r="FL845" s="33"/>
      <c r="FM845" s="33"/>
      <c r="FN845" s="33"/>
      <c r="FO845" s="33"/>
      <c r="FP845" s="33"/>
      <c r="FQ845" s="33"/>
      <c r="FR845" s="33"/>
      <c r="FS845" s="33"/>
      <c r="FT845" s="33"/>
      <c r="FU845" s="33"/>
      <c r="FV845" s="33"/>
      <c r="FW845" s="33"/>
      <c r="FX845" s="33"/>
      <c r="FY845" s="33"/>
      <c r="FZ845" s="33"/>
      <c r="GA845" s="33"/>
      <c r="GB845" s="33"/>
      <c r="GC845" s="33"/>
      <c r="GD845" s="33"/>
      <c r="GE845" s="33"/>
      <c r="GF845" s="33"/>
      <c r="GG845" s="33"/>
      <c r="GH845" s="33"/>
      <c r="GI845" s="33"/>
      <c r="GJ845" s="33"/>
      <c r="GK845" s="33"/>
      <c r="GL845" s="33"/>
      <c r="GM845" s="33"/>
      <c r="GN845" s="33"/>
      <c r="GO845" s="33"/>
      <c r="GP845" s="33"/>
      <c r="GQ845" s="33"/>
      <c r="GR845" s="33"/>
      <c r="GS845" s="33"/>
      <c r="GT845" s="33"/>
      <c r="GU845" s="33"/>
      <c r="GV845" s="33"/>
      <c r="GW845" s="33"/>
      <c r="GX845" s="33"/>
      <c r="GY845" s="33"/>
      <c r="GZ845" s="33"/>
      <c r="HA845" s="33"/>
      <c r="HB845" s="33"/>
      <c r="HC845" s="33"/>
      <c r="HD845" s="33"/>
      <c r="HE845" s="33"/>
      <c r="HF845" s="33"/>
      <c r="HG845" s="33"/>
      <c r="HH845" s="33"/>
      <c r="HI845" s="33"/>
      <c r="HJ845" s="33"/>
      <c r="HK845" s="33"/>
      <c r="HL845" s="33"/>
      <c r="HM845" s="33"/>
      <c r="HN845" s="33"/>
      <c r="HO845" s="33"/>
      <c r="HP845" s="33"/>
      <c r="HQ845" s="33"/>
      <c r="HR845" s="33"/>
      <c r="HS845" s="33"/>
      <c r="HT845" s="33"/>
      <c r="HU845" s="33"/>
      <c r="HV845" s="33"/>
      <c r="HW845" s="33"/>
      <c r="HX845" s="33"/>
      <c r="HY845" s="33"/>
      <c r="HZ845" s="33"/>
      <c r="IA845" s="33"/>
      <c r="IB845" s="33"/>
      <c r="IC845" s="33"/>
      <c r="ID845" s="33"/>
      <c r="IE845" s="33"/>
      <c r="IF845" s="33"/>
      <c r="IG845" s="33"/>
      <c r="IH845" s="33"/>
      <c r="II845" s="33"/>
      <c r="IJ845" s="33"/>
      <c r="IK845" s="33"/>
      <c r="IL845" s="33"/>
      <c r="IM845" s="33"/>
      <c r="IN845" s="33"/>
      <c r="IO845" s="33"/>
      <c r="IP845" s="33"/>
      <c r="IQ845" s="33"/>
      <c r="IR845" s="33"/>
      <c r="IS845" s="33"/>
      <c r="IT845" s="33"/>
      <c r="IU845" s="33"/>
      <c r="IV845" s="33"/>
      <c r="IW845" s="33"/>
      <c r="IX845" s="33"/>
      <c r="IY845" s="33"/>
      <c r="IZ845" s="33"/>
      <c r="JA845" s="33"/>
      <c r="JB845" s="33"/>
      <c r="JC845" s="33"/>
      <c r="JD845" s="33"/>
      <c r="JE845" s="33"/>
      <c r="JF845" s="33"/>
      <c r="JG845" s="33"/>
      <c r="JH845" s="33"/>
      <c r="JI845" s="33"/>
      <c r="JJ845" s="33"/>
      <c r="JK845" s="33"/>
      <c r="JL845" s="33"/>
      <c r="JM845" s="33"/>
      <c r="JN845" s="33"/>
      <c r="JO845" s="33"/>
      <c r="JP845" s="33"/>
      <c r="JQ845" s="33"/>
      <c r="JR845" s="33"/>
      <c r="JS845" s="33"/>
      <c r="JT845" s="33"/>
      <c r="JU845" s="33"/>
      <c r="JV845" s="33"/>
      <c r="JW845" s="33"/>
      <c r="JX845" s="33"/>
      <c r="JY845" s="33"/>
      <c r="JZ845" s="33"/>
      <c r="KA845" s="33"/>
      <c r="KB845" s="33"/>
      <c r="KC845" s="33"/>
      <c r="KD845" s="33"/>
      <c r="KE845" s="33"/>
      <c r="KF845" s="33"/>
      <c r="KG845" s="33"/>
      <c r="KH845" s="33"/>
      <c r="KI845" s="33"/>
      <c r="KJ845" s="33"/>
      <c r="KK845" s="33"/>
      <c r="KL845" s="33"/>
      <c r="KM845" s="33"/>
      <c r="KN845" s="33"/>
      <c r="KO845" s="33"/>
      <c r="KP845" s="33"/>
      <c r="KQ845" s="33"/>
      <c r="KR845" s="33"/>
      <c r="KS845" s="33"/>
      <c r="KT845" s="33"/>
      <c r="KU845" s="33"/>
      <c r="KV845" s="33"/>
      <c r="KW845" s="33"/>
      <c r="KX845" s="33"/>
      <c r="KY845" s="33"/>
      <c r="KZ845" s="33"/>
      <c r="LA845" s="33"/>
      <c r="LB845" s="33"/>
      <c r="LC845" s="33"/>
    </row>
    <row r="846" spans="1:31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  <c r="IY846" s="33"/>
      <c r="IZ846" s="33"/>
      <c r="JA846" s="33"/>
      <c r="JB846" s="33"/>
      <c r="JC846" s="33"/>
      <c r="JD846" s="33"/>
      <c r="JE846" s="33"/>
      <c r="JF846" s="33"/>
      <c r="JG846" s="33"/>
      <c r="JH846" s="33"/>
      <c r="JI846" s="33"/>
      <c r="JJ846" s="33"/>
      <c r="JK846" s="33"/>
      <c r="JL846" s="33"/>
      <c r="JM846" s="33"/>
      <c r="JN846" s="33"/>
      <c r="JO846" s="33"/>
      <c r="JP846" s="33"/>
      <c r="JQ846" s="33"/>
      <c r="JR846" s="33"/>
      <c r="JS846" s="33"/>
      <c r="JT846" s="33"/>
      <c r="JU846" s="33"/>
      <c r="JV846" s="33"/>
      <c r="JW846" s="33"/>
      <c r="JX846" s="33"/>
      <c r="JY846" s="33"/>
      <c r="JZ846" s="33"/>
      <c r="KA846" s="33"/>
      <c r="KB846" s="33"/>
      <c r="KC846" s="33"/>
      <c r="KD846" s="33"/>
      <c r="KE846" s="33"/>
      <c r="KF846" s="33"/>
      <c r="KG846" s="33"/>
      <c r="KH846" s="33"/>
      <c r="KI846" s="33"/>
      <c r="KJ846" s="33"/>
      <c r="KK846" s="33"/>
      <c r="KL846" s="33"/>
      <c r="KM846" s="33"/>
      <c r="KN846" s="33"/>
      <c r="KO846" s="33"/>
      <c r="KP846" s="33"/>
      <c r="KQ846" s="33"/>
      <c r="KR846" s="33"/>
      <c r="KS846" s="33"/>
      <c r="KT846" s="33"/>
      <c r="KU846" s="33"/>
      <c r="KV846" s="33"/>
      <c r="KW846" s="33"/>
      <c r="KX846" s="33"/>
      <c r="KY846" s="33"/>
      <c r="KZ846" s="33"/>
      <c r="LA846" s="33"/>
      <c r="LB846" s="33"/>
      <c r="LC846" s="33"/>
    </row>
    <row r="847" spans="1:31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  <c r="CY847" s="33"/>
      <c r="CZ847" s="33"/>
      <c r="DA847" s="33"/>
      <c r="DB847" s="33"/>
      <c r="DC847" s="33"/>
      <c r="DD847" s="33"/>
      <c r="DE847" s="33"/>
      <c r="DF847" s="33"/>
      <c r="DG847" s="33"/>
      <c r="DH847" s="33"/>
      <c r="DI847" s="33"/>
      <c r="DJ847" s="33"/>
      <c r="DK847" s="33"/>
      <c r="DL847" s="33"/>
      <c r="DM847" s="33"/>
      <c r="DN847" s="33"/>
      <c r="DO847" s="33"/>
      <c r="DP847" s="33"/>
      <c r="DQ847" s="33"/>
      <c r="DR847" s="33"/>
      <c r="DS847" s="33"/>
      <c r="DT847" s="33"/>
      <c r="DU847" s="33"/>
      <c r="DV847" s="33"/>
      <c r="DW847" s="33"/>
      <c r="DX847" s="33"/>
      <c r="DY847" s="33"/>
      <c r="DZ847" s="33"/>
      <c r="EA847" s="33"/>
      <c r="EB847" s="33"/>
      <c r="EC847" s="33"/>
      <c r="ED847" s="33"/>
      <c r="EE847" s="33"/>
      <c r="EF847" s="33"/>
      <c r="EG847" s="33"/>
      <c r="EH847" s="33"/>
      <c r="EI847" s="33"/>
      <c r="EJ847" s="33"/>
      <c r="EK847" s="33"/>
      <c r="EL847" s="33"/>
      <c r="EM847" s="33"/>
      <c r="EN847" s="33"/>
      <c r="EO847" s="33"/>
      <c r="EP847" s="33"/>
      <c r="EQ847" s="33"/>
      <c r="ER847" s="33"/>
      <c r="ES847" s="33"/>
      <c r="ET847" s="33"/>
      <c r="EU847" s="33"/>
      <c r="EV847" s="33"/>
      <c r="EW847" s="33"/>
      <c r="EX847" s="33"/>
      <c r="EY847" s="33"/>
      <c r="EZ847" s="33"/>
      <c r="FA847" s="33"/>
      <c r="FB847" s="33"/>
      <c r="FC847" s="33"/>
      <c r="FD847" s="33"/>
      <c r="FE847" s="33"/>
      <c r="FF847" s="33"/>
      <c r="FG847" s="33"/>
      <c r="FH847" s="33"/>
      <c r="FI847" s="33"/>
      <c r="FJ847" s="33"/>
      <c r="FK847" s="33"/>
      <c r="FL847" s="33"/>
      <c r="FM847" s="33"/>
      <c r="FN847" s="33"/>
      <c r="FO847" s="33"/>
      <c r="FP847" s="33"/>
      <c r="FQ847" s="33"/>
      <c r="FR847" s="33"/>
      <c r="FS847" s="33"/>
      <c r="FT847" s="33"/>
      <c r="FU847" s="33"/>
      <c r="FV847" s="33"/>
      <c r="FW847" s="33"/>
      <c r="FX847" s="33"/>
      <c r="FY847" s="33"/>
      <c r="FZ847" s="33"/>
      <c r="GA847" s="33"/>
      <c r="GB847" s="33"/>
      <c r="GC847" s="33"/>
      <c r="GD847" s="33"/>
      <c r="GE847" s="33"/>
      <c r="GF847" s="33"/>
      <c r="GG847" s="33"/>
      <c r="GH847" s="33"/>
      <c r="GI847" s="33"/>
      <c r="GJ847" s="33"/>
      <c r="GK847" s="33"/>
      <c r="GL847" s="33"/>
      <c r="GM847" s="33"/>
      <c r="GN847" s="33"/>
      <c r="GO847" s="33"/>
      <c r="GP847" s="33"/>
      <c r="GQ847" s="33"/>
      <c r="GR847" s="33"/>
      <c r="GS847" s="33"/>
      <c r="GT847" s="33"/>
      <c r="GU847" s="33"/>
      <c r="GV847" s="33"/>
      <c r="GW847" s="33"/>
      <c r="GX847" s="33"/>
      <c r="GY847" s="33"/>
      <c r="GZ847" s="33"/>
      <c r="HA847" s="33"/>
      <c r="HB847" s="33"/>
      <c r="HC847" s="33"/>
      <c r="HD847" s="33"/>
      <c r="HE847" s="33"/>
      <c r="HF847" s="33"/>
      <c r="HG847" s="33"/>
      <c r="HH847" s="33"/>
      <c r="HI847" s="33"/>
      <c r="HJ847" s="33"/>
      <c r="HK847" s="33"/>
      <c r="HL847" s="33"/>
      <c r="HM847" s="33"/>
      <c r="HN847" s="33"/>
      <c r="HO847" s="33"/>
      <c r="HP847" s="33"/>
      <c r="HQ847" s="33"/>
      <c r="HR847" s="33"/>
      <c r="HS847" s="33"/>
      <c r="HT847" s="33"/>
      <c r="HU847" s="33"/>
      <c r="HV847" s="33"/>
      <c r="HW847" s="33"/>
      <c r="HX847" s="33"/>
      <c r="HY847" s="33"/>
      <c r="HZ847" s="33"/>
      <c r="IA847" s="33"/>
      <c r="IB847" s="33"/>
      <c r="IC847" s="33"/>
      <c r="ID847" s="33"/>
      <c r="IE847" s="33"/>
      <c r="IF847" s="33"/>
      <c r="IG847" s="33"/>
      <c r="IH847" s="33"/>
      <c r="II847" s="33"/>
      <c r="IJ847" s="33"/>
      <c r="IK847" s="33"/>
      <c r="IL847" s="33"/>
      <c r="IM847" s="33"/>
      <c r="IN847" s="33"/>
      <c r="IO847" s="33"/>
      <c r="IP847" s="33"/>
      <c r="IQ847" s="33"/>
      <c r="IR847" s="33"/>
      <c r="IS847" s="33"/>
      <c r="IT847" s="33"/>
      <c r="IU847" s="33"/>
      <c r="IV847" s="33"/>
      <c r="IW847" s="33"/>
      <c r="IX847" s="33"/>
      <c r="IY847" s="33"/>
      <c r="IZ847" s="33"/>
      <c r="JA847" s="33"/>
      <c r="JB847" s="33"/>
      <c r="JC847" s="33"/>
      <c r="JD847" s="33"/>
      <c r="JE847" s="33"/>
      <c r="JF847" s="33"/>
      <c r="JG847" s="33"/>
      <c r="JH847" s="33"/>
      <c r="JI847" s="33"/>
      <c r="JJ847" s="33"/>
      <c r="JK847" s="33"/>
      <c r="JL847" s="33"/>
      <c r="JM847" s="33"/>
      <c r="JN847" s="33"/>
      <c r="JO847" s="33"/>
      <c r="JP847" s="33"/>
      <c r="JQ847" s="33"/>
      <c r="JR847" s="33"/>
      <c r="JS847" s="33"/>
      <c r="JT847" s="33"/>
      <c r="JU847" s="33"/>
      <c r="JV847" s="33"/>
      <c r="JW847" s="33"/>
      <c r="JX847" s="33"/>
      <c r="JY847" s="33"/>
      <c r="JZ847" s="33"/>
      <c r="KA847" s="33"/>
      <c r="KB847" s="33"/>
      <c r="KC847" s="33"/>
      <c r="KD847" s="33"/>
      <c r="KE847" s="33"/>
      <c r="KF847" s="33"/>
      <c r="KG847" s="33"/>
      <c r="KH847" s="33"/>
      <c r="KI847" s="33"/>
      <c r="KJ847" s="33"/>
      <c r="KK847" s="33"/>
      <c r="KL847" s="33"/>
      <c r="KM847" s="33"/>
      <c r="KN847" s="33"/>
      <c r="KO847" s="33"/>
      <c r="KP847" s="33"/>
      <c r="KQ847" s="33"/>
      <c r="KR847" s="33"/>
      <c r="KS847" s="33"/>
      <c r="KT847" s="33"/>
      <c r="KU847" s="33"/>
      <c r="KV847" s="33"/>
      <c r="KW847" s="33"/>
      <c r="KX847" s="33"/>
      <c r="KY847" s="33"/>
      <c r="KZ847" s="33"/>
      <c r="LA847" s="33"/>
      <c r="LB847" s="33"/>
      <c r="LC847" s="33"/>
    </row>
    <row r="848" spans="1:31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  <c r="IY848" s="33"/>
      <c r="IZ848" s="33"/>
      <c r="JA848" s="33"/>
      <c r="JB848" s="33"/>
      <c r="JC848" s="33"/>
      <c r="JD848" s="33"/>
      <c r="JE848" s="33"/>
      <c r="JF848" s="33"/>
      <c r="JG848" s="33"/>
      <c r="JH848" s="33"/>
      <c r="JI848" s="33"/>
      <c r="JJ848" s="33"/>
      <c r="JK848" s="33"/>
      <c r="JL848" s="33"/>
      <c r="JM848" s="33"/>
      <c r="JN848" s="33"/>
      <c r="JO848" s="33"/>
      <c r="JP848" s="33"/>
      <c r="JQ848" s="33"/>
      <c r="JR848" s="33"/>
      <c r="JS848" s="33"/>
      <c r="JT848" s="33"/>
      <c r="JU848" s="33"/>
      <c r="JV848" s="33"/>
      <c r="JW848" s="33"/>
      <c r="JX848" s="33"/>
      <c r="JY848" s="33"/>
      <c r="JZ848" s="33"/>
      <c r="KA848" s="33"/>
      <c r="KB848" s="33"/>
      <c r="KC848" s="33"/>
      <c r="KD848" s="33"/>
      <c r="KE848" s="33"/>
      <c r="KF848" s="33"/>
      <c r="KG848" s="33"/>
      <c r="KH848" s="33"/>
      <c r="KI848" s="33"/>
      <c r="KJ848" s="33"/>
      <c r="KK848" s="33"/>
      <c r="KL848" s="33"/>
      <c r="KM848" s="33"/>
      <c r="KN848" s="33"/>
      <c r="KO848" s="33"/>
      <c r="KP848" s="33"/>
      <c r="KQ848" s="33"/>
      <c r="KR848" s="33"/>
      <c r="KS848" s="33"/>
      <c r="KT848" s="33"/>
      <c r="KU848" s="33"/>
      <c r="KV848" s="33"/>
      <c r="KW848" s="33"/>
      <c r="KX848" s="33"/>
      <c r="KY848" s="33"/>
      <c r="KZ848" s="33"/>
      <c r="LA848" s="33"/>
      <c r="LB848" s="33"/>
      <c r="LC848" s="33"/>
    </row>
    <row r="849" spans="1:31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  <c r="CY849" s="33"/>
      <c r="CZ849" s="33"/>
      <c r="DA849" s="33"/>
      <c r="DB849" s="33"/>
      <c r="DC849" s="33"/>
      <c r="DD849" s="33"/>
      <c r="DE849" s="33"/>
      <c r="DF849" s="33"/>
      <c r="DG849" s="33"/>
      <c r="DH849" s="33"/>
      <c r="DI849" s="33"/>
      <c r="DJ849" s="33"/>
      <c r="DK849" s="33"/>
      <c r="DL849" s="33"/>
      <c r="DM849" s="33"/>
      <c r="DN849" s="33"/>
      <c r="DO849" s="33"/>
      <c r="DP849" s="33"/>
      <c r="DQ849" s="33"/>
      <c r="DR849" s="33"/>
      <c r="DS849" s="33"/>
      <c r="DT849" s="33"/>
      <c r="DU849" s="33"/>
      <c r="DV849" s="33"/>
      <c r="DW849" s="33"/>
      <c r="DX849" s="33"/>
      <c r="DY849" s="33"/>
      <c r="DZ849" s="33"/>
      <c r="EA849" s="33"/>
      <c r="EB849" s="33"/>
      <c r="EC849" s="33"/>
      <c r="ED849" s="33"/>
      <c r="EE849" s="33"/>
      <c r="EF849" s="33"/>
      <c r="EG849" s="33"/>
      <c r="EH849" s="33"/>
      <c r="EI849" s="33"/>
      <c r="EJ849" s="33"/>
      <c r="EK849" s="33"/>
      <c r="EL849" s="33"/>
      <c r="EM849" s="33"/>
      <c r="EN849" s="33"/>
      <c r="EO849" s="33"/>
      <c r="EP849" s="33"/>
      <c r="EQ849" s="33"/>
      <c r="ER849" s="33"/>
      <c r="ES849" s="33"/>
      <c r="ET849" s="33"/>
      <c r="EU849" s="33"/>
      <c r="EV849" s="33"/>
      <c r="EW849" s="33"/>
      <c r="EX849" s="33"/>
      <c r="EY849" s="33"/>
      <c r="EZ849" s="33"/>
      <c r="FA849" s="33"/>
      <c r="FB849" s="33"/>
      <c r="FC849" s="33"/>
      <c r="FD849" s="33"/>
      <c r="FE849" s="33"/>
      <c r="FF849" s="33"/>
      <c r="FG849" s="33"/>
      <c r="FH849" s="33"/>
      <c r="FI849" s="33"/>
      <c r="FJ849" s="33"/>
      <c r="FK849" s="33"/>
      <c r="FL849" s="33"/>
      <c r="FM849" s="33"/>
      <c r="FN849" s="33"/>
      <c r="FO849" s="33"/>
      <c r="FP849" s="33"/>
      <c r="FQ849" s="33"/>
      <c r="FR849" s="33"/>
      <c r="FS849" s="33"/>
      <c r="FT849" s="33"/>
      <c r="FU849" s="33"/>
      <c r="FV849" s="33"/>
      <c r="FW849" s="33"/>
      <c r="FX849" s="33"/>
      <c r="FY849" s="33"/>
      <c r="FZ849" s="33"/>
      <c r="GA849" s="33"/>
      <c r="GB849" s="33"/>
      <c r="GC849" s="33"/>
      <c r="GD849" s="33"/>
      <c r="GE849" s="33"/>
      <c r="GF849" s="33"/>
      <c r="GG849" s="33"/>
      <c r="GH849" s="33"/>
      <c r="GI849" s="33"/>
      <c r="GJ849" s="33"/>
      <c r="GK849" s="33"/>
      <c r="GL849" s="33"/>
      <c r="GM849" s="33"/>
      <c r="GN849" s="33"/>
      <c r="GO849" s="33"/>
      <c r="GP849" s="33"/>
      <c r="GQ849" s="33"/>
      <c r="GR849" s="33"/>
      <c r="GS849" s="33"/>
      <c r="GT849" s="33"/>
      <c r="GU849" s="33"/>
      <c r="GV849" s="33"/>
      <c r="GW849" s="33"/>
      <c r="GX849" s="33"/>
      <c r="GY849" s="33"/>
      <c r="GZ849" s="33"/>
      <c r="HA849" s="33"/>
      <c r="HB849" s="33"/>
      <c r="HC849" s="33"/>
      <c r="HD849" s="33"/>
      <c r="HE849" s="33"/>
      <c r="HF849" s="33"/>
      <c r="HG849" s="33"/>
      <c r="HH849" s="33"/>
      <c r="HI849" s="33"/>
      <c r="HJ849" s="33"/>
      <c r="HK849" s="33"/>
      <c r="HL849" s="33"/>
      <c r="HM849" s="33"/>
      <c r="HN849" s="33"/>
      <c r="HO849" s="33"/>
      <c r="HP849" s="33"/>
      <c r="HQ849" s="33"/>
      <c r="HR849" s="33"/>
      <c r="HS849" s="33"/>
      <c r="HT849" s="33"/>
      <c r="HU849" s="33"/>
      <c r="HV849" s="33"/>
      <c r="HW849" s="33"/>
      <c r="HX849" s="33"/>
      <c r="HY849" s="33"/>
      <c r="HZ849" s="33"/>
      <c r="IA849" s="33"/>
      <c r="IB849" s="33"/>
      <c r="IC849" s="33"/>
      <c r="ID849" s="33"/>
      <c r="IE849" s="33"/>
      <c r="IF849" s="33"/>
      <c r="IG849" s="33"/>
      <c r="IH849" s="33"/>
      <c r="II849" s="33"/>
      <c r="IJ849" s="33"/>
      <c r="IK849" s="33"/>
      <c r="IL849" s="33"/>
      <c r="IM849" s="33"/>
      <c r="IN849" s="33"/>
      <c r="IO849" s="33"/>
      <c r="IP849" s="33"/>
      <c r="IQ849" s="33"/>
      <c r="IR849" s="33"/>
      <c r="IS849" s="33"/>
      <c r="IT849" s="33"/>
      <c r="IU849" s="33"/>
      <c r="IV849" s="33"/>
      <c r="IW849" s="33"/>
      <c r="IX849" s="33"/>
      <c r="IY849" s="33"/>
      <c r="IZ849" s="33"/>
      <c r="JA849" s="33"/>
      <c r="JB849" s="33"/>
      <c r="JC849" s="33"/>
      <c r="JD849" s="33"/>
      <c r="JE849" s="33"/>
      <c r="JF849" s="33"/>
      <c r="JG849" s="33"/>
      <c r="JH849" s="33"/>
      <c r="JI849" s="33"/>
      <c r="JJ849" s="33"/>
      <c r="JK849" s="33"/>
      <c r="JL849" s="33"/>
      <c r="JM849" s="33"/>
      <c r="JN849" s="33"/>
      <c r="JO849" s="33"/>
      <c r="JP849" s="33"/>
      <c r="JQ849" s="33"/>
      <c r="JR849" s="33"/>
      <c r="JS849" s="33"/>
      <c r="JT849" s="33"/>
      <c r="JU849" s="33"/>
      <c r="JV849" s="33"/>
      <c r="JW849" s="33"/>
      <c r="JX849" s="33"/>
      <c r="JY849" s="33"/>
      <c r="JZ849" s="33"/>
      <c r="KA849" s="33"/>
      <c r="KB849" s="33"/>
      <c r="KC849" s="33"/>
      <c r="KD849" s="33"/>
      <c r="KE849" s="33"/>
      <c r="KF849" s="33"/>
      <c r="KG849" s="33"/>
      <c r="KH849" s="33"/>
      <c r="KI849" s="33"/>
      <c r="KJ849" s="33"/>
      <c r="KK849" s="33"/>
      <c r="KL849" s="33"/>
      <c r="KM849" s="33"/>
      <c r="KN849" s="33"/>
      <c r="KO849" s="33"/>
      <c r="KP849" s="33"/>
      <c r="KQ849" s="33"/>
      <c r="KR849" s="33"/>
      <c r="KS849" s="33"/>
      <c r="KT849" s="33"/>
      <c r="KU849" s="33"/>
      <c r="KV849" s="33"/>
      <c r="KW849" s="33"/>
      <c r="KX849" s="33"/>
      <c r="KY849" s="33"/>
      <c r="KZ849" s="33"/>
      <c r="LA849" s="33"/>
      <c r="LB849" s="33"/>
      <c r="LC849" s="33"/>
    </row>
    <row r="850" spans="1:31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  <c r="IY850" s="33"/>
      <c r="IZ850" s="33"/>
      <c r="JA850" s="33"/>
      <c r="JB850" s="33"/>
      <c r="JC850" s="33"/>
      <c r="JD850" s="33"/>
      <c r="JE850" s="33"/>
      <c r="JF850" s="33"/>
      <c r="JG850" s="33"/>
      <c r="JH850" s="33"/>
      <c r="JI850" s="33"/>
      <c r="JJ850" s="33"/>
      <c r="JK850" s="33"/>
      <c r="JL850" s="33"/>
      <c r="JM850" s="33"/>
      <c r="JN850" s="33"/>
      <c r="JO850" s="33"/>
      <c r="JP850" s="33"/>
      <c r="JQ850" s="33"/>
      <c r="JR850" s="33"/>
      <c r="JS850" s="33"/>
      <c r="JT850" s="33"/>
      <c r="JU850" s="33"/>
      <c r="JV850" s="33"/>
      <c r="JW850" s="33"/>
      <c r="JX850" s="33"/>
      <c r="JY850" s="33"/>
      <c r="JZ850" s="33"/>
      <c r="KA850" s="33"/>
      <c r="KB850" s="33"/>
      <c r="KC850" s="33"/>
      <c r="KD850" s="33"/>
      <c r="KE850" s="33"/>
      <c r="KF850" s="33"/>
      <c r="KG850" s="33"/>
      <c r="KH850" s="33"/>
      <c r="KI850" s="33"/>
      <c r="KJ850" s="33"/>
      <c r="KK850" s="33"/>
      <c r="KL850" s="33"/>
      <c r="KM850" s="33"/>
      <c r="KN850" s="33"/>
      <c r="KO850" s="33"/>
      <c r="KP850" s="33"/>
      <c r="KQ850" s="33"/>
      <c r="KR850" s="33"/>
      <c r="KS850" s="33"/>
      <c r="KT850" s="33"/>
      <c r="KU850" s="33"/>
      <c r="KV850" s="33"/>
      <c r="KW850" s="33"/>
      <c r="KX850" s="33"/>
      <c r="KY850" s="33"/>
      <c r="KZ850" s="33"/>
      <c r="LA850" s="33"/>
      <c r="LB850" s="33"/>
      <c r="LC850" s="33"/>
    </row>
    <row r="851" spans="1:31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  <c r="CY851" s="33"/>
      <c r="CZ851" s="33"/>
      <c r="DA851" s="33"/>
      <c r="DB851" s="33"/>
      <c r="DC851" s="33"/>
      <c r="DD851" s="33"/>
      <c r="DE851" s="33"/>
      <c r="DF851" s="33"/>
      <c r="DG851" s="33"/>
      <c r="DH851" s="33"/>
      <c r="DI851" s="33"/>
      <c r="DJ851" s="33"/>
      <c r="DK851" s="33"/>
      <c r="DL851" s="33"/>
      <c r="DM851" s="33"/>
      <c r="DN851" s="33"/>
      <c r="DO851" s="33"/>
      <c r="DP851" s="33"/>
      <c r="DQ851" s="33"/>
      <c r="DR851" s="33"/>
      <c r="DS851" s="33"/>
      <c r="DT851" s="33"/>
      <c r="DU851" s="33"/>
      <c r="DV851" s="33"/>
      <c r="DW851" s="33"/>
      <c r="DX851" s="33"/>
      <c r="DY851" s="33"/>
      <c r="DZ851" s="33"/>
      <c r="EA851" s="33"/>
      <c r="EB851" s="33"/>
      <c r="EC851" s="33"/>
      <c r="ED851" s="33"/>
      <c r="EE851" s="33"/>
      <c r="EF851" s="33"/>
      <c r="EG851" s="33"/>
      <c r="EH851" s="33"/>
      <c r="EI851" s="33"/>
      <c r="EJ851" s="33"/>
      <c r="EK851" s="33"/>
      <c r="EL851" s="33"/>
      <c r="EM851" s="33"/>
      <c r="EN851" s="33"/>
      <c r="EO851" s="33"/>
      <c r="EP851" s="33"/>
      <c r="EQ851" s="33"/>
      <c r="ER851" s="33"/>
      <c r="ES851" s="33"/>
      <c r="ET851" s="33"/>
      <c r="EU851" s="33"/>
      <c r="EV851" s="33"/>
      <c r="EW851" s="33"/>
      <c r="EX851" s="33"/>
      <c r="EY851" s="33"/>
      <c r="EZ851" s="33"/>
      <c r="FA851" s="33"/>
      <c r="FB851" s="33"/>
      <c r="FC851" s="33"/>
      <c r="FD851" s="33"/>
      <c r="FE851" s="33"/>
      <c r="FF851" s="33"/>
      <c r="FG851" s="33"/>
      <c r="FH851" s="33"/>
      <c r="FI851" s="33"/>
      <c r="FJ851" s="33"/>
      <c r="FK851" s="33"/>
      <c r="FL851" s="33"/>
      <c r="FM851" s="33"/>
      <c r="FN851" s="33"/>
      <c r="FO851" s="33"/>
      <c r="FP851" s="33"/>
      <c r="FQ851" s="33"/>
      <c r="FR851" s="33"/>
      <c r="FS851" s="33"/>
      <c r="FT851" s="33"/>
      <c r="FU851" s="33"/>
      <c r="FV851" s="33"/>
      <c r="FW851" s="33"/>
      <c r="FX851" s="33"/>
      <c r="FY851" s="33"/>
      <c r="FZ851" s="33"/>
      <c r="GA851" s="33"/>
      <c r="GB851" s="33"/>
      <c r="GC851" s="33"/>
      <c r="GD851" s="33"/>
      <c r="GE851" s="33"/>
      <c r="GF851" s="33"/>
      <c r="GG851" s="33"/>
      <c r="GH851" s="33"/>
      <c r="GI851" s="33"/>
      <c r="GJ851" s="33"/>
      <c r="GK851" s="33"/>
      <c r="GL851" s="33"/>
      <c r="GM851" s="33"/>
      <c r="GN851" s="33"/>
      <c r="GO851" s="33"/>
      <c r="GP851" s="33"/>
      <c r="GQ851" s="33"/>
      <c r="GR851" s="33"/>
      <c r="GS851" s="33"/>
      <c r="GT851" s="33"/>
      <c r="GU851" s="33"/>
      <c r="GV851" s="33"/>
      <c r="GW851" s="33"/>
      <c r="GX851" s="33"/>
      <c r="GY851" s="33"/>
      <c r="GZ851" s="33"/>
      <c r="HA851" s="33"/>
      <c r="HB851" s="33"/>
      <c r="HC851" s="33"/>
      <c r="HD851" s="33"/>
      <c r="HE851" s="33"/>
      <c r="HF851" s="33"/>
      <c r="HG851" s="33"/>
      <c r="HH851" s="33"/>
      <c r="HI851" s="33"/>
      <c r="HJ851" s="33"/>
      <c r="HK851" s="33"/>
      <c r="HL851" s="33"/>
      <c r="HM851" s="33"/>
      <c r="HN851" s="33"/>
      <c r="HO851" s="33"/>
      <c r="HP851" s="33"/>
      <c r="HQ851" s="33"/>
      <c r="HR851" s="33"/>
      <c r="HS851" s="33"/>
      <c r="HT851" s="33"/>
      <c r="HU851" s="33"/>
      <c r="HV851" s="33"/>
      <c r="HW851" s="33"/>
      <c r="HX851" s="33"/>
      <c r="HY851" s="33"/>
      <c r="HZ851" s="33"/>
      <c r="IA851" s="33"/>
      <c r="IB851" s="33"/>
      <c r="IC851" s="33"/>
      <c r="ID851" s="33"/>
      <c r="IE851" s="33"/>
      <c r="IF851" s="33"/>
      <c r="IG851" s="33"/>
      <c r="IH851" s="33"/>
      <c r="II851" s="33"/>
      <c r="IJ851" s="33"/>
      <c r="IK851" s="33"/>
      <c r="IL851" s="33"/>
      <c r="IM851" s="33"/>
      <c r="IN851" s="33"/>
      <c r="IO851" s="33"/>
      <c r="IP851" s="33"/>
      <c r="IQ851" s="33"/>
      <c r="IR851" s="33"/>
      <c r="IS851" s="33"/>
      <c r="IT851" s="33"/>
      <c r="IU851" s="33"/>
      <c r="IV851" s="33"/>
      <c r="IW851" s="33"/>
      <c r="IX851" s="33"/>
      <c r="IY851" s="33"/>
      <c r="IZ851" s="33"/>
      <c r="JA851" s="33"/>
      <c r="JB851" s="33"/>
      <c r="JC851" s="33"/>
      <c r="JD851" s="33"/>
      <c r="JE851" s="33"/>
      <c r="JF851" s="33"/>
      <c r="JG851" s="33"/>
      <c r="JH851" s="33"/>
      <c r="JI851" s="33"/>
      <c r="JJ851" s="33"/>
      <c r="JK851" s="33"/>
      <c r="JL851" s="33"/>
      <c r="JM851" s="33"/>
      <c r="JN851" s="33"/>
      <c r="JO851" s="33"/>
      <c r="JP851" s="33"/>
      <c r="JQ851" s="33"/>
      <c r="JR851" s="33"/>
      <c r="JS851" s="33"/>
      <c r="JT851" s="33"/>
      <c r="JU851" s="33"/>
      <c r="JV851" s="33"/>
      <c r="JW851" s="33"/>
      <c r="JX851" s="33"/>
      <c r="JY851" s="33"/>
      <c r="JZ851" s="33"/>
      <c r="KA851" s="33"/>
      <c r="KB851" s="33"/>
      <c r="KC851" s="33"/>
      <c r="KD851" s="33"/>
      <c r="KE851" s="33"/>
      <c r="KF851" s="33"/>
      <c r="KG851" s="33"/>
      <c r="KH851" s="33"/>
      <c r="KI851" s="33"/>
      <c r="KJ851" s="33"/>
      <c r="KK851" s="33"/>
      <c r="KL851" s="33"/>
      <c r="KM851" s="33"/>
      <c r="KN851" s="33"/>
      <c r="KO851" s="33"/>
      <c r="KP851" s="33"/>
      <c r="KQ851" s="33"/>
      <c r="KR851" s="33"/>
      <c r="KS851" s="33"/>
      <c r="KT851" s="33"/>
      <c r="KU851" s="33"/>
      <c r="KV851" s="33"/>
      <c r="KW851" s="33"/>
      <c r="KX851" s="33"/>
      <c r="KY851" s="33"/>
      <c r="KZ851" s="33"/>
      <c r="LA851" s="33"/>
      <c r="LB851" s="33"/>
      <c r="LC851" s="33"/>
    </row>
    <row r="852" spans="1:31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  <c r="IY852" s="33"/>
      <c r="IZ852" s="33"/>
      <c r="JA852" s="33"/>
      <c r="JB852" s="33"/>
      <c r="JC852" s="33"/>
      <c r="JD852" s="33"/>
      <c r="JE852" s="33"/>
      <c r="JF852" s="33"/>
      <c r="JG852" s="33"/>
      <c r="JH852" s="33"/>
      <c r="JI852" s="33"/>
      <c r="JJ852" s="33"/>
      <c r="JK852" s="33"/>
      <c r="JL852" s="33"/>
      <c r="JM852" s="33"/>
      <c r="JN852" s="33"/>
      <c r="JO852" s="33"/>
      <c r="JP852" s="33"/>
      <c r="JQ852" s="33"/>
      <c r="JR852" s="33"/>
      <c r="JS852" s="33"/>
      <c r="JT852" s="33"/>
      <c r="JU852" s="33"/>
      <c r="JV852" s="33"/>
      <c r="JW852" s="33"/>
      <c r="JX852" s="33"/>
      <c r="JY852" s="33"/>
      <c r="JZ852" s="33"/>
      <c r="KA852" s="33"/>
      <c r="KB852" s="33"/>
      <c r="KC852" s="33"/>
      <c r="KD852" s="33"/>
      <c r="KE852" s="33"/>
      <c r="KF852" s="33"/>
      <c r="KG852" s="33"/>
      <c r="KH852" s="33"/>
      <c r="KI852" s="33"/>
      <c r="KJ852" s="33"/>
      <c r="KK852" s="33"/>
      <c r="KL852" s="33"/>
      <c r="KM852" s="33"/>
      <c r="KN852" s="33"/>
      <c r="KO852" s="33"/>
      <c r="KP852" s="33"/>
      <c r="KQ852" s="33"/>
      <c r="KR852" s="33"/>
      <c r="KS852" s="33"/>
      <c r="KT852" s="33"/>
      <c r="KU852" s="33"/>
      <c r="KV852" s="33"/>
      <c r="KW852" s="33"/>
      <c r="KX852" s="33"/>
      <c r="KY852" s="33"/>
      <c r="KZ852" s="33"/>
      <c r="LA852" s="33"/>
      <c r="LB852" s="33"/>
      <c r="LC852" s="33"/>
    </row>
    <row r="853" spans="1:31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  <c r="CY853" s="33"/>
      <c r="CZ853" s="33"/>
      <c r="DA853" s="33"/>
      <c r="DB853" s="33"/>
      <c r="DC853" s="33"/>
      <c r="DD853" s="33"/>
      <c r="DE853" s="33"/>
      <c r="DF853" s="33"/>
      <c r="DG853" s="33"/>
      <c r="DH853" s="33"/>
      <c r="DI853" s="33"/>
      <c r="DJ853" s="33"/>
      <c r="DK853" s="33"/>
      <c r="DL853" s="33"/>
      <c r="DM853" s="33"/>
      <c r="DN853" s="33"/>
      <c r="DO853" s="33"/>
      <c r="DP853" s="33"/>
      <c r="DQ853" s="33"/>
      <c r="DR853" s="33"/>
      <c r="DS853" s="33"/>
      <c r="DT853" s="33"/>
      <c r="DU853" s="33"/>
      <c r="DV853" s="33"/>
      <c r="DW853" s="33"/>
      <c r="DX853" s="33"/>
      <c r="DY853" s="33"/>
      <c r="DZ853" s="33"/>
      <c r="EA853" s="33"/>
      <c r="EB853" s="33"/>
      <c r="EC853" s="33"/>
      <c r="ED853" s="33"/>
      <c r="EE853" s="33"/>
      <c r="EF853" s="33"/>
      <c r="EG853" s="33"/>
      <c r="EH853" s="33"/>
      <c r="EI853" s="33"/>
      <c r="EJ853" s="33"/>
      <c r="EK853" s="33"/>
      <c r="EL853" s="33"/>
      <c r="EM853" s="33"/>
      <c r="EN853" s="33"/>
      <c r="EO853" s="33"/>
      <c r="EP853" s="33"/>
      <c r="EQ853" s="33"/>
      <c r="ER853" s="33"/>
      <c r="ES853" s="33"/>
      <c r="ET853" s="33"/>
      <c r="EU853" s="33"/>
      <c r="EV853" s="33"/>
      <c r="EW853" s="33"/>
      <c r="EX853" s="33"/>
      <c r="EY853" s="33"/>
      <c r="EZ853" s="33"/>
      <c r="FA853" s="33"/>
      <c r="FB853" s="33"/>
      <c r="FC853" s="33"/>
      <c r="FD853" s="33"/>
      <c r="FE853" s="33"/>
      <c r="FF853" s="33"/>
      <c r="FG853" s="33"/>
      <c r="FH853" s="33"/>
      <c r="FI853" s="33"/>
      <c r="FJ853" s="33"/>
      <c r="FK853" s="33"/>
      <c r="FL853" s="33"/>
      <c r="FM853" s="33"/>
      <c r="FN853" s="33"/>
      <c r="FO853" s="33"/>
      <c r="FP853" s="33"/>
      <c r="FQ853" s="33"/>
      <c r="FR853" s="33"/>
      <c r="FS853" s="33"/>
      <c r="FT853" s="33"/>
      <c r="FU853" s="33"/>
      <c r="FV853" s="33"/>
      <c r="FW853" s="33"/>
      <c r="FX853" s="33"/>
      <c r="FY853" s="33"/>
      <c r="FZ853" s="33"/>
      <c r="GA853" s="33"/>
      <c r="GB853" s="33"/>
      <c r="GC853" s="33"/>
      <c r="GD853" s="33"/>
      <c r="GE853" s="33"/>
      <c r="GF853" s="33"/>
      <c r="GG853" s="33"/>
      <c r="GH853" s="33"/>
      <c r="GI853" s="33"/>
      <c r="GJ853" s="33"/>
      <c r="GK853" s="33"/>
      <c r="GL853" s="33"/>
      <c r="GM853" s="33"/>
      <c r="GN853" s="33"/>
      <c r="GO853" s="33"/>
      <c r="GP853" s="33"/>
      <c r="GQ853" s="33"/>
      <c r="GR853" s="33"/>
      <c r="GS853" s="33"/>
      <c r="GT853" s="33"/>
      <c r="GU853" s="33"/>
      <c r="GV853" s="33"/>
      <c r="GW853" s="33"/>
      <c r="GX853" s="33"/>
      <c r="GY853" s="33"/>
      <c r="GZ853" s="33"/>
      <c r="HA853" s="33"/>
      <c r="HB853" s="33"/>
      <c r="HC853" s="33"/>
      <c r="HD853" s="33"/>
      <c r="HE853" s="33"/>
      <c r="HF853" s="33"/>
      <c r="HG853" s="33"/>
      <c r="HH853" s="33"/>
      <c r="HI853" s="33"/>
      <c r="HJ853" s="33"/>
      <c r="HK853" s="33"/>
      <c r="HL853" s="33"/>
      <c r="HM853" s="33"/>
      <c r="HN853" s="33"/>
      <c r="HO853" s="33"/>
      <c r="HP853" s="33"/>
      <c r="HQ853" s="33"/>
      <c r="HR853" s="33"/>
      <c r="HS853" s="33"/>
      <c r="HT853" s="33"/>
      <c r="HU853" s="33"/>
      <c r="HV853" s="33"/>
      <c r="HW853" s="33"/>
      <c r="HX853" s="33"/>
      <c r="HY853" s="33"/>
      <c r="HZ853" s="33"/>
      <c r="IA853" s="33"/>
      <c r="IB853" s="33"/>
      <c r="IC853" s="33"/>
      <c r="ID853" s="33"/>
      <c r="IE853" s="33"/>
      <c r="IF853" s="33"/>
      <c r="IG853" s="33"/>
      <c r="IH853" s="33"/>
      <c r="II853" s="33"/>
      <c r="IJ853" s="33"/>
      <c r="IK853" s="33"/>
      <c r="IL853" s="33"/>
      <c r="IM853" s="33"/>
      <c r="IN853" s="33"/>
      <c r="IO853" s="33"/>
      <c r="IP853" s="33"/>
      <c r="IQ853" s="33"/>
      <c r="IR853" s="33"/>
      <c r="IS853" s="33"/>
      <c r="IT853" s="33"/>
      <c r="IU853" s="33"/>
      <c r="IV853" s="33"/>
      <c r="IW853" s="33"/>
      <c r="IX853" s="33"/>
      <c r="IY853" s="33"/>
      <c r="IZ853" s="33"/>
      <c r="JA853" s="33"/>
      <c r="JB853" s="33"/>
      <c r="JC853" s="33"/>
      <c r="JD853" s="33"/>
      <c r="JE853" s="33"/>
      <c r="JF853" s="33"/>
      <c r="JG853" s="33"/>
      <c r="JH853" s="33"/>
      <c r="JI853" s="33"/>
      <c r="JJ853" s="33"/>
      <c r="JK853" s="33"/>
      <c r="JL853" s="33"/>
      <c r="JM853" s="33"/>
      <c r="JN853" s="33"/>
      <c r="JO853" s="33"/>
      <c r="JP853" s="33"/>
      <c r="JQ853" s="33"/>
      <c r="JR853" s="33"/>
      <c r="JS853" s="33"/>
      <c r="JT853" s="33"/>
      <c r="JU853" s="33"/>
      <c r="JV853" s="33"/>
      <c r="JW853" s="33"/>
      <c r="JX853" s="33"/>
      <c r="JY853" s="33"/>
      <c r="JZ853" s="33"/>
      <c r="KA853" s="33"/>
      <c r="KB853" s="33"/>
      <c r="KC853" s="33"/>
      <c r="KD853" s="33"/>
      <c r="KE853" s="33"/>
      <c r="KF853" s="33"/>
      <c r="KG853" s="33"/>
      <c r="KH853" s="33"/>
      <c r="KI853" s="33"/>
      <c r="KJ853" s="33"/>
      <c r="KK853" s="33"/>
      <c r="KL853" s="33"/>
      <c r="KM853" s="33"/>
      <c r="KN853" s="33"/>
      <c r="KO853" s="33"/>
      <c r="KP853" s="33"/>
      <c r="KQ853" s="33"/>
      <c r="KR853" s="33"/>
      <c r="KS853" s="33"/>
      <c r="KT853" s="33"/>
      <c r="KU853" s="33"/>
      <c r="KV853" s="33"/>
      <c r="KW853" s="33"/>
      <c r="KX853" s="33"/>
      <c r="KY853" s="33"/>
      <c r="KZ853" s="33"/>
      <c r="LA853" s="33"/>
      <c r="LB853" s="33"/>
      <c r="LC853" s="33"/>
    </row>
    <row r="854" spans="1:31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  <c r="IY854" s="33"/>
      <c r="IZ854" s="33"/>
      <c r="JA854" s="33"/>
      <c r="JB854" s="33"/>
      <c r="JC854" s="33"/>
      <c r="JD854" s="33"/>
      <c r="JE854" s="33"/>
      <c r="JF854" s="33"/>
      <c r="JG854" s="33"/>
      <c r="JH854" s="33"/>
      <c r="JI854" s="33"/>
      <c r="JJ854" s="33"/>
      <c r="JK854" s="33"/>
      <c r="JL854" s="33"/>
      <c r="JM854" s="33"/>
      <c r="JN854" s="33"/>
      <c r="JO854" s="33"/>
      <c r="JP854" s="33"/>
      <c r="JQ854" s="33"/>
      <c r="JR854" s="33"/>
      <c r="JS854" s="33"/>
      <c r="JT854" s="33"/>
      <c r="JU854" s="33"/>
      <c r="JV854" s="33"/>
      <c r="JW854" s="33"/>
      <c r="JX854" s="33"/>
      <c r="JY854" s="33"/>
      <c r="JZ854" s="33"/>
      <c r="KA854" s="33"/>
      <c r="KB854" s="33"/>
      <c r="KC854" s="33"/>
      <c r="KD854" s="33"/>
      <c r="KE854" s="33"/>
      <c r="KF854" s="33"/>
      <c r="KG854" s="33"/>
      <c r="KH854" s="33"/>
      <c r="KI854" s="33"/>
      <c r="KJ854" s="33"/>
      <c r="KK854" s="33"/>
      <c r="KL854" s="33"/>
      <c r="KM854" s="33"/>
      <c r="KN854" s="33"/>
      <c r="KO854" s="33"/>
      <c r="KP854" s="33"/>
      <c r="KQ854" s="33"/>
      <c r="KR854" s="33"/>
      <c r="KS854" s="33"/>
      <c r="KT854" s="33"/>
      <c r="KU854" s="33"/>
      <c r="KV854" s="33"/>
      <c r="KW854" s="33"/>
      <c r="KX854" s="33"/>
      <c r="KY854" s="33"/>
      <c r="KZ854" s="33"/>
      <c r="LA854" s="33"/>
      <c r="LB854" s="33"/>
      <c r="LC854" s="33"/>
    </row>
    <row r="855" spans="1:31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  <c r="CY855" s="33"/>
      <c r="CZ855" s="33"/>
      <c r="DA855" s="33"/>
      <c r="DB855" s="33"/>
      <c r="DC855" s="33"/>
      <c r="DD855" s="33"/>
      <c r="DE855" s="33"/>
      <c r="DF855" s="33"/>
      <c r="DG855" s="33"/>
      <c r="DH855" s="33"/>
      <c r="DI855" s="33"/>
      <c r="DJ855" s="33"/>
      <c r="DK855" s="33"/>
      <c r="DL855" s="33"/>
      <c r="DM855" s="33"/>
      <c r="DN855" s="33"/>
      <c r="DO855" s="33"/>
      <c r="DP855" s="33"/>
      <c r="DQ855" s="33"/>
      <c r="DR855" s="33"/>
      <c r="DS855" s="33"/>
      <c r="DT855" s="33"/>
      <c r="DU855" s="33"/>
      <c r="DV855" s="33"/>
      <c r="DW855" s="33"/>
      <c r="DX855" s="33"/>
      <c r="DY855" s="33"/>
      <c r="DZ855" s="33"/>
      <c r="EA855" s="33"/>
      <c r="EB855" s="33"/>
      <c r="EC855" s="33"/>
      <c r="ED855" s="33"/>
      <c r="EE855" s="33"/>
      <c r="EF855" s="33"/>
      <c r="EG855" s="33"/>
      <c r="EH855" s="33"/>
      <c r="EI855" s="33"/>
      <c r="EJ855" s="33"/>
      <c r="EK855" s="33"/>
      <c r="EL855" s="33"/>
      <c r="EM855" s="33"/>
      <c r="EN855" s="33"/>
      <c r="EO855" s="33"/>
      <c r="EP855" s="33"/>
      <c r="EQ855" s="33"/>
      <c r="ER855" s="33"/>
      <c r="ES855" s="33"/>
      <c r="ET855" s="33"/>
      <c r="EU855" s="33"/>
      <c r="EV855" s="33"/>
      <c r="EW855" s="33"/>
      <c r="EX855" s="33"/>
      <c r="EY855" s="33"/>
      <c r="EZ855" s="33"/>
      <c r="FA855" s="33"/>
      <c r="FB855" s="33"/>
      <c r="FC855" s="33"/>
      <c r="FD855" s="33"/>
      <c r="FE855" s="33"/>
      <c r="FF855" s="33"/>
      <c r="FG855" s="33"/>
      <c r="FH855" s="33"/>
      <c r="FI855" s="33"/>
      <c r="FJ855" s="33"/>
      <c r="FK855" s="33"/>
      <c r="FL855" s="33"/>
      <c r="FM855" s="33"/>
      <c r="FN855" s="33"/>
      <c r="FO855" s="33"/>
      <c r="FP855" s="33"/>
      <c r="FQ855" s="33"/>
      <c r="FR855" s="33"/>
      <c r="FS855" s="33"/>
      <c r="FT855" s="33"/>
      <c r="FU855" s="33"/>
      <c r="FV855" s="33"/>
      <c r="FW855" s="33"/>
      <c r="FX855" s="33"/>
      <c r="FY855" s="33"/>
      <c r="FZ855" s="33"/>
      <c r="GA855" s="33"/>
      <c r="GB855" s="33"/>
      <c r="GC855" s="33"/>
      <c r="GD855" s="33"/>
      <c r="GE855" s="33"/>
      <c r="GF855" s="33"/>
      <c r="GG855" s="33"/>
      <c r="GH855" s="33"/>
      <c r="GI855" s="33"/>
      <c r="GJ855" s="33"/>
      <c r="GK855" s="33"/>
      <c r="GL855" s="33"/>
      <c r="GM855" s="33"/>
      <c r="GN855" s="33"/>
      <c r="GO855" s="33"/>
      <c r="GP855" s="33"/>
      <c r="GQ855" s="33"/>
      <c r="GR855" s="33"/>
      <c r="GS855" s="33"/>
      <c r="GT855" s="33"/>
      <c r="GU855" s="33"/>
      <c r="GV855" s="33"/>
      <c r="GW855" s="33"/>
      <c r="GX855" s="33"/>
      <c r="GY855" s="33"/>
      <c r="GZ855" s="33"/>
      <c r="HA855" s="33"/>
      <c r="HB855" s="33"/>
      <c r="HC855" s="33"/>
      <c r="HD855" s="33"/>
      <c r="HE855" s="33"/>
      <c r="HF855" s="33"/>
      <c r="HG855" s="33"/>
      <c r="HH855" s="33"/>
      <c r="HI855" s="33"/>
      <c r="HJ855" s="33"/>
      <c r="HK855" s="33"/>
      <c r="HL855" s="33"/>
      <c r="HM855" s="33"/>
      <c r="HN855" s="33"/>
      <c r="HO855" s="33"/>
      <c r="HP855" s="33"/>
      <c r="HQ855" s="33"/>
      <c r="HR855" s="33"/>
      <c r="HS855" s="33"/>
      <c r="HT855" s="33"/>
      <c r="HU855" s="33"/>
      <c r="HV855" s="33"/>
      <c r="HW855" s="33"/>
      <c r="HX855" s="33"/>
      <c r="HY855" s="33"/>
      <c r="HZ855" s="33"/>
      <c r="IA855" s="33"/>
      <c r="IB855" s="33"/>
      <c r="IC855" s="33"/>
      <c r="ID855" s="33"/>
      <c r="IE855" s="33"/>
      <c r="IF855" s="33"/>
      <c r="IG855" s="33"/>
      <c r="IH855" s="33"/>
      <c r="II855" s="33"/>
      <c r="IJ855" s="33"/>
      <c r="IK855" s="33"/>
      <c r="IL855" s="33"/>
      <c r="IM855" s="33"/>
      <c r="IN855" s="33"/>
      <c r="IO855" s="33"/>
      <c r="IP855" s="33"/>
      <c r="IQ855" s="33"/>
      <c r="IR855" s="33"/>
      <c r="IS855" s="33"/>
      <c r="IT855" s="33"/>
      <c r="IU855" s="33"/>
      <c r="IV855" s="33"/>
      <c r="IW855" s="33"/>
      <c r="IX855" s="33"/>
      <c r="IY855" s="33"/>
      <c r="IZ855" s="33"/>
      <c r="JA855" s="33"/>
      <c r="JB855" s="33"/>
      <c r="JC855" s="33"/>
      <c r="JD855" s="33"/>
      <c r="JE855" s="33"/>
      <c r="JF855" s="33"/>
      <c r="JG855" s="33"/>
      <c r="JH855" s="33"/>
      <c r="JI855" s="33"/>
      <c r="JJ855" s="33"/>
      <c r="JK855" s="33"/>
      <c r="JL855" s="33"/>
      <c r="JM855" s="33"/>
      <c r="JN855" s="33"/>
      <c r="JO855" s="33"/>
      <c r="JP855" s="33"/>
      <c r="JQ855" s="33"/>
      <c r="JR855" s="33"/>
      <c r="JS855" s="33"/>
      <c r="JT855" s="33"/>
      <c r="JU855" s="33"/>
      <c r="JV855" s="33"/>
      <c r="JW855" s="33"/>
      <c r="JX855" s="33"/>
      <c r="JY855" s="33"/>
      <c r="JZ855" s="33"/>
      <c r="KA855" s="33"/>
      <c r="KB855" s="33"/>
      <c r="KC855" s="33"/>
      <c r="KD855" s="33"/>
      <c r="KE855" s="33"/>
      <c r="KF855" s="33"/>
      <c r="KG855" s="33"/>
      <c r="KH855" s="33"/>
      <c r="KI855" s="33"/>
      <c r="KJ855" s="33"/>
      <c r="KK855" s="33"/>
      <c r="KL855" s="33"/>
      <c r="KM855" s="33"/>
      <c r="KN855" s="33"/>
      <c r="KO855" s="33"/>
      <c r="KP855" s="33"/>
      <c r="KQ855" s="33"/>
      <c r="KR855" s="33"/>
      <c r="KS855" s="33"/>
      <c r="KT855" s="33"/>
      <c r="KU855" s="33"/>
      <c r="KV855" s="33"/>
      <c r="KW855" s="33"/>
      <c r="KX855" s="33"/>
      <c r="KY855" s="33"/>
      <c r="KZ855" s="33"/>
      <c r="LA855" s="33"/>
      <c r="LB855" s="33"/>
      <c r="LC855" s="33"/>
    </row>
    <row r="856" spans="1:31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  <c r="IY856" s="33"/>
      <c r="IZ856" s="33"/>
      <c r="JA856" s="33"/>
      <c r="JB856" s="33"/>
      <c r="JC856" s="33"/>
      <c r="JD856" s="33"/>
      <c r="JE856" s="33"/>
      <c r="JF856" s="33"/>
      <c r="JG856" s="33"/>
      <c r="JH856" s="33"/>
      <c r="JI856" s="33"/>
      <c r="JJ856" s="33"/>
      <c r="JK856" s="33"/>
      <c r="JL856" s="33"/>
      <c r="JM856" s="33"/>
      <c r="JN856" s="33"/>
      <c r="JO856" s="33"/>
      <c r="JP856" s="33"/>
      <c r="JQ856" s="33"/>
      <c r="JR856" s="33"/>
      <c r="JS856" s="33"/>
      <c r="JT856" s="33"/>
      <c r="JU856" s="33"/>
      <c r="JV856" s="33"/>
      <c r="JW856" s="33"/>
      <c r="JX856" s="33"/>
      <c r="JY856" s="33"/>
      <c r="JZ856" s="33"/>
      <c r="KA856" s="33"/>
      <c r="KB856" s="33"/>
      <c r="KC856" s="33"/>
      <c r="KD856" s="33"/>
      <c r="KE856" s="33"/>
      <c r="KF856" s="33"/>
      <c r="KG856" s="33"/>
      <c r="KH856" s="33"/>
      <c r="KI856" s="33"/>
      <c r="KJ856" s="33"/>
      <c r="KK856" s="33"/>
      <c r="KL856" s="33"/>
      <c r="KM856" s="33"/>
      <c r="KN856" s="33"/>
      <c r="KO856" s="33"/>
      <c r="KP856" s="33"/>
      <c r="KQ856" s="33"/>
      <c r="KR856" s="33"/>
      <c r="KS856" s="33"/>
      <c r="KT856" s="33"/>
      <c r="KU856" s="33"/>
      <c r="KV856" s="33"/>
      <c r="KW856" s="33"/>
      <c r="KX856" s="33"/>
      <c r="KY856" s="33"/>
      <c r="KZ856" s="33"/>
      <c r="LA856" s="33"/>
      <c r="LB856" s="33"/>
      <c r="LC856" s="33"/>
    </row>
    <row r="857" spans="1:31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  <c r="CY857" s="33"/>
      <c r="CZ857" s="33"/>
      <c r="DA857" s="33"/>
      <c r="DB857" s="33"/>
      <c r="DC857" s="33"/>
      <c r="DD857" s="33"/>
      <c r="DE857" s="33"/>
      <c r="DF857" s="33"/>
      <c r="DG857" s="33"/>
      <c r="DH857" s="33"/>
      <c r="DI857" s="33"/>
      <c r="DJ857" s="33"/>
      <c r="DK857" s="33"/>
      <c r="DL857" s="33"/>
      <c r="DM857" s="33"/>
      <c r="DN857" s="33"/>
      <c r="DO857" s="33"/>
      <c r="DP857" s="33"/>
      <c r="DQ857" s="33"/>
      <c r="DR857" s="33"/>
      <c r="DS857" s="33"/>
      <c r="DT857" s="33"/>
      <c r="DU857" s="33"/>
      <c r="DV857" s="33"/>
      <c r="DW857" s="33"/>
      <c r="DX857" s="33"/>
      <c r="DY857" s="33"/>
      <c r="DZ857" s="33"/>
      <c r="EA857" s="33"/>
      <c r="EB857" s="33"/>
      <c r="EC857" s="33"/>
      <c r="ED857" s="33"/>
      <c r="EE857" s="33"/>
      <c r="EF857" s="33"/>
      <c r="EG857" s="33"/>
      <c r="EH857" s="33"/>
      <c r="EI857" s="33"/>
      <c r="EJ857" s="33"/>
      <c r="EK857" s="33"/>
      <c r="EL857" s="33"/>
      <c r="EM857" s="33"/>
      <c r="EN857" s="33"/>
      <c r="EO857" s="33"/>
      <c r="EP857" s="33"/>
      <c r="EQ857" s="33"/>
      <c r="ER857" s="33"/>
      <c r="ES857" s="33"/>
      <c r="ET857" s="33"/>
      <c r="EU857" s="33"/>
      <c r="EV857" s="33"/>
      <c r="EW857" s="33"/>
      <c r="EX857" s="33"/>
      <c r="EY857" s="33"/>
      <c r="EZ857" s="33"/>
      <c r="FA857" s="33"/>
      <c r="FB857" s="33"/>
      <c r="FC857" s="33"/>
      <c r="FD857" s="33"/>
      <c r="FE857" s="33"/>
      <c r="FF857" s="33"/>
      <c r="FG857" s="33"/>
      <c r="FH857" s="33"/>
      <c r="FI857" s="33"/>
      <c r="FJ857" s="33"/>
      <c r="FK857" s="33"/>
      <c r="FL857" s="33"/>
      <c r="FM857" s="33"/>
      <c r="FN857" s="33"/>
      <c r="FO857" s="33"/>
      <c r="FP857" s="33"/>
      <c r="FQ857" s="33"/>
      <c r="FR857" s="33"/>
      <c r="FS857" s="33"/>
      <c r="FT857" s="33"/>
      <c r="FU857" s="33"/>
      <c r="FV857" s="33"/>
      <c r="FW857" s="33"/>
      <c r="FX857" s="33"/>
      <c r="FY857" s="33"/>
      <c r="FZ857" s="33"/>
      <c r="GA857" s="33"/>
      <c r="GB857" s="33"/>
      <c r="GC857" s="33"/>
      <c r="GD857" s="33"/>
      <c r="GE857" s="33"/>
      <c r="GF857" s="33"/>
      <c r="GG857" s="33"/>
      <c r="GH857" s="33"/>
      <c r="GI857" s="33"/>
      <c r="GJ857" s="33"/>
      <c r="GK857" s="33"/>
      <c r="GL857" s="33"/>
      <c r="GM857" s="33"/>
      <c r="GN857" s="33"/>
      <c r="GO857" s="33"/>
      <c r="GP857" s="33"/>
      <c r="GQ857" s="33"/>
      <c r="GR857" s="33"/>
      <c r="GS857" s="33"/>
      <c r="GT857" s="33"/>
      <c r="GU857" s="33"/>
      <c r="GV857" s="33"/>
      <c r="GW857" s="33"/>
      <c r="GX857" s="33"/>
      <c r="GY857" s="33"/>
      <c r="GZ857" s="33"/>
      <c r="HA857" s="33"/>
      <c r="HB857" s="33"/>
      <c r="HC857" s="33"/>
      <c r="HD857" s="33"/>
      <c r="HE857" s="33"/>
      <c r="HF857" s="33"/>
      <c r="HG857" s="33"/>
      <c r="HH857" s="33"/>
      <c r="HI857" s="33"/>
      <c r="HJ857" s="33"/>
      <c r="HK857" s="33"/>
      <c r="HL857" s="33"/>
      <c r="HM857" s="33"/>
      <c r="HN857" s="33"/>
      <c r="HO857" s="33"/>
      <c r="HP857" s="33"/>
      <c r="HQ857" s="33"/>
      <c r="HR857" s="33"/>
      <c r="HS857" s="33"/>
      <c r="HT857" s="33"/>
      <c r="HU857" s="33"/>
      <c r="HV857" s="33"/>
      <c r="HW857" s="33"/>
      <c r="HX857" s="33"/>
      <c r="HY857" s="33"/>
      <c r="HZ857" s="33"/>
      <c r="IA857" s="33"/>
      <c r="IB857" s="33"/>
      <c r="IC857" s="33"/>
      <c r="ID857" s="33"/>
      <c r="IE857" s="33"/>
      <c r="IF857" s="33"/>
      <c r="IG857" s="33"/>
      <c r="IH857" s="33"/>
      <c r="II857" s="33"/>
      <c r="IJ857" s="33"/>
      <c r="IK857" s="33"/>
      <c r="IL857" s="33"/>
      <c r="IM857" s="33"/>
      <c r="IN857" s="33"/>
      <c r="IO857" s="33"/>
      <c r="IP857" s="33"/>
      <c r="IQ857" s="33"/>
      <c r="IR857" s="33"/>
      <c r="IS857" s="33"/>
      <c r="IT857" s="33"/>
      <c r="IU857" s="33"/>
      <c r="IV857" s="33"/>
      <c r="IW857" s="33"/>
      <c r="IX857" s="33"/>
      <c r="IY857" s="33"/>
      <c r="IZ857" s="33"/>
      <c r="JA857" s="33"/>
      <c r="JB857" s="33"/>
      <c r="JC857" s="33"/>
      <c r="JD857" s="33"/>
      <c r="JE857" s="33"/>
      <c r="JF857" s="33"/>
      <c r="JG857" s="33"/>
      <c r="JH857" s="33"/>
      <c r="JI857" s="33"/>
      <c r="JJ857" s="33"/>
      <c r="JK857" s="33"/>
      <c r="JL857" s="33"/>
      <c r="JM857" s="33"/>
      <c r="JN857" s="33"/>
      <c r="JO857" s="33"/>
      <c r="JP857" s="33"/>
      <c r="JQ857" s="33"/>
      <c r="JR857" s="33"/>
      <c r="JS857" s="33"/>
      <c r="JT857" s="33"/>
      <c r="JU857" s="33"/>
      <c r="JV857" s="33"/>
      <c r="JW857" s="33"/>
      <c r="JX857" s="33"/>
      <c r="JY857" s="33"/>
      <c r="JZ857" s="33"/>
      <c r="KA857" s="33"/>
      <c r="KB857" s="33"/>
      <c r="KC857" s="33"/>
      <c r="KD857" s="33"/>
      <c r="KE857" s="33"/>
      <c r="KF857" s="33"/>
      <c r="KG857" s="33"/>
      <c r="KH857" s="33"/>
      <c r="KI857" s="33"/>
      <c r="KJ857" s="33"/>
      <c r="KK857" s="33"/>
      <c r="KL857" s="33"/>
      <c r="KM857" s="33"/>
      <c r="KN857" s="33"/>
      <c r="KO857" s="33"/>
      <c r="KP857" s="33"/>
      <c r="KQ857" s="33"/>
      <c r="KR857" s="33"/>
      <c r="KS857" s="33"/>
      <c r="KT857" s="33"/>
      <c r="KU857" s="33"/>
      <c r="KV857" s="33"/>
      <c r="KW857" s="33"/>
      <c r="KX857" s="33"/>
      <c r="KY857" s="33"/>
      <c r="KZ857" s="33"/>
      <c r="LA857" s="33"/>
      <c r="LB857" s="33"/>
      <c r="LC857" s="33"/>
    </row>
    <row r="858" spans="1:31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  <c r="IY858" s="33"/>
      <c r="IZ858" s="33"/>
      <c r="JA858" s="33"/>
      <c r="JB858" s="33"/>
      <c r="JC858" s="33"/>
      <c r="JD858" s="33"/>
      <c r="JE858" s="33"/>
      <c r="JF858" s="33"/>
      <c r="JG858" s="33"/>
      <c r="JH858" s="33"/>
      <c r="JI858" s="33"/>
      <c r="JJ858" s="33"/>
      <c r="JK858" s="33"/>
      <c r="JL858" s="33"/>
      <c r="JM858" s="33"/>
      <c r="JN858" s="33"/>
      <c r="JO858" s="33"/>
      <c r="JP858" s="33"/>
      <c r="JQ858" s="33"/>
      <c r="JR858" s="33"/>
      <c r="JS858" s="33"/>
      <c r="JT858" s="33"/>
      <c r="JU858" s="33"/>
      <c r="JV858" s="33"/>
      <c r="JW858" s="33"/>
      <c r="JX858" s="33"/>
      <c r="JY858" s="33"/>
      <c r="JZ858" s="33"/>
      <c r="KA858" s="33"/>
      <c r="KB858" s="33"/>
      <c r="KC858" s="33"/>
      <c r="KD858" s="33"/>
      <c r="KE858" s="33"/>
      <c r="KF858" s="33"/>
      <c r="KG858" s="33"/>
      <c r="KH858" s="33"/>
      <c r="KI858" s="33"/>
      <c r="KJ858" s="33"/>
      <c r="KK858" s="33"/>
      <c r="KL858" s="33"/>
      <c r="KM858" s="33"/>
      <c r="KN858" s="33"/>
      <c r="KO858" s="33"/>
      <c r="KP858" s="33"/>
      <c r="KQ858" s="33"/>
      <c r="KR858" s="33"/>
      <c r="KS858" s="33"/>
      <c r="KT858" s="33"/>
      <c r="KU858" s="33"/>
      <c r="KV858" s="33"/>
      <c r="KW858" s="33"/>
      <c r="KX858" s="33"/>
      <c r="KY858" s="33"/>
      <c r="KZ858" s="33"/>
      <c r="LA858" s="33"/>
      <c r="LB858" s="33"/>
      <c r="LC858" s="33"/>
    </row>
    <row r="859" spans="1:31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  <c r="CY859" s="33"/>
      <c r="CZ859" s="33"/>
      <c r="DA859" s="33"/>
      <c r="DB859" s="33"/>
      <c r="DC859" s="33"/>
      <c r="DD859" s="33"/>
      <c r="DE859" s="33"/>
      <c r="DF859" s="33"/>
      <c r="DG859" s="33"/>
      <c r="DH859" s="33"/>
      <c r="DI859" s="33"/>
      <c r="DJ859" s="33"/>
      <c r="DK859" s="33"/>
      <c r="DL859" s="33"/>
      <c r="DM859" s="33"/>
      <c r="DN859" s="33"/>
      <c r="DO859" s="33"/>
      <c r="DP859" s="33"/>
      <c r="DQ859" s="33"/>
      <c r="DR859" s="33"/>
      <c r="DS859" s="33"/>
      <c r="DT859" s="33"/>
      <c r="DU859" s="33"/>
      <c r="DV859" s="33"/>
      <c r="DW859" s="33"/>
      <c r="DX859" s="33"/>
      <c r="DY859" s="33"/>
      <c r="DZ859" s="33"/>
      <c r="EA859" s="33"/>
      <c r="EB859" s="33"/>
      <c r="EC859" s="33"/>
      <c r="ED859" s="33"/>
      <c r="EE859" s="33"/>
      <c r="EF859" s="33"/>
      <c r="EG859" s="33"/>
      <c r="EH859" s="33"/>
      <c r="EI859" s="33"/>
      <c r="EJ859" s="33"/>
      <c r="EK859" s="33"/>
      <c r="EL859" s="33"/>
      <c r="EM859" s="33"/>
      <c r="EN859" s="33"/>
      <c r="EO859" s="33"/>
      <c r="EP859" s="33"/>
      <c r="EQ859" s="33"/>
      <c r="ER859" s="33"/>
      <c r="ES859" s="33"/>
      <c r="ET859" s="33"/>
      <c r="EU859" s="33"/>
      <c r="EV859" s="33"/>
      <c r="EW859" s="33"/>
      <c r="EX859" s="33"/>
      <c r="EY859" s="33"/>
      <c r="EZ859" s="33"/>
      <c r="FA859" s="33"/>
      <c r="FB859" s="33"/>
      <c r="FC859" s="33"/>
      <c r="FD859" s="33"/>
      <c r="FE859" s="33"/>
      <c r="FF859" s="33"/>
      <c r="FG859" s="33"/>
      <c r="FH859" s="33"/>
      <c r="FI859" s="33"/>
      <c r="FJ859" s="33"/>
      <c r="FK859" s="33"/>
      <c r="FL859" s="33"/>
      <c r="FM859" s="33"/>
      <c r="FN859" s="33"/>
      <c r="FO859" s="33"/>
      <c r="FP859" s="33"/>
      <c r="FQ859" s="33"/>
      <c r="FR859" s="33"/>
      <c r="FS859" s="33"/>
      <c r="FT859" s="33"/>
      <c r="FU859" s="33"/>
      <c r="FV859" s="33"/>
      <c r="FW859" s="33"/>
      <c r="FX859" s="33"/>
      <c r="FY859" s="33"/>
      <c r="FZ859" s="33"/>
      <c r="GA859" s="33"/>
      <c r="GB859" s="33"/>
      <c r="GC859" s="33"/>
      <c r="GD859" s="33"/>
      <c r="GE859" s="33"/>
      <c r="GF859" s="33"/>
      <c r="GG859" s="33"/>
      <c r="GH859" s="33"/>
      <c r="GI859" s="33"/>
      <c r="GJ859" s="33"/>
      <c r="GK859" s="33"/>
      <c r="GL859" s="33"/>
      <c r="GM859" s="33"/>
      <c r="GN859" s="33"/>
      <c r="GO859" s="33"/>
      <c r="GP859" s="33"/>
      <c r="GQ859" s="33"/>
      <c r="GR859" s="33"/>
      <c r="GS859" s="33"/>
      <c r="GT859" s="33"/>
      <c r="GU859" s="33"/>
      <c r="GV859" s="33"/>
      <c r="GW859" s="33"/>
      <c r="GX859" s="33"/>
      <c r="GY859" s="33"/>
      <c r="GZ859" s="33"/>
      <c r="HA859" s="33"/>
      <c r="HB859" s="33"/>
      <c r="HC859" s="33"/>
      <c r="HD859" s="33"/>
      <c r="HE859" s="33"/>
      <c r="HF859" s="33"/>
      <c r="HG859" s="33"/>
      <c r="HH859" s="33"/>
      <c r="HI859" s="33"/>
      <c r="HJ859" s="33"/>
      <c r="HK859" s="33"/>
      <c r="HL859" s="33"/>
      <c r="HM859" s="33"/>
      <c r="HN859" s="33"/>
      <c r="HO859" s="33"/>
      <c r="HP859" s="33"/>
      <c r="HQ859" s="33"/>
      <c r="HR859" s="33"/>
      <c r="HS859" s="33"/>
      <c r="HT859" s="33"/>
      <c r="HU859" s="33"/>
      <c r="HV859" s="33"/>
      <c r="HW859" s="33"/>
      <c r="HX859" s="33"/>
      <c r="HY859" s="33"/>
      <c r="HZ859" s="33"/>
      <c r="IA859" s="33"/>
      <c r="IB859" s="33"/>
      <c r="IC859" s="33"/>
      <c r="ID859" s="33"/>
      <c r="IE859" s="33"/>
      <c r="IF859" s="33"/>
      <c r="IG859" s="33"/>
      <c r="IH859" s="33"/>
      <c r="II859" s="33"/>
      <c r="IJ859" s="33"/>
      <c r="IK859" s="33"/>
      <c r="IL859" s="33"/>
      <c r="IM859" s="33"/>
      <c r="IN859" s="33"/>
      <c r="IO859" s="33"/>
      <c r="IP859" s="33"/>
      <c r="IQ859" s="33"/>
      <c r="IR859" s="33"/>
      <c r="IS859" s="33"/>
      <c r="IT859" s="33"/>
      <c r="IU859" s="33"/>
      <c r="IV859" s="33"/>
      <c r="IW859" s="33"/>
      <c r="IX859" s="33"/>
      <c r="IY859" s="33"/>
      <c r="IZ859" s="33"/>
      <c r="JA859" s="33"/>
      <c r="JB859" s="33"/>
      <c r="JC859" s="33"/>
      <c r="JD859" s="33"/>
      <c r="JE859" s="33"/>
      <c r="JF859" s="33"/>
      <c r="JG859" s="33"/>
      <c r="JH859" s="33"/>
      <c r="JI859" s="33"/>
      <c r="JJ859" s="33"/>
      <c r="JK859" s="33"/>
      <c r="JL859" s="33"/>
      <c r="JM859" s="33"/>
      <c r="JN859" s="33"/>
      <c r="JO859" s="33"/>
      <c r="JP859" s="33"/>
      <c r="JQ859" s="33"/>
      <c r="JR859" s="33"/>
      <c r="JS859" s="33"/>
      <c r="JT859" s="33"/>
      <c r="JU859" s="33"/>
      <c r="JV859" s="33"/>
      <c r="JW859" s="33"/>
      <c r="JX859" s="33"/>
      <c r="JY859" s="33"/>
      <c r="JZ859" s="33"/>
      <c r="KA859" s="33"/>
      <c r="KB859" s="33"/>
      <c r="KC859" s="33"/>
      <c r="KD859" s="33"/>
      <c r="KE859" s="33"/>
      <c r="KF859" s="33"/>
      <c r="KG859" s="33"/>
      <c r="KH859" s="33"/>
      <c r="KI859" s="33"/>
      <c r="KJ859" s="33"/>
      <c r="KK859" s="33"/>
      <c r="KL859" s="33"/>
      <c r="KM859" s="33"/>
      <c r="KN859" s="33"/>
      <c r="KO859" s="33"/>
      <c r="KP859" s="33"/>
      <c r="KQ859" s="33"/>
      <c r="KR859" s="33"/>
      <c r="KS859" s="33"/>
      <c r="KT859" s="33"/>
      <c r="KU859" s="33"/>
      <c r="KV859" s="33"/>
      <c r="KW859" s="33"/>
      <c r="KX859" s="33"/>
      <c r="KY859" s="33"/>
      <c r="KZ859" s="33"/>
      <c r="LA859" s="33"/>
      <c r="LB859" s="33"/>
      <c r="LC859" s="33"/>
    </row>
    <row r="860" spans="1:31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  <c r="IY860" s="33"/>
      <c r="IZ860" s="33"/>
      <c r="JA860" s="33"/>
      <c r="JB860" s="33"/>
      <c r="JC860" s="33"/>
      <c r="JD860" s="33"/>
      <c r="JE860" s="33"/>
      <c r="JF860" s="33"/>
      <c r="JG860" s="33"/>
      <c r="JH860" s="33"/>
      <c r="JI860" s="33"/>
      <c r="JJ860" s="33"/>
      <c r="JK860" s="33"/>
      <c r="JL860" s="33"/>
      <c r="JM860" s="33"/>
      <c r="JN860" s="33"/>
      <c r="JO860" s="33"/>
      <c r="JP860" s="33"/>
      <c r="JQ860" s="33"/>
      <c r="JR860" s="33"/>
      <c r="JS860" s="33"/>
      <c r="JT860" s="33"/>
      <c r="JU860" s="33"/>
      <c r="JV860" s="33"/>
      <c r="JW860" s="33"/>
      <c r="JX860" s="33"/>
      <c r="JY860" s="33"/>
      <c r="JZ860" s="33"/>
      <c r="KA860" s="33"/>
      <c r="KB860" s="33"/>
      <c r="KC860" s="33"/>
      <c r="KD860" s="33"/>
      <c r="KE860" s="33"/>
      <c r="KF860" s="33"/>
      <c r="KG860" s="33"/>
      <c r="KH860" s="33"/>
      <c r="KI860" s="33"/>
      <c r="KJ860" s="33"/>
      <c r="KK860" s="33"/>
      <c r="KL860" s="33"/>
      <c r="KM860" s="33"/>
      <c r="KN860" s="33"/>
      <c r="KO860" s="33"/>
      <c r="KP860" s="33"/>
      <c r="KQ860" s="33"/>
      <c r="KR860" s="33"/>
      <c r="KS860" s="33"/>
      <c r="KT860" s="33"/>
      <c r="KU860" s="33"/>
      <c r="KV860" s="33"/>
      <c r="KW860" s="33"/>
      <c r="KX860" s="33"/>
      <c r="KY860" s="33"/>
      <c r="KZ860" s="33"/>
      <c r="LA860" s="33"/>
      <c r="LB860" s="33"/>
      <c r="LC860" s="33"/>
    </row>
    <row r="861" spans="1:31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  <c r="CY861" s="33"/>
      <c r="CZ861" s="33"/>
      <c r="DA861" s="33"/>
      <c r="DB861" s="33"/>
      <c r="DC861" s="33"/>
      <c r="DD861" s="33"/>
      <c r="DE861" s="33"/>
      <c r="DF861" s="33"/>
      <c r="DG861" s="33"/>
      <c r="DH861" s="33"/>
      <c r="DI861" s="33"/>
      <c r="DJ861" s="33"/>
      <c r="DK861" s="33"/>
      <c r="DL861" s="33"/>
      <c r="DM861" s="33"/>
      <c r="DN861" s="33"/>
      <c r="DO861" s="33"/>
      <c r="DP861" s="33"/>
      <c r="DQ861" s="33"/>
      <c r="DR861" s="33"/>
      <c r="DS861" s="33"/>
      <c r="DT861" s="33"/>
      <c r="DU861" s="33"/>
      <c r="DV861" s="33"/>
      <c r="DW861" s="33"/>
      <c r="DX861" s="33"/>
      <c r="DY861" s="33"/>
      <c r="DZ861" s="33"/>
      <c r="EA861" s="33"/>
      <c r="EB861" s="33"/>
      <c r="EC861" s="33"/>
      <c r="ED861" s="33"/>
      <c r="EE861" s="33"/>
      <c r="EF861" s="33"/>
      <c r="EG861" s="33"/>
      <c r="EH861" s="33"/>
      <c r="EI861" s="33"/>
      <c r="EJ861" s="33"/>
      <c r="EK861" s="33"/>
      <c r="EL861" s="33"/>
      <c r="EM861" s="33"/>
      <c r="EN861" s="33"/>
      <c r="EO861" s="33"/>
      <c r="EP861" s="33"/>
      <c r="EQ861" s="33"/>
      <c r="ER861" s="33"/>
      <c r="ES861" s="33"/>
      <c r="ET861" s="33"/>
      <c r="EU861" s="33"/>
      <c r="EV861" s="33"/>
      <c r="EW861" s="33"/>
      <c r="EX861" s="33"/>
      <c r="EY861" s="33"/>
      <c r="EZ861" s="33"/>
      <c r="FA861" s="33"/>
      <c r="FB861" s="33"/>
      <c r="FC861" s="33"/>
      <c r="FD861" s="33"/>
      <c r="FE861" s="33"/>
      <c r="FF861" s="33"/>
      <c r="FG861" s="33"/>
      <c r="FH861" s="33"/>
      <c r="FI861" s="33"/>
      <c r="FJ861" s="33"/>
      <c r="FK861" s="33"/>
      <c r="FL861" s="33"/>
      <c r="FM861" s="33"/>
      <c r="FN861" s="33"/>
      <c r="FO861" s="33"/>
      <c r="FP861" s="33"/>
      <c r="FQ861" s="33"/>
      <c r="FR861" s="33"/>
      <c r="FS861" s="33"/>
      <c r="FT861" s="33"/>
      <c r="FU861" s="33"/>
      <c r="FV861" s="33"/>
      <c r="FW861" s="33"/>
      <c r="FX861" s="33"/>
      <c r="FY861" s="33"/>
      <c r="FZ861" s="33"/>
      <c r="GA861" s="33"/>
      <c r="GB861" s="33"/>
      <c r="GC861" s="33"/>
      <c r="GD861" s="33"/>
      <c r="GE861" s="33"/>
      <c r="GF861" s="33"/>
      <c r="GG861" s="33"/>
      <c r="GH861" s="33"/>
      <c r="GI861" s="33"/>
      <c r="GJ861" s="33"/>
      <c r="GK861" s="33"/>
      <c r="GL861" s="33"/>
      <c r="GM861" s="33"/>
      <c r="GN861" s="33"/>
      <c r="GO861" s="33"/>
      <c r="GP861" s="33"/>
      <c r="GQ861" s="33"/>
      <c r="GR861" s="33"/>
      <c r="GS861" s="33"/>
      <c r="GT861" s="33"/>
      <c r="GU861" s="33"/>
      <c r="GV861" s="33"/>
      <c r="GW861" s="33"/>
      <c r="GX861" s="33"/>
      <c r="GY861" s="33"/>
      <c r="GZ861" s="33"/>
      <c r="HA861" s="33"/>
      <c r="HB861" s="33"/>
      <c r="HC861" s="33"/>
      <c r="HD861" s="33"/>
      <c r="HE861" s="33"/>
      <c r="HF861" s="33"/>
      <c r="HG861" s="33"/>
      <c r="HH861" s="33"/>
      <c r="HI861" s="33"/>
      <c r="HJ861" s="33"/>
      <c r="HK861" s="33"/>
      <c r="HL861" s="33"/>
      <c r="HM861" s="33"/>
      <c r="HN861" s="33"/>
      <c r="HO861" s="33"/>
      <c r="HP861" s="33"/>
      <c r="HQ861" s="33"/>
      <c r="HR861" s="33"/>
      <c r="HS861" s="33"/>
      <c r="HT861" s="33"/>
      <c r="HU861" s="33"/>
      <c r="HV861" s="33"/>
      <c r="HW861" s="33"/>
      <c r="HX861" s="33"/>
      <c r="HY861" s="33"/>
      <c r="HZ861" s="33"/>
      <c r="IA861" s="33"/>
      <c r="IB861" s="33"/>
      <c r="IC861" s="33"/>
      <c r="ID861" s="33"/>
      <c r="IE861" s="33"/>
      <c r="IF861" s="33"/>
      <c r="IG861" s="33"/>
      <c r="IH861" s="33"/>
      <c r="II861" s="33"/>
      <c r="IJ861" s="33"/>
      <c r="IK861" s="33"/>
      <c r="IL861" s="33"/>
      <c r="IM861" s="33"/>
      <c r="IN861" s="33"/>
      <c r="IO861" s="33"/>
      <c r="IP861" s="33"/>
      <c r="IQ861" s="33"/>
      <c r="IR861" s="33"/>
      <c r="IS861" s="33"/>
      <c r="IT861" s="33"/>
      <c r="IU861" s="33"/>
      <c r="IV861" s="33"/>
      <c r="IW861" s="33"/>
      <c r="IX861" s="33"/>
      <c r="IY861" s="33"/>
      <c r="IZ861" s="33"/>
      <c r="JA861" s="33"/>
      <c r="JB861" s="33"/>
      <c r="JC861" s="33"/>
      <c r="JD861" s="33"/>
      <c r="JE861" s="33"/>
      <c r="JF861" s="33"/>
      <c r="JG861" s="33"/>
      <c r="JH861" s="33"/>
      <c r="JI861" s="33"/>
      <c r="JJ861" s="33"/>
      <c r="JK861" s="33"/>
      <c r="JL861" s="33"/>
      <c r="JM861" s="33"/>
      <c r="JN861" s="33"/>
      <c r="JO861" s="33"/>
      <c r="JP861" s="33"/>
      <c r="JQ861" s="33"/>
      <c r="JR861" s="33"/>
      <c r="JS861" s="33"/>
      <c r="JT861" s="33"/>
      <c r="JU861" s="33"/>
      <c r="JV861" s="33"/>
      <c r="JW861" s="33"/>
      <c r="JX861" s="33"/>
      <c r="JY861" s="33"/>
      <c r="JZ861" s="33"/>
      <c r="KA861" s="33"/>
      <c r="KB861" s="33"/>
      <c r="KC861" s="33"/>
      <c r="KD861" s="33"/>
      <c r="KE861" s="33"/>
      <c r="KF861" s="33"/>
      <c r="KG861" s="33"/>
      <c r="KH861" s="33"/>
      <c r="KI861" s="33"/>
      <c r="KJ861" s="33"/>
      <c r="KK861" s="33"/>
      <c r="KL861" s="33"/>
      <c r="KM861" s="33"/>
      <c r="KN861" s="33"/>
      <c r="KO861" s="33"/>
      <c r="KP861" s="33"/>
      <c r="KQ861" s="33"/>
      <c r="KR861" s="33"/>
      <c r="KS861" s="33"/>
      <c r="KT861" s="33"/>
      <c r="KU861" s="33"/>
      <c r="KV861" s="33"/>
      <c r="KW861" s="33"/>
      <c r="KX861" s="33"/>
      <c r="KY861" s="33"/>
      <c r="KZ861" s="33"/>
      <c r="LA861" s="33"/>
      <c r="LB861" s="33"/>
      <c r="LC861" s="33"/>
    </row>
    <row r="862" spans="1:31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  <c r="IY862" s="33"/>
      <c r="IZ862" s="33"/>
      <c r="JA862" s="33"/>
      <c r="JB862" s="33"/>
      <c r="JC862" s="33"/>
      <c r="JD862" s="33"/>
      <c r="JE862" s="33"/>
      <c r="JF862" s="33"/>
      <c r="JG862" s="33"/>
      <c r="JH862" s="33"/>
      <c r="JI862" s="33"/>
      <c r="JJ862" s="33"/>
      <c r="JK862" s="33"/>
      <c r="JL862" s="33"/>
      <c r="JM862" s="33"/>
      <c r="JN862" s="33"/>
      <c r="JO862" s="33"/>
      <c r="JP862" s="33"/>
      <c r="JQ862" s="33"/>
      <c r="JR862" s="33"/>
      <c r="JS862" s="33"/>
      <c r="JT862" s="33"/>
      <c r="JU862" s="33"/>
      <c r="JV862" s="33"/>
      <c r="JW862" s="33"/>
      <c r="JX862" s="33"/>
      <c r="JY862" s="33"/>
      <c r="JZ862" s="33"/>
      <c r="KA862" s="33"/>
      <c r="KB862" s="33"/>
      <c r="KC862" s="33"/>
      <c r="KD862" s="33"/>
      <c r="KE862" s="33"/>
      <c r="KF862" s="33"/>
      <c r="KG862" s="33"/>
      <c r="KH862" s="33"/>
      <c r="KI862" s="33"/>
      <c r="KJ862" s="33"/>
      <c r="KK862" s="33"/>
      <c r="KL862" s="33"/>
      <c r="KM862" s="33"/>
      <c r="KN862" s="33"/>
      <c r="KO862" s="33"/>
      <c r="KP862" s="33"/>
      <c r="KQ862" s="33"/>
      <c r="KR862" s="33"/>
      <c r="KS862" s="33"/>
      <c r="KT862" s="33"/>
      <c r="KU862" s="33"/>
      <c r="KV862" s="33"/>
      <c r="KW862" s="33"/>
      <c r="KX862" s="33"/>
      <c r="KY862" s="33"/>
      <c r="KZ862" s="33"/>
      <c r="LA862" s="33"/>
      <c r="LB862" s="33"/>
      <c r="LC862" s="33"/>
    </row>
    <row r="863" spans="1:31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  <c r="CY863" s="33"/>
      <c r="CZ863" s="33"/>
      <c r="DA863" s="33"/>
      <c r="DB863" s="33"/>
      <c r="DC863" s="33"/>
      <c r="DD863" s="33"/>
      <c r="DE863" s="33"/>
      <c r="DF863" s="33"/>
      <c r="DG863" s="33"/>
      <c r="DH863" s="33"/>
      <c r="DI863" s="33"/>
      <c r="DJ863" s="33"/>
      <c r="DK863" s="33"/>
      <c r="DL863" s="33"/>
      <c r="DM863" s="33"/>
      <c r="DN863" s="33"/>
      <c r="DO863" s="33"/>
      <c r="DP863" s="33"/>
      <c r="DQ863" s="33"/>
      <c r="DR863" s="33"/>
      <c r="DS863" s="33"/>
      <c r="DT863" s="33"/>
      <c r="DU863" s="33"/>
      <c r="DV863" s="33"/>
      <c r="DW863" s="33"/>
      <c r="DX863" s="33"/>
      <c r="DY863" s="33"/>
      <c r="DZ863" s="33"/>
      <c r="EA863" s="33"/>
      <c r="EB863" s="33"/>
      <c r="EC863" s="33"/>
      <c r="ED863" s="33"/>
      <c r="EE863" s="33"/>
      <c r="EF863" s="33"/>
      <c r="EG863" s="33"/>
      <c r="EH863" s="33"/>
      <c r="EI863" s="33"/>
      <c r="EJ863" s="33"/>
      <c r="EK863" s="33"/>
      <c r="EL863" s="33"/>
      <c r="EM863" s="33"/>
      <c r="EN863" s="33"/>
      <c r="EO863" s="33"/>
      <c r="EP863" s="33"/>
      <c r="EQ863" s="33"/>
      <c r="ER863" s="33"/>
      <c r="ES863" s="33"/>
      <c r="ET863" s="33"/>
      <c r="EU863" s="33"/>
      <c r="EV863" s="33"/>
      <c r="EW863" s="33"/>
      <c r="EX863" s="33"/>
      <c r="EY863" s="33"/>
      <c r="EZ863" s="33"/>
      <c r="FA863" s="33"/>
      <c r="FB863" s="33"/>
      <c r="FC863" s="33"/>
      <c r="FD863" s="33"/>
      <c r="FE863" s="33"/>
      <c r="FF863" s="33"/>
      <c r="FG863" s="33"/>
      <c r="FH863" s="33"/>
      <c r="FI863" s="33"/>
      <c r="FJ863" s="33"/>
      <c r="FK863" s="33"/>
      <c r="FL863" s="33"/>
      <c r="FM863" s="33"/>
      <c r="FN863" s="33"/>
      <c r="FO863" s="33"/>
      <c r="FP863" s="33"/>
      <c r="FQ863" s="33"/>
      <c r="FR863" s="33"/>
      <c r="FS863" s="33"/>
      <c r="FT863" s="33"/>
      <c r="FU863" s="33"/>
      <c r="FV863" s="33"/>
      <c r="FW863" s="33"/>
      <c r="FX863" s="33"/>
      <c r="FY863" s="33"/>
      <c r="FZ863" s="33"/>
      <c r="GA863" s="33"/>
      <c r="GB863" s="33"/>
      <c r="GC863" s="33"/>
      <c r="GD863" s="33"/>
      <c r="GE863" s="33"/>
      <c r="GF863" s="33"/>
      <c r="GG863" s="33"/>
      <c r="GH863" s="33"/>
      <c r="GI863" s="33"/>
      <c r="GJ863" s="33"/>
      <c r="GK863" s="33"/>
      <c r="GL863" s="33"/>
      <c r="GM863" s="33"/>
      <c r="GN863" s="33"/>
      <c r="GO863" s="33"/>
      <c r="GP863" s="33"/>
      <c r="GQ863" s="33"/>
      <c r="GR863" s="33"/>
      <c r="GS863" s="33"/>
      <c r="GT863" s="33"/>
      <c r="GU863" s="33"/>
      <c r="GV863" s="33"/>
      <c r="GW863" s="33"/>
      <c r="GX863" s="33"/>
      <c r="GY863" s="33"/>
      <c r="GZ863" s="33"/>
      <c r="HA863" s="33"/>
      <c r="HB863" s="33"/>
      <c r="HC863" s="33"/>
      <c r="HD863" s="33"/>
      <c r="HE863" s="33"/>
      <c r="HF863" s="33"/>
      <c r="HG863" s="33"/>
      <c r="HH863" s="33"/>
      <c r="HI863" s="33"/>
      <c r="HJ863" s="33"/>
      <c r="HK863" s="33"/>
      <c r="HL863" s="33"/>
      <c r="HM863" s="33"/>
      <c r="HN863" s="33"/>
      <c r="HO863" s="33"/>
      <c r="HP863" s="33"/>
      <c r="HQ863" s="33"/>
      <c r="HR863" s="33"/>
      <c r="HS863" s="33"/>
      <c r="HT863" s="33"/>
      <c r="HU863" s="33"/>
      <c r="HV863" s="33"/>
      <c r="HW863" s="33"/>
      <c r="HX863" s="33"/>
      <c r="HY863" s="33"/>
      <c r="HZ863" s="33"/>
      <c r="IA863" s="33"/>
      <c r="IB863" s="33"/>
      <c r="IC863" s="33"/>
      <c r="ID863" s="33"/>
      <c r="IE863" s="33"/>
      <c r="IF863" s="33"/>
      <c r="IG863" s="33"/>
      <c r="IH863" s="33"/>
      <c r="II863" s="33"/>
      <c r="IJ863" s="33"/>
      <c r="IK863" s="33"/>
      <c r="IL863" s="33"/>
      <c r="IM863" s="33"/>
      <c r="IN863" s="33"/>
      <c r="IO863" s="33"/>
      <c r="IP863" s="33"/>
      <c r="IQ863" s="33"/>
      <c r="IR863" s="33"/>
      <c r="IS863" s="33"/>
      <c r="IT863" s="33"/>
      <c r="IU863" s="33"/>
      <c r="IV863" s="33"/>
      <c r="IW863" s="33"/>
      <c r="IX863" s="33"/>
      <c r="IY863" s="33"/>
      <c r="IZ863" s="33"/>
      <c r="JA863" s="33"/>
      <c r="JB863" s="33"/>
      <c r="JC863" s="33"/>
      <c r="JD863" s="33"/>
      <c r="JE863" s="33"/>
      <c r="JF863" s="33"/>
      <c r="JG863" s="33"/>
      <c r="JH863" s="33"/>
      <c r="JI863" s="33"/>
      <c r="JJ863" s="33"/>
      <c r="JK863" s="33"/>
      <c r="JL863" s="33"/>
      <c r="JM863" s="33"/>
      <c r="JN863" s="33"/>
      <c r="JO863" s="33"/>
      <c r="JP863" s="33"/>
      <c r="JQ863" s="33"/>
      <c r="JR863" s="33"/>
      <c r="JS863" s="33"/>
      <c r="JT863" s="33"/>
      <c r="JU863" s="33"/>
      <c r="JV863" s="33"/>
      <c r="JW863" s="33"/>
      <c r="JX863" s="33"/>
      <c r="JY863" s="33"/>
      <c r="JZ863" s="33"/>
      <c r="KA863" s="33"/>
      <c r="KB863" s="33"/>
      <c r="KC863" s="33"/>
      <c r="KD863" s="33"/>
      <c r="KE863" s="33"/>
      <c r="KF863" s="33"/>
      <c r="KG863" s="33"/>
      <c r="KH863" s="33"/>
      <c r="KI863" s="33"/>
      <c r="KJ863" s="33"/>
      <c r="KK863" s="33"/>
      <c r="KL863" s="33"/>
      <c r="KM863" s="33"/>
      <c r="KN863" s="33"/>
      <c r="KO863" s="33"/>
      <c r="KP863" s="33"/>
      <c r="KQ863" s="33"/>
      <c r="KR863" s="33"/>
      <c r="KS863" s="33"/>
      <c r="KT863" s="33"/>
      <c r="KU863" s="33"/>
      <c r="KV863" s="33"/>
      <c r="KW863" s="33"/>
      <c r="KX863" s="33"/>
      <c r="KY863" s="33"/>
      <c r="KZ863" s="33"/>
      <c r="LA863" s="33"/>
      <c r="LB863" s="33"/>
      <c r="LC863" s="33"/>
    </row>
    <row r="864" spans="1:31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  <c r="IY864" s="33"/>
      <c r="IZ864" s="33"/>
      <c r="JA864" s="33"/>
      <c r="JB864" s="33"/>
      <c r="JC864" s="33"/>
      <c r="JD864" s="33"/>
      <c r="JE864" s="33"/>
      <c r="JF864" s="33"/>
      <c r="JG864" s="33"/>
      <c r="JH864" s="33"/>
      <c r="JI864" s="33"/>
      <c r="JJ864" s="33"/>
      <c r="JK864" s="33"/>
      <c r="JL864" s="33"/>
      <c r="JM864" s="33"/>
      <c r="JN864" s="33"/>
      <c r="JO864" s="33"/>
      <c r="JP864" s="33"/>
      <c r="JQ864" s="33"/>
      <c r="JR864" s="33"/>
      <c r="JS864" s="33"/>
      <c r="JT864" s="33"/>
      <c r="JU864" s="33"/>
      <c r="JV864" s="33"/>
      <c r="JW864" s="33"/>
      <c r="JX864" s="33"/>
      <c r="JY864" s="33"/>
      <c r="JZ864" s="33"/>
      <c r="KA864" s="33"/>
      <c r="KB864" s="33"/>
      <c r="KC864" s="33"/>
      <c r="KD864" s="33"/>
      <c r="KE864" s="33"/>
      <c r="KF864" s="33"/>
      <c r="KG864" s="33"/>
      <c r="KH864" s="33"/>
      <c r="KI864" s="33"/>
      <c r="KJ864" s="33"/>
      <c r="KK864" s="33"/>
      <c r="KL864" s="33"/>
      <c r="KM864" s="33"/>
      <c r="KN864" s="33"/>
      <c r="KO864" s="33"/>
      <c r="KP864" s="33"/>
      <c r="KQ864" s="33"/>
      <c r="KR864" s="33"/>
      <c r="KS864" s="33"/>
      <c r="KT864" s="33"/>
      <c r="KU864" s="33"/>
      <c r="KV864" s="33"/>
      <c r="KW864" s="33"/>
      <c r="KX864" s="33"/>
      <c r="KY864" s="33"/>
      <c r="KZ864" s="33"/>
      <c r="LA864" s="33"/>
      <c r="LB864" s="33"/>
      <c r="LC864" s="33"/>
    </row>
    <row r="865" spans="1:31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  <c r="CY865" s="33"/>
      <c r="CZ865" s="33"/>
      <c r="DA865" s="33"/>
      <c r="DB865" s="33"/>
      <c r="DC865" s="33"/>
      <c r="DD865" s="33"/>
      <c r="DE865" s="33"/>
      <c r="DF865" s="33"/>
      <c r="DG865" s="33"/>
      <c r="DH865" s="33"/>
      <c r="DI865" s="33"/>
      <c r="DJ865" s="33"/>
      <c r="DK865" s="33"/>
      <c r="DL865" s="33"/>
      <c r="DM865" s="33"/>
      <c r="DN865" s="33"/>
      <c r="DO865" s="33"/>
      <c r="DP865" s="33"/>
      <c r="DQ865" s="33"/>
      <c r="DR865" s="33"/>
      <c r="DS865" s="33"/>
      <c r="DT865" s="33"/>
      <c r="DU865" s="33"/>
      <c r="DV865" s="33"/>
      <c r="DW865" s="33"/>
      <c r="DX865" s="33"/>
      <c r="DY865" s="33"/>
      <c r="DZ865" s="33"/>
      <c r="EA865" s="33"/>
      <c r="EB865" s="33"/>
      <c r="EC865" s="33"/>
      <c r="ED865" s="33"/>
      <c r="EE865" s="33"/>
      <c r="EF865" s="33"/>
      <c r="EG865" s="33"/>
      <c r="EH865" s="33"/>
      <c r="EI865" s="33"/>
      <c r="EJ865" s="33"/>
      <c r="EK865" s="33"/>
      <c r="EL865" s="33"/>
      <c r="EM865" s="33"/>
      <c r="EN865" s="33"/>
      <c r="EO865" s="33"/>
      <c r="EP865" s="33"/>
      <c r="EQ865" s="33"/>
      <c r="ER865" s="33"/>
      <c r="ES865" s="33"/>
      <c r="ET865" s="33"/>
      <c r="EU865" s="33"/>
      <c r="EV865" s="33"/>
      <c r="EW865" s="33"/>
      <c r="EX865" s="33"/>
      <c r="EY865" s="33"/>
      <c r="EZ865" s="33"/>
      <c r="FA865" s="33"/>
      <c r="FB865" s="33"/>
      <c r="FC865" s="33"/>
      <c r="FD865" s="33"/>
      <c r="FE865" s="33"/>
      <c r="FF865" s="33"/>
      <c r="FG865" s="33"/>
      <c r="FH865" s="33"/>
      <c r="FI865" s="33"/>
      <c r="FJ865" s="33"/>
      <c r="FK865" s="33"/>
      <c r="FL865" s="33"/>
      <c r="FM865" s="33"/>
      <c r="FN865" s="33"/>
      <c r="FO865" s="33"/>
      <c r="FP865" s="33"/>
      <c r="FQ865" s="33"/>
      <c r="FR865" s="33"/>
      <c r="FS865" s="33"/>
      <c r="FT865" s="33"/>
      <c r="FU865" s="33"/>
      <c r="FV865" s="33"/>
      <c r="FW865" s="33"/>
      <c r="FX865" s="33"/>
      <c r="FY865" s="33"/>
      <c r="FZ865" s="33"/>
      <c r="GA865" s="33"/>
      <c r="GB865" s="33"/>
      <c r="GC865" s="33"/>
      <c r="GD865" s="33"/>
      <c r="GE865" s="33"/>
      <c r="GF865" s="33"/>
      <c r="GG865" s="33"/>
      <c r="GH865" s="33"/>
      <c r="GI865" s="33"/>
      <c r="GJ865" s="33"/>
      <c r="GK865" s="33"/>
      <c r="GL865" s="33"/>
      <c r="GM865" s="33"/>
      <c r="GN865" s="33"/>
      <c r="GO865" s="33"/>
      <c r="GP865" s="33"/>
      <c r="GQ865" s="33"/>
      <c r="GR865" s="33"/>
      <c r="GS865" s="33"/>
      <c r="GT865" s="33"/>
      <c r="GU865" s="33"/>
      <c r="GV865" s="33"/>
      <c r="GW865" s="33"/>
      <c r="GX865" s="33"/>
      <c r="GY865" s="33"/>
      <c r="GZ865" s="33"/>
      <c r="HA865" s="33"/>
      <c r="HB865" s="33"/>
      <c r="HC865" s="33"/>
      <c r="HD865" s="33"/>
      <c r="HE865" s="33"/>
      <c r="HF865" s="33"/>
      <c r="HG865" s="33"/>
      <c r="HH865" s="33"/>
      <c r="HI865" s="33"/>
      <c r="HJ865" s="33"/>
      <c r="HK865" s="33"/>
      <c r="HL865" s="33"/>
      <c r="HM865" s="33"/>
      <c r="HN865" s="33"/>
      <c r="HO865" s="33"/>
      <c r="HP865" s="33"/>
      <c r="HQ865" s="33"/>
      <c r="HR865" s="33"/>
      <c r="HS865" s="33"/>
      <c r="HT865" s="33"/>
      <c r="HU865" s="33"/>
      <c r="HV865" s="33"/>
      <c r="HW865" s="33"/>
      <c r="HX865" s="33"/>
      <c r="HY865" s="33"/>
      <c r="HZ865" s="33"/>
      <c r="IA865" s="33"/>
      <c r="IB865" s="33"/>
      <c r="IC865" s="33"/>
      <c r="ID865" s="33"/>
      <c r="IE865" s="33"/>
      <c r="IF865" s="33"/>
      <c r="IG865" s="33"/>
      <c r="IH865" s="33"/>
      <c r="II865" s="33"/>
      <c r="IJ865" s="33"/>
      <c r="IK865" s="33"/>
      <c r="IL865" s="33"/>
      <c r="IM865" s="33"/>
      <c r="IN865" s="33"/>
      <c r="IO865" s="33"/>
      <c r="IP865" s="33"/>
      <c r="IQ865" s="33"/>
      <c r="IR865" s="33"/>
      <c r="IS865" s="33"/>
      <c r="IT865" s="33"/>
      <c r="IU865" s="33"/>
      <c r="IV865" s="33"/>
      <c r="IW865" s="33"/>
      <c r="IX865" s="33"/>
      <c r="IY865" s="33"/>
      <c r="IZ865" s="33"/>
      <c r="JA865" s="33"/>
      <c r="JB865" s="33"/>
      <c r="JC865" s="33"/>
      <c r="JD865" s="33"/>
      <c r="JE865" s="33"/>
      <c r="JF865" s="33"/>
      <c r="JG865" s="33"/>
      <c r="JH865" s="33"/>
      <c r="JI865" s="33"/>
      <c r="JJ865" s="33"/>
      <c r="JK865" s="33"/>
      <c r="JL865" s="33"/>
      <c r="JM865" s="33"/>
      <c r="JN865" s="33"/>
      <c r="JO865" s="33"/>
      <c r="JP865" s="33"/>
      <c r="JQ865" s="33"/>
      <c r="JR865" s="33"/>
      <c r="JS865" s="33"/>
      <c r="JT865" s="33"/>
      <c r="JU865" s="33"/>
      <c r="JV865" s="33"/>
      <c r="JW865" s="33"/>
      <c r="JX865" s="33"/>
      <c r="JY865" s="33"/>
      <c r="JZ865" s="33"/>
      <c r="KA865" s="33"/>
      <c r="KB865" s="33"/>
      <c r="KC865" s="33"/>
      <c r="KD865" s="33"/>
      <c r="KE865" s="33"/>
      <c r="KF865" s="33"/>
      <c r="KG865" s="33"/>
      <c r="KH865" s="33"/>
      <c r="KI865" s="33"/>
      <c r="KJ865" s="33"/>
      <c r="KK865" s="33"/>
      <c r="KL865" s="33"/>
      <c r="KM865" s="33"/>
      <c r="KN865" s="33"/>
      <c r="KO865" s="33"/>
      <c r="KP865" s="33"/>
      <c r="KQ865" s="33"/>
      <c r="KR865" s="33"/>
      <c r="KS865" s="33"/>
      <c r="KT865" s="33"/>
      <c r="KU865" s="33"/>
      <c r="KV865" s="33"/>
      <c r="KW865" s="33"/>
      <c r="KX865" s="33"/>
      <c r="KY865" s="33"/>
      <c r="KZ865" s="33"/>
      <c r="LA865" s="33"/>
      <c r="LB865" s="33"/>
      <c r="LC865" s="33"/>
    </row>
    <row r="866" spans="1:31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  <c r="IY866" s="33"/>
      <c r="IZ866" s="33"/>
      <c r="JA866" s="33"/>
      <c r="JB866" s="33"/>
      <c r="JC866" s="33"/>
      <c r="JD866" s="33"/>
      <c r="JE866" s="33"/>
      <c r="JF866" s="33"/>
      <c r="JG866" s="33"/>
      <c r="JH866" s="33"/>
      <c r="JI866" s="33"/>
      <c r="JJ866" s="33"/>
      <c r="JK866" s="33"/>
      <c r="JL866" s="33"/>
      <c r="JM866" s="33"/>
      <c r="JN866" s="33"/>
      <c r="JO866" s="33"/>
      <c r="JP866" s="33"/>
      <c r="JQ866" s="33"/>
      <c r="JR866" s="33"/>
      <c r="JS866" s="33"/>
      <c r="JT866" s="33"/>
      <c r="JU866" s="33"/>
      <c r="JV866" s="33"/>
      <c r="JW866" s="33"/>
      <c r="JX866" s="33"/>
      <c r="JY866" s="33"/>
      <c r="JZ866" s="33"/>
      <c r="KA866" s="33"/>
      <c r="KB866" s="33"/>
      <c r="KC866" s="33"/>
      <c r="KD866" s="33"/>
      <c r="KE866" s="33"/>
      <c r="KF866" s="33"/>
      <c r="KG866" s="33"/>
      <c r="KH866" s="33"/>
      <c r="KI866" s="33"/>
      <c r="KJ866" s="33"/>
      <c r="KK866" s="33"/>
      <c r="KL866" s="33"/>
      <c r="KM866" s="33"/>
      <c r="KN866" s="33"/>
      <c r="KO866" s="33"/>
      <c r="KP866" s="33"/>
      <c r="KQ866" s="33"/>
      <c r="KR866" s="33"/>
      <c r="KS866" s="33"/>
      <c r="KT866" s="33"/>
      <c r="KU866" s="33"/>
      <c r="KV866" s="33"/>
      <c r="KW866" s="33"/>
      <c r="KX866" s="33"/>
      <c r="KY866" s="33"/>
      <c r="KZ866" s="33"/>
      <c r="LA866" s="33"/>
      <c r="LB866" s="33"/>
      <c r="LC866" s="33"/>
    </row>
    <row r="867" spans="1:31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  <c r="CY867" s="33"/>
      <c r="CZ867" s="33"/>
      <c r="DA867" s="33"/>
      <c r="DB867" s="33"/>
      <c r="DC867" s="33"/>
      <c r="DD867" s="33"/>
      <c r="DE867" s="33"/>
      <c r="DF867" s="33"/>
      <c r="DG867" s="33"/>
      <c r="DH867" s="33"/>
      <c r="DI867" s="33"/>
      <c r="DJ867" s="33"/>
      <c r="DK867" s="33"/>
      <c r="DL867" s="33"/>
      <c r="DM867" s="33"/>
      <c r="DN867" s="33"/>
      <c r="DO867" s="33"/>
      <c r="DP867" s="33"/>
      <c r="DQ867" s="33"/>
      <c r="DR867" s="33"/>
      <c r="DS867" s="33"/>
      <c r="DT867" s="33"/>
      <c r="DU867" s="33"/>
      <c r="DV867" s="33"/>
      <c r="DW867" s="33"/>
      <c r="DX867" s="33"/>
      <c r="DY867" s="33"/>
      <c r="DZ867" s="33"/>
      <c r="EA867" s="33"/>
      <c r="EB867" s="33"/>
      <c r="EC867" s="33"/>
      <c r="ED867" s="33"/>
      <c r="EE867" s="33"/>
      <c r="EF867" s="33"/>
      <c r="EG867" s="33"/>
      <c r="EH867" s="33"/>
      <c r="EI867" s="33"/>
      <c r="EJ867" s="33"/>
      <c r="EK867" s="33"/>
      <c r="EL867" s="33"/>
      <c r="EM867" s="33"/>
      <c r="EN867" s="33"/>
      <c r="EO867" s="33"/>
      <c r="EP867" s="33"/>
      <c r="EQ867" s="33"/>
      <c r="ER867" s="33"/>
      <c r="ES867" s="33"/>
      <c r="ET867" s="33"/>
      <c r="EU867" s="33"/>
      <c r="EV867" s="33"/>
      <c r="EW867" s="33"/>
      <c r="EX867" s="33"/>
      <c r="EY867" s="33"/>
      <c r="EZ867" s="33"/>
      <c r="FA867" s="33"/>
      <c r="FB867" s="33"/>
      <c r="FC867" s="33"/>
      <c r="FD867" s="33"/>
      <c r="FE867" s="33"/>
      <c r="FF867" s="33"/>
      <c r="FG867" s="33"/>
      <c r="FH867" s="33"/>
      <c r="FI867" s="33"/>
      <c r="FJ867" s="33"/>
      <c r="FK867" s="33"/>
      <c r="FL867" s="33"/>
      <c r="FM867" s="33"/>
      <c r="FN867" s="33"/>
      <c r="FO867" s="33"/>
      <c r="FP867" s="33"/>
      <c r="FQ867" s="33"/>
      <c r="FR867" s="33"/>
      <c r="FS867" s="33"/>
      <c r="FT867" s="33"/>
      <c r="FU867" s="33"/>
      <c r="FV867" s="33"/>
      <c r="FW867" s="33"/>
      <c r="FX867" s="33"/>
      <c r="FY867" s="33"/>
      <c r="FZ867" s="33"/>
      <c r="GA867" s="33"/>
      <c r="GB867" s="33"/>
      <c r="GC867" s="33"/>
      <c r="GD867" s="33"/>
      <c r="GE867" s="33"/>
      <c r="GF867" s="33"/>
      <c r="GG867" s="33"/>
      <c r="GH867" s="33"/>
      <c r="GI867" s="33"/>
      <c r="GJ867" s="33"/>
      <c r="GK867" s="33"/>
      <c r="GL867" s="33"/>
      <c r="GM867" s="33"/>
      <c r="GN867" s="33"/>
      <c r="GO867" s="33"/>
      <c r="GP867" s="33"/>
      <c r="GQ867" s="33"/>
      <c r="GR867" s="33"/>
      <c r="GS867" s="33"/>
      <c r="GT867" s="33"/>
      <c r="GU867" s="33"/>
      <c r="GV867" s="33"/>
      <c r="GW867" s="33"/>
      <c r="GX867" s="33"/>
      <c r="GY867" s="33"/>
      <c r="GZ867" s="33"/>
      <c r="HA867" s="33"/>
      <c r="HB867" s="33"/>
      <c r="HC867" s="33"/>
      <c r="HD867" s="33"/>
      <c r="HE867" s="33"/>
      <c r="HF867" s="33"/>
      <c r="HG867" s="33"/>
      <c r="HH867" s="33"/>
      <c r="HI867" s="33"/>
      <c r="HJ867" s="33"/>
      <c r="HK867" s="33"/>
      <c r="HL867" s="33"/>
      <c r="HM867" s="33"/>
      <c r="HN867" s="33"/>
      <c r="HO867" s="33"/>
      <c r="HP867" s="33"/>
      <c r="HQ867" s="33"/>
      <c r="HR867" s="33"/>
      <c r="HS867" s="33"/>
      <c r="HT867" s="33"/>
      <c r="HU867" s="33"/>
      <c r="HV867" s="33"/>
      <c r="HW867" s="33"/>
      <c r="HX867" s="33"/>
      <c r="HY867" s="33"/>
      <c r="HZ867" s="33"/>
      <c r="IA867" s="33"/>
      <c r="IB867" s="33"/>
      <c r="IC867" s="33"/>
      <c r="ID867" s="33"/>
      <c r="IE867" s="33"/>
      <c r="IF867" s="33"/>
      <c r="IG867" s="33"/>
      <c r="IH867" s="33"/>
      <c r="II867" s="33"/>
      <c r="IJ867" s="33"/>
      <c r="IK867" s="33"/>
      <c r="IL867" s="33"/>
      <c r="IM867" s="33"/>
      <c r="IN867" s="33"/>
      <c r="IO867" s="33"/>
      <c r="IP867" s="33"/>
      <c r="IQ867" s="33"/>
      <c r="IR867" s="33"/>
      <c r="IS867" s="33"/>
      <c r="IT867" s="33"/>
      <c r="IU867" s="33"/>
      <c r="IV867" s="33"/>
      <c r="IW867" s="33"/>
      <c r="IX867" s="33"/>
      <c r="IY867" s="33"/>
      <c r="IZ867" s="33"/>
      <c r="JA867" s="33"/>
      <c r="JB867" s="33"/>
      <c r="JC867" s="33"/>
      <c r="JD867" s="33"/>
      <c r="JE867" s="33"/>
      <c r="JF867" s="33"/>
      <c r="JG867" s="33"/>
      <c r="JH867" s="33"/>
      <c r="JI867" s="33"/>
      <c r="JJ867" s="33"/>
      <c r="JK867" s="33"/>
      <c r="JL867" s="33"/>
      <c r="JM867" s="33"/>
      <c r="JN867" s="33"/>
      <c r="JO867" s="33"/>
      <c r="JP867" s="33"/>
      <c r="JQ867" s="33"/>
      <c r="JR867" s="33"/>
      <c r="JS867" s="33"/>
      <c r="JT867" s="33"/>
      <c r="JU867" s="33"/>
      <c r="JV867" s="33"/>
      <c r="JW867" s="33"/>
      <c r="JX867" s="33"/>
      <c r="JY867" s="33"/>
      <c r="JZ867" s="33"/>
      <c r="KA867" s="33"/>
      <c r="KB867" s="33"/>
      <c r="KC867" s="33"/>
      <c r="KD867" s="33"/>
      <c r="KE867" s="33"/>
      <c r="KF867" s="33"/>
      <c r="KG867" s="33"/>
      <c r="KH867" s="33"/>
      <c r="KI867" s="33"/>
      <c r="KJ867" s="33"/>
      <c r="KK867" s="33"/>
      <c r="KL867" s="33"/>
      <c r="KM867" s="33"/>
      <c r="KN867" s="33"/>
      <c r="KO867" s="33"/>
      <c r="KP867" s="33"/>
      <c r="KQ867" s="33"/>
      <c r="KR867" s="33"/>
      <c r="KS867" s="33"/>
      <c r="KT867" s="33"/>
      <c r="KU867" s="33"/>
      <c r="KV867" s="33"/>
      <c r="KW867" s="33"/>
      <c r="KX867" s="33"/>
      <c r="KY867" s="33"/>
      <c r="KZ867" s="33"/>
      <c r="LA867" s="33"/>
      <c r="LB867" s="33"/>
      <c r="LC867" s="33"/>
    </row>
    <row r="868" spans="1:31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  <c r="IY868" s="33"/>
      <c r="IZ868" s="33"/>
      <c r="JA868" s="33"/>
      <c r="JB868" s="33"/>
      <c r="JC868" s="33"/>
      <c r="JD868" s="33"/>
      <c r="JE868" s="33"/>
      <c r="JF868" s="33"/>
      <c r="JG868" s="33"/>
      <c r="JH868" s="33"/>
      <c r="JI868" s="33"/>
      <c r="JJ868" s="33"/>
      <c r="JK868" s="33"/>
      <c r="JL868" s="33"/>
      <c r="JM868" s="33"/>
      <c r="JN868" s="33"/>
      <c r="JO868" s="33"/>
      <c r="JP868" s="33"/>
      <c r="JQ868" s="33"/>
      <c r="JR868" s="33"/>
      <c r="JS868" s="33"/>
      <c r="JT868" s="33"/>
      <c r="JU868" s="33"/>
      <c r="JV868" s="33"/>
      <c r="JW868" s="33"/>
      <c r="JX868" s="33"/>
      <c r="JY868" s="33"/>
      <c r="JZ868" s="33"/>
      <c r="KA868" s="33"/>
      <c r="KB868" s="33"/>
      <c r="KC868" s="33"/>
      <c r="KD868" s="33"/>
      <c r="KE868" s="33"/>
      <c r="KF868" s="33"/>
      <c r="KG868" s="33"/>
      <c r="KH868" s="33"/>
      <c r="KI868" s="33"/>
      <c r="KJ868" s="33"/>
      <c r="KK868" s="33"/>
      <c r="KL868" s="33"/>
      <c r="KM868" s="33"/>
      <c r="KN868" s="33"/>
      <c r="KO868" s="33"/>
      <c r="KP868" s="33"/>
      <c r="KQ868" s="33"/>
      <c r="KR868" s="33"/>
      <c r="KS868" s="33"/>
      <c r="KT868" s="33"/>
      <c r="KU868" s="33"/>
      <c r="KV868" s="33"/>
      <c r="KW868" s="33"/>
      <c r="KX868" s="33"/>
      <c r="KY868" s="33"/>
      <c r="KZ868" s="33"/>
      <c r="LA868" s="33"/>
      <c r="LB868" s="33"/>
      <c r="LC868" s="33"/>
    </row>
    <row r="869" spans="1:31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  <c r="CY869" s="33"/>
      <c r="CZ869" s="33"/>
      <c r="DA869" s="33"/>
      <c r="DB869" s="33"/>
      <c r="DC869" s="33"/>
      <c r="DD869" s="33"/>
      <c r="DE869" s="33"/>
      <c r="DF869" s="33"/>
      <c r="DG869" s="33"/>
      <c r="DH869" s="33"/>
      <c r="DI869" s="33"/>
      <c r="DJ869" s="33"/>
      <c r="DK869" s="33"/>
      <c r="DL869" s="33"/>
      <c r="DM869" s="33"/>
      <c r="DN869" s="33"/>
      <c r="DO869" s="33"/>
      <c r="DP869" s="33"/>
      <c r="DQ869" s="33"/>
      <c r="DR869" s="33"/>
      <c r="DS869" s="33"/>
      <c r="DT869" s="33"/>
      <c r="DU869" s="33"/>
      <c r="DV869" s="33"/>
      <c r="DW869" s="33"/>
      <c r="DX869" s="33"/>
      <c r="DY869" s="33"/>
      <c r="DZ869" s="33"/>
      <c r="EA869" s="33"/>
      <c r="EB869" s="33"/>
      <c r="EC869" s="33"/>
      <c r="ED869" s="33"/>
      <c r="EE869" s="33"/>
      <c r="EF869" s="33"/>
      <c r="EG869" s="33"/>
      <c r="EH869" s="33"/>
      <c r="EI869" s="33"/>
      <c r="EJ869" s="33"/>
      <c r="EK869" s="33"/>
      <c r="EL869" s="33"/>
      <c r="EM869" s="33"/>
      <c r="EN869" s="33"/>
      <c r="EO869" s="33"/>
      <c r="EP869" s="33"/>
      <c r="EQ869" s="33"/>
      <c r="ER869" s="33"/>
      <c r="ES869" s="33"/>
      <c r="ET869" s="33"/>
      <c r="EU869" s="33"/>
      <c r="EV869" s="33"/>
      <c r="EW869" s="33"/>
      <c r="EX869" s="33"/>
      <c r="EY869" s="33"/>
      <c r="EZ869" s="33"/>
      <c r="FA869" s="33"/>
      <c r="FB869" s="33"/>
      <c r="FC869" s="33"/>
      <c r="FD869" s="33"/>
      <c r="FE869" s="33"/>
      <c r="FF869" s="33"/>
      <c r="FG869" s="33"/>
      <c r="FH869" s="33"/>
      <c r="FI869" s="33"/>
      <c r="FJ869" s="33"/>
      <c r="FK869" s="33"/>
      <c r="FL869" s="33"/>
      <c r="FM869" s="33"/>
      <c r="FN869" s="33"/>
      <c r="FO869" s="33"/>
      <c r="FP869" s="33"/>
      <c r="FQ869" s="33"/>
      <c r="FR869" s="33"/>
      <c r="FS869" s="33"/>
      <c r="FT869" s="33"/>
      <c r="FU869" s="33"/>
      <c r="FV869" s="33"/>
      <c r="FW869" s="33"/>
      <c r="FX869" s="33"/>
      <c r="FY869" s="33"/>
      <c r="FZ869" s="33"/>
      <c r="GA869" s="33"/>
      <c r="GB869" s="33"/>
      <c r="GC869" s="33"/>
      <c r="GD869" s="33"/>
      <c r="GE869" s="33"/>
      <c r="GF869" s="33"/>
      <c r="GG869" s="33"/>
      <c r="GH869" s="33"/>
      <c r="GI869" s="33"/>
      <c r="GJ869" s="33"/>
      <c r="GK869" s="33"/>
      <c r="GL869" s="33"/>
      <c r="GM869" s="33"/>
      <c r="GN869" s="33"/>
      <c r="GO869" s="33"/>
      <c r="GP869" s="33"/>
      <c r="GQ869" s="33"/>
      <c r="GR869" s="33"/>
      <c r="GS869" s="33"/>
      <c r="GT869" s="33"/>
      <c r="GU869" s="33"/>
      <c r="GV869" s="33"/>
      <c r="GW869" s="33"/>
      <c r="GX869" s="33"/>
      <c r="GY869" s="33"/>
      <c r="GZ869" s="33"/>
      <c r="HA869" s="33"/>
      <c r="HB869" s="33"/>
      <c r="HC869" s="33"/>
      <c r="HD869" s="33"/>
      <c r="HE869" s="33"/>
      <c r="HF869" s="33"/>
      <c r="HG869" s="33"/>
      <c r="HH869" s="33"/>
      <c r="HI869" s="33"/>
      <c r="HJ869" s="33"/>
      <c r="HK869" s="33"/>
      <c r="HL869" s="33"/>
      <c r="HM869" s="33"/>
      <c r="HN869" s="33"/>
      <c r="HO869" s="33"/>
      <c r="HP869" s="33"/>
      <c r="HQ869" s="33"/>
      <c r="HR869" s="33"/>
      <c r="HS869" s="33"/>
      <c r="HT869" s="33"/>
      <c r="HU869" s="33"/>
      <c r="HV869" s="33"/>
      <c r="HW869" s="33"/>
      <c r="HX869" s="33"/>
      <c r="HY869" s="33"/>
      <c r="HZ869" s="33"/>
      <c r="IA869" s="33"/>
      <c r="IB869" s="33"/>
      <c r="IC869" s="33"/>
      <c r="ID869" s="33"/>
      <c r="IE869" s="33"/>
      <c r="IF869" s="33"/>
      <c r="IG869" s="33"/>
      <c r="IH869" s="33"/>
      <c r="II869" s="33"/>
      <c r="IJ869" s="33"/>
      <c r="IK869" s="33"/>
      <c r="IL869" s="33"/>
      <c r="IM869" s="33"/>
      <c r="IN869" s="33"/>
      <c r="IO869" s="33"/>
      <c r="IP869" s="33"/>
      <c r="IQ869" s="33"/>
      <c r="IR869" s="33"/>
      <c r="IS869" s="33"/>
      <c r="IT869" s="33"/>
      <c r="IU869" s="33"/>
      <c r="IV869" s="33"/>
      <c r="IW869" s="33"/>
      <c r="IX869" s="33"/>
      <c r="IY869" s="33"/>
      <c r="IZ869" s="33"/>
      <c r="JA869" s="33"/>
      <c r="JB869" s="33"/>
      <c r="JC869" s="33"/>
      <c r="JD869" s="33"/>
      <c r="JE869" s="33"/>
      <c r="JF869" s="33"/>
      <c r="JG869" s="33"/>
      <c r="JH869" s="33"/>
      <c r="JI869" s="33"/>
      <c r="JJ869" s="33"/>
      <c r="JK869" s="33"/>
      <c r="JL869" s="33"/>
      <c r="JM869" s="33"/>
      <c r="JN869" s="33"/>
      <c r="JO869" s="33"/>
      <c r="JP869" s="33"/>
      <c r="JQ869" s="33"/>
      <c r="JR869" s="33"/>
      <c r="JS869" s="33"/>
      <c r="JT869" s="33"/>
      <c r="JU869" s="33"/>
      <c r="JV869" s="33"/>
      <c r="JW869" s="33"/>
      <c r="JX869" s="33"/>
      <c r="JY869" s="33"/>
      <c r="JZ869" s="33"/>
      <c r="KA869" s="33"/>
      <c r="KB869" s="33"/>
      <c r="KC869" s="33"/>
      <c r="KD869" s="33"/>
      <c r="KE869" s="33"/>
      <c r="KF869" s="33"/>
      <c r="KG869" s="33"/>
      <c r="KH869" s="33"/>
      <c r="KI869" s="33"/>
      <c r="KJ869" s="33"/>
      <c r="KK869" s="33"/>
      <c r="KL869" s="33"/>
      <c r="KM869" s="33"/>
      <c r="KN869" s="33"/>
      <c r="KO869" s="33"/>
      <c r="KP869" s="33"/>
      <c r="KQ869" s="33"/>
      <c r="KR869" s="33"/>
      <c r="KS869" s="33"/>
      <c r="KT869" s="33"/>
      <c r="KU869" s="33"/>
      <c r="KV869" s="33"/>
      <c r="KW869" s="33"/>
      <c r="KX869" s="33"/>
      <c r="KY869" s="33"/>
      <c r="KZ869" s="33"/>
      <c r="LA869" s="33"/>
      <c r="LB869" s="33"/>
      <c r="LC869" s="33"/>
    </row>
    <row r="870" spans="1:31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  <c r="IY870" s="33"/>
      <c r="IZ870" s="33"/>
      <c r="JA870" s="33"/>
      <c r="JB870" s="33"/>
      <c r="JC870" s="33"/>
      <c r="JD870" s="33"/>
      <c r="JE870" s="33"/>
      <c r="JF870" s="33"/>
      <c r="JG870" s="33"/>
      <c r="JH870" s="33"/>
      <c r="JI870" s="33"/>
      <c r="JJ870" s="33"/>
      <c r="JK870" s="33"/>
      <c r="JL870" s="33"/>
      <c r="JM870" s="33"/>
      <c r="JN870" s="33"/>
      <c r="JO870" s="33"/>
      <c r="JP870" s="33"/>
      <c r="JQ870" s="33"/>
      <c r="JR870" s="33"/>
      <c r="JS870" s="33"/>
      <c r="JT870" s="33"/>
      <c r="JU870" s="33"/>
      <c r="JV870" s="33"/>
      <c r="JW870" s="33"/>
      <c r="JX870" s="33"/>
      <c r="JY870" s="33"/>
      <c r="JZ870" s="33"/>
      <c r="KA870" s="33"/>
      <c r="KB870" s="33"/>
      <c r="KC870" s="33"/>
      <c r="KD870" s="33"/>
      <c r="KE870" s="33"/>
      <c r="KF870" s="33"/>
      <c r="KG870" s="33"/>
      <c r="KH870" s="33"/>
      <c r="KI870" s="33"/>
      <c r="KJ870" s="33"/>
      <c r="KK870" s="33"/>
      <c r="KL870" s="33"/>
      <c r="KM870" s="33"/>
      <c r="KN870" s="33"/>
      <c r="KO870" s="33"/>
      <c r="KP870" s="33"/>
      <c r="KQ870" s="33"/>
      <c r="KR870" s="33"/>
      <c r="KS870" s="33"/>
      <c r="KT870" s="33"/>
      <c r="KU870" s="33"/>
      <c r="KV870" s="33"/>
      <c r="KW870" s="33"/>
      <c r="KX870" s="33"/>
      <c r="KY870" s="33"/>
      <c r="KZ870" s="33"/>
      <c r="LA870" s="33"/>
      <c r="LB870" s="33"/>
      <c r="LC870" s="33"/>
    </row>
    <row r="871" spans="1:31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  <c r="CY871" s="33"/>
      <c r="CZ871" s="33"/>
      <c r="DA871" s="33"/>
      <c r="DB871" s="33"/>
      <c r="DC871" s="33"/>
      <c r="DD871" s="33"/>
      <c r="DE871" s="33"/>
      <c r="DF871" s="33"/>
      <c r="DG871" s="33"/>
      <c r="DH871" s="33"/>
      <c r="DI871" s="33"/>
      <c r="DJ871" s="33"/>
      <c r="DK871" s="33"/>
      <c r="DL871" s="33"/>
      <c r="DM871" s="33"/>
      <c r="DN871" s="33"/>
      <c r="DO871" s="33"/>
      <c r="DP871" s="33"/>
      <c r="DQ871" s="33"/>
      <c r="DR871" s="33"/>
      <c r="DS871" s="33"/>
      <c r="DT871" s="33"/>
      <c r="DU871" s="33"/>
      <c r="DV871" s="33"/>
      <c r="DW871" s="33"/>
      <c r="DX871" s="33"/>
      <c r="DY871" s="33"/>
      <c r="DZ871" s="33"/>
      <c r="EA871" s="33"/>
      <c r="EB871" s="33"/>
      <c r="EC871" s="33"/>
      <c r="ED871" s="33"/>
      <c r="EE871" s="33"/>
      <c r="EF871" s="33"/>
      <c r="EG871" s="33"/>
      <c r="EH871" s="33"/>
      <c r="EI871" s="33"/>
      <c r="EJ871" s="33"/>
      <c r="EK871" s="33"/>
      <c r="EL871" s="33"/>
      <c r="EM871" s="33"/>
      <c r="EN871" s="33"/>
      <c r="EO871" s="33"/>
      <c r="EP871" s="33"/>
      <c r="EQ871" s="33"/>
      <c r="ER871" s="33"/>
      <c r="ES871" s="33"/>
      <c r="ET871" s="33"/>
      <c r="EU871" s="33"/>
      <c r="EV871" s="33"/>
      <c r="EW871" s="33"/>
      <c r="EX871" s="33"/>
      <c r="EY871" s="33"/>
      <c r="EZ871" s="33"/>
      <c r="FA871" s="33"/>
      <c r="FB871" s="33"/>
      <c r="FC871" s="33"/>
      <c r="FD871" s="33"/>
      <c r="FE871" s="33"/>
      <c r="FF871" s="33"/>
      <c r="FG871" s="33"/>
      <c r="FH871" s="33"/>
      <c r="FI871" s="33"/>
      <c r="FJ871" s="33"/>
      <c r="FK871" s="33"/>
      <c r="FL871" s="33"/>
      <c r="FM871" s="33"/>
      <c r="FN871" s="33"/>
      <c r="FO871" s="33"/>
      <c r="FP871" s="33"/>
      <c r="FQ871" s="33"/>
      <c r="FR871" s="33"/>
      <c r="FS871" s="33"/>
      <c r="FT871" s="33"/>
      <c r="FU871" s="33"/>
      <c r="FV871" s="33"/>
      <c r="FW871" s="33"/>
      <c r="FX871" s="33"/>
      <c r="FY871" s="33"/>
      <c r="FZ871" s="33"/>
      <c r="GA871" s="33"/>
      <c r="GB871" s="33"/>
      <c r="GC871" s="33"/>
      <c r="GD871" s="33"/>
      <c r="GE871" s="33"/>
      <c r="GF871" s="33"/>
      <c r="GG871" s="33"/>
      <c r="GH871" s="33"/>
      <c r="GI871" s="33"/>
      <c r="GJ871" s="33"/>
      <c r="GK871" s="33"/>
      <c r="GL871" s="33"/>
      <c r="GM871" s="33"/>
      <c r="GN871" s="33"/>
      <c r="GO871" s="33"/>
      <c r="GP871" s="33"/>
      <c r="GQ871" s="33"/>
      <c r="GR871" s="33"/>
      <c r="GS871" s="33"/>
      <c r="GT871" s="33"/>
      <c r="GU871" s="33"/>
      <c r="GV871" s="33"/>
      <c r="GW871" s="33"/>
      <c r="GX871" s="33"/>
      <c r="GY871" s="33"/>
      <c r="GZ871" s="33"/>
      <c r="HA871" s="33"/>
      <c r="HB871" s="33"/>
      <c r="HC871" s="33"/>
      <c r="HD871" s="33"/>
      <c r="HE871" s="33"/>
      <c r="HF871" s="33"/>
      <c r="HG871" s="33"/>
      <c r="HH871" s="33"/>
      <c r="HI871" s="33"/>
      <c r="HJ871" s="33"/>
      <c r="HK871" s="33"/>
      <c r="HL871" s="33"/>
      <c r="HM871" s="33"/>
      <c r="HN871" s="33"/>
      <c r="HO871" s="33"/>
      <c r="HP871" s="33"/>
      <c r="HQ871" s="33"/>
      <c r="HR871" s="33"/>
      <c r="HS871" s="33"/>
      <c r="HT871" s="33"/>
      <c r="HU871" s="33"/>
      <c r="HV871" s="33"/>
      <c r="HW871" s="33"/>
      <c r="HX871" s="33"/>
      <c r="HY871" s="33"/>
      <c r="HZ871" s="33"/>
      <c r="IA871" s="33"/>
      <c r="IB871" s="33"/>
      <c r="IC871" s="33"/>
      <c r="ID871" s="33"/>
      <c r="IE871" s="33"/>
      <c r="IF871" s="33"/>
      <c r="IG871" s="33"/>
      <c r="IH871" s="33"/>
      <c r="II871" s="33"/>
      <c r="IJ871" s="33"/>
      <c r="IK871" s="33"/>
      <c r="IL871" s="33"/>
      <c r="IM871" s="33"/>
      <c r="IN871" s="33"/>
      <c r="IO871" s="33"/>
      <c r="IP871" s="33"/>
      <c r="IQ871" s="33"/>
      <c r="IR871" s="33"/>
      <c r="IS871" s="33"/>
      <c r="IT871" s="33"/>
      <c r="IU871" s="33"/>
      <c r="IV871" s="33"/>
      <c r="IW871" s="33"/>
      <c r="IX871" s="33"/>
      <c r="IY871" s="33"/>
      <c r="IZ871" s="33"/>
      <c r="JA871" s="33"/>
      <c r="JB871" s="33"/>
      <c r="JC871" s="33"/>
      <c r="JD871" s="33"/>
      <c r="JE871" s="33"/>
      <c r="JF871" s="33"/>
      <c r="JG871" s="33"/>
      <c r="JH871" s="33"/>
      <c r="JI871" s="33"/>
      <c r="JJ871" s="33"/>
      <c r="JK871" s="33"/>
      <c r="JL871" s="33"/>
      <c r="JM871" s="33"/>
      <c r="JN871" s="33"/>
      <c r="JO871" s="33"/>
      <c r="JP871" s="33"/>
      <c r="JQ871" s="33"/>
      <c r="JR871" s="33"/>
      <c r="JS871" s="33"/>
      <c r="JT871" s="33"/>
      <c r="JU871" s="33"/>
      <c r="JV871" s="33"/>
      <c r="JW871" s="33"/>
      <c r="JX871" s="33"/>
      <c r="JY871" s="33"/>
      <c r="JZ871" s="33"/>
      <c r="KA871" s="33"/>
      <c r="KB871" s="33"/>
      <c r="KC871" s="33"/>
      <c r="KD871" s="33"/>
      <c r="KE871" s="33"/>
      <c r="KF871" s="33"/>
      <c r="KG871" s="33"/>
      <c r="KH871" s="33"/>
      <c r="KI871" s="33"/>
      <c r="KJ871" s="33"/>
      <c r="KK871" s="33"/>
      <c r="KL871" s="33"/>
      <c r="KM871" s="33"/>
      <c r="KN871" s="33"/>
      <c r="KO871" s="33"/>
      <c r="KP871" s="33"/>
      <c r="KQ871" s="33"/>
      <c r="KR871" s="33"/>
      <c r="KS871" s="33"/>
      <c r="KT871" s="33"/>
      <c r="KU871" s="33"/>
      <c r="KV871" s="33"/>
      <c r="KW871" s="33"/>
      <c r="KX871" s="33"/>
      <c r="KY871" s="33"/>
      <c r="KZ871" s="33"/>
      <c r="LA871" s="33"/>
      <c r="LB871" s="33"/>
      <c r="LC871" s="33"/>
    </row>
    <row r="872" spans="1:31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  <c r="IY872" s="33"/>
      <c r="IZ872" s="33"/>
      <c r="JA872" s="33"/>
      <c r="JB872" s="33"/>
      <c r="JC872" s="33"/>
      <c r="JD872" s="33"/>
      <c r="JE872" s="33"/>
      <c r="JF872" s="33"/>
      <c r="JG872" s="33"/>
      <c r="JH872" s="33"/>
      <c r="JI872" s="33"/>
      <c r="JJ872" s="33"/>
      <c r="JK872" s="33"/>
      <c r="JL872" s="33"/>
      <c r="JM872" s="33"/>
      <c r="JN872" s="33"/>
      <c r="JO872" s="33"/>
      <c r="JP872" s="33"/>
      <c r="JQ872" s="33"/>
      <c r="JR872" s="33"/>
      <c r="JS872" s="33"/>
      <c r="JT872" s="33"/>
      <c r="JU872" s="33"/>
      <c r="JV872" s="33"/>
      <c r="JW872" s="33"/>
      <c r="JX872" s="33"/>
      <c r="JY872" s="33"/>
      <c r="JZ872" s="33"/>
      <c r="KA872" s="33"/>
      <c r="KB872" s="33"/>
      <c r="KC872" s="33"/>
      <c r="KD872" s="33"/>
      <c r="KE872" s="33"/>
      <c r="KF872" s="33"/>
      <c r="KG872" s="33"/>
      <c r="KH872" s="33"/>
      <c r="KI872" s="33"/>
      <c r="KJ872" s="33"/>
      <c r="KK872" s="33"/>
      <c r="KL872" s="33"/>
      <c r="KM872" s="33"/>
      <c r="KN872" s="33"/>
      <c r="KO872" s="33"/>
      <c r="KP872" s="33"/>
      <c r="KQ872" s="33"/>
      <c r="KR872" s="33"/>
      <c r="KS872" s="33"/>
      <c r="KT872" s="33"/>
      <c r="KU872" s="33"/>
      <c r="KV872" s="33"/>
      <c r="KW872" s="33"/>
      <c r="KX872" s="33"/>
      <c r="KY872" s="33"/>
      <c r="KZ872" s="33"/>
      <c r="LA872" s="33"/>
      <c r="LB872" s="33"/>
      <c r="LC872" s="33"/>
    </row>
    <row r="873" spans="1:31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  <c r="CY873" s="33"/>
      <c r="CZ873" s="33"/>
      <c r="DA873" s="33"/>
      <c r="DB873" s="33"/>
      <c r="DC873" s="33"/>
      <c r="DD873" s="33"/>
      <c r="DE873" s="33"/>
      <c r="DF873" s="33"/>
      <c r="DG873" s="33"/>
      <c r="DH873" s="33"/>
      <c r="DI873" s="33"/>
      <c r="DJ873" s="33"/>
      <c r="DK873" s="33"/>
      <c r="DL873" s="33"/>
      <c r="DM873" s="33"/>
      <c r="DN873" s="33"/>
      <c r="DO873" s="33"/>
      <c r="DP873" s="33"/>
      <c r="DQ873" s="33"/>
      <c r="DR873" s="33"/>
      <c r="DS873" s="33"/>
      <c r="DT873" s="33"/>
      <c r="DU873" s="33"/>
      <c r="DV873" s="33"/>
      <c r="DW873" s="33"/>
      <c r="DX873" s="33"/>
      <c r="DY873" s="33"/>
      <c r="DZ873" s="33"/>
      <c r="EA873" s="33"/>
      <c r="EB873" s="33"/>
      <c r="EC873" s="33"/>
      <c r="ED873" s="33"/>
      <c r="EE873" s="33"/>
      <c r="EF873" s="33"/>
      <c r="EG873" s="33"/>
      <c r="EH873" s="33"/>
      <c r="EI873" s="33"/>
      <c r="EJ873" s="33"/>
      <c r="EK873" s="33"/>
      <c r="EL873" s="33"/>
      <c r="EM873" s="33"/>
      <c r="EN873" s="33"/>
      <c r="EO873" s="33"/>
      <c r="EP873" s="33"/>
      <c r="EQ873" s="33"/>
      <c r="ER873" s="33"/>
      <c r="ES873" s="33"/>
      <c r="ET873" s="33"/>
      <c r="EU873" s="33"/>
      <c r="EV873" s="33"/>
      <c r="EW873" s="33"/>
      <c r="EX873" s="33"/>
      <c r="EY873" s="33"/>
      <c r="EZ873" s="33"/>
      <c r="FA873" s="33"/>
      <c r="FB873" s="33"/>
      <c r="FC873" s="33"/>
      <c r="FD873" s="33"/>
      <c r="FE873" s="33"/>
      <c r="FF873" s="33"/>
      <c r="FG873" s="33"/>
      <c r="FH873" s="33"/>
      <c r="FI873" s="33"/>
      <c r="FJ873" s="33"/>
      <c r="FK873" s="33"/>
      <c r="FL873" s="33"/>
      <c r="FM873" s="33"/>
      <c r="FN873" s="33"/>
      <c r="FO873" s="33"/>
      <c r="FP873" s="33"/>
      <c r="FQ873" s="33"/>
      <c r="FR873" s="33"/>
      <c r="FS873" s="33"/>
      <c r="FT873" s="33"/>
      <c r="FU873" s="33"/>
      <c r="FV873" s="33"/>
      <c r="FW873" s="33"/>
      <c r="FX873" s="33"/>
      <c r="FY873" s="33"/>
      <c r="FZ873" s="33"/>
      <c r="GA873" s="33"/>
      <c r="GB873" s="33"/>
      <c r="GC873" s="33"/>
      <c r="GD873" s="33"/>
      <c r="GE873" s="33"/>
      <c r="GF873" s="33"/>
      <c r="GG873" s="33"/>
      <c r="GH873" s="33"/>
      <c r="GI873" s="33"/>
      <c r="GJ873" s="33"/>
      <c r="GK873" s="33"/>
      <c r="GL873" s="33"/>
      <c r="GM873" s="33"/>
      <c r="GN873" s="33"/>
      <c r="GO873" s="33"/>
      <c r="GP873" s="33"/>
      <c r="GQ873" s="33"/>
      <c r="GR873" s="33"/>
      <c r="GS873" s="33"/>
      <c r="GT873" s="33"/>
      <c r="GU873" s="33"/>
      <c r="GV873" s="33"/>
      <c r="GW873" s="33"/>
      <c r="GX873" s="33"/>
      <c r="GY873" s="33"/>
      <c r="GZ873" s="33"/>
      <c r="HA873" s="33"/>
      <c r="HB873" s="33"/>
      <c r="HC873" s="33"/>
      <c r="HD873" s="33"/>
      <c r="HE873" s="33"/>
      <c r="HF873" s="33"/>
      <c r="HG873" s="33"/>
      <c r="HH873" s="33"/>
      <c r="HI873" s="33"/>
      <c r="HJ873" s="33"/>
      <c r="HK873" s="33"/>
      <c r="HL873" s="33"/>
      <c r="HM873" s="33"/>
      <c r="HN873" s="33"/>
      <c r="HO873" s="33"/>
      <c r="HP873" s="33"/>
      <c r="HQ873" s="33"/>
      <c r="HR873" s="33"/>
      <c r="HS873" s="33"/>
      <c r="HT873" s="33"/>
      <c r="HU873" s="33"/>
      <c r="HV873" s="33"/>
      <c r="HW873" s="33"/>
      <c r="HX873" s="33"/>
      <c r="HY873" s="33"/>
      <c r="HZ873" s="33"/>
      <c r="IA873" s="33"/>
      <c r="IB873" s="33"/>
      <c r="IC873" s="33"/>
      <c r="ID873" s="33"/>
      <c r="IE873" s="33"/>
      <c r="IF873" s="33"/>
      <c r="IG873" s="33"/>
      <c r="IH873" s="33"/>
      <c r="II873" s="33"/>
      <c r="IJ873" s="33"/>
      <c r="IK873" s="33"/>
      <c r="IL873" s="33"/>
      <c r="IM873" s="33"/>
      <c r="IN873" s="33"/>
      <c r="IO873" s="33"/>
      <c r="IP873" s="33"/>
      <c r="IQ873" s="33"/>
      <c r="IR873" s="33"/>
      <c r="IS873" s="33"/>
      <c r="IT873" s="33"/>
      <c r="IU873" s="33"/>
      <c r="IV873" s="33"/>
      <c r="IW873" s="33"/>
      <c r="IX873" s="33"/>
      <c r="IY873" s="33"/>
      <c r="IZ873" s="33"/>
      <c r="JA873" s="33"/>
      <c r="JB873" s="33"/>
      <c r="JC873" s="33"/>
      <c r="JD873" s="33"/>
      <c r="JE873" s="33"/>
      <c r="JF873" s="33"/>
      <c r="JG873" s="33"/>
      <c r="JH873" s="33"/>
      <c r="JI873" s="33"/>
      <c r="JJ873" s="33"/>
      <c r="JK873" s="33"/>
      <c r="JL873" s="33"/>
      <c r="JM873" s="33"/>
      <c r="JN873" s="33"/>
      <c r="JO873" s="33"/>
      <c r="JP873" s="33"/>
      <c r="JQ873" s="33"/>
      <c r="JR873" s="33"/>
      <c r="JS873" s="33"/>
      <c r="JT873" s="33"/>
      <c r="JU873" s="33"/>
      <c r="JV873" s="33"/>
      <c r="JW873" s="33"/>
      <c r="JX873" s="33"/>
      <c r="JY873" s="33"/>
      <c r="JZ873" s="33"/>
      <c r="KA873" s="33"/>
      <c r="KB873" s="33"/>
      <c r="KC873" s="33"/>
      <c r="KD873" s="33"/>
      <c r="KE873" s="33"/>
      <c r="KF873" s="33"/>
      <c r="KG873" s="33"/>
      <c r="KH873" s="33"/>
      <c r="KI873" s="33"/>
      <c r="KJ873" s="33"/>
      <c r="KK873" s="33"/>
      <c r="KL873" s="33"/>
      <c r="KM873" s="33"/>
      <c r="KN873" s="33"/>
      <c r="KO873" s="33"/>
      <c r="KP873" s="33"/>
      <c r="KQ873" s="33"/>
      <c r="KR873" s="33"/>
      <c r="KS873" s="33"/>
      <c r="KT873" s="33"/>
      <c r="KU873" s="33"/>
      <c r="KV873" s="33"/>
      <c r="KW873" s="33"/>
      <c r="KX873" s="33"/>
      <c r="KY873" s="33"/>
      <c r="KZ873" s="33"/>
      <c r="LA873" s="33"/>
      <c r="LB873" s="33"/>
      <c r="LC873" s="33"/>
    </row>
    <row r="874" spans="1:31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  <c r="IY874" s="33"/>
      <c r="IZ874" s="33"/>
      <c r="JA874" s="33"/>
      <c r="JB874" s="33"/>
      <c r="JC874" s="33"/>
      <c r="JD874" s="33"/>
      <c r="JE874" s="33"/>
      <c r="JF874" s="33"/>
      <c r="JG874" s="33"/>
      <c r="JH874" s="33"/>
      <c r="JI874" s="33"/>
      <c r="JJ874" s="33"/>
      <c r="JK874" s="33"/>
      <c r="JL874" s="33"/>
      <c r="JM874" s="33"/>
      <c r="JN874" s="33"/>
      <c r="JO874" s="33"/>
      <c r="JP874" s="33"/>
      <c r="JQ874" s="33"/>
      <c r="JR874" s="33"/>
      <c r="JS874" s="33"/>
      <c r="JT874" s="33"/>
      <c r="JU874" s="33"/>
      <c r="JV874" s="33"/>
      <c r="JW874" s="33"/>
      <c r="JX874" s="33"/>
      <c r="JY874" s="33"/>
      <c r="JZ874" s="33"/>
      <c r="KA874" s="33"/>
      <c r="KB874" s="33"/>
      <c r="KC874" s="33"/>
      <c r="KD874" s="33"/>
      <c r="KE874" s="33"/>
      <c r="KF874" s="33"/>
      <c r="KG874" s="33"/>
      <c r="KH874" s="33"/>
      <c r="KI874" s="33"/>
      <c r="KJ874" s="33"/>
      <c r="KK874" s="33"/>
      <c r="KL874" s="33"/>
      <c r="KM874" s="33"/>
      <c r="KN874" s="33"/>
      <c r="KO874" s="33"/>
      <c r="KP874" s="33"/>
      <c r="KQ874" s="33"/>
      <c r="KR874" s="33"/>
      <c r="KS874" s="33"/>
      <c r="KT874" s="33"/>
      <c r="KU874" s="33"/>
      <c r="KV874" s="33"/>
      <c r="KW874" s="33"/>
      <c r="KX874" s="33"/>
      <c r="KY874" s="33"/>
      <c r="KZ874" s="33"/>
      <c r="LA874" s="33"/>
      <c r="LB874" s="33"/>
      <c r="LC874" s="33"/>
    </row>
    <row r="875" spans="1:31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  <c r="CY875" s="33"/>
      <c r="CZ875" s="33"/>
      <c r="DA875" s="33"/>
      <c r="DB875" s="33"/>
      <c r="DC875" s="33"/>
      <c r="DD875" s="33"/>
      <c r="DE875" s="33"/>
      <c r="DF875" s="33"/>
      <c r="DG875" s="33"/>
      <c r="DH875" s="33"/>
      <c r="DI875" s="33"/>
      <c r="DJ875" s="33"/>
      <c r="DK875" s="33"/>
      <c r="DL875" s="33"/>
      <c r="DM875" s="33"/>
      <c r="DN875" s="33"/>
      <c r="DO875" s="33"/>
      <c r="DP875" s="33"/>
      <c r="DQ875" s="33"/>
      <c r="DR875" s="33"/>
      <c r="DS875" s="33"/>
      <c r="DT875" s="33"/>
      <c r="DU875" s="33"/>
      <c r="DV875" s="33"/>
      <c r="DW875" s="33"/>
      <c r="DX875" s="33"/>
      <c r="DY875" s="33"/>
      <c r="DZ875" s="33"/>
      <c r="EA875" s="33"/>
      <c r="EB875" s="33"/>
      <c r="EC875" s="33"/>
      <c r="ED875" s="33"/>
      <c r="EE875" s="33"/>
      <c r="EF875" s="33"/>
      <c r="EG875" s="33"/>
      <c r="EH875" s="33"/>
      <c r="EI875" s="33"/>
      <c r="EJ875" s="33"/>
      <c r="EK875" s="33"/>
      <c r="EL875" s="33"/>
      <c r="EM875" s="33"/>
      <c r="EN875" s="33"/>
      <c r="EO875" s="33"/>
      <c r="EP875" s="33"/>
      <c r="EQ875" s="33"/>
      <c r="ER875" s="33"/>
      <c r="ES875" s="33"/>
      <c r="ET875" s="33"/>
      <c r="EU875" s="33"/>
      <c r="EV875" s="33"/>
      <c r="EW875" s="33"/>
      <c r="EX875" s="33"/>
      <c r="EY875" s="33"/>
      <c r="EZ875" s="33"/>
      <c r="FA875" s="33"/>
      <c r="FB875" s="33"/>
      <c r="FC875" s="33"/>
      <c r="FD875" s="33"/>
      <c r="FE875" s="33"/>
      <c r="FF875" s="33"/>
      <c r="FG875" s="33"/>
      <c r="FH875" s="33"/>
      <c r="FI875" s="33"/>
      <c r="FJ875" s="33"/>
      <c r="FK875" s="33"/>
      <c r="FL875" s="33"/>
      <c r="FM875" s="33"/>
      <c r="FN875" s="33"/>
      <c r="FO875" s="33"/>
      <c r="FP875" s="33"/>
      <c r="FQ875" s="33"/>
      <c r="FR875" s="33"/>
      <c r="FS875" s="33"/>
      <c r="FT875" s="33"/>
      <c r="FU875" s="33"/>
      <c r="FV875" s="33"/>
      <c r="FW875" s="33"/>
      <c r="FX875" s="33"/>
      <c r="FY875" s="33"/>
      <c r="FZ875" s="33"/>
      <c r="GA875" s="33"/>
      <c r="GB875" s="33"/>
      <c r="GC875" s="33"/>
      <c r="GD875" s="33"/>
      <c r="GE875" s="33"/>
      <c r="GF875" s="33"/>
      <c r="GG875" s="33"/>
      <c r="GH875" s="33"/>
      <c r="GI875" s="33"/>
      <c r="GJ875" s="33"/>
      <c r="GK875" s="33"/>
      <c r="GL875" s="33"/>
      <c r="GM875" s="33"/>
      <c r="GN875" s="33"/>
      <c r="GO875" s="33"/>
      <c r="GP875" s="33"/>
      <c r="GQ875" s="33"/>
      <c r="GR875" s="33"/>
      <c r="GS875" s="33"/>
      <c r="GT875" s="33"/>
      <c r="GU875" s="33"/>
      <c r="GV875" s="33"/>
      <c r="GW875" s="33"/>
      <c r="GX875" s="33"/>
      <c r="GY875" s="33"/>
      <c r="GZ875" s="33"/>
      <c r="HA875" s="33"/>
      <c r="HB875" s="33"/>
      <c r="HC875" s="33"/>
      <c r="HD875" s="33"/>
      <c r="HE875" s="33"/>
      <c r="HF875" s="33"/>
      <c r="HG875" s="33"/>
      <c r="HH875" s="33"/>
      <c r="HI875" s="33"/>
      <c r="HJ875" s="33"/>
      <c r="HK875" s="33"/>
      <c r="HL875" s="33"/>
      <c r="HM875" s="33"/>
      <c r="HN875" s="33"/>
      <c r="HO875" s="33"/>
      <c r="HP875" s="33"/>
      <c r="HQ875" s="33"/>
      <c r="HR875" s="33"/>
      <c r="HS875" s="33"/>
      <c r="HT875" s="33"/>
      <c r="HU875" s="33"/>
      <c r="HV875" s="33"/>
      <c r="HW875" s="33"/>
      <c r="HX875" s="33"/>
      <c r="HY875" s="33"/>
      <c r="HZ875" s="33"/>
      <c r="IA875" s="33"/>
      <c r="IB875" s="33"/>
      <c r="IC875" s="33"/>
      <c r="ID875" s="33"/>
      <c r="IE875" s="33"/>
      <c r="IF875" s="33"/>
      <c r="IG875" s="33"/>
      <c r="IH875" s="33"/>
      <c r="II875" s="33"/>
      <c r="IJ875" s="33"/>
      <c r="IK875" s="33"/>
      <c r="IL875" s="33"/>
      <c r="IM875" s="33"/>
      <c r="IN875" s="33"/>
      <c r="IO875" s="33"/>
      <c r="IP875" s="33"/>
      <c r="IQ875" s="33"/>
      <c r="IR875" s="33"/>
      <c r="IS875" s="33"/>
      <c r="IT875" s="33"/>
      <c r="IU875" s="33"/>
      <c r="IV875" s="33"/>
      <c r="IW875" s="33"/>
      <c r="IX875" s="33"/>
      <c r="IY875" s="33"/>
      <c r="IZ875" s="33"/>
      <c r="JA875" s="33"/>
      <c r="JB875" s="33"/>
      <c r="JC875" s="33"/>
      <c r="JD875" s="33"/>
      <c r="JE875" s="33"/>
      <c r="JF875" s="33"/>
      <c r="JG875" s="33"/>
      <c r="JH875" s="33"/>
      <c r="JI875" s="33"/>
      <c r="JJ875" s="33"/>
      <c r="JK875" s="33"/>
      <c r="JL875" s="33"/>
      <c r="JM875" s="33"/>
      <c r="JN875" s="33"/>
      <c r="JO875" s="33"/>
      <c r="JP875" s="33"/>
      <c r="JQ875" s="33"/>
      <c r="JR875" s="33"/>
      <c r="JS875" s="33"/>
      <c r="JT875" s="33"/>
      <c r="JU875" s="33"/>
      <c r="JV875" s="33"/>
      <c r="JW875" s="33"/>
      <c r="JX875" s="33"/>
      <c r="JY875" s="33"/>
      <c r="JZ875" s="33"/>
      <c r="KA875" s="33"/>
      <c r="KB875" s="33"/>
      <c r="KC875" s="33"/>
      <c r="KD875" s="33"/>
      <c r="KE875" s="33"/>
      <c r="KF875" s="33"/>
      <c r="KG875" s="33"/>
      <c r="KH875" s="33"/>
      <c r="KI875" s="33"/>
      <c r="KJ875" s="33"/>
      <c r="KK875" s="33"/>
      <c r="KL875" s="33"/>
      <c r="KM875" s="33"/>
      <c r="KN875" s="33"/>
      <c r="KO875" s="33"/>
      <c r="KP875" s="33"/>
      <c r="KQ875" s="33"/>
      <c r="KR875" s="33"/>
      <c r="KS875" s="33"/>
      <c r="KT875" s="33"/>
      <c r="KU875" s="33"/>
      <c r="KV875" s="33"/>
      <c r="KW875" s="33"/>
      <c r="KX875" s="33"/>
      <c r="KY875" s="33"/>
      <c r="KZ875" s="33"/>
      <c r="LA875" s="33"/>
      <c r="LB875" s="33"/>
      <c r="LC875" s="33"/>
    </row>
    <row r="876" spans="1:31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  <c r="IY876" s="33"/>
      <c r="IZ876" s="33"/>
      <c r="JA876" s="33"/>
      <c r="JB876" s="33"/>
      <c r="JC876" s="33"/>
      <c r="JD876" s="33"/>
      <c r="JE876" s="33"/>
      <c r="JF876" s="33"/>
      <c r="JG876" s="33"/>
      <c r="JH876" s="33"/>
      <c r="JI876" s="33"/>
      <c r="JJ876" s="33"/>
      <c r="JK876" s="33"/>
      <c r="JL876" s="33"/>
      <c r="JM876" s="33"/>
      <c r="JN876" s="33"/>
      <c r="JO876" s="33"/>
      <c r="JP876" s="33"/>
      <c r="JQ876" s="33"/>
      <c r="JR876" s="33"/>
      <c r="JS876" s="33"/>
      <c r="JT876" s="33"/>
      <c r="JU876" s="33"/>
      <c r="JV876" s="33"/>
      <c r="JW876" s="33"/>
      <c r="JX876" s="33"/>
      <c r="JY876" s="33"/>
      <c r="JZ876" s="33"/>
      <c r="KA876" s="33"/>
      <c r="KB876" s="33"/>
      <c r="KC876" s="33"/>
      <c r="KD876" s="33"/>
      <c r="KE876" s="33"/>
      <c r="KF876" s="33"/>
      <c r="KG876" s="33"/>
      <c r="KH876" s="33"/>
      <c r="KI876" s="33"/>
      <c r="KJ876" s="33"/>
      <c r="KK876" s="33"/>
      <c r="KL876" s="33"/>
      <c r="KM876" s="33"/>
      <c r="KN876" s="33"/>
      <c r="KO876" s="33"/>
      <c r="KP876" s="33"/>
      <c r="KQ876" s="33"/>
      <c r="KR876" s="33"/>
      <c r="KS876" s="33"/>
      <c r="KT876" s="33"/>
      <c r="KU876" s="33"/>
      <c r="KV876" s="33"/>
      <c r="KW876" s="33"/>
      <c r="KX876" s="33"/>
      <c r="KY876" s="33"/>
      <c r="KZ876" s="33"/>
      <c r="LA876" s="33"/>
      <c r="LB876" s="33"/>
      <c r="LC876" s="33"/>
    </row>
    <row r="877" spans="1:31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6"/>
      <c r="BB877" s="36"/>
      <c r="BC877" s="36"/>
      <c r="BD877" s="36"/>
      <c r="BE877" s="36"/>
      <c r="BF877" s="36"/>
      <c r="BG877" s="36"/>
      <c r="BH877" s="36"/>
      <c r="BI877" s="36"/>
      <c r="BJ877" s="36"/>
      <c r="BK877" s="36"/>
      <c r="BL877" s="36"/>
      <c r="BM877" s="36"/>
      <c r="BN877" s="36"/>
      <c r="BO877" s="36"/>
      <c r="BP877" s="36"/>
      <c r="BQ877" s="36"/>
      <c r="BR877" s="36"/>
      <c r="BS877" s="36"/>
      <c r="BT877" s="36"/>
      <c r="BU877" s="36"/>
      <c r="BV877" s="36"/>
      <c r="BW877" s="36"/>
      <c r="BX877" s="36"/>
      <c r="BY877" s="36"/>
      <c r="BZ877" s="36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  <c r="CY877" s="33"/>
      <c r="CZ877" s="33"/>
      <c r="DA877" s="33"/>
      <c r="DB877" s="33"/>
      <c r="DC877" s="33"/>
      <c r="DD877" s="33"/>
      <c r="DE877" s="33"/>
      <c r="DF877" s="33"/>
      <c r="DG877" s="33"/>
      <c r="DH877" s="33"/>
      <c r="DI877" s="33"/>
      <c r="DJ877" s="33"/>
      <c r="DK877" s="33"/>
      <c r="DL877" s="33"/>
      <c r="DM877" s="33"/>
      <c r="DN877" s="33"/>
      <c r="DO877" s="33"/>
      <c r="DP877" s="33"/>
      <c r="DQ877" s="33"/>
      <c r="DR877" s="33"/>
      <c r="DS877" s="33"/>
      <c r="DT877" s="33"/>
      <c r="DU877" s="33"/>
      <c r="DV877" s="33"/>
      <c r="DW877" s="33"/>
      <c r="DX877" s="33"/>
      <c r="DY877" s="33"/>
      <c r="DZ877" s="33"/>
      <c r="EA877" s="33"/>
      <c r="EB877" s="33"/>
      <c r="EC877" s="33"/>
      <c r="ED877" s="33"/>
      <c r="EE877" s="33"/>
      <c r="EF877" s="33"/>
      <c r="EG877" s="33"/>
      <c r="EH877" s="33"/>
      <c r="EI877" s="33"/>
      <c r="EJ877" s="33"/>
      <c r="EK877" s="33"/>
      <c r="EL877" s="33"/>
      <c r="EM877" s="33"/>
      <c r="EN877" s="33"/>
      <c r="EO877" s="33"/>
      <c r="EP877" s="33"/>
      <c r="EQ877" s="33"/>
      <c r="ER877" s="33"/>
      <c r="ES877" s="33"/>
      <c r="ET877" s="33"/>
      <c r="EU877" s="33"/>
      <c r="EV877" s="33"/>
      <c r="EW877" s="33"/>
      <c r="EX877" s="33"/>
      <c r="EY877" s="33"/>
      <c r="EZ877" s="33"/>
      <c r="FA877" s="33"/>
      <c r="FB877" s="33"/>
      <c r="FC877" s="33"/>
      <c r="FD877" s="33"/>
      <c r="FE877" s="33"/>
      <c r="FF877" s="33"/>
      <c r="FG877" s="33"/>
      <c r="FH877" s="33"/>
      <c r="FI877" s="33"/>
      <c r="FJ877" s="33"/>
      <c r="FK877" s="33"/>
      <c r="FL877" s="33"/>
      <c r="FM877" s="33"/>
      <c r="FN877" s="33"/>
      <c r="FO877" s="33"/>
      <c r="FP877" s="33"/>
      <c r="FQ877" s="33"/>
      <c r="FR877" s="33"/>
      <c r="FS877" s="33"/>
      <c r="FT877" s="33"/>
      <c r="FU877" s="33"/>
      <c r="FV877" s="33"/>
      <c r="FW877" s="33"/>
      <c r="FX877" s="33"/>
      <c r="FY877" s="33"/>
      <c r="FZ877" s="33"/>
      <c r="GA877" s="33"/>
      <c r="GB877" s="33"/>
      <c r="GC877" s="33"/>
      <c r="GD877" s="33"/>
      <c r="GE877" s="33"/>
      <c r="GF877" s="33"/>
      <c r="GG877" s="33"/>
      <c r="GH877" s="33"/>
      <c r="GI877" s="33"/>
      <c r="GJ877" s="33"/>
      <c r="GK877" s="33"/>
      <c r="GL877" s="33"/>
      <c r="GM877" s="33"/>
      <c r="GN877" s="33"/>
      <c r="GO877" s="33"/>
      <c r="GP877" s="33"/>
      <c r="GQ877" s="33"/>
      <c r="GR877" s="33"/>
      <c r="GS877" s="33"/>
      <c r="GT877" s="33"/>
      <c r="GU877" s="33"/>
      <c r="GV877" s="33"/>
      <c r="GW877" s="33"/>
      <c r="GX877" s="33"/>
      <c r="GY877" s="33"/>
      <c r="GZ877" s="33"/>
      <c r="HA877" s="33"/>
      <c r="HB877" s="33"/>
      <c r="HC877" s="33"/>
      <c r="HD877" s="33"/>
      <c r="HE877" s="33"/>
      <c r="HF877" s="33"/>
      <c r="HG877" s="33"/>
      <c r="HH877" s="33"/>
      <c r="HI877" s="33"/>
      <c r="HJ877" s="33"/>
      <c r="HK877" s="33"/>
      <c r="HL877" s="33"/>
      <c r="HM877" s="33"/>
      <c r="HN877" s="33"/>
      <c r="HO877" s="33"/>
      <c r="HP877" s="33"/>
      <c r="HQ877" s="33"/>
      <c r="HR877" s="33"/>
      <c r="HS877" s="33"/>
      <c r="HT877" s="33"/>
      <c r="HU877" s="33"/>
      <c r="HV877" s="33"/>
      <c r="HW877" s="33"/>
      <c r="HX877" s="33"/>
      <c r="HY877" s="33"/>
      <c r="HZ877" s="33"/>
      <c r="IA877" s="33"/>
      <c r="IB877" s="33"/>
      <c r="IC877" s="33"/>
      <c r="ID877" s="33"/>
      <c r="IE877" s="33"/>
      <c r="IF877" s="33"/>
      <c r="IG877" s="33"/>
      <c r="IH877" s="33"/>
      <c r="II877" s="33"/>
      <c r="IJ877" s="33"/>
      <c r="IK877" s="33"/>
      <c r="IL877" s="33"/>
      <c r="IM877" s="33"/>
      <c r="IN877" s="33"/>
      <c r="IO877" s="33"/>
      <c r="IP877" s="33"/>
      <c r="IQ877" s="33"/>
      <c r="IR877" s="33"/>
      <c r="IS877" s="33"/>
      <c r="IT877" s="33"/>
      <c r="IU877" s="33"/>
      <c r="IV877" s="33"/>
      <c r="IW877" s="33"/>
      <c r="IX877" s="33"/>
      <c r="IY877" s="33"/>
      <c r="IZ877" s="33"/>
      <c r="JA877" s="33"/>
      <c r="JB877" s="33"/>
      <c r="JC877" s="33"/>
      <c r="JD877" s="33"/>
      <c r="JE877" s="33"/>
      <c r="JF877" s="33"/>
      <c r="JG877" s="33"/>
      <c r="JH877" s="33"/>
      <c r="JI877" s="33"/>
      <c r="JJ877" s="33"/>
      <c r="JK877" s="33"/>
      <c r="JL877" s="33"/>
      <c r="JM877" s="33"/>
      <c r="JN877" s="33"/>
      <c r="JO877" s="33"/>
      <c r="JP877" s="33"/>
      <c r="JQ877" s="33"/>
      <c r="JR877" s="33"/>
      <c r="JS877" s="33"/>
      <c r="JT877" s="33"/>
      <c r="JU877" s="33"/>
      <c r="JV877" s="33"/>
      <c r="JW877" s="33"/>
      <c r="JX877" s="33"/>
      <c r="JY877" s="33"/>
      <c r="JZ877" s="33"/>
      <c r="KA877" s="33"/>
      <c r="KB877" s="33"/>
      <c r="KC877" s="33"/>
      <c r="KD877" s="33"/>
      <c r="KE877" s="33"/>
      <c r="KF877" s="33"/>
      <c r="KG877" s="33"/>
      <c r="KH877" s="33"/>
      <c r="KI877" s="33"/>
      <c r="KJ877" s="33"/>
      <c r="KK877" s="33"/>
      <c r="KL877" s="33"/>
      <c r="KM877" s="33"/>
      <c r="KN877" s="33"/>
      <c r="KO877" s="33"/>
      <c r="KP877" s="33"/>
      <c r="KQ877" s="33"/>
      <c r="KR877" s="33"/>
      <c r="KS877" s="33"/>
      <c r="KT877" s="33"/>
      <c r="KU877" s="33"/>
      <c r="KV877" s="33"/>
      <c r="KW877" s="33"/>
      <c r="KX877" s="33"/>
      <c r="KY877" s="33"/>
      <c r="KZ877" s="33"/>
      <c r="LA877" s="33"/>
      <c r="LB877" s="33"/>
      <c r="LC877" s="33"/>
    </row>
    <row r="878" spans="1:31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6"/>
      <c r="BB878" s="36"/>
      <c r="BC878" s="36"/>
      <c r="BD878" s="36"/>
      <c r="BE878" s="36"/>
      <c r="BF878" s="36"/>
      <c r="BG878" s="36"/>
      <c r="BH878" s="36"/>
      <c r="BI878" s="36"/>
      <c r="BJ878" s="36"/>
      <c r="BK878" s="36"/>
      <c r="BL878" s="36"/>
      <c r="BM878" s="36"/>
      <c r="BN878" s="36"/>
      <c r="BO878" s="36"/>
      <c r="BP878" s="36"/>
      <c r="BQ878" s="36"/>
      <c r="BR878" s="36"/>
      <c r="BS878" s="36"/>
      <c r="BT878" s="36"/>
      <c r="BU878" s="36"/>
      <c r="BV878" s="36"/>
      <c r="BW878" s="36"/>
      <c r="BX878" s="36"/>
      <c r="BY878" s="36"/>
      <c r="BZ878" s="36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  <c r="IY878" s="33"/>
      <c r="IZ878" s="33"/>
      <c r="JA878" s="33"/>
      <c r="JB878" s="33"/>
      <c r="JC878" s="33"/>
      <c r="JD878" s="33"/>
      <c r="JE878" s="33"/>
      <c r="JF878" s="33"/>
      <c r="JG878" s="33"/>
      <c r="JH878" s="33"/>
      <c r="JI878" s="33"/>
      <c r="JJ878" s="33"/>
      <c r="JK878" s="33"/>
      <c r="JL878" s="33"/>
      <c r="JM878" s="33"/>
      <c r="JN878" s="33"/>
      <c r="JO878" s="33"/>
      <c r="JP878" s="33"/>
      <c r="JQ878" s="33"/>
      <c r="JR878" s="33"/>
      <c r="JS878" s="33"/>
      <c r="JT878" s="33"/>
      <c r="JU878" s="33"/>
      <c r="JV878" s="33"/>
      <c r="JW878" s="33"/>
      <c r="JX878" s="33"/>
      <c r="JY878" s="33"/>
      <c r="JZ878" s="33"/>
      <c r="KA878" s="33"/>
      <c r="KB878" s="33"/>
      <c r="KC878" s="33"/>
      <c r="KD878" s="33"/>
      <c r="KE878" s="33"/>
      <c r="KF878" s="33"/>
      <c r="KG878" s="33"/>
      <c r="KH878" s="33"/>
      <c r="KI878" s="33"/>
      <c r="KJ878" s="33"/>
      <c r="KK878" s="33"/>
      <c r="KL878" s="33"/>
      <c r="KM878" s="33"/>
      <c r="KN878" s="33"/>
      <c r="KO878" s="33"/>
      <c r="KP878" s="33"/>
      <c r="KQ878" s="33"/>
      <c r="KR878" s="33"/>
      <c r="KS878" s="33"/>
      <c r="KT878" s="33"/>
      <c r="KU878" s="33"/>
      <c r="KV878" s="33"/>
      <c r="KW878" s="33"/>
      <c r="KX878" s="33"/>
      <c r="KY878" s="33"/>
      <c r="KZ878" s="33"/>
      <c r="LA878" s="33"/>
      <c r="LB878" s="33"/>
      <c r="LC878" s="33"/>
    </row>
    <row r="879" spans="1:31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6"/>
      <c r="BB879" s="36"/>
      <c r="BC879" s="36"/>
      <c r="BD879" s="36"/>
      <c r="BE879" s="36"/>
      <c r="BF879" s="36"/>
      <c r="BG879" s="36"/>
      <c r="BH879" s="36"/>
      <c r="BI879" s="36"/>
      <c r="BJ879" s="36"/>
      <c r="BK879" s="36"/>
      <c r="BL879" s="36"/>
      <c r="BM879" s="36"/>
      <c r="BN879" s="36"/>
      <c r="BO879" s="36"/>
      <c r="BP879" s="36"/>
      <c r="BQ879" s="36"/>
      <c r="BR879" s="36"/>
      <c r="BS879" s="36"/>
      <c r="BT879" s="36"/>
      <c r="BU879" s="36"/>
      <c r="BV879" s="36"/>
      <c r="BW879" s="36"/>
      <c r="BX879" s="36"/>
      <c r="BY879" s="36"/>
      <c r="BZ879" s="36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  <c r="CY879" s="33"/>
      <c r="CZ879" s="33"/>
      <c r="DA879" s="33"/>
      <c r="DB879" s="33"/>
      <c r="DC879" s="33"/>
      <c r="DD879" s="33"/>
      <c r="DE879" s="33"/>
      <c r="DF879" s="33"/>
      <c r="DG879" s="33"/>
      <c r="DH879" s="33"/>
      <c r="DI879" s="33"/>
      <c r="DJ879" s="33"/>
      <c r="DK879" s="33"/>
      <c r="DL879" s="33"/>
      <c r="DM879" s="33"/>
      <c r="DN879" s="33"/>
      <c r="DO879" s="33"/>
      <c r="DP879" s="33"/>
      <c r="DQ879" s="33"/>
      <c r="DR879" s="33"/>
      <c r="DS879" s="33"/>
      <c r="DT879" s="33"/>
      <c r="DU879" s="33"/>
      <c r="DV879" s="33"/>
      <c r="DW879" s="33"/>
      <c r="DX879" s="33"/>
      <c r="DY879" s="33"/>
      <c r="DZ879" s="33"/>
      <c r="EA879" s="33"/>
      <c r="EB879" s="33"/>
      <c r="EC879" s="33"/>
      <c r="ED879" s="33"/>
      <c r="EE879" s="33"/>
      <c r="EF879" s="33"/>
      <c r="EG879" s="33"/>
      <c r="EH879" s="33"/>
      <c r="EI879" s="33"/>
      <c r="EJ879" s="33"/>
      <c r="EK879" s="33"/>
      <c r="EL879" s="33"/>
      <c r="EM879" s="33"/>
      <c r="EN879" s="33"/>
      <c r="EO879" s="33"/>
      <c r="EP879" s="33"/>
      <c r="EQ879" s="33"/>
      <c r="ER879" s="33"/>
      <c r="ES879" s="33"/>
      <c r="ET879" s="33"/>
      <c r="EU879" s="33"/>
      <c r="EV879" s="33"/>
      <c r="EW879" s="33"/>
      <c r="EX879" s="33"/>
      <c r="EY879" s="33"/>
      <c r="EZ879" s="33"/>
      <c r="FA879" s="33"/>
      <c r="FB879" s="33"/>
      <c r="FC879" s="33"/>
      <c r="FD879" s="33"/>
      <c r="FE879" s="33"/>
      <c r="FF879" s="33"/>
      <c r="FG879" s="33"/>
      <c r="FH879" s="33"/>
      <c r="FI879" s="33"/>
      <c r="FJ879" s="33"/>
      <c r="FK879" s="33"/>
      <c r="FL879" s="33"/>
      <c r="FM879" s="33"/>
      <c r="FN879" s="33"/>
      <c r="FO879" s="33"/>
      <c r="FP879" s="33"/>
      <c r="FQ879" s="33"/>
      <c r="FR879" s="33"/>
      <c r="FS879" s="33"/>
      <c r="FT879" s="33"/>
      <c r="FU879" s="33"/>
      <c r="FV879" s="33"/>
      <c r="FW879" s="33"/>
      <c r="FX879" s="33"/>
      <c r="FY879" s="33"/>
      <c r="FZ879" s="33"/>
      <c r="GA879" s="33"/>
      <c r="GB879" s="33"/>
      <c r="GC879" s="33"/>
      <c r="GD879" s="33"/>
      <c r="GE879" s="33"/>
      <c r="GF879" s="33"/>
      <c r="GG879" s="33"/>
      <c r="GH879" s="33"/>
      <c r="GI879" s="33"/>
      <c r="GJ879" s="33"/>
      <c r="GK879" s="33"/>
      <c r="GL879" s="33"/>
      <c r="GM879" s="33"/>
      <c r="GN879" s="33"/>
      <c r="GO879" s="33"/>
      <c r="GP879" s="33"/>
      <c r="GQ879" s="33"/>
      <c r="GR879" s="33"/>
      <c r="GS879" s="33"/>
      <c r="GT879" s="33"/>
      <c r="GU879" s="33"/>
      <c r="GV879" s="33"/>
      <c r="GW879" s="33"/>
      <c r="GX879" s="33"/>
      <c r="GY879" s="33"/>
      <c r="GZ879" s="33"/>
      <c r="HA879" s="33"/>
      <c r="HB879" s="33"/>
      <c r="HC879" s="33"/>
      <c r="HD879" s="33"/>
      <c r="HE879" s="33"/>
      <c r="HF879" s="33"/>
      <c r="HG879" s="33"/>
      <c r="HH879" s="33"/>
      <c r="HI879" s="33"/>
      <c r="HJ879" s="33"/>
      <c r="HK879" s="33"/>
      <c r="HL879" s="33"/>
      <c r="HM879" s="33"/>
      <c r="HN879" s="33"/>
      <c r="HO879" s="33"/>
      <c r="HP879" s="33"/>
      <c r="HQ879" s="33"/>
      <c r="HR879" s="33"/>
      <c r="HS879" s="33"/>
      <c r="HT879" s="33"/>
      <c r="HU879" s="33"/>
      <c r="HV879" s="33"/>
      <c r="HW879" s="33"/>
      <c r="HX879" s="33"/>
      <c r="HY879" s="33"/>
      <c r="HZ879" s="33"/>
      <c r="IA879" s="33"/>
      <c r="IB879" s="33"/>
      <c r="IC879" s="33"/>
      <c r="ID879" s="33"/>
      <c r="IE879" s="33"/>
      <c r="IF879" s="33"/>
      <c r="IG879" s="33"/>
      <c r="IH879" s="33"/>
      <c r="II879" s="33"/>
      <c r="IJ879" s="33"/>
      <c r="IK879" s="33"/>
      <c r="IL879" s="33"/>
      <c r="IM879" s="33"/>
      <c r="IN879" s="33"/>
      <c r="IO879" s="33"/>
      <c r="IP879" s="33"/>
      <c r="IQ879" s="33"/>
      <c r="IR879" s="33"/>
      <c r="IS879" s="33"/>
      <c r="IT879" s="33"/>
      <c r="IU879" s="33"/>
      <c r="IV879" s="33"/>
      <c r="IW879" s="33"/>
      <c r="IX879" s="33"/>
      <c r="IY879" s="33"/>
      <c r="IZ879" s="33"/>
      <c r="JA879" s="33"/>
      <c r="JB879" s="33"/>
      <c r="JC879" s="33"/>
      <c r="JD879" s="33"/>
      <c r="JE879" s="33"/>
      <c r="JF879" s="33"/>
      <c r="JG879" s="33"/>
      <c r="JH879" s="33"/>
      <c r="JI879" s="33"/>
      <c r="JJ879" s="33"/>
      <c r="JK879" s="33"/>
      <c r="JL879" s="33"/>
      <c r="JM879" s="33"/>
      <c r="JN879" s="33"/>
      <c r="JO879" s="33"/>
      <c r="JP879" s="33"/>
      <c r="JQ879" s="33"/>
      <c r="JR879" s="33"/>
      <c r="JS879" s="33"/>
      <c r="JT879" s="33"/>
      <c r="JU879" s="33"/>
      <c r="JV879" s="33"/>
      <c r="JW879" s="33"/>
      <c r="JX879" s="33"/>
      <c r="JY879" s="33"/>
      <c r="JZ879" s="33"/>
      <c r="KA879" s="33"/>
      <c r="KB879" s="33"/>
      <c r="KC879" s="33"/>
      <c r="KD879" s="33"/>
      <c r="KE879" s="33"/>
      <c r="KF879" s="33"/>
      <c r="KG879" s="33"/>
      <c r="KH879" s="33"/>
      <c r="KI879" s="33"/>
      <c r="KJ879" s="33"/>
      <c r="KK879" s="33"/>
      <c r="KL879" s="33"/>
      <c r="KM879" s="33"/>
      <c r="KN879" s="33"/>
      <c r="KO879" s="33"/>
      <c r="KP879" s="33"/>
      <c r="KQ879" s="33"/>
      <c r="KR879" s="33"/>
      <c r="KS879" s="33"/>
      <c r="KT879" s="33"/>
      <c r="KU879" s="33"/>
      <c r="KV879" s="33"/>
      <c r="KW879" s="33"/>
      <c r="KX879" s="33"/>
      <c r="KY879" s="33"/>
      <c r="KZ879" s="33"/>
      <c r="LA879" s="33"/>
      <c r="LB879" s="33"/>
      <c r="LC879" s="33"/>
    </row>
    <row r="880" spans="1:31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6"/>
      <c r="BB880" s="36"/>
      <c r="BC880" s="36"/>
      <c r="BD880" s="36"/>
      <c r="BE880" s="36"/>
      <c r="BF880" s="36"/>
      <c r="BG880" s="36"/>
      <c r="BH880" s="36"/>
      <c r="BI880" s="36"/>
      <c r="BJ880" s="36"/>
      <c r="BK880" s="36"/>
      <c r="BL880" s="36"/>
      <c r="BM880" s="36"/>
      <c r="BN880" s="36"/>
      <c r="BO880" s="36"/>
      <c r="BP880" s="36"/>
      <c r="BQ880" s="36"/>
      <c r="BR880" s="36"/>
      <c r="BS880" s="36"/>
      <c r="BT880" s="36"/>
      <c r="BU880" s="36"/>
      <c r="BV880" s="36"/>
      <c r="BW880" s="36"/>
      <c r="BX880" s="36"/>
      <c r="BY880" s="36"/>
      <c r="BZ880" s="36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  <c r="IY880" s="33"/>
      <c r="IZ880" s="33"/>
      <c r="JA880" s="33"/>
      <c r="JB880" s="33"/>
      <c r="JC880" s="33"/>
      <c r="JD880" s="33"/>
      <c r="JE880" s="33"/>
      <c r="JF880" s="33"/>
      <c r="JG880" s="33"/>
      <c r="JH880" s="33"/>
      <c r="JI880" s="33"/>
      <c r="JJ880" s="33"/>
      <c r="JK880" s="33"/>
      <c r="JL880" s="33"/>
      <c r="JM880" s="33"/>
      <c r="JN880" s="33"/>
      <c r="JO880" s="33"/>
      <c r="JP880" s="33"/>
      <c r="JQ880" s="33"/>
      <c r="JR880" s="33"/>
      <c r="JS880" s="33"/>
      <c r="JT880" s="33"/>
      <c r="JU880" s="33"/>
      <c r="JV880" s="33"/>
      <c r="JW880" s="33"/>
      <c r="JX880" s="33"/>
      <c r="JY880" s="33"/>
      <c r="JZ880" s="33"/>
      <c r="KA880" s="33"/>
      <c r="KB880" s="33"/>
      <c r="KC880" s="33"/>
      <c r="KD880" s="33"/>
      <c r="KE880" s="33"/>
      <c r="KF880" s="33"/>
      <c r="KG880" s="33"/>
      <c r="KH880" s="33"/>
      <c r="KI880" s="33"/>
      <c r="KJ880" s="33"/>
      <c r="KK880" s="33"/>
      <c r="KL880" s="33"/>
      <c r="KM880" s="33"/>
      <c r="KN880" s="33"/>
      <c r="KO880" s="33"/>
      <c r="KP880" s="33"/>
      <c r="KQ880" s="33"/>
      <c r="KR880" s="33"/>
      <c r="KS880" s="33"/>
      <c r="KT880" s="33"/>
      <c r="KU880" s="33"/>
      <c r="KV880" s="33"/>
      <c r="KW880" s="33"/>
      <c r="KX880" s="33"/>
      <c r="KY880" s="33"/>
      <c r="KZ880" s="33"/>
      <c r="LA880" s="33"/>
      <c r="LB880" s="33"/>
      <c r="LC880" s="33"/>
    </row>
    <row r="881" spans="1:31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6"/>
      <c r="BB881" s="36"/>
      <c r="BC881" s="36"/>
      <c r="BD881" s="36"/>
      <c r="BE881" s="36"/>
      <c r="BF881" s="36"/>
      <c r="BG881" s="36"/>
      <c r="BH881" s="36"/>
      <c r="BI881" s="36"/>
      <c r="BJ881" s="36"/>
      <c r="BK881" s="36"/>
      <c r="BL881" s="36"/>
      <c r="BM881" s="36"/>
      <c r="BN881" s="36"/>
      <c r="BO881" s="36"/>
      <c r="BP881" s="36"/>
      <c r="BQ881" s="36"/>
      <c r="BR881" s="36"/>
      <c r="BS881" s="36"/>
      <c r="BT881" s="36"/>
      <c r="BU881" s="36"/>
      <c r="BV881" s="36"/>
      <c r="BW881" s="36"/>
      <c r="BX881" s="36"/>
      <c r="BY881" s="36"/>
      <c r="BZ881" s="36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  <c r="CY881" s="33"/>
      <c r="CZ881" s="33"/>
      <c r="DA881" s="33"/>
      <c r="DB881" s="33"/>
      <c r="DC881" s="33"/>
      <c r="DD881" s="33"/>
      <c r="DE881" s="33"/>
      <c r="DF881" s="33"/>
      <c r="DG881" s="33"/>
      <c r="DH881" s="33"/>
      <c r="DI881" s="33"/>
      <c r="DJ881" s="33"/>
      <c r="DK881" s="33"/>
      <c r="DL881" s="33"/>
      <c r="DM881" s="33"/>
      <c r="DN881" s="33"/>
      <c r="DO881" s="33"/>
      <c r="DP881" s="33"/>
      <c r="DQ881" s="33"/>
      <c r="DR881" s="33"/>
      <c r="DS881" s="33"/>
      <c r="DT881" s="33"/>
      <c r="DU881" s="33"/>
      <c r="DV881" s="33"/>
      <c r="DW881" s="33"/>
      <c r="DX881" s="33"/>
      <c r="DY881" s="33"/>
      <c r="DZ881" s="33"/>
      <c r="EA881" s="33"/>
      <c r="EB881" s="33"/>
      <c r="EC881" s="33"/>
      <c r="ED881" s="33"/>
      <c r="EE881" s="33"/>
      <c r="EF881" s="33"/>
      <c r="EG881" s="33"/>
      <c r="EH881" s="33"/>
      <c r="EI881" s="33"/>
      <c r="EJ881" s="33"/>
      <c r="EK881" s="33"/>
      <c r="EL881" s="33"/>
      <c r="EM881" s="33"/>
      <c r="EN881" s="33"/>
      <c r="EO881" s="33"/>
      <c r="EP881" s="33"/>
      <c r="EQ881" s="33"/>
      <c r="ER881" s="33"/>
      <c r="ES881" s="33"/>
      <c r="ET881" s="33"/>
      <c r="EU881" s="33"/>
      <c r="EV881" s="33"/>
      <c r="EW881" s="33"/>
      <c r="EX881" s="33"/>
      <c r="EY881" s="33"/>
      <c r="EZ881" s="33"/>
      <c r="FA881" s="33"/>
      <c r="FB881" s="33"/>
      <c r="FC881" s="33"/>
      <c r="FD881" s="33"/>
      <c r="FE881" s="33"/>
      <c r="FF881" s="33"/>
      <c r="FG881" s="33"/>
      <c r="FH881" s="33"/>
      <c r="FI881" s="33"/>
      <c r="FJ881" s="33"/>
      <c r="FK881" s="33"/>
      <c r="FL881" s="33"/>
      <c r="FM881" s="33"/>
      <c r="FN881" s="33"/>
      <c r="FO881" s="33"/>
      <c r="FP881" s="33"/>
      <c r="FQ881" s="33"/>
      <c r="FR881" s="33"/>
      <c r="FS881" s="33"/>
      <c r="FT881" s="33"/>
      <c r="FU881" s="33"/>
      <c r="FV881" s="33"/>
      <c r="FW881" s="33"/>
      <c r="FX881" s="33"/>
      <c r="FY881" s="33"/>
      <c r="FZ881" s="33"/>
      <c r="GA881" s="33"/>
      <c r="GB881" s="33"/>
      <c r="GC881" s="33"/>
      <c r="GD881" s="33"/>
      <c r="GE881" s="33"/>
      <c r="GF881" s="33"/>
      <c r="GG881" s="33"/>
      <c r="GH881" s="33"/>
      <c r="GI881" s="33"/>
      <c r="GJ881" s="33"/>
      <c r="GK881" s="33"/>
      <c r="GL881" s="33"/>
      <c r="GM881" s="33"/>
      <c r="GN881" s="33"/>
      <c r="GO881" s="33"/>
      <c r="GP881" s="33"/>
      <c r="GQ881" s="33"/>
      <c r="GR881" s="33"/>
      <c r="GS881" s="33"/>
      <c r="GT881" s="33"/>
      <c r="GU881" s="33"/>
      <c r="GV881" s="33"/>
      <c r="GW881" s="33"/>
      <c r="GX881" s="33"/>
      <c r="GY881" s="33"/>
      <c r="GZ881" s="33"/>
      <c r="HA881" s="33"/>
      <c r="HB881" s="33"/>
      <c r="HC881" s="33"/>
      <c r="HD881" s="33"/>
      <c r="HE881" s="33"/>
      <c r="HF881" s="33"/>
      <c r="HG881" s="33"/>
      <c r="HH881" s="33"/>
      <c r="HI881" s="33"/>
      <c r="HJ881" s="33"/>
      <c r="HK881" s="33"/>
      <c r="HL881" s="33"/>
      <c r="HM881" s="33"/>
      <c r="HN881" s="33"/>
      <c r="HO881" s="33"/>
      <c r="HP881" s="33"/>
      <c r="HQ881" s="33"/>
      <c r="HR881" s="33"/>
      <c r="HS881" s="33"/>
      <c r="HT881" s="33"/>
      <c r="HU881" s="33"/>
      <c r="HV881" s="33"/>
      <c r="HW881" s="33"/>
      <c r="HX881" s="33"/>
      <c r="HY881" s="33"/>
      <c r="HZ881" s="33"/>
      <c r="IA881" s="33"/>
      <c r="IB881" s="33"/>
      <c r="IC881" s="33"/>
      <c r="ID881" s="33"/>
      <c r="IE881" s="33"/>
      <c r="IF881" s="33"/>
      <c r="IG881" s="33"/>
      <c r="IH881" s="33"/>
      <c r="II881" s="33"/>
      <c r="IJ881" s="33"/>
      <c r="IK881" s="33"/>
      <c r="IL881" s="33"/>
      <c r="IM881" s="33"/>
      <c r="IN881" s="33"/>
      <c r="IO881" s="33"/>
      <c r="IP881" s="33"/>
      <c r="IQ881" s="33"/>
      <c r="IR881" s="33"/>
      <c r="IS881" s="33"/>
      <c r="IT881" s="33"/>
      <c r="IU881" s="33"/>
      <c r="IV881" s="33"/>
      <c r="IW881" s="33"/>
      <c r="IX881" s="33"/>
      <c r="IY881" s="33"/>
      <c r="IZ881" s="33"/>
      <c r="JA881" s="33"/>
      <c r="JB881" s="33"/>
      <c r="JC881" s="33"/>
      <c r="JD881" s="33"/>
      <c r="JE881" s="33"/>
      <c r="JF881" s="33"/>
      <c r="JG881" s="33"/>
      <c r="JH881" s="33"/>
      <c r="JI881" s="33"/>
      <c r="JJ881" s="33"/>
      <c r="JK881" s="33"/>
      <c r="JL881" s="33"/>
      <c r="JM881" s="33"/>
      <c r="JN881" s="33"/>
      <c r="JO881" s="33"/>
      <c r="JP881" s="33"/>
      <c r="JQ881" s="33"/>
      <c r="JR881" s="33"/>
      <c r="JS881" s="33"/>
      <c r="JT881" s="33"/>
      <c r="JU881" s="33"/>
      <c r="JV881" s="33"/>
      <c r="JW881" s="33"/>
      <c r="JX881" s="33"/>
      <c r="JY881" s="33"/>
      <c r="JZ881" s="33"/>
      <c r="KA881" s="33"/>
      <c r="KB881" s="33"/>
      <c r="KC881" s="33"/>
      <c r="KD881" s="33"/>
      <c r="KE881" s="33"/>
      <c r="KF881" s="33"/>
      <c r="KG881" s="33"/>
      <c r="KH881" s="33"/>
      <c r="KI881" s="33"/>
      <c r="KJ881" s="33"/>
      <c r="KK881" s="33"/>
      <c r="KL881" s="33"/>
      <c r="KM881" s="33"/>
      <c r="KN881" s="33"/>
      <c r="KO881" s="33"/>
      <c r="KP881" s="33"/>
      <c r="KQ881" s="33"/>
      <c r="KR881" s="33"/>
      <c r="KS881" s="33"/>
      <c r="KT881" s="33"/>
      <c r="KU881" s="33"/>
      <c r="KV881" s="33"/>
      <c r="KW881" s="33"/>
      <c r="KX881" s="33"/>
      <c r="KY881" s="33"/>
      <c r="KZ881" s="33"/>
      <c r="LA881" s="33"/>
      <c r="LB881" s="33"/>
      <c r="LC881" s="33"/>
    </row>
    <row r="882" spans="1:31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6"/>
      <c r="BB882" s="36"/>
      <c r="BC882" s="36"/>
      <c r="BD882" s="36"/>
      <c r="BE882" s="36"/>
      <c r="BF882" s="36"/>
      <c r="BG882" s="36"/>
      <c r="BH882" s="36"/>
      <c r="BI882" s="36"/>
      <c r="BJ882" s="36"/>
      <c r="BK882" s="36"/>
      <c r="BL882" s="36"/>
      <c r="BM882" s="36"/>
      <c r="BN882" s="36"/>
      <c r="BO882" s="36"/>
      <c r="BP882" s="36"/>
      <c r="BQ882" s="36"/>
      <c r="BR882" s="36"/>
      <c r="BS882" s="36"/>
      <c r="BT882" s="36"/>
      <c r="BU882" s="36"/>
      <c r="BV882" s="36"/>
      <c r="BW882" s="36"/>
      <c r="BX882" s="36"/>
      <c r="BY882" s="36"/>
      <c r="BZ882" s="36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  <c r="IY882" s="33"/>
      <c r="IZ882" s="33"/>
      <c r="JA882" s="33"/>
      <c r="JB882" s="33"/>
      <c r="JC882" s="33"/>
      <c r="JD882" s="33"/>
      <c r="JE882" s="33"/>
      <c r="JF882" s="33"/>
      <c r="JG882" s="33"/>
      <c r="JH882" s="33"/>
      <c r="JI882" s="33"/>
      <c r="JJ882" s="33"/>
      <c r="JK882" s="33"/>
      <c r="JL882" s="33"/>
      <c r="JM882" s="33"/>
      <c r="JN882" s="33"/>
      <c r="JO882" s="33"/>
      <c r="JP882" s="33"/>
      <c r="JQ882" s="33"/>
      <c r="JR882" s="33"/>
      <c r="JS882" s="33"/>
      <c r="JT882" s="33"/>
      <c r="JU882" s="33"/>
      <c r="JV882" s="33"/>
      <c r="JW882" s="33"/>
      <c r="JX882" s="33"/>
      <c r="JY882" s="33"/>
      <c r="JZ882" s="33"/>
      <c r="KA882" s="33"/>
      <c r="KB882" s="33"/>
      <c r="KC882" s="33"/>
      <c r="KD882" s="33"/>
      <c r="KE882" s="33"/>
      <c r="KF882" s="33"/>
      <c r="KG882" s="33"/>
      <c r="KH882" s="33"/>
      <c r="KI882" s="33"/>
      <c r="KJ882" s="33"/>
      <c r="KK882" s="33"/>
      <c r="KL882" s="33"/>
      <c r="KM882" s="33"/>
      <c r="KN882" s="33"/>
      <c r="KO882" s="33"/>
      <c r="KP882" s="33"/>
      <c r="KQ882" s="33"/>
      <c r="KR882" s="33"/>
      <c r="KS882" s="33"/>
      <c r="KT882" s="33"/>
      <c r="KU882" s="33"/>
      <c r="KV882" s="33"/>
      <c r="KW882" s="33"/>
      <c r="KX882" s="33"/>
      <c r="KY882" s="33"/>
      <c r="KZ882" s="33"/>
      <c r="LA882" s="33"/>
      <c r="LB882" s="33"/>
      <c r="LC882" s="33"/>
    </row>
    <row r="883" spans="1:31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6"/>
      <c r="BB883" s="36"/>
      <c r="BC883" s="36"/>
      <c r="BD883" s="36"/>
      <c r="BE883" s="36"/>
      <c r="BF883" s="36"/>
      <c r="BG883" s="36"/>
      <c r="BH883" s="36"/>
      <c r="BI883" s="36"/>
      <c r="BJ883" s="36"/>
      <c r="BK883" s="36"/>
      <c r="BL883" s="36"/>
      <c r="BM883" s="36"/>
      <c r="BN883" s="36"/>
      <c r="BO883" s="36"/>
      <c r="BP883" s="36"/>
      <c r="BQ883" s="36"/>
      <c r="BR883" s="36"/>
      <c r="BS883" s="36"/>
      <c r="BT883" s="36"/>
      <c r="BU883" s="36"/>
      <c r="BV883" s="36"/>
      <c r="BW883" s="36"/>
      <c r="BX883" s="36"/>
      <c r="BY883" s="36"/>
      <c r="BZ883" s="36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  <c r="CY883" s="33"/>
      <c r="CZ883" s="33"/>
      <c r="DA883" s="33"/>
      <c r="DB883" s="33"/>
      <c r="DC883" s="33"/>
      <c r="DD883" s="33"/>
      <c r="DE883" s="33"/>
      <c r="DF883" s="33"/>
      <c r="DG883" s="33"/>
      <c r="DH883" s="33"/>
      <c r="DI883" s="33"/>
      <c r="DJ883" s="33"/>
      <c r="DK883" s="33"/>
      <c r="DL883" s="33"/>
      <c r="DM883" s="33"/>
      <c r="DN883" s="33"/>
      <c r="DO883" s="33"/>
      <c r="DP883" s="33"/>
      <c r="DQ883" s="33"/>
      <c r="DR883" s="33"/>
      <c r="DS883" s="33"/>
      <c r="DT883" s="33"/>
      <c r="DU883" s="33"/>
      <c r="DV883" s="33"/>
      <c r="DW883" s="33"/>
      <c r="DX883" s="33"/>
      <c r="DY883" s="33"/>
      <c r="DZ883" s="33"/>
      <c r="EA883" s="33"/>
      <c r="EB883" s="33"/>
      <c r="EC883" s="33"/>
      <c r="ED883" s="33"/>
      <c r="EE883" s="33"/>
      <c r="EF883" s="33"/>
      <c r="EG883" s="33"/>
      <c r="EH883" s="33"/>
      <c r="EI883" s="33"/>
      <c r="EJ883" s="33"/>
      <c r="EK883" s="33"/>
      <c r="EL883" s="33"/>
      <c r="EM883" s="33"/>
      <c r="EN883" s="33"/>
      <c r="EO883" s="33"/>
      <c r="EP883" s="33"/>
      <c r="EQ883" s="33"/>
      <c r="ER883" s="33"/>
      <c r="ES883" s="33"/>
      <c r="ET883" s="33"/>
      <c r="EU883" s="33"/>
      <c r="EV883" s="33"/>
      <c r="EW883" s="33"/>
      <c r="EX883" s="33"/>
      <c r="EY883" s="33"/>
      <c r="EZ883" s="33"/>
      <c r="FA883" s="33"/>
      <c r="FB883" s="33"/>
      <c r="FC883" s="33"/>
      <c r="FD883" s="33"/>
      <c r="FE883" s="33"/>
      <c r="FF883" s="33"/>
      <c r="FG883" s="33"/>
      <c r="FH883" s="33"/>
      <c r="FI883" s="33"/>
      <c r="FJ883" s="33"/>
      <c r="FK883" s="33"/>
      <c r="FL883" s="33"/>
      <c r="FM883" s="33"/>
      <c r="FN883" s="33"/>
      <c r="FO883" s="33"/>
      <c r="FP883" s="33"/>
      <c r="FQ883" s="33"/>
      <c r="FR883" s="33"/>
      <c r="FS883" s="33"/>
      <c r="FT883" s="33"/>
      <c r="FU883" s="33"/>
      <c r="FV883" s="33"/>
      <c r="FW883" s="33"/>
      <c r="FX883" s="33"/>
      <c r="FY883" s="33"/>
      <c r="FZ883" s="33"/>
      <c r="GA883" s="33"/>
      <c r="GB883" s="33"/>
      <c r="GC883" s="33"/>
      <c r="GD883" s="33"/>
      <c r="GE883" s="33"/>
      <c r="GF883" s="33"/>
      <c r="GG883" s="33"/>
      <c r="GH883" s="33"/>
      <c r="GI883" s="33"/>
      <c r="GJ883" s="33"/>
      <c r="GK883" s="33"/>
      <c r="GL883" s="33"/>
      <c r="GM883" s="33"/>
      <c r="GN883" s="33"/>
      <c r="GO883" s="33"/>
      <c r="GP883" s="33"/>
      <c r="GQ883" s="33"/>
      <c r="GR883" s="33"/>
      <c r="GS883" s="33"/>
      <c r="GT883" s="33"/>
      <c r="GU883" s="33"/>
      <c r="GV883" s="33"/>
      <c r="GW883" s="33"/>
      <c r="GX883" s="33"/>
      <c r="GY883" s="33"/>
      <c r="GZ883" s="33"/>
      <c r="HA883" s="33"/>
      <c r="HB883" s="33"/>
      <c r="HC883" s="33"/>
      <c r="HD883" s="33"/>
      <c r="HE883" s="33"/>
      <c r="HF883" s="33"/>
      <c r="HG883" s="33"/>
      <c r="HH883" s="33"/>
      <c r="HI883" s="33"/>
      <c r="HJ883" s="33"/>
      <c r="HK883" s="33"/>
      <c r="HL883" s="33"/>
      <c r="HM883" s="33"/>
      <c r="HN883" s="33"/>
      <c r="HO883" s="33"/>
      <c r="HP883" s="33"/>
      <c r="HQ883" s="33"/>
      <c r="HR883" s="33"/>
      <c r="HS883" s="33"/>
      <c r="HT883" s="33"/>
      <c r="HU883" s="33"/>
      <c r="HV883" s="33"/>
      <c r="HW883" s="33"/>
      <c r="HX883" s="33"/>
      <c r="HY883" s="33"/>
      <c r="HZ883" s="33"/>
      <c r="IA883" s="33"/>
      <c r="IB883" s="33"/>
      <c r="IC883" s="33"/>
      <c r="ID883" s="33"/>
      <c r="IE883" s="33"/>
      <c r="IF883" s="33"/>
      <c r="IG883" s="33"/>
      <c r="IH883" s="33"/>
      <c r="II883" s="33"/>
      <c r="IJ883" s="33"/>
      <c r="IK883" s="33"/>
      <c r="IL883" s="33"/>
      <c r="IM883" s="33"/>
      <c r="IN883" s="33"/>
      <c r="IO883" s="33"/>
      <c r="IP883" s="33"/>
      <c r="IQ883" s="33"/>
      <c r="IR883" s="33"/>
      <c r="IS883" s="33"/>
      <c r="IT883" s="33"/>
      <c r="IU883" s="33"/>
      <c r="IV883" s="33"/>
      <c r="IW883" s="33"/>
      <c r="IX883" s="33"/>
      <c r="IY883" s="33"/>
      <c r="IZ883" s="33"/>
      <c r="JA883" s="33"/>
      <c r="JB883" s="33"/>
      <c r="JC883" s="33"/>
      <c r="JD883" s="33"/>
      <c r="JE883" s="33"/>
      <c r="JF883" s="33"/>
      <c r="JG883" s="33"/>
      <c r="JH883" s="33"/>
      <c r="JI883" s="33"/>
      <c r="JJ883" s="33"/>
      <c r="JK883" s="33"/>
      <c r="JL883" s="33"/>
      <c r="JM883" s="33"/>
      <c r="JN883" s="33"/>
      <c r="JO883" s="33"/>
      <c r="JP883" s="33"/>
      <c r="JQ883" s="33"/>
      <c r="JR883" s="33"/>
      <c r="JS883" s="33"/>
      <c r="JT883" s="33"/>
      <c r="JU883" s="33"/>
      <c r="JV883" s="33"/>
      <c r="JW883" s="33"/>
      <c r="JX883" s="33"/>
      <c r="JY883" s="33"/>
      <c r="JZ883" s="33"/>
      <c r="KA883" s="33"/>
      <c r="KB883" s="33"/>
      <c r="KC883" s="33"/>
      <c r="KD883" s="33"/>
      <c r="KE883" s="33"/>
      <c r="KF883" s="33"/>
      <c r="KG883" s="33"/>
      <c r="KH883" s="33"/>
      <c r="KI883" s="33"/>
      <c r="KJ883" s="33"/>
      <c r="KK883" s="33"/>
      <c r="KL883" s="33"/>
      <c r="KM883" s="33"/>
      <c r="KN883" s="33"/>
      <c r="KO883" s="33"/>
      <c r="KP883" s="33"/>
      <c r="KQ883" s="33"/>
      <c r="KR883" s="33"/>
      <c r="KS883" s="33"/>
      <c r="KT883" s="33"/>
      <c r="KU883" s="33"/>
      <c r="KV883" s="33"/>
      <c r="KW883" s="33"/>
      <c r="KX883" s="33"/>
      <c r="KY883" s="33"/>
      <c r="KZ883" s="33"/>
      <c r="LA883" s="33"/>
      <c r="LB883" s="33"/>
      <c r="LC883" s="33"/>
    </row>
    <row r="884" spans="1:31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6"/>
      <c r="BB884" s="36"/>
      <c r="BC884" s="36"/>
      <c r="BD884" s="36"/>
      <c r="BE884" s="36"/>
      <c r="BF884" s="36"/>
      <c r="BG884" s="36"/>
      <c r="BH884" s="36"/>
      <c r="BI884" s="36"/>
      <c r="BJ884" s="36"/>
      <c r="BK884" s="36"/>
      <c r="BL884" s="36"/>
      <c r="BM884" s="36"/>
      <c r="BN884" s="36"/>
      <c r="BO884" s="36"/>
      <c r="BP884" s="36"/>
      <c r="BQ884" s="36"/>
      <c r="BR884" s="36"/>
      <c r="BS884" s="36"/>
      <c r="BT884" s="36"/>
      <c r="BU884" s="36"/>
      <c r="BV884" s="36"/>
      <c r="BW884" s="36"/>
      <c r="BX884" s="36"/>
      <c r="BY884" s="36"/>
      <c r="BZ884" s="36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  <c r="IY884" s="33"/>
      <c r="IZ884" s="33"/>
      <c r="JA884" s="33"/>
      <c r="JB884" s="33"/>
      <c r="JC884" s="33"/>
      <c r="JD884" s="33"/>
      <c r="JE884" s="33"/>
      <c r="JF884" s="33"/>
      <c r="JG884" s="33"/>
      <c r="JH884" s="33"/>
      <c r="JI884" s="33"/>
      <c r="JJ884" s="33"/>
      <c r="JK884" s="33"/>
      <c r="JL884" s="33"/>
      <c r="JM884" s="33"/>
      <c r="JN884" s="33"/>
      <c r="JO884" s="33"/>
      <c r="JP884" s="33"/>
      <c r="JQ884" s="33"/>
      <c r="JR884" s="33"/>
      <c r="JS884" s="33"/>
      <c r="JT884" s="33"/>
      <c r="JU884" s="33"/>
      <c r="JV884" s="33"/>
      <c r="JW884" s="33"/>
      <c r="JX884" s="33"/>
      <c r="JY884" s="33"/>
      <c r="JZ884" s="33"/>
      <c r="KA884" s="33"/>
      <c r="KB884" s="33"/>
      <c r="KC884" s="33"/>
      <c r="KD884" s="33"/>
      <c r="KE884" s="33"/>
      <c r="KF884" s="33"/>
      <c r="KG884" s="33"/>
      <c r="KH884" s="33"/>
      <c r="KI884" s="33"/>
      <c r="KJ884" s="33"/>
      <c r="KK884" s="33"/>
      <c r="KL884" s="33"/>
      <c r="KM884" s="33"/>
      <c r="KN884" s="33"/>
      <c r="KO884" s="33"/>
      <c r="KP884" s="33"/>
      <c r="KQ884" s="33"/>
      <c r="KR884" s="33"/>
      <c r="KS884" s="33"/>
      <c r="KT884" s="33"/>
      <c r="KU884" s="33"/>
      <c r="KV884" s="33"/>
      <c r="KW884" s="33"/>
      <c r="KX884" s="33"/>
      <c r="KY884" s="33"/>
      <c r="KZ884" s="33"/>
      <c r="LA884" s="33"/>
      <c r="LB884" s="33"/>
      <c r="LC884" s="33"/>
    </row>
    <row r="885" spans="1:31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6"/>
      <c r="BB885" s="36"/>
      <c r="BC885" s="36"/>
      <c r="BD885" s="36"/>
      <c r="BE885" s="36"/>
      <c r="BF885" s="36"/>
      <c r="BG885" s="36"/>
      <c r="BH885" s="36"/>
      <c r="BI885" s="36"/>
      <c r="BJ885" s="36"/>
      <c r="BK885" s="36"/>
      <c r="BL885" s="36"/>
      <c r="BM885" s="36"/>
      <c r="BN885" s="36"/>
      <c r="BO885" s="36"/>
      <c r="BP885" s="36"/>
      <c r="BQ885" s="36"/>
      <c r="BR885" s="36"/>
      <c r="BS885" s="36"/>
      <c r="BT885" s="36"/>
      <c r="BU885" s="36"/>
      <c r="BV885" s="36"/>
      <c r="BW885" s="36"/>
      <c r="BX885" s="36"/>
      <c r="BY885" s="36"/>
      <c r="BZ885" s="36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  <c r="CY885" s="33"/>
      <c r="CZ885" s="33"/>
      <c r="DA885" s="33"/>
      <c r="DB885" s="33"/>
      <c r="DC885" s="33"/>
      <c r="DD885" s="33"/>
      <c r="DE885" s="33"/>
      <c r="DF885" s="33"/>
      <c r="DG885" s="33"/>
      <c r="DH885" s="33"/>
      <c r="DI885" s="33"/>
      <c r="DJ885" s="33"/>
      <c r="DK885" s="33"/>
      <c r="DL885" s="33"/>
      <c r="DM885" s="33"/>
      <c r="DN885" s="33"/>
      <c r="DO885" s="33"/>
      <c r="DP885" s="33"/>
      <c r="DQ885" s="33"/>
      <c r="DR885" s="33"/>
      <c r="DS885" s="33"/>
      <c r="DT885" s="33"/>
      <c r="DU885" s="33"/>
      <c r="DV885" s="33"/>
      <c r="DW885" s="33"/>
      <c r="DX885" s="33"/>
      <c r="DY885" s="33"/>
      <c r="DZ885" s="33"/>
      <c r="EA885" s="33"/>
      <c r="EB885" s="33"/>
      <c r="EC885" s="33"/>
      <c r="ED885" s="33"/>
      <c r="EE885" s="33"/>
      <c r="EF885" s="33"/>
      <c r="EG885" s="33"/>
      <c r="EH885" s="33"/>
      <c r="EI885" s="33"/>
      <c r="EJ885" s="33"/>
      <c r="EK885" s="33"/>
      <c r="EL885" s="33"/>
      <c r="EM885" s="33"/>
      <c r="EN885" s="33"/>
      <c r="EO885" s="33"/>
      <c r="EP885" s="33"/>
      <c r="EQ885" s="33"/>
      <c r="ER885" s="33"/>
      <c r="ES885" s="33"/>
      <c r="ET885" s="33"/>
      <c r="EU885" s="33"/>
      <c r="EV885" s="33"/>
      <c r="EW885" s="33"/>
      <c r="EX885" s="33"/>
      <c r="EY885" s="33"/>
      <c r="EZ885" s="33"/>
      <c r="FA885" s="33"/>
      <c r="FB885" s="33"/>
      <c r="FC885" s="33"/>
      <c r="FD885" s="33"/>
      <c r="FE885" s="33"/>
      <c r="FF885" s="33"/>
      <c r="FG885" s="33"/>
      <c r="FH885" s="33"/>
      <c r="FI885" s="33"/>
      <c r="FJ885" s="33"/>
      <c r="FK885" s="33"/>
      <c r="FL885" s="33"/>
      <c r="FM885" s="33"/>
      <c r="FN885" s="33"/>
      <c r="FO885" s="33"/>
      <c r="FP885" s="33"/>
      <c r="FQ885" s="33"/>
      <c r="FR885" s="33"/>
      <c r="FS885" s="33"/>
      <c r="FT885" s="33"/>
      <c r="FU885" s="33"/>
      <c r="FV885" s="33"/>
      <c r="FW885" s="33"/>
      <c r="FX885" s="33"/>
      <c r="FY885" s="33"/>
      <c r="FZ885" s="33"/>
      <c r="GA885" s="33"/>
      <c r="GB885" s="33"/>
      <c r="GC885" s="33"/>
      <c r="GD885" s="33"/>
      <c r="GE885" s="33"/>
      <c r="GF885" s="33"/>
      <c r="GG885" s="33"/>
      <c r="GH885" s="33"/>
      <c r="GI885" s="33"/>
      <c r="GJ885" s="33"/>
      <c r="GK885" s="33"/>
      <c r="GL885" s="33"/>
      <c r="GM885" s="33"/>
      <c r="GN885" s="33"/>
      <c r="GO885" s="33"/>
      <c r="GP885" s="33"/>
      <c r="GQ885" s="33"/>
      <c r="GR885" s="33"/>
      <c r="GS885" s="33"/>
      <c r="GT885" s="33"/>
      <c r="GU885" s="33"/>
      <c r="GV885" s="33"/>
      <c r="GW885" s="33"/>
      <c r="GX885" s="33"/>
      <c r="GY885" s="33"/>
      <c r="GZ885" s="33"/>
      <c r="HA885" s="33"/>
      <c r="HB885" s="33"/>
      <c r="HC885" s="33"/>
      <c r="HD885" s="33"/>
      <c r="HE885" s="33"/>
      <c r="HF885" s="33"/>
      <c r="HG885" s="33"/>
      <c r="HH885" s="33"/>
      <c r="HI885" s="33"/>
      <c r="HJ885" s="33"/>
      <c r="HK885" s="33"/>
      <c r="HL885" s="33"/>
      <c r="HM885" s="33"/>
      <c r="HN885" s="33"/>
      <c r="HO885" s="33"/>
      <c r="HP885" s="33"/>
      <c r="HQ885" s="33"/>
      <c r="HR885" s="33"/>
      <c r="HS885" s="33"/>
      <c r="HT885" s="33"/>
      <c r="HU885" s="33"/>
      <c r="HV885" s="33"/>
      <c r="HW885" s="33"/>
      <c r="HX885" s="33"/>
      <c r="HY885" s="33"/>
      <c r="HZ885" s="33"/>
      <c r="IA885" s="33"/>
      <c r="IB885" s="33"/>
      <c r="IC885" s="33"/>
      <c r="ID885" s="33"/>
      <c r="IE885" s="33"/>
      <c r="IF885" s="33"/>
      <c r="IG885" s="33"/>
      <c r="IH885" s="33"/>
      <c r="II885" s="33"/>
      <c r="IJ885" s="33"/>
      <c r="IK885" s="33"/>
      <c r="IL885" s="33"/>
      <c r="IM885" s="33"/>
      <c r="IN885" s="33"/>
      <c r="IO885" s="33"/>
      <c r="IP885" s="33"/>
      <c r="IQ885" s="33"/>
      <c r="IR885" s="33"/>
      <c r="IS885" s="33"/>
      <c r="IT885" s="33"/>
      <c r="IU885" s="33"/>
      <c r="IV885" s="33"/>
      <c r="IW885" s="33"/>
      <c r="IX885" s="33"/>
      <c r="IY885" s="33"/>
      <c r="IZ885" s="33"/>
      <c r="JA885" s="33"/>
      <c r="JB885" s="33"/>
      <c r="JC885" s="33"/>
      <c r="JD885" s="33"/>
      <c r="JE885" s="33"/>
      <c r="JF885" s="33"/>
      <c r="JG885" s="33"/>
      <c r="JH885" s="33"/>
      <c r="JI885" s="33"/>
      <c r="JJ885" s="33"/>
      <c r="JK885" s="33"/>
      <c r="JL885" s="33"/>
      <c r="JM885" s="33"/>
      <c r="JN885" s="33"/>
      <c r="JO885" s="33"/>
      <c r="JP885" s="33"/>
      <c r="JQ885" s="33"/>
      <c r="JR885" s="33"/>
      <c r="JS885" s="33"/>
      <c r="JT885" s="33"/>
      <c r="JU885" s="33"/>
      <c r="JV885" s="33"/>
      <c r="JW885" s="33"/>
      <c r="JX885" s="33"/>
      <c r="JY885" s="33"/>
      <c r="JZ885" s="33"/>
      <c r="KA885" s="33"/>
      <c r="KB885" s="33"/>
      <c r="KC885" s="33"/>
      <c r="KD885" s="33"/>
      <c r="KE885" s="33"/>
      <c r="KF885" s="33"/>
      <c r="KG885" s="33"/>
      <c r="KH885" s="33"/>
      <c r="KI885" s="33"/>
      <c r="KJ885" s="33"/>
      <c r="KK885" s="33"/>
      <c r="KL885" s="33"/>
      <c r="KM885" s="33"/>
      <c r="KN885" s="33"/>
      <c r="KO885" s="33"/>
      <c r="KP885" s="33"/>
      <c r="KQ885" s="33"/>
      <c r="KR885" s="33"/>
      <c r="KS885" s="33"/>
      <c r="KT885" s="33"/>
      <c r="KU885" s="33"/>
      <c r="KV885" s="33"/>
      <c r="KW885" s="33"/>
      <c r="KX885" s="33"/>
      <c r="KY885" s="33"/>
      <c r="KZ885" s="33"/>
      <c r="LA885" s="33"/>
      <c r="LB885" s="33"/>
      <c r="LC885" s="33"/>
    </row>
    <row r="886" spans="1:31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  <c r="IY886" s="33"/>
      <c r="IZ886" s="33"/>
      <c r="JA886" s="33"/>
      <c r="JB886" s="33"/>
      <c r="JC886" s="33"/>
      <c r="JD886" s="33"/>
      <c r="JE886" s="33"/>
      <c r="JF886" s="33"/>
      <c r="JG886" s="33"/>
      <c r="JH886" s="33"/>
      <c r="JI886" s="33"/>
      <c r="JJ886" s="33"/>
      <c r="JK886" s="33"/>
      <c r="JL886" s="33"/>
      <c r="JM886" s="33"/>
      <c r="JN886" s="33"/>
      <c r="JO886" s="33"/>
      <c r="JP886" s="33"/>
      <c r="JQ886" s="33"/>
      <c r="JR886" s="33"/>
      <c r="JS886" s="33"/>
      <c r="JT886" s="33"/>
      <c r="JU886" s="33"/>
      <c r="JV886" s="33"/>
      <c r="JW886" s="33"/>
      <c r="JX886" s="33"/>
      <c r="JY886" s="33"/>
      <c r="JZ886" s="33"/>
      <c r="KA886" s="33"/>
      <c r="KB886" s="33"/>
      <c r="KC886" s="33"/>
      <c r="KD886" s="33"/>
      <c r="KE886" s="33"/>
      <c r="KF886" s="33"/>
      <c r="KG886" s="33"/>
      <c r="KH886" s="33"/>
      <c r="KI886" s="33"/>
      <c r="KJ886" s="33"/>
      <c r="KK886" s="33"/>
      <c r="KL886" s="33"/>
      <c r="KM886" s="33"/>
      <c r="KN886" s="33"/>
      <c r="KO886" s="33"/>
      <c r="KP886" s="33"/>
      <c r="KQ886" s="33"/>
      <c r="KR886" s="33"/>
      <c r="KS886" s="33"/>
      <c r="KT886" s="33"/>
      <c r="KU886" s="33"/>
      <c r="KV886" s="33"/>
      <c r="KW886" s="33"/>
      <c r="KX886" s="33"/>
      <c r="KY886" s="33"/>
      <c r="KZ886" s="33"/>
      <c r="LA886" s="33"/>
      <c r="LB886" s="33"/>
      <c r="LC886" s="33"/>
    </row>
    <row r="887" spans="1:31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6"/>
      <c r="BB887" s="36"/>
      <c r="BC887" s="36"/>
      <c r="BD887" s="36"/>
      <c r="BE887" s="36"/>
      <c r="BF887" s="36"/>
      <c r="BG887" s="36"/>
      <c r="BH887" s="36"/>
      <c r="BI887" s="36"/>
      <c r="BJ887" s="36"/>
      <c r="BK887" s="36"/>
      <c r="BL887" s="36"/>
      <c r="BM887" s="36"/>
      <c r="BN887" s="36"/>
      <c r="BO887" s="36"/>
      <c r="BP887" s="36"/>
      <c r="BQ887" s="36"/>
      <c r="BR887" s="36"/>
      <c r="BS887" s="36"/>
      <c r="BT887" s="36"/>
      <c r="BU887" s="36"/>
      <c r="BV887" s="36"/>
      <c r="BW887" s="36"/>
      <c r="BX887" s="36"/>
      <c r="BY887" s="36"/>
      <c r="BZ887" s="36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  <c r="CY887" s="33"/>
      <c r="CZ887" s="33"/>
      <c r="DA887" s="33"/>
      <c r="DB887" s="33"/>
      <c r="DC887" s="33"/>
      <c r="DD887" s="33"/>
      <c r="DE887" s="33"/>
      <c r="DF887" s="33"/>
      <c r="DG887" s="33"/>
      <c r="DH887" s="33"/>
      <c r="DI887" s="33"/>
      <c r="DJ887" s="33"/>
      <c r="DK887" s="33"/>
      <c r="DL887" s="33"/>
      <c r="DM887" s="33"/>
      <c r="DN887" s="33"/>
      <c r="DO887" s="33"/>
      <c r="DP887" s="33"/>
      <c r="DQ887" s="33"/>
      <c r="DR887" s="33"/>
      <c r="DS887" s="33"/>
      <c r="DT887" s="33"/>
      <c r="DU887" s="33"/>
      <c r="DV887" s="33"/>
      <c r="DW887" s="33"/>
      <c r="DX887" s="33"/>
      <c r="DY887" s="33"/>
      <c r="DZ887" s="33"/>
      <c r="EA887" s="33"/>
      <c r="EB887" s="33"/>
      <c r="EC887" s="33"/>
      <c r="ED887" s="33"/>
      <c r="EE887" s="33"/>
      <c r="EF887" s="33"/>
      <c r="EG887" s="33"/>
      <c r="EH887" s="33"/>
      <c r="EI887" s="33"/>
      <c r="EJ887" s="33"/>
      <c r="EK887" s="33"/>
      <c r="EL887" s="33"/>
      <c r="EM887" s="33"/>
      <c r="EN887" s="33"/>
      <c r="EO887" s="33"/>
      <c r="EP887" s="33"/>
      <c r="EQ887" s="33"/>
      <c r="ER887" s="33"/>
      <c r="ES887" s="33"/>
      <c r="ET887" s="33"/>
      <c r="EU887" s="33"/>
      <c r="EV887" s="33"/>
      <c r="EW887" s="33"/>
      <c r="EX887" s="33"/>
      <c r="EY887" s="33"/>
      <c r="EZ887" s="33"/>
      <c r="FA887" s="33"/>
      <c r="FB887" s="33"/>
      <c r="FC887" s="33"/>
      <c r="FD887" s="33"/>
      <c r="FE887" s="33"/>
      <c r="FF887" s="33"/>
      <c r="FG887" s="33"/>
      <c r="FH887" s="33"/>
      <c r="FI887" s="33"/>
      <c r="FJ887" s="33"/>
      <c r="FK887" s="33"/>
      <c r="FL887" s="33"/>
      <c r="FM887" s="33"/>
      <c r="FN887" s="33"/>
      <c r="FO887" s="33"/>
      <c r="FP887" s="33"/>
      <c r="FQ887" s="33"/>
      <c r="FR887" s="33"/>
      <c r="FS887" s="33"/>
      <c r="FT887" s="33"/>
      <c r="FU887" s="33"/>
      <c r="FV887" s="33"/>
      <c r="FW887" s="33"/>
      <c r="FX887" s="33"/>
      <c r="FY887" s="33"/>
      <c r="FZ887" s="33"/>
      <c r="GA887" s="33"/>
      <c r="GB887" s="33"/>
      <c r="GC887" s="33"/>
      <c r="GD887" s="33"/>
      <c r="GE887" s="33"/>
      <c r="GF887" s="33"/>
      <c r="GG887" s="33"/>
      <c r="GH887" s="33"/>
      <c r="GI887" s="33"/>
      <c r="GJ887" s="33"/>
      <c r="GK887" s="33"/>
      <c r="GL887" s="33"/>
      <c r="GM887" s="33"/>
      <c r="GN887" s="33"/>
      <c r="GO887" s="33"/>
      <c r="GP887" s="33"/>
      <c r="GQ887" s="33"/>
      <c r="GR887" s="33"/>
      <c r="GS887" s="33"/>
      <c r="GT887" s="33"/>
      <c r="GU887" s="33"/>
      <c r="GV887" s="33"/>
      <c r="GW887" s="33"/>
      <c r="GX887" s="33"/>
      <c r="GY887" s="33"/>
      <c r="GZ887" s="33"/>
      <c r="HA887" s="33"/>
      <c r="HB887" s="33"/>
      <c r="HC887" s="33"/>
      <c r="HD887" s="33"/>
      <c r="HE887" s="33"/>
      <c r="HF887" s="33"/>
      <c r="HG887" s="33"/>
      <c r="HH887" s="33"/>
      <c r="HI887" s="33"/>
      <c r="HJ887" s="33"/>
      <c r="HK887" s="33"/>
      <c r="HL887" s="33"/>
      <c r="HM887" s="33"/>
      <c r="HN887" s="33"/>
      <c r="HO887" s="33"/>
      <c r="HP887" s="33"/>
      <c r="HQ887" s="33"/>
      <c r="HR887" s="33"/>
      <c r="HS887" s="33"/>
      <c r="HT887" s="33"/>
      <c r="HU887" s="33"/>
      <c r="HV887" s="33"/>
      <c r="HW887" s="33"/>
      <c r="HX887" s="33"/>
      <c r="HY887" s="33"/>
      <c r="HZ887" s="33"/>
      <c r="IA887" s="33"/>
      <c r="IB887" s="33"/>
      <c r="IC887" s="33"/>
      <c r="ID887" s="33"/>
      <c r="IE887" s="33"/>
      <c r="IF887" s="33"/>
      <c r="IG887" s="33"/>
      <c r="IH887" s="33"/>
      <c r="II887" s="33"/>
      <c r="IJ887" s="33"/>
      <c r="IK887" s="33"/>
      <c r="IL887" s="33"/>
      <c r="IM887" s="33"/>
      <c r="IN887" s="33"/>
      <c r="IO887" s="33"/>
      <c r="IP887" s="33"/>
      <c r="IQ887" s="33"/>
      <c r="IR887" s="33"/>
      <c r="IS887" s="33"/>
      <c r="IT887" s="33"/>
      <c r="IU887" s="33"/>
      <c r="IV887" s="33"/>
      <c r="IW887" s="33"/>
      <c r="IX887" s="33"/>
      <c r="IY887" s="33"/>
      <c r="IZ887" s="33"/>
      <c r="JA887" s="33"/>
      <c r="JB887" s="33"/>
      <c r="JC887" s="33"/>
      <c r="JD887" s="33"/>
      <c r="JE887" s="33"/>
      <c r="JF887" s="33"/>
      <c r="JG887" s="33"/>
      <c r="JH887" s="33"/>
      <c r="JI887" s="33"/>
      <c r="JJ887" s="33"/>
      <c r="JK887" s="33"/>
      <c r="JL887" s="33"/>
      <c r="JM887" s="33"/>
      <c r="JN887" s="33"/>
      <c r="JO887" s="33"/>
      <c r="JP887" s="33"/>
      <c r="JQ887" s="33"/>
      <c r="JR887" s="33"/>
      <c r="JS887" s="33"/>
      <c r="JT887" s="33"/>
      <c r="JU887" s="33"/>
      <c r="JV887" s="33"/>
      <c r="JW887" s="33"/>
      <c r="JX887" s="33"/>
      <c r="JY887" s="33"/>
      <c r="JZ887" s="33"/>
      <c r="KA887" s="33"/>
      <c r="KB887" s="33"/>
      <c r="KC887" s="33"/>
      <c r="KD887" s="33"/>
      <c r="KE887" s="33"/>
      <c r="KF887" s="33"/>
      <c r="KG887" s="33"/>
      <c r="KH887" s="33"/>
      <c r="KI887" s="33"/>
      <c r="KJ887" s="33"/>
      <c r="KK887" s="33"/>
      <c r="KL887" s="33"/>
      <c r="KM887" s="33"/>
      <c r="KN887" s="33"/>
      <c r="KO887" s="33"/>
      <c r="KP887" s="33"/>
      <c r="KQ887" s="33"/>
      <c r="KR887" s="33"/>
      <c r="KS887" s="33"/>
      <c r="KT887" s="33"/>
      <c r="KU887" s="33"/>
      <c r="KV887" s="33"/>
      <c r="KW887" s="33"/>
      <c r="KX887" s="33"/>
      <c r="KY887" s="33"/>
      <c r="KZ887" s="33"/>
      <c r="LA887" s="33"/>
      <c r="LB887" s="33"/>
      <c r="LC887" s="33"/>
    </row>
    <row r="888" spans="1:31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6"/>
      <c r="BB888" s="36"/>
      <c r="BC888" s="36"/>
      <c r="BD888" s="36"/>
      <c r="BE888" s="36"/>
      <c r="BF888" s="36"/>
      <c r="BG888" s="36"/>
      <c r="BH888" s="36"/>
      <c r="BI888" s="36"/>
      <c r="BJ888" s="36"/>
      <c r="BK888" s="36"/>
      <c r="BL888" s="36"/>
      <c r="BM888" s="36"/>
      <c r="BN888" s="36"/>
      <c r="BO888" s="36"/>
      <c r="BP888" s="36"/>
      <c r="BQ888" s="36"/>
      <c r="BR888" s="36"/>
      <c r="BS888" s="36"/>
      <c r="BT888" s="36"/>
      <c r="BU888" s="36"/>
      <c r="BV888" s="36"/>
      <c r="BW888" s="36"/>
      <c r="BX888" s="36"/>
      <c r="BY888" s="36"/>
      <c r="BZ888" s="36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  <c r="IY888" s="33"/>
      <c r="IZ888" s="33"/>
      <c r="JA888" s="33"/>
      <c r="JB888" s="33"/>
      <c r="JC888" s="33"/>
      <c r="JD888" s="33"/>
      <c r="JE888" s="33"/>
      <c r="JF888" s="33"/>
      <c r="JG888" s="33"/>
      <c r="JH888" s="33"/>
      <c r="JI888" s="33"/>
      <c r="JJ888" s="33"/>
      <c r="JK888" s="33"/>
      <c r="JL888" s="33"/>
      <c r="JM888" s="33"/>
      <c r="JN888" s="33"/>
      <c r="JO888" s="33"/>
      <c r="JP888" s="33"/>
      <c r="JQ888" s="33"/>
      <c r="JR888" s="33"/>
      <c r="JS888" s="33"/>
      <c r="JT888" s="33"/>
      <c r="JU888" s="33"/>
      <c r="JV888" s="33"/>
      <c r="JW888" s="33"/>
      <c r="JX888" s="33"/>
      <c r="JY888" s="33"/>
      <c r="JZ888" s="33"/>
      <c r="KA888" s="33"/>
      <c r="KB888" s="33"/>
      <c r="KC888" s="33"/>
      <c r="KD888" s="33"/>
      <c r="KE888" s="33"/>
      <c r="KF888" s="33"/>
      <c r="KG888" s="33"/>
      <c r="KH888" s="33"/>
      <c r="KI888" s="33"/>
      <c r="KJ888" s="33"/>
      <c r="KK888" s="33"/>
      <c r="KL888" s="33"/>
      <c r="KM888" s="33"/>
      <c r="KN888" s="33"/>
      <c r="KO888" s="33"/>
      <c r="KP888" s="33"/>
      <c r="KQ888" s="33"/>
      <c r="KR888" s="33"/>
      <c r="KS888" s="33"/>
      <c r="KT888" s="33"/>
      <c r="KU888" s="33"/>
      <c r="KV888" s="33"/>
      <c r="KW888" s="33"/>
      <c r="KX888" s="33"/>
      <c r="KY888" s="33"/>
      <c r="KZ888" s="33"/>
      <c r="LA888" s="33"/>
      <c r="LB888" s="33"/>
      <c r="LC888" s="33"/>
    </row>
    <row r="889" spans="1:31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6"/>
      <c r="BB889" s="36"/>
      <c r="BC889" s="36"/>
      <c r="BD889" s="36"/>
      <c r="BE889" s="36"/>
      <c r="BF889" s="36"/>
      <c r="BG889" s="36"/>
      <c r="BH889" s="36"/>
      <c r="BI889" s="36"/>
      <c r="BJ889" s="36"/>
      <c r="BK889" s="36"/>
      <c r="BL889" s="36"/>
      <c r="BM889" s="36"/>
      <c r="BN889" s="36"/>
      <c r="BO889" s="36"/>
      <c r="BP889" s="36"/>
      <c r="BQ889" s="36"/>
      <c r="BR889" s="36"/>
      <c r="BS889" s="36"/>
      <c r="BT889" s="36"/>
      <c r="BU889" s="36"/>
      <c r="BV889" s="36"/>
      <c r="BW889" s="36"/>
      <c r="BX889" s="36"/>
      <c r="BY889" s="36"/>
      <c r="BZ889" s="36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  <c r="CY889" s="33"/>
      <c r="CZ889" s="33"/>
      <c r="DA889" s="33"/>
      <c r="DB889" s="33"/>
      <c r="DC889" s="33"/>
      <c r="DD889" s="33"/>
      <c r="DE889" s="33"/>
      <c r="DF889" s="33"/>
      <c r="DG889" s="33"/>
      <c r="DH889" s="33"/>
      <c r="DI889" s="33"/>
      <c r="DJ889" s="33"/>
      <c r="DK889" s="33"/>
      <c r="DL889" s="33"/>
      <c r="DM889" s="33"/>
      <c r="DN889" s="33"/>
      <c r="DO889" s="33"/>
      <c r="DP889" s="33"/>
      <c r="DQ889" s="33"/>
      <c r="DR889" s="33"/>
      <c r="DS889" s="33"/>
      <c r="DT889" s="33"/>
      <c r="DU889" s="33"/>
      <c r="DV889" s="33"/>
      <c r="DW889" s="33"/>
      <c r="DX889" s="33"/>
      <c r="DY889" s="33"/>
      <c r="DZ889" s="33"/>
      <c r="EA889" s="33"/>
      <c r="EB889" s="33"/>
      <c r="EC889" s="33"/>
      <c r="ED889" s="33"/>
      <c r="EE889" s="33"/>
      <c r="EF889" s="33"/>
      <c r="EG889" s="33"/>
      <c r="EH889" s="33"/>
      <c r="EI889" s="33"/>
      <c r="EJ889" s="33"/>
      <c r="EK889" s="33"/>
      <c r="EL889" s="33"/>
      <c r="EM889" s="33"/>
      <c r="EN889" s="33"/>
      <c r="EO889" s="33"/>
      <c r="EP889" s="33"/>
      <c r="EQ889" s="33"/>
      <c r="ER889" s="33"/>
      <c r="ES889" s="33"/>
      <c r="ET889" s="33"/>
      <c r="EU889" s="33"/>
      <c r="EV889" s="33"/>
      <c r="EW889" s="33"/>
      <c r="EX889" s="33"/>
      <c r="EY889" s="33"/>
      <c r="EZ889" s="33"/>
      <c r="FA889" s="33"/>
      <c r="FB889" s="33"/>
      <c r="FC889" s="33"/>
      <c r="FD889" s="33"/>
      <c r="FE889" s="33"/>
      <c r="FF889" s="33"/>
      <c r="FG889" s="33"/>
      <c r="FH889" s="33"/>
      <c r="FI889" s="33"/>
      <c r="FJ889" s="33"/>
      <c r="FK889" s="33"/>
      <c r="FL889" s="33"/>
      <c r="FM889" s="33"/>
      <c r="FN889" s="33"/>
      <c r="FO889" s="33"/>
      <c r="FP889" s="33"/>
      <c r="FQ889" s="33"/>
      <c r="FR889" s="33"/>
      <c r="FS889" s="33"/>
      <c r="FT889" s="33"/>
      <c r="FU889" s="33"/>
      <c r="FV889" s="33"/>
      <c r="FW889" s="33"/>
      <c r="FX889" s="33"/>
      <c r="FY889" s="33"/>
      <c r="FZ889" s="33"/>
      <c r="GA889" s="33"/>
      <c r="GB889" s="33"/>
      <c r="GC889" s="33"/>
      <c r="GD889" s="33"/>
      <c r="GE889" s="33"/>
      <c r="GF889" s="33"/>
      <c r="GG889" s="33"/>
      <c r="GH889" s="33"/>
      <c r="GI889" s="33"/>
      <c r="GJ889" s="33"/>
      <c r="GK889" s="33"/>
      <c r="GL889" s="33"/>
      <c r="GM889" s="33"/>
      <c r="GN889" s="33"/>
      <c r="GO889" s="33"/>
      <c r="GP889" s="33"/>
      <c r="GQ889" s="33"/>
      <c r="GR889" s="33"/>
      <c r="GS889" s="33"/>
      <c r="GT889" s="33"/>
      <c r="GU889" s="33"/>
      <c r="GV889" s="33"/>
      <c r="GW889" s="33"/>
      <c r="GX889" s="33"/>
      <c r="GY889" s="33"/>
      <c r="GZ889" s="33"/>
      <c r="HA889" s="33"/>
      <c r="HB889" s="33"/>
      <c r="HC889" s="33"/>
      <c r="HD889" s="33"/>
      <c r="HE889" s="33"/>
      <c r="HF889" s="33"/>
      <c r="HG889" s="33"/>
      <c r="HH889" s="33"/>
      <c r="HI889" s="33"/>
      <c r="HJ889" s="33"/>
      <c r="HK889" s="33"/>
      <c r="HL889" s="33"/>
      <c r="HM889" s="33"/>
      <c r="HN889" s="33"/>
      <c r="HO889" s="33"/>
      <c r="HP889" s="33"/>
      <c r="HQ889" s="33"/>
      <c r="HR889" s="33"/>
      <c r="HS889" s="33"/>
      <c r="HT889" s="33"/>
      <c r="HU889" s="33"/>
      <c r="HV889" s="33"/>
      <c r="HW889" s="33"/>
      <c r="HX889" s="33"/>
      <c r="HY889" s="33"/>
      <c r="HZ889" s="33"/>
      <c r="IA889" s="33"/>
      <c r="IB889" s="33"/>
      <c r="IC889" s="33"/>
      <c r="ID889" s="33"/>
      <c r="IE889" s="33"/>
      <c r="IF889" s="33"/>
      <c r="IG889" s="33"/>
      <c r="IH889" s="33"/>
      <c r="II889" s="33"/>
      <c r="IJ889" s="33"/>
      <c r="IK889" s="33"/>
      <c r="IL889" s="33"/>
      <c r="IM889" s="33"/>
      <c r="IN889" s="33"/>
      <c r="IO889" s="33"/>
      <c r="IP889" s="33"/>
      <c r="IQ889" s="33"/>
      <c r="IR889" s="33"/>
      <c r="IS889" s="33"/>
      <c r="IT889" s="33"/>
      <c r="IU889" s="33"/>
      <c r="IV889" s="33"/>
      <c r="IW889" s="33"/>
      <c r="IX889" s="33"/>
      <c r="IY889" s="33"/>
      <c r="IZ889" s="33"/>
      <c r="JA889" s="33"/>
      <c r="JB889" s="33"/>
      <c r="JC889" s="33"/>
      <c r="JD889" s="33"/>
      <c r="JE889" s="33"/>
      <c r="JF889" s="33"/>
      <c r="JG889" s="33"/>
      <c r="JH889" s="33"/>
      <c r="JI889" s="33"/>
      <c r="JJ889" s="33"/>
      <c r="JK889" s="33"/>
      <c r="JL889" s="33"/>
      <c r="JM889" s="33"/>
      <c r="JN889" s="33"/>
      <c r="JO889" s="33"/>
      <c r="JP889" s="33"/>
      <c r="JQ889" s="33"/>
      <c r="JR889" s="33"/>
      <c r="JS889" s="33"/>
      <c r="JT889" s="33"/>
      <c r="JU889" s="33"/>
      <c r="JV889" s="33"/>
      <c r="JW889" s="33"/>
      <c r="JX889" s="33"/>
      <c r="JY889" s="33"/>
      <c r="JZ889" s="33"/>
      <c r="KA889" s="33"/>
      <c r="KB889" s="33"/>
      <c r="KC889" s="33"/>
      <c r="KD889" s="33"/>
      <c r="KE889" s="33"/>
      <c r="KF889" s="33"/>
      <c r="KG889" s="33"/>
      <c r="KH889" s="33"/>
      <c r="KI889" s="33"/>
      <c r="KJ889" s="33"/>
      <c r="KK889" s="33"/>
      <c r="KL889" s="33"/>
      <c r="KM889" s="33"/>
      <c r="KN889" s="33"/>
      <c r="KO889" s="33"/>
      <c r="KP889" s="33"/>
      <c r="KQ889" s="33"/>
      <c r="KR889" s="33"/>
      <c r="KS889" s="33"/>
      <c r="KT889" s="33"/>
      <c r="KU889" s="33"/>
      <c r="KV889" s="33"/>
      <c r="KW889" s="33"/>
      <c r="KX889" s="33"/>
      <c r="KY889" s="33"/>
      <c r="KZ889" s="33"/>
      <c r="LA889" s="33"/>
      <c r="LB889" s="33"/>
      <c r="LC889" s="33"/>
    </row>
    <row r="890" spans="1:31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6"/>
      <c r="BB890" s="36"/>
      <c r="BC890" s="36"/>
      <c r="BD890" s="36"/>
      <c r="BE890" s="36"/>
      <c r="BF890" s="36"/>
      <c r="BG890" s="36"/>
      <c r="BH890" s="36"/>
      <c r="BI890" s="36"/>
      <c r="BJ890" s="36"/>
      <c r="BK890" s="36"/>
      <c r="BL890" s="36"/>
      <c r="BM890" s="36"/>
      <c r="BN890" s="36"/>
      <c r="BO890" s="36"/>
      <c r="BP890" s="36"/>
      <c r="BQ890" s="36"/>
      <c r="BR890" s="36"/>
      <c r="BS890" s="36"/>
      <c r="BT890" s="36"/>
      <c r="BU890" s="36"/>
      <c r="BV890" s="36"/>
      <c r="BW890" s="36"/>
      <c r="BX890" s="36"/>
      <c r="BY890" s="36"/>
      <c r="BZ890" s="36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  <c r="IY890" s="33"/>
      <c r="IZ890" s="33"/>
      <c r="JA890" s="33"/>
      <c r="JB890" s="33"/>
      <c r="JC890" s="33"/>
      <c r="JD890" s="33"/>
      <c r="JE890" s="33"/>
      <c r="JF890" s="33"/>
      <c r="JG890" s="33"/>
      <c r="JH890" s="33"/>
      <c r="JI890" s="33"/>
      <c r="JJ890" s="33"/>
      <c r="JK890" s="33"/>
      <c r="JL890" s="33"/>
      <c r="JM890" s="33"/>
      <c r="JN890" s="33"/>
      <c r="JO890" s="33"/>
      <c r="JP890" s="33"/>
      <c r="JQ890" s="33"/>
      <c r="JR890" s="33"/>
      <c r="JS890" s="33"/>
      <c r="JT890" s="33"/>
      <c r="JU890" s="33"/>
      <c r="JV890" s="33"/>
      <c r="JW890" s="33"/>
      <c r="JX890" s="33"/>
      <c r="JY890" s="33"/>
      <c r="JZ890" s="33"/>
      <c r="KA890" s="33"/>
      <c r="KB890" s="33"/>
      <c r="KC890" s="33"/>
      <c r="KD890" s="33"/>
      <c r="KE890" s="33"/>
      <c r="KF890" s="33"/>
      <c r="KG890" s="33"/>
      <c r="KH890" s="33"/>
      <c r="KI890" s="33"/>
      <c r="KJ890" s="33"/>
      <c r="KK890" s="33"/>
      <c r="KL890" s="33"/>
      <c r="KM890" s="33"/>
      <c r="KN890" s="33"/>
      <c r="KO890" s="33"/>
      <c r="KP890" s="33"/>
      <c r="KQ890" s="33"/>
      <c r="KR890" s="33"/>
      <c r="KS890" s="33"/>
      <c r="KT890" s="33"/>
      <c r="KU890" s="33"/>
      <c r="KV890" s="33"/>
      <c r="KW890" s="33"/>
      <c r="KX890" s="33"/>
      <c r="KY890" s="33"/>
      <c r="KZ890" s="33"/>
      <c r="LA890" s="33"/>
      <c r="LB890" s="33"/>
      <c r="LC890" s="33"/>
    </row>
    <row r="891" spans="1:31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6"/>
      <c r="BB891" s="36"/>
      <c r="BC891" s="36"/>
      <c r="BD891" s="36"/>
      <c r="BE891" s="36"/>
      <c r="BF891" s="36"/>
      <c r="BG891" s="36"/>
      <c r="BH891" s="36"/>
      <c r="BI891" s="36"/>
      <c r="BJ891" s="36"/>
      <c r="BK891" s="36"/>
      <c r="BL891" s="36"/>
      <c r="BM891" s="36"/>
      <c r="BN891" s="36"/>
      <c r="BO891" s="36"/>
      <c r="BP891" s="36"/>
      <c r="BQ891" s="36"/>
      <c r="BR891" s="36"/>
      <c r="BS891" s="36"/>
      <c r="BT891" s="36"/>
      <c r="BU891" s="36"/>
      <c r="BV891" s="36"/>
      <c r="BW891" s="36"/>
      <c r="BX891" s="36"/>
      <c r="BY891" s="36"/>
      <c r="BZ891" s="36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  <c r="CY891" s="33"/>
      <c r="CZ891" s="33"/>
      <c r="DA891" s="33"/>
      <c r="DB891" s="33"/>
      <c r="DC891" s="33"/>
      <c r="DD891" s="33"/>
      <c r="DE891" s="33"/>
      <c r="DF891" s="33"/>
      <c r="DG891" s="33"/>
      <c r="DH891" s="33"/>
      <c r="DI891" s="33"/>
      <c r="DJ891" s="33"/>
      <c r="DK891" s="33"/>
      <c r="DL891" s="33"/>
      <c r="DM891" s="33"/>
      <c r="DN891" s="33"/>
      <c r="DO891" s="33"/>
      <c r="DP891" s="33"/>
      <c r="DQ891" s="33"/>
      <c r="DR891" s="33"/>
      <c r="DS891" s="33"/>
      <c r="DT891" s="33"/>
      <c r="DU891" s="33"/>
      <c r="DV891" s="33"/>
      <c r="DW891" s="33"/>
      <c r="DX891" s="33"/>
      <c r="DY891" s="33"/>
      <c r="DZ891" s="33"/>
      <c r="EA891" s="33"/>
      <c r="EB891" s="33"/>
      <c r="EC891" s="33"/>
      <c r="ED891" s="33"/>
      <c r="EE891" s="33"/>
      <c r="EF891" s="33"/>
      <c r="EG891" s="33"/>
      <c r="EH891" s="33"/>
      <c r="EI891" s="33"/>
      <c r="EJ891" s="33"/>
      <c r="EK891" s="33"/>
      <c r="EL891" s="33"/>
      <c r="EM891" s="33"/>
      <c r="EN891" s="33"/>
      <c r="EO891" s="33"/>
      <c r="EP891" s="33"/>
      <c r="EQ891" s="33"/>
      <c r="ER891" s="33"/>
      <c r="ES891" s="33"/>
      <c r="ET891" s="33"/>
      <c r="EU891" s="33"/>
      <c r="EV891" s="33"/>
      <c r="EW891" s="33"/>
      <c r="EX891" s="33"/>
      <c r="EY891" s="33"/>
      <c r="EZ891" s="33"/>
      <c r="FA891" s="33"/>
      <c r="FB891" s="33"/>
      <c r="FC891" s="33"/>
      <c r="FD891" s="33"/>
      <c r="FE891" s="33"/>
      <c r="FF891" s="33"/>
      <c r="FG891" s="33"/>
      <c r="FH891" s="33"/>
      <c r="FI891" s="33"/>
      <c r="FJ891" s="33"/>
      <c r="FK891" s="33"/>
      <c r="FL891" s="33"/>
      <c r="FM891" s="33"/>
      <c r="FN891" s="33"/>
      <c r="FO891" s="33"/>
      <c r="FP891" s="33"/>
      <c r="FQ891" s="33"/>
      <c r="FR891" s="33"/>
      <c r="FS891" s="33"/>
      <c r="FT891" s="33"/>
      <c r="FU891" s="33"/>
      <c r="FV891" s="33"/>
      <c r="FW891" s="33"/>
      <c r="FX891" s="33"/>
      <c r="FY891" s="33"/>
      <c r="FZ891" s="33"/>
      <c r="GA891" s="33"/>
      <c r="GB891" s="33"/>
      <c r="GC891" s="33"/>
      <c r="GD891" s="33"/>
      <c r="GE891" s="33"/>
      <c r="GF891" s="33"/>
      <c r="GG891" s="33"/>
      <c r="GH891" s="33"/>
      <c r="GI891" s="33"/>
      <c r="GJ891" s="33"/>
      <c r="GK891" s="33"/>
      <c r="GL891" s="33"/>
      <c r="GM891" s="33"/>
      <c r="GN891" s="33"/>
      <c r="GO891" s="33"/>
      <c r="GP891" s="33"/>
      <c r="GQ891" s="33"/>
      <c r="GR891" s="33"/>
      <c r="GS891" s="33"/>
      <c r="GT891" s="33"/>
      <c r="GU891" s="33"/>
      <c r="GV891" s="33"/>
      <c r="GW891" s="33"/>
      <c r="GX891" s="33"/>
      <c r="GY891" s="33"/>
      <c r="GZ891" s="33"/>
      <c r="HA891" s="33"/>
      <c r="HB891" s="33"/>
      <c r="HC891" s="33"/>
      <c r="HD891" s="33"/>
      <c r="HE891" s="33"/>
      <c r="HF891" s="33"/>
      <c r="HG891" s="33"/>
      <c r="HH891" s="33"/>
      <c r="HI891" s="33"/>
      <c r="HJ891" s="33"/>
      <c r="HK891" s="33"/>
      <c r="HL891" s="33"/>
      <c r="HM891" s="33"/>
      <c r="HN891" s="33"/>
      <c r="HO891" s="33"/>
      <c r="HP891" s="33"/>
      <c r="HQ891" s="33"/>
      <c r="HR891" s="33"/>
      <c r="HS891" s="33"/>
      <c r="HT891" s="33"/>
      <c r="HU891" s="33"/>
      <c r="HV891" s="33"/>
      <c r="HW891" s="33"/>
      <c r="HX891" s="33"/>
      <c r="HY891" s="33"/>
      <c r="HZ891" s="33"/>
      <c r="IA891" s="33"/>
      <c r="IB891" s="33"/>
      <c r="IC891" s="33"/>
      <c r="ID891" s="33"/>
      <c r="IE891" s="33"/>
      <c r="IF891" s="33"/>
      <c r="IG891" s="33"/>
      <c r="IH891" s="33"/>
      <c r="II891" s="33"/>
      <c r="IJ891" s="33"/>
      <c r="IK891" s="33"/>
      <c r="IL891" s="33"/>
      <c r="IM891" s="33"/>
      <c r="IN891" s="33"/>
      <c r="IO891" s="33"/>
      <c r="IP891" s="33"/>
      <c r="IQ891" s="33"/>
      <c r="IR891" s="33"/>
      <c r="IS891" s="33"/>
      <c r="IT891" s="33"/>
      <c r="IU891" s="33"/>
      <c r="IV891" s="33"/>
      <c r="IW891" s="33"/>
      <c r="IX891" s="33"/>
      <c r="IY891" s="33"/>
      <c r="IZ891" s="33"/>
      <c r="JA891" s="33"/>
      <c r="JB891" s="33"/>
      <c r="JC891" s="33"/>
      <c r="JD891" s="33"/>
      <c r="JE891" s="33"/>
      <c r="JF891" s="33"/>
      <c r="JG891" s="33"/>
      <c r="JH891" s="33"/>
      <c r="JI891" s="33"/>
      <c r="JJ891" s="33"/>
      <c r="JK891" s="33"/>
      <c r="JL891" s="33"/>
      <c r="JM891" s="33"/>
      <c r="JN891" s="33"/>
      <c r="JO891" s="33"/>
      <c r="JP891" s="33"/>
      <c r="JQ891" s="33"/>
      <c r="JR891" s="33"/>
      <c r="JS891" s="33"/>
      <c r="JT891" s="33"/>
      <c r="JU891" s="33"/>
      <c r="JV891" s="33"/>
      <c r="JW891" s="33"/>
      <c r="JX891" s="33"/>
      <c r="JY891" s="33"/>
      <c r="JZ891" s="33"/>
      <c r="KA891" s="33"/>
      <c r="KB891" s="33"/>
      <c r="KC891" s="33"/>
      <c r="KD891" s="33"/>
      <c r="KE891" s="33"/>
      <c r="KF891" s="33"/>
      <c r="KG891" s="33"/>
      <c r="KH891" s="33"/>
      <c r="KI891" s="33"/>
      <c r="KJ891" s="33"/>
      <c r="KK891" s="33"/>
      <c r="KL891" s="33"/>
      <c r="KM891" s="33"/>
      <c r="KN891" s="33"/>
      <c r="KO891" s="33"/>
      <c r="KP891" s="33"/>
      <c r="KQ891" s="33"/>
      <c r="KR891" s="33"/>
      <c r="KS891" s="33"/>
      <c r="KT891" s="33"/>
      <c r="KU891" s="33"/>
      <c r="KV891" s="33"/>
      <c r="KW891" s="33"/>
      <c r="KX891" s="33"/>
      <c r="KY891" s="33"/>
      <c r="KZ891" s="33"/>
      <c r="LA891" s="33"/>
      <c r="LB891" s="33"/>
      <c r="LC891" s="33"/>
    </row>
    <row r="892" spans="1:31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6"/>
      <c r="BB892" s="36"/>
      <c r="BC892" s="36"/>
      <c r="BD892" s="36"/>
      <c r="BE892" s="36"/>
      <c r="BF892" s="36"/>
      <c r="BG892" s="36"/>
      <c r="BH892" s="36"/>
      <c r="BI892" s="36"/>
      <c r="BJ892" s="36"/>
      <c r="BK892" s="36"/>
      <c r="BL892" s="36"/>
      <c r="BM892" s="36"/>
      <c r="BN892" s="36"/>
      <c r="BO892" s="36"/>
      <c r="BP892" s="36"/>
      <c r="BQ892" s="36"/>
      <c r="BR892" s="36"/>
      <c r="BS892" s="36"/>
      <c r="BT892" s="36"/>
      <c r="BU892" s="36"/>
      <c r="BV892" s="36"/>
      <c r="BW892" s="36"/>
      <c r="BX892" s="36"/>
      <c r="BY892" s="36"/>
      <c r="BZ892" s="36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  <c r="IY892" s="33"/>
      <c r="IZ892" s="33"/>
      <c r="JA892" s="33"/>
      <c r="JB892" s="33"/>
      <c r="JC892" s="33"/>
      <c r="JD892" s="33"/>
      <c r="JE892" s="33"/>
      <c r="JF892" s="33"/>
      <c r="JG892" s="33"/>
      <c r="JH892" s="33"/>
      <c r="JI892" s="33"/>
      <c r="JJ892" s="33"/>
      <c r="JK892" s="33"/>
      <c r="JL892" s="33"/>
      <c r="JM892" s="33"/>
      <c r="JN892" s="33"/>
      <c r="JO892" s="33"/>
      <c r="JP892" s="33"/>
      <c r="JQ892" s="33"/>
      <c r="JR892" s="33"/>
      <c r="JS892" s="33"/>
      <c r="JT892" s="33"/>
      <c r="JU892" s="33"/>
      <c r="JV892" s="33"/>
      <c r="JW892" s="33"/>
      <c r="JX892" s="33"/>
      <c r="JY892" s="33"/>
      <c r="JZ892" s="33"/>
      <c r="KA892" s="33"/>
      <c r="KB892" s="33"/>
      <c r="KC892" s="33"/>
      <c r="KD892" s="33"/>
      <c r="KE892" s="33"/>
      <c r="KF892" s="33"/>
      <c r="KG892" s="33"/>
      <c r="KH892" s="33"/>
      <c r="KI892" s="33"/>
      <c r="KJ892" s="33"/>
      <c r="KK892" s="33"/>
      <c r="KL892" s="33"/>
      <c r="KM892" s="33"/>
      <c r="KN892" s="33"/>
      <c r="KO892" s="33"/>
      <c r="KP892" s="33"/>
      <c r="KQ892" s="33"/>
      <c r="KR892" s="33"/>
      <c r="KS892" s="33"/>
      <c r="KT892" s="33"/>
      <c r="KU892" s="33"/>
      <c r="KV892" s="33"/>
      <c r="KW892" s="33"/>
      <c r="KX892" s="33"/>
      <c r="KY892" s="33"/>
      <c r="KZ892" s="33"/>
      <c r="LA892" s="33"/>
      <c r="LB892" s="33"/>
      <c r="LC892" s="33"/>
    </row>
    <row r="893" spans="1:31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  <c r="CY893" s="33"/>
      <c r="CZ893" s="33"/>
      <c r="DA893" s="33"/>
      <c r="DB893" s="33"/>
      <c r="DC893" s="33"/>
      <c r="DD893" s="33"/>
      <c r="DE893" s="33"/>
      <c r="DF893" s="33"/>
      <c r="DG893" s="33"/>
      <c r="DH893" s="33"/>
      <c r="DI893" s="33"/>
      <c r="DJ893" s="33"/>
      <c r="DK893" s="33"/>
      <c r="DL893" s="33"/>
      <c r="DM893" s="33"/>
      <c r="DN893" s="33"/>
      <c r="DO893" s="33"/>
      <c r="DP893" s="33"/>
      <c r="DQ893" s="33"/>
      <c r="DR893" s="33"/>
      <c r="DS893" s="33"/>
      <c r="DT893" s="33"/>
      <c r="DU893" s="33"/>
      <c r="DV893" s="33"/>
      <c r="DW893" s="33"/>
      <c r="DX893" s="33"/>
      <c r="DY893" s="33"/>
      <c r="DZ893" s="33"/>
      <c r="EA893" s="33"/>
      <c r="EB893" s="33"/>
      <c r="EC893" s="33"/>
      <c r="ED893" s="33"/>
      <c r="EE893" s="33"/>
      <c r="EF893" s="33"/>
      <c r="EG893" s="33"/>
      <c r="EH893" s="33"/>
      <c r="EI893" s="33"/>
      <c r="EJ893" s="33"/>
      <c r="EK893" s="33"/>
      <c r="EL893" s="33"/>
      <c r="EM893" s="33"/>
      <c r="EN893" s="33"/>
      <c r="EO893" s="33"/>
      <c r="EP893" s="33"/>
      <c r="EQ893" s="33"/>
      <c r="ER893" s="33"/>
      <c r="ES893" s="33"/>
      <c r="ET893" s="33"/>
      <c r="EU893" s="33"/>
      <c r="EV893" s="33"/>
      <c r="EW893" s="33"/>
      <c r="EX893" s="33"/>
      <c r="EY893" s="33"/>
      <c r="EZ893" s="33"/>
      <c r="FA893" s="33"/>
      <c r="FB893" s="33"/>
      <c r="FC893" s="33"/>
      <c r="FD893" s="33"/>
      <c r="FE893" s="33"/>
      <c r="FF893" s="33"/>
      <c r="FG893" s="33"/>
      <c r="FH893" s="33"/>
      <c r="FI893" s="33"/>
      <c r="FJ893" s="33"/>
      <c r="FK893" s="33"/>
      <c r="FL893" s="33"/>
      <c r="FM893" s="33"/>
      <c r="FN893" s="33"/>
      <c r="FO893" s="33"/>
      <c r="FP893" s="33"/>
      <c r="FQ893" s="33"/>
      <c r="FR893" s="33"/>
      <c r="FS893" s="33"/>
      <c r="FT893" s="33"/>
      <c r="FU893" s="33"/>
      <c r="FV893" s="33"/>
      <c r="FW893" s="33"/>
      <c r="FX893" s="33"/>
      <c r="FY893" s="33"/>
      <c r="FZ893" s="33"/>
      <c r="GA893" s="33"/>
      <c r="GB893" s="33"/>
      <c r="GC893" s="33"/>
      <c r="GD893" s="33"/>
      <c r="GE893" s="33"/>
      <c r="GF893" s="33"/>
      <c r="GG893" s="33"/>
      <c r="GH893" s="33"/>
      <c r="GI893" s="33"/>
      <c r="GJ893" s="33"/>
      <c r="GK893" s="33"/>
      <c r="GL893" s="33"/>
      <c r="GM893" s="33"/>
      <c r="GN893" s="33"/>
      <c r="GO893" s="33"/>
      <c r="GP893" s="33"/>
      <c r="GQ893" s="33"/>
      <c r="GR893" s="33"/>
      <c r="GS893" s="33"/>
      <c r="GT893" s="33"/>
      <c r="GU893" s="33"/>
      <c r="GV893" s="33"/>
      <c r="GW893" s="33"/>
      <c r="GX893" s="33"/>
      <c r="GY893" s="33"/>
      <c r="GZ893" s="33"/>
      <c r="HA893" s="33"/>
      <c r="HB893" s="33"/>
      <c r="HC893" s="33"/>
      <c r="HD893" s="33"/>
      <c r="HE893" s="33"/>
      <c r="HF893" s="33"/>
      <c r="HG893" s="33"/>
      <c r="HH893" s="33"/>
      <c r="HI893" s="33"/>
      <c r="HJ893" s="33"/>
      <c r="HK893" s="33"/>
      <c r="HL893" s="33"/>
      <c r="HM893" s="33"/>
      <c r="HN893" s="33"/>
      <c r="HO893" s="33"/>
      <c r="HP893" s="33"/>
      <c r="HQ893" s="33"/>
      <c r="HR893" s="33"/>
      <c r="HS893" s="33"/>
      <c r="HT893" s="33"/>
      <c r="HU893" s="33"/>
      <c r="HV893" s="33"/>
      <c r="HW893" s="33"/>
      <c r="HX893" s="33"/>
      <c r="HY893" s="33"/>
      <c r="HZ893" s="33"/>
      <c r="IA893" s="33"/>
      <c r="IB893" s="33"/>
      <c r="IC893" s="33"/>
      <c r="ID893" s="33"/>
      <c r="IE893" s="33"/>
      <c r="IF893" s="33"/>
      <c r="IG893" s="33"/>
      <c r="IH893" s="33"/>
      <c r="II893" s="33"/>
      <c r="IJ893" s="33"/>
      <c r="IK893" s="33"/>
      <c r="IL893" s="33"/>
      <c r="IM893" s="33"/>
      <c r="IN893" s="33"/>
      <c r="IO893" s="33"/>
      <c r="IP893" s="33"/>
      <c r="IQ893" s="33"/>
      <c r="IR893" s="33"/>
      <c r="IS893" s="33"/>
      <c r="IT893" s="33"/>
      <c r="IU893" s="33"/>
      <c r="IV893" s="33"/>
      <c r="IW893" s="33"/>
      <c r="IX893" s="33"/>
      <c r="IY893" s="33"/>
      <c r="IZ893" s="33"/>
      <c r="JA893" s="33"/>
      <c r="JB893" s="33"/>
      <c r="JC893" s="33"/>
      <c r="JD893" s="33"/>
      <c r="JE893" s="33"/>
      <c r="JF893" s="33"/>
      <c r="JG893" s="33"/>
      <c r="JH893" s="33"/>
      <c r="JI893" s="33"/>
      <c r="JJ893" s="33"/>
      <c r="JK893" s="33"/>
      <c r="JL893" s="33"/>
      <c r="JM893" s="33"/>
      <c r="JN893" s="33"/>
      <c r="JO893" s="33"/>
      <c r="JP893" s="33"/>
      <c r="JQ893" s="33"/>
      <c r="JR893" s="33"/>
      <c r="JS893" s="33"/>
      <c r="JT893" s="33"/>
      <c r="JU893" s="33"/>
      <c r="JV893" s="33"/>
      <c r="JW893" s="33"/>
      <c r="JX893" s="33"/>
      <c r="JY893" s="33"/>
      <c r="JZ893" s="33"/>
      <c r="KA893" s="33"/>
      <c r="KB893" s="33"/>
      <c r="KC893" s="33"/>
      <c r="KD893" s="33"/>
      <c r="KE893" s="33"/>
      <c r="KF893" s="33"/>
      <c r="KG893" s="33"/>
      <c r="KH893" s="33"/>
      <c r="KI893" s="33"/>
      <c r="KJ893" s="33"/>
      <c r="KK893" s="33"/>
      <c r="KL893" s="33"/>
      <c r="KM893" s="33"/>
      <c r="KN893" s="33"/>
      <c r="KO893" s="33"/>
      <c r="KP893" s="33"/>
      <c r="KQ893" s="33"/>
      <c r="KR893" s="33"/>
      <c r="KS893" s="33"/>
      <c r="KT893" s="33"/>
      <c r="KU893" s="33"/>
      <c r="KV893" s="33"/>
      <c r="KW893" s="33"/>
      <c r="KX893" s="33"/>
      <c r="KY893" s="33"/>
      <c r="KZ893" s="33"/>
      <c r="LA893" s="33"/>
      <c r="LB893" s="33"/>
      <c r="LC893" s="33"/>
    </row>
    <row r="894" spans="1:31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  <c r="IY894" s="33"/>
      <c r="IZ894" s="33"/>
      <c r="JA894" s="33"/>
      <c r="JB894" s="33"/>
      <c r="JC894" s="33"/>
      <c r="JD894" s="33"/>
      <c r="JE894" s="33"/>
      <c r="JF894" s="33"/>
      <c r="JG894" s="33"/>
      <c r="JH894" s="33"/>
      <c r="JI894" s="33"/>
      <c r="JJ894" s="33"/>
      <c r="JK894" s="33"/>
      <c r="JL894" s="33"/>
      <c r="JM894" s="33"/>
      <c r="JN894" s="33"/>
      <c r="JO894" s="33"/>
      <c r="JP894" s="33"/>
      <c r="JQ894" s="33"/>
      <c r="JR894" s="33"/>
      <c r="JS894" s="33"/>
      <c r="JT894" s="33"/>
      <c r="JU894" s="33"/>
      <c r="JV894" s="33"/>
      <c r="JW894" s="33"/>
      <c r="JX894" s="33"/>
      <c r="JY894" s="33"/>
      <c r="JZ894" s="33"/>
      <c r="KA894" s="33"/>
      <c r="KB894" s="33"/>
      <c r="KC894" s="33"/>
      <c r="KD894" s="33"/>
      <c r="KE894" s="33"/>
      <c r="KF894" s="33"/>
      <c r="KG894" s="33"/>
      <c r="KH894" s="33"/>
      <c r="KI894" s="33"/>
      <c r="KJ894" s="33"/>
      <c r="KK894" s="33"/>
      <c r="KL894" s="33"/>
      <c r="KM894" s="33"/>
      <c r="KN894" s="33"/>
      <c r="KO894" s="33"/>
      <c r="KP894" s="33"/>
      <c r="KQ894" s="33"/>
      <c r="KR894" s="33"/>
      <c r="KS894" s="33"/>
      <c r="KT894" s="33"/>
      <c r="KU894" s="33"/>
      <c r="KV894" s="33"/>
      <c r="KW894" s="33"/>
      <c r="KX894" s="33"/>
      <c r="KY894" s="33"/>
      <c r="KZ894" s="33"/>
      <c r="LA894" s="33"/>
      <c r="LB894" s="33"/>
      <c r="LC894" s="33"/>
    </row>
    <row r="895" spans="1:31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  <c r="CY895" s="33"/>
      <c r="CZ895" s="33"/>
      <c r="DA895" s="33"/>
      <c r="DB895" s="33"/>
      <c r="DC895" s="33"/>
      <c r="DD895" s="33"/>
      <c r="DE895" s="33"/>
      <c r="DF895" s="33"/>
      <c r="DG895" s="33"/>
      <c r="DH895" s="33"/>
      <c r="DI895" s="33"/>
      <c r="DJ895" s="33"/>
      <c r="DK895" s="33"/>
      <c r="DL895" s="33"/>
      <c r="DM895" s="33"/>
      <c r="DN895" s="33"/>
      <c r="DO895" s="33"/>
      <c r="DP895" s="33"/>
      <c r="DQ895" s="33"/>
      <c r="DR895" s="33"/>
      <c r="DS895" s="33"/>
      <c r="DT895" s="33"/>
      <c r="DU895" s="33"/>
      <c r="DV895" s="33"/>
      <c r="DW895" s="33"/>
      <c r="DX895" s="33"/>
      <c r="DY895" s="33"/>
      <c r="DZ895" s="33"/>
      <c r="EA895" s="33"/>
      <c r="EB895" s="33"/>
      <c r="EC895" s="33"/>
      <c r="ED895" s="33"/>
      <c r="EE895" s="33"/>
      <c r="EF895" s="33"/>
      <c r="EG895" s="33"/>
      <c r="EH895" s="33"/>
      <c r="EI895" s="33"/>
      <c r="EJ895" s="33"/>
      <c r="EK895" s="33"/>
      <c r="EL895" s="33"/>
      <c r="EM895" s="33"/>
      <c r="EN895" s="33"/>
      <c r="EO895" s="33"/>
      <c r="EP895" s="33"/>
      <c r="EQ895" s="33"/>
      <c r="ER895" s="33"/>
      <c r="ES895" s="33"/>
      <c r="ET895" s="33"/>
      <c r="EU895" s="33"/>
      <c r="EV895" s="33"/>
      <c r="EW895" s="33"/>
      <c r="EX895" s="33"/>
      <c r="EY895" s="33"/>
      <c r="EZ895" s="33"/>
      <c r="FA895" s="33"/>
      <c r="FB895" s="33"/>
      <c r="FC895" s="33"/>
      <c r="FD895" s="33"/>
      <c r="FE895" s="33"/>
      <c r="FF895" s="33"/>
      <c r="FG895" s="33"/>
      <c r="FH895" s="33"/>
      <c r="FI895" s="33"/>
      <c r="FJ895" s="33"/>
      <c r="FK895" s="33"/>
      <c r="FL895" s="33"/>
      <c r="FM895" s="33"/>
      <c r="FN895" s="33"/>
      <c r="FO895" s="33"/>
      <c r="FP895" s="33"/>
      <c r="FQ895" s="33"/>
      <c r="FR895" s="33"/>
      <c r="FS895" s="33"/>
      <c r="FT895" s="33"/>
      <c r="FU895" s="33"/>
      <c r="FV895" s="33"/>
      <c r="FW895" s="33"/>
      <c r="FX895" s="33"/>
      <c r="FY895" s="33"/>
      <c r="FZ895" s="33"/>
      <c r="GA895" s="33"/>
      <c r="GB895" s="33"/>
      <c r="GC895" s="33"/>
      <c r="GD895" s="33"/>
      <c r="GE895" s="33"/>
      <c r="GF895" s="33"/>
      <c r="GG895" s="33"/>
      <c r="GH895" s="33"/>
      <c r="GI895" s="33"/>
      <c r="GJ895" s="33"/>
      <c r="GK895" s="33"/>
      <c r="GL895" s="33"/>
      <c r="GM895" s="33"/>
      <c r="GN895" s="33"/>
      <c r="GO895" s="33"/>
      <c r="GP895" s="33"/>
      <c r="GQ895" s="33"/>
      <c r="GR895" s="33"/>
      <c r="GS895" s="33"/>
      <c r="GT895" s="33"/>
      <c r="GU895" s="33"/>
      <c r="GV895" s="33"/>
      <c r="GW895" s="33"/>
      <c r="GX895" s="33"/>
      <c r="GY895" s="33"/>
      <c r="GZ895" s="33"/>
      <c r="HA895" s="33"/>
      <c r="HB895" s="33"/>
      <c r="HC895" s="33"/>
      <c r="HD895" s="33"/>
      <c r="HE895" s="33"/>
      <c r="HF895" s="33"/>
      <c r="HG895" s="33"/>
      <c r="HH895" s="33"/>
      <c r="HI895" s="33"/>
      <c r="HJ895" s="33"/>
      <c r="HK895" s="33"/>
      <c r="HL895" s="33"/>
      <c r="HM895" s="33"/>
      <c r="HN895" s="33"/>
      <c r="HO895" s="33"/>
      <c r="HP895" s="33"/>
      <c r="HQ895" s="33"/>
      <c r="HR895" s="33"/>
      <c r="HS895" s="33"/>
      <c r="HT895" s="33"/>
      <c r="HU895" s="33"/>
      <c r="HV895" s="33"/>
      <c r="HW895" s="33"/>
      <c r="HX895" s="33"/>
      <c r="HY895" s="33"/>
      <c r="HZ895" s="33"/>
      <c r="IA895" s="33"/>
      <c r="IB895" s="33"/>
      <c r="IC895" s="33"/>
      <c r="ID895" s="33"/>
      <c r="IE895" s="33"/>
      <c r="IF895" s="33"/>
      <c r="IG895" s="33"/>
      <c r="IH895" s="33"/>
      <c r="II895" s="33"/>
      <c r="IJ895" s="33"/>
      <c r="IK895" s="33"/>
      <c r="IL895" s="33"/>
      <c r="IM895" s="33"/>
      <c r="IN895" s="33"/>
      <c r="IO895" s="33"/>
      <c r="IP895" s="33"/>
      <c r="IQ895" s="33"/>
      <c r="IR895" s="33"/>
      <c r="IS895" s="33"/>
      <c r="IT895" s="33"/>
      <c r="IU895" s="33"/>
      <c r="IV895" s="33"/>
      <c r="IW895" s="33"/>
      <c r="IX895" s="33"/>
      <c r="IY895" s="33"/>
      <c r="IZ895" s="33"/>
      <c r="JA895" s="33"/>
      <c r="JB895" s="33"/>
      <c r="JC895" s="33"/>
      <c r="JD895" s="33"/>
      <c r="JE895" s="33"/>
      <c r="JF895" s="33"/>
      <c r="JG895" s="33"/>
      <c r="JH895" s="33"/>
      <c r="JI895" s="33"/>
      <c r="JJ895" s="33"/>
      <c r="JK895" s="33"/>
      <c r="JL895" s="33"/>
      <c r="JM895" s="33"/>
      <c r="JN895" s="33"/>
      <c r="JO895" s="33"/>
      <c r="JP895" s="33"/>
      <c r="JQ895" s="33"/>
      <c r="JR895" s="33"/>
      <c r="JS895" s="33"/>
      <c r="JT895" s="33"/>
      <c r="JU895" s="33"/>
      <c r="JV895" s="33"/>
      <c r="JW895" s="33"/>
      <c r="JX895" s="33"/>
      <c r="JY895" s="33"/>
      <c r="JZ895" s="33"/>
      <c r="KA895" s="33"/>
      <c r="KB895" s="33"/>
      <c r="KC895" s="33"/>
      <c r="KD895" s="33"/>
      <c r="KE895" s="33"/>
      <c r="KF895" s="33"/>
      <c r="KG895" s="33"/>
      <c r="KH895" s="33"/>
      <c r="KI895" s="33"/>
      <c r="KJ895" s="33"/>
      <c r="KK895" s="33"/>
      <c r="KL895" s="33"/>
      <c r="KM895" s="33"/>
      <c r="KN895" s="33"/>
      <c r="KO895" s="33"/>
      <c r="KP895" s="33"/>
      <c r="KQ895" s="33"/>
      <c r="KR895" s="33"/>
      <c r="KS895" s="33"/>
      <c r="KT895" s="33"/>
      <c r="KU895" s="33"/>
      <c r="KV895" s="33"/>
      <c r="KW895" s="33"/>
      <c r="KX895" s="33"/>
      <c r="KY895" s="33"/>
      <c r="KZ895" s="33"/>
      <c r="LA895" s="33"/>
      <c r="LB895" s="33"/>
      <c r="LC895" s="33"/>
    </row>
    <row r="896" spans="1:31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  <c r="IY896" s="33"/>
      <c r="IZ896" s="33"/>
      <c r="JA896" s="33"/>
      <c r="JB896" s="33"/>
      <c r="JC896" s="33"/>
      <c r="JD896" s="33"/>
      <c r="JE896" s="33"/>
      <c r="JF896" s="33"/>
      <c r="JG896" s="33"/>
      <c r="JH896" s="33"/>
      <c r="JI896" s="33"/>
      <c r="JJ896" s="33"/>
      <c r="JK896" s="33"/>
      <c r="JL896" s="33"/>
      <c r="JM896" s="33"/>
      <c r="JN896" s="33"/>
      <c r="JO896" s="33"/>
      <c r="JP896" s="33"/>
      <c r="JQ896" s="33"/>
      <c r="JR896" s="33"/>
      <c r="JS896" s="33"/>
      <c r="JT896" s="33"/>
      <c r="JU896" s="33"/>
      <c r="JV896" s="33"/>
      <c r="JW896" s="33"/>
      <c r="JX896" s="33"/>
      <c r="JY896" s="33"/>
      <c r="JZ896" s="33"/>
      <c r="KA896" s="33"/>
      <c r="KB896" s="33"/>
      <c r="KC896" s="33"/>
      <c r="KD896" s="33"/>
      <c r="KE896" s="33"/>
      <c r="KF896" s="33"/>
      <c r="KG896" s="33"/>
      <c r="KH896" s="33"/>
      <c r="KI896" s="33"/>
      <c r="KJ896" s="33"/>
      <c r="KK896" s="33"/>
      <c r="KL896" s="33"/>
      <c r="KM896" s="33"/>
      <c r="KN896" s="33"/>
      <c r="KO896" s="33"/>
      <c r="KP896" s="33"/>
      <c r="KQ896" s="33"/>
      <c r="KR896" s="33"/>
      <c r="KS896" s="33"/>
      <c r="KT896" s="33"/>
      <c r="KU896" s="33"/>
      <c r="KV896" s="33"/>
      <c r="KW896" s="33"/>
      <c r="KX896" s="33"/>
      <c r="KY896" s="33"/>
      <c r="KZ896" s="33"/>
      <c r="LA896" s="33"/>
      <c r="LB896" s="33"/>
      <c r="LC896" s="33"/>
    </row>
    <row r="897" spans="1:31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  <c r="CY897" s="33"/>
      <c r="CZ897" s="33"/>
      <c r="DA897" s="33"/>
      <c r="DB897" s="33"/>
      <c r="DC897" s="33"/>
      <c r="DD897" s="33"/>
      <c r="DE897" s="33"/>
      <c r="DF897" s="33"/>
      <c r="DG897" s="33"/>
      <c r="DH897" s="33"/>
      <c r="DI897" s="33"/>
      <c r="DJ897" s="33"/>
      <c r="DK897" s="33"/>
      <c r="DL897" s="33"/>
      <c r="DM897" s="33"/>
      <c r="DN897" s="33"/>
      <c r="DO897" s="33"/>
      <c r="DP897" s="33"/>
      <c r="DQ897" s="33"/>
      <c r="DR897" s="33"/>
      <c r="DS897" s="33"/>
      <c r="DT897" s="33"/>
      <c r="DU897" s="33"/>
      <c r="DV897" s="33"/>
      <c r="DW897" s="33"/>
      <c r="DX897" s="33"/>
      <c r="DY897" s="33"/>
      <c r="DZ897" s="33"/>
      <c r="EA897" s="33"/>
      <c r="EB897" s="33"/>
      <c r="EC897" s="33"/>
      <c r="ED897" s="33"/>
      <c r="EE897" s="33"/>
      <c r="EF897" s="33"/>
      <c r="EG897" s="33"/>
      <c r="EH897" s="33"/>
      <c r="EI897" s="33"/>
      <c r="EJ897" s="33"/>
      <c r="EK897" s="33"/>
      <c r="EL897" s="33"/>
      <c r="EM897" s="33"/>
      <c r="EN897" s="33"/>
      <c r="EO897" s="33"/>
      <c r="EP897" s="33"/>
      <c r="EQ897" s="33"/>
      <c r="ER897" s="33"/>
      <c r="ES897" s="33"/>
      <c r="ET897" s="33"/>
      <c r="EU897" s="33"/>
      <c r="EV897" s="33"/>
      <c r="EW897" s="33"/>
      <c r="EX897" s="33"/>
      <c r="EY897" s="33"/>
      <c r="EZ897" s="33"/>
      <c r="FA897" s="33"/>
      <c r="FB897" s="33"/>
      <c r="FC897" s="33"/>
      <c r="FD897" s="33"/>
      <c r="FE897" s="33"/>
      <c r="FF897" s="33"/>
      <c r="FG897" s="33"/>
      <c r="FH897" s="33"/>
      <c r="FI897" s="33"/>
      <c r="FJ897" s="33"/>
      <c r="FK897" s="33"/>
      <c r="FL897" s="33"/>
      <c r="FM897" s="33"/>
      <c r="FN897" s="33"/>
      <c r="FO897" s="33"/>
      <c r="FP897" s="33"/>
      <c r="FQ897" s="33"/>
      <c r="FR897" s="33"/>
      <c r="FS897" s="33"/>
      <c r="FT897" s="33"/>
      <c r="FU897" s="33"/>
      <c r="FV897" s="33"/>
      <c r="FW897" s="33"/>
      <c r="FX897" s="33"/>
      <c r="FY897" s="33"/>
      <c r="FZ897" s="33"/>
      <c r="GA897" s="33"/>
      <c r="GB897" s="33"/>
      <c r="GC897" s="33"/>
      <c r="GD897" s="33"/>
      <c r="GE897" s="33"/>
      <c r="GF897" s="33"/>
      <c r="GG897" s="33"/>
      <c r="GH897" s="33"/>
      <c r="GI897" s="33"/>
      <c r="GJ897" s="33"/>
      <c r="GK897" s="33"/>
      <c r="GL897" s="33"/>
      <c r="GM897" s="33"/>
      <c r="GN897" s="33"/>
      <c r="GO897" s="33"/>
      <c r="GP897" s="33"/>
      <c r="GQ897" s="33"/>
      <c r="GR897" s="33"/>
      <c r="GS897" s="33"/>
      <c r="GT897" s="33"/>
      <c r="GU897" s="33"/>
      <c r="GV897" s="33"/>
      <c r="GW897" s="33"/>
      <c r="GX897" s="33"/>
      <c r="GY897" s="33"/>
      <c r="GZ897" s="33"/>
      <c r="HA897" s="33"/>
      <c r="HB897" s="33"/>
      <c r="HC897" s="33"/>
      <c r="HD897" s="33"/>
      <c r="HE897" s="33"/>
      <c r="HF897" s="33"/>
      <c r="HG897" s="33"/>
      <c r="HH897" s="33"/>
      <c r="HI897" s="33"/>
      <c r="HJ897" s="33"/>
      <c r="HK897" s="33"/>
      <c r="HL897" s="33"/>
      <c r="HM897" s="33"/>
      <c r="HN897" s="33"/>
      <c r="HO897" s="33"/>
      <c r="HP897" s="33"/>
      <c r="HQ897" s="33"/>
      <c r="HR897" s="33"/>
      <c r="HS897" s="33"/>
      <c r="HT897" s="33"/>
      <c r="HU897" s="33"/>
      <c r="HV897" s="33"/>
      <c r="HW897" s="33"/>
      <c r="HX897" s="33"/>
      <c r="HY897" s="33"/>
      <c r="HZ897" s="33"/>
      <c r="IA897" s="33"/>
      <c r="IB897" s="33"/>
      <c r="IC897" s="33"/>
      <c r="ID897" s="33"/>
      <c r="IE897" s="33"/>
      <c r="IF897" s="33"/>
      <c r="IG897" s="33"/>
      <c r="IH897" s="33"/>
      <c r="II897" s="33"/>
      <c r="IJ897" s="33"/>
      <c r="IK897" s="33"/>
      <c r="IL897" s="33"/>
      <c r="IM897" s="33"/>
      <c r="IN897" s="33"/>
      <c r="IO897" s="33"/>
      <c r="IP897" s="33"/>
      <c r="IQ897" s="33"/>
      <c r="IR897" s="33"/>
      <c r="IS897" s="33"/>
      <c r="IT897" s="33"/>
      <c r="IU897" s="33"/>
      <c r="IV897" s="33"/>
      <c r="IW897" s="33"/>
      <c r="IX897" s="33"/>
      <c r="IY897" s="33"/>
      <c r="IZ897" s="33"/>
      <c r="JA897" s="33"/>
      <c r="JB897" s="33"/>
      <c r="JC897" s="33"/>
      <c r="JD897" s="33"/>
      <c r="JE897" s="33"/>
      <c r="JF897" s="33"/>
      <c r="JG897" s="33"/>
      <c r="JH897" s="33"/>
      <c r="JI897" s="33"/>
      <c r="JJ897" s="33"/>
      <c r="JK897" s="33"/>
      <c r="JL897" s="33"/>
      <c r="JM897" s="33"/>
      <c r="JN897" s="33"/>
      <c r="JO897" s="33"/>
      <c r="JP897" s="33"/>
      <c r="JQ897" s="33"/>
      <c r="JR897" s="33"/>
      <c r="JS897" s="33"/>
      <c r="JT897" s="33"/>
      <c r="JU897" s="33"/>
      <c r="JV897" s="33"/>
      <c r="JW897" s="33"/>
      <c r="JX897" s="33"/>
      <c r="JY897" s="33"/>
      <c r="JZ897" s="33"/>
      <c r="KA897" s="33"/>
      <c r="KB897" s="33"/>
      <c r="KC897" s="33"/>
      <c r="KD897" s="33"/>
      <c r="KE897" s="33"/>
      <c r="KF897" s="33"/>
      <c r="KG897" s="33"/>
      <c r="KH897" s="33"/>
      <c r="KI897" s="33"/>
      <c r="KJ897" s="33"/>
      <c r="KK897" s="33"/>
      <c r="KL897" s="33"/>
      <c r="KM897" s="33"/>
      <c r="KN897" s="33"/>
      <c r="KO897" s="33"/>
      <c r="KP897" s="33"/>
      <c r="KQ897" s="33"/>
      <c r="KR897" s="33"/>
      <c r="KS897" s="33"/>
      <c r="KT897" s="33"/>
      <c r="KU897" s="33"/>
      <c r="KV897" s="33"/>
      <c r="KW897" s="33"/>
      <c r="KX897" s="33"/>
      <c r="KY897" s="33"/>
      <c r="KZ897" s="33"/>
      <c r="LA897" s="33"/>
      <c r="LB897" s="33"/>
      <c r="LC897" s="33"/>
    </row>
    <row r="898" spans="1:31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  <c r="IY898" s="33"/>
      <c r="IZ898" s="33"/>
      <c r="JA898" s="33"/>
      <c r="JB898" s="33"/>
      <c r="JC898" s="33"/>
      <c r="JD898" s="33"/>
      <c r="JE898" s="33"/>
      <c r="JF898" s="33"/>
      <c r="JG898" s="33"/>
      <c r="JH898" s="33"/>
      <c r="JI898" s="33"/>
      <c r="JJ898" s="33"/>
      <c r="JK898" s="33"/>
      <c r="JL898" s="33"/>
      <c r="JM898" s="33"/>
      <c r="JN898" s="33"/>
      <c r="JO898" s="33"/>
      <c r="JP898" s="33"/>
      <c r="JQ898" s="33"/>
      <c r="JR898" s="33"/>
      <c r="JS898" s="33"/>
      <c r="JT898" s="33"/>
      <c r="JU898" s="33"/>
      <c r="JV898" s="33"/>
      <c r="JW898" s="33"/>
      <c r="JX898" s="33"/>
      <c r="JY898" s="33"/>
      <c r="JZ898" s="33"/>
      <c r="KA898" s="33"/>
      <c r="KB898" s="33"/>
      <c r="KC898" s="33"/>
      <c r="KD898" s="33"/>
      <c r="KE898" s="33"/>
      <c r="KF898" s="33"/>
      <c r="KG898" s="33"/>
      <c r="KH898" s="33"/>
      <c r="KI898" s="33"/>
      <c r="KJ898" s="33"/>
      <c r="KK898" s="33"/>
      <c r="KL898" s="33"/>
      <c r="KM898" s="33"/>
      <c r="KN898" s="33"/>
      <c r="KO898" s="33"/>
      <c r="KP898" s="33"/>
      <c r="KQ898" s="33"/>
      <c r="KR898" s="33"/>
      <c r="KS898" s="33"/>
      <c r="KT898" s="33"/>
      <c r="KU898" s="33"/>
      <c r="KV898" s="33"/>
      <c r="KW898" s="33"/>
      <c r="KX898" s="33"/>
      <c r="KY898" s="33"/>
      <c r="KZ898" s="33"/>
      <c r="LA898" s="33"/>
      <c r="LB898" s="33"/>
      <c r="LC898" s="33"/>
    </row>
    <row r="899" spans="1:31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  <c r="CY899" s="33"/>
      <c r="CZ899" s="33"/>
      <c r="DA899" s="33"/>
      <c r="DB899" s="33"/>
      <c r="DC899" s="33"/>
      <c r="DD899" s="33"/>
      <c r="DE899" s="33"/>
      <c r="DF899" s="33"/>
      <c r="DG899" s="33"/>
      <c r="DH899" s="33"/>
      <c r="DI899" s="33"/>
      <c r="DJ899" s="33"/>
      <c r="DK899" s="33"/>
      <c r="DL899" s="33"/>
      <c r="DM899" s="33"/>
      <c r="DN899" s="33"/>
      <c r="DO899" s="33"/>
      <c r="DP899" s="33"/>
      <c r="DQ899" s="33"/>
      <c r="DR899" s="33"/>
      <c r="DS899" s="33"/>
      <c r="DT899" s="33"/>
      <c r="DU899" s="33"/>
      <c r="DV899" s="33"/>
      <c r="DW899" s="33"/>
      <c r="DX899" s="33"/>
      <c r="DY899" s="33"/>
      <c r="DZ899" s="33"/>
      <c r="EA899" s="33"/>
      <c r="EB899" s="33"/>
      <c r="EC899" s="33"/>
      <c r="ED899" s="33"/>
      <c r="EE899" s="33"/>
      <c r="EF899" s="33"/>
      <c r="EG899" s="33"/>
      <c r="EH899" s="33"/>
      <c r="EI899" s="33"/>
      <c r="EJ899" s="33"/>
      <c r="EK899" s="33"/>
      <c r="EL899" s="33"/>
      <c r="EM899" s="33"/>
      <c r="EN899" s="33"/>
      <c r="EO899" s="33"/>
      <c r="EP899" s="33"/>
      <c r="EQ899" s="33"/>
      <c r="ER899" s="33"/>
      <c r="ES899" s="33"/>
      <c r="ET899" s="33"/>
      <c r="EU899" s="33"/>
      <c r="EV899" s="33"/>
      <c r="EW899" s="33"/>
      <c r="EX899" s="33"/>
      <c r="EY899" s="33"/>
      <c r="EZ899" s="33"/>
      <c r="FA899" s="33"/>
      <c r="FB899" s="33"/>
      <c r="FC899" s="33"/>
      <c r="FD899" s="33"/>
      <c r="FE899" s="33"/>
      <c r="FF899" s="33"/>
      <c r="FG899" s="33"/>
      <c r="FH899" s="33"/>
      <c r="FI899" s="33"/>
      <c r="FJ899" s="33"/>
      <c r="FK899" s="33"/>
      <c r="FL899" s="33"/>
      <c r="FM899" s="33"/>
      <c r="FN899" s="33"/>
      <c r="FO899" s="33"/>
      <c r="FP899" s="33"/>
      <c r="FQ899" s="33"/>
      <c r="FR899" s="33"/>
      <c r="FS899" s="33"/>
      <c r="FT899" s="33"/>
      <c r="FU899" s="33"/>
      <c r="FV899" s="33"/>
      <c r="FW899" s="33"/>
      <c r="FX899" s="33"/>
      <c r="FY899" s="33"/>
      <c r="FZ899" s="33"/>
      <c r="GA899" s="33"/>
      <c r="GB899" s="33"/>
      <c r="GC899" s="33"/>
      <c r="GD899" s="33"/>
      <c r="GE899" s="33"/>
      <c r="GF899" s="33"/>
      <c r="GG899" s="33"/>
      <c r="GH899" s="33"/>
      <c r="GI899" s="33"/>
      <c r="GJ899" s="33"/>
      <c r="GK899" s="33"/>
      <c r="GL899" s="33"/>
      <c r="GM899" s="33"/>
      <c r="GN899" s="33"/>
      <c r="GO899" s="33"/>
      <c r="GP899" s="33"/>
      <c r="GQ899" s="33"/>
      <c r="GR899" s="33"/>
      <c r="GS899" s="33"/>
      <c r="GT899" s="33"/>
      <c r="GU899" s="33"/>
      <c r="GV899" s="33"/>
      <c r="GW899" s="33"/>
      <c r="GX899" s="33"/>
      <c r="GY899" s="33"/>
      <c r="GZ899" s="33"/>
      <c r="HA899" s="33"/>
      <c r="HB899" s="33"/>
      <c r="HC899" s="33"/>
      <c r="HD899" s="33"/>
      <c r="HE899" s="33"/>
      <c r="HF899" s="33"/>
      <c r="HG899" s="33"/>
      <c r="HH899" s="33"/>
      <c r="HI899" s="33"/>
      <c r="HJ899" s="33"/>
      <c r="HK899" s="33"/>
      <c r="HL899" s="33"/>
      <c r="HM899" s="33"/>
      <c r="HN899" s="33"/>
      <c r="HO899" s="33"/>
      <c r="HP899" s="33"/>
      <c r="HQ899" s="33"/>
      <c r="HR899" s="33"/>
      <c r="HS899" s="33"/>
      <c r="HT899" s="33"/>
      <c r="HU899" s="33"/>
      <c r="HV899" s="33"/>
      <c r="HW899" s="33"/>
      <c r="HX899" s="33"/>
      <c r="HY899" s="33"/>
      <c r="HZ899" s="33"/>
      <c r="IA899" s="33"/>
      <c r="IB899" s="33"/>
      <c r="IC899" s="33"/>
      <c r="ID899" s="33"/>
      <c r="IE899" s="33"/>
      <c r="IF899" s="33"/>
      <c r="IG899" s="33"/>
      <c r="IH899" s="33"/>
      <c r="II899" s="33"/>
      <c r="IJ899" s="33"/>
      <c r="IK899" s="33"/>
      <c r="IL899" s="33"/>
      <c r="IM899" s="33"/>
      <c r="IN899" s="33"/>
      <c r="IO899" s="33"/>
      <c r="IP899" s="33"/>
      <c r="IQ899" s="33"/>
      <c r="IR899" s="33"/>
      <c r="IS899" s="33"/>
      <c r="IT899" s="33"/>
      <c r="IU899" s="33"/>
      <c r="IV899" s="33"/>
      <c r="IW899" s="33"/>
      <c r="IX899" s="33"/>
      <c r="IY899" s="33"/>
      <c r="IZ899" s="33"/>
      <c r="JA899" s="33"/>
      <c r="JB899" s="33"/>
      <c r="JC899" s="33"/>
      <c r="JD899" s="33"/>
      <c r="JE899" s="33"/>
      <c r="JF899" s="33"/>
      <c r="JG899" s="33"/>
      <c r="JH899" s="33"/>
      <c r="JI899" s="33"/>
      <c r="JJ899" s="33"/>
      <c r="JK899" s="33"/>
      <c r="JL899" s="33"/>
      <c r="JM899" s="33"/>
      <c r="JN899" s="33"/>
      <c r="JO899" s="33"/>
      <c r="JP899" s="33"/>
      <c r="JQ899" s="33"/>
      <c r="JR899" s="33"/>
      <c r="JS899" s="33"/>
      <c r="JT899" s="33"/>
      <c r="JU899" s="33"/>
      <c r="JV899" s="33"/>
      <c r="JW899" s="33"/>
      <c r="JX899" s="33"/>
      <c r="JY899" s="33"/>
      <c r="JZ899" s="33"/>
      <c r="KA899" s="33"/>
      <c r="KB899" s="33"/>
      <c r="KC899" s="33"/>
      <c r="KD899" s="33"/>
      <c r="KE899" s="33"/>
      <c r="KF899" s="33"/>
      <c r="KG899" s="33"/>
      <c r="KH899" s="33"/>
      <c r="KI899" s="33"/>
      <c r="KJ899" s="33"/>
      <c r="KK899" s="33"/>
      <c r="KL899" s="33"/>
      <c r="KM899" s="33"/>
      <c r="KN899" s="33"/>
      <c r="KO899" s="33"/>
      <c r="KP899" s="33"/>
      <c r="KQ899" s="33"/>
      <c r="KR899" s="33"/>
      <c r="KS899" s="33"/>
      <c r="KT899" s="33"/>
      <c r="KU899" s="33"/>
      <c r="KV899" s="33"/>
      <c r="KW899" s="33"/>
      <c r="KX899" s="33"/>
      <c r="KY899" s="33"/>
      <c r="KZ899" s="33"/>
      <c r="LA899" s="33"/>
      <c r="LB899" s="33"/>
      <c r="LC899" s="33"/>
    </row>
    <row r="900" spans="1:31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  <c r="IY900" s="33"/>
      <c r="IZ900" s="33"/>
      <c r="JA900" s="33"/>
      <c r="JB900" s="33"/>
      <c r="JC900" s="33"/>
      <c r="JD900" s="33"/>
      <c r="JE900" s="33"/>
      <c r="JF900" s="33"/>
      <c r="JG900" s="33"/>
      <c r="JH900" s="33"/>
      <c r="JI900" s="33"/>
      <c r="JJ900" s="33"/>
      <c r="JK900" s="33"/>
      <c r="JL900" s="33"/>
      <c r="JM900" s="33"/>
      <c r="JN900" s="33"/>
      <c r="JO900" s="33"/>
      <c r="JP900" s="33"/>
      <c r="JQ900" s="33"/>
      <c r="JR900" s="33"/>
      <c r="JS900" s="33"/>
      <c r="JT900" s="33"/>
      <c r="JU900" s="33"/>
      <c r="JV900" s="33"/>
      <c r="JW900" s="33"/>
      <c r="JX900" s="33"/>
      <c r="JY900" s="33"/>
      <c r="JZ900" s="33"/>
      <c r="KA900" s="33"/>
      <c r="KB900" s="33"/>
      <c r="KC900" s="33"/>
      <c r="KD900" s="33"/>
      <c r="KE900" s="33"/>
      <c r="KF900" s="33"/>
      <c r="KG900" s="33"/>
      <c r="KH900" s="33"/>
      <c r="KI900" s="33"/>
      <c r="KJ900" s="33"/>
      <c r="KK900" s="33"/>
      <c r="KL900" s="33"/>
      <c r="KM900" s="33"/>
      <c r="KN900" s="33"/>
      <c r="KO900" s="33"/>
      <c r="KP900" s="33"/>
      <c r="KQ900" s="33"/>
      <c r="KR900" s="33"/>
      <c r="KS900" s="33"/>
      <c r="KT900" s="33"/>
      <c r="KU900" s="33"/>
      <c r="KV900" s="33"/>
      <c r="KW900" s="33"/>
      <c r="KX900" s="33"/>
      <c r="KY900" s="33"/>
      <c r="KZ900" s="33"/>
      <c r="LA900" s="33"/>
      <c r="LB900" s="33"/>
      <c r="LC900" s="33"/>
    </row>
    <row r="901" spans="1:31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  <c r="CY901" s="33"/>
      <c r="CZ901" s="33"/>
      <c r="DA901" s="33"/>
      <c r="DB901" s="33"/>
      <c r="DC901" s="33"/>
      <c r="DD901" s="33"/>
      <c r="DE901" s="33"/>
      <c r="DF901" s="33"/>
      <c r="DG901" s="33"/>
      <c r="DH901" s="33"/>
      <c r="DI901" s="33"/>
      <c r="DJ901" s="33"/>
      <c r="DK901" s="33"/>
      <c r="DL901" s="33"/>
      <c r="DM901" s="33"/>
      <c r="DN901" s="33"/>
      <c r="DO901" s="33"/>
      <c r="DP901" s="33"/>
      <c r="DQ901" s="33"/>
      <c r="DR901" s="33"/>
      <c r="DS901" s="33"/>
      <c r="DT901" s="33"/>
      <c r="DU901" s="33"/>
      <c r="DV901" s="33"/>
      <c r="DW901" s="33"/>
      <c r="DX901" s="33"/>
      <c r="DY901" s="33"/>
      <c r="DZ901" s="33"/>
      <c r="EA901" s="33"/>
      <c r="EB901" s="33"/>
      <c r="EC901" s="33"/>
      <c r="ED901" s="33"/>
      <c r="EE901" s="33"/>
      <c r="EF901" s="33"/>
      <c r="EG901" s="33"/>
      <c r="EH901" s="33"/>
      <c r="EI901" s="33"/>
      <c r="EJ901" s="33"/>
      <c r="EK901" s="33"/>
      <c r="EL901" s="33"/>
      <c r="EM901" s="33"/>
      <c r="EN901" s="33"/>
      <c r="EO901" s="33"/>
      <c r="EP901" s="33"/>
      <c r="EQ901" s="33"/>
      <c r="ER901" s="33"/>
      <c r="ES901" s="33"/>
      <c r="ET901" s="33"/>
      <c r="EU901" s="33"/>
      <c r="EV901" s="33"/>
      <c r="EW901" s="33"/>
      <c r="EX901" s="33"/>
      <c r="EY901" s="33"/>
      <c r="EZ901" s="33"/>
      <c r="FA901" s="33"/>
      <c r="FB901" s="33"/>
      <c r="FC901" s="33"/>
      <c r="FD901" s="33"/>
      <c r="FE901" s="33"/>
      <c r="FF901" s="33"/>
      <c r="FG901" s="33"/>
      <c r="FH901" s="33"/>
      <c r="FI901" s="33"/>
      <c r="FJ901" s="33"/>
      <c r="FK901" s="33"/>
      <c r="FL901" s="33"/>
      <c r="FM901" s="33"/>
      <c r="FN901" s="33"/>
      <c r="FO901" s="33"/>
      <c r="FP901" s="33"/>
      <c r="FQ901" s="33"/>
      <c r="FR901" s="33"/>
      <c r="FS901" s="33"/>
      <c r="FT901" s="33"/>
      <c r="FU901" s="33"/>
      <c r="FV901" s="33"/>
      <c r="FW901" s="33"/>
      <c r="FX901" s="33"/>
      <c r="FY901" s="33"/>
      <c r="FZ901" s="33"/>
      <c r="GA901" s="33"/>
      <c r="GB901" s="33"/>
      <c r="GC901" s="33"/>
      <c r="GD901" s="33"/>
      <c r="GE901" s="33"/>
      <c r="GF901" s="33"/>
      <c r="GG901" s="33"/>
      <c r="GH901" s="33"/>
      <c r="GI901" s="33"/>
      <c r="GJ901" s="33"/>
      <c r="GK901" s="33"/>
      <c r="GL901" s="33"/>
      <c r="GM901" s="33"/>
      <c r="GN901" s="33"/>
      <c r="GO901" s="33"/>
      <c r="GP901" s="33"/>
      <c r="GQ901" s="33"/>
      <c r="GR901" s="33"/>
      <c r="GS901" s="33"/>
      <c r="GT901" s="33"/>
      <c r="GU901" s="33"/>
      <c r="GV901" s="33"/>
      <c r="GW901" s="33"/>
      <c r="GX901" s="33"/>
      <c r="GY901" s="33"/>
      <c r="GZ901" s="33"/>
      <c r="HA901" s="33"/>
      <c r="HB901" s="33"/>
      <c r="HC901" s="33"/>
      <c r="HD901" s="33"/>
      <c r="HE901" s="33"/>
      <c r="HF901" s="33"/>
      <c r="HG901" s="33"/>
      <c r="HH901" s="33"/>
      <c r="HI901" s="33"/>
      <c r="HJ901" s="33"/>
      <c r="HK901" s="33"/>
      <c r="HL901" s="33"/>
      <c r="HM901" s="33"/>
      <c r="HN901" s="33"/>
      <c r="HO901" s="33"/>
      <c r="HP901" s="33"/>
      <c r="HQ901" s="33"/>
      <c r="HR901" s="33"/>
      <c r="HS901" s="33"/>
      <c r="HT901" s="33"/>
      <c r="HU901" s="33"/>
      <c r="HV901" s="33"/>
      <c r="HW901" s="33"/>
      <c r="HX901" s="33"/>
      <c r="HY901" s="33"/>
      <c r="HZ901" s="33"/>
      <c r="IA901" s="33"/>
      <c r="IB901" s="33"/>
      <c r="IC901" s="33"/>
      <c r="ID901" s="33"/>
      <c r="IE901" s="33"/>
      <c r="IF901" s="33"/>
      <c r="IG901" s="33"/>
      <c r="IH901" s="33"/>
      <c r="II901" s="33"/>
      <c r="IJ901" s="33"/>
      <c r="IK901" s="33"/>
      <c r="IL901" s="33"/>
      <c r="IM901" s="33"/>
      <c r="IN901" s="33"/>
      <c r="IO901" s="33"/>
      <c r="IP901" s="33"/>
      <c r="IQ901" s="33"/>
      <c r="IR901" s="33"/>
      <c r="IS901" s="33"/>
      <c r="IT901" s="33"/>
      <c r="IU901" s="33"/>
      <c r="IV901" s="33"/>
      <c r="IW901" s="33"/>
      <c r="IX901" s="33"/>
      <c r="IY901" s="33"/>
      <c r="IZ901" s="33"/>
      <c r="JA901" s="33"/>
      <c r="JB901" s="33"/>
      <c r="JC901" s="33"/>
      <c r="JD901" s="33"/>
      <c r="JE901" s="33"/>
      <c r="JF901" s="33"/>
      <c r="JG901" s="33"/>
      <c r="JH901" s="33"/>
      <c r="JI901" s="33"/>
      <c r="JJ901" s="33"/>
      <c r="JK901" s="33"/>
      <c r="JL901" s="33"/>
      <c r="JM901" s="33"/>
      <c r="JN901" s="33"/>
      <c r="JO901" s="33"/>
      <c r="JP901" s="33"/>
      <c r="JQ901" s="33"/>
      <c r="JR901" s="33"/>
      <c r="JS901" s="33"/>
      <c r="JT901" s="33"/>
      <c r="JU901" s="33"/>
      <c r="JV901" s="33"/>
      <c r="JW901" s="33"/>
      <c r="JX901" s="33"/>
      <c r="JY901" s="33"/>
      <c r="JZ901" s="33"/>
      <c r="KA901" s="33"/>
      <c r="KB901" s="33"/>
      <c r="KC901" s="33"/>
      <c r="KD901" s="33"/>
      <c r="KE901" s="33"/>
      <c r="KF901" s="33"/>
      <c r="KG901" s="33"/>
      <c r="KH901" s="33"/>
      <c r="KI901" s="33"/>
      <c r="KJ901" s="33"/>
      <c r="KK901" s="33"/>
      <c r="KL901" s="33"/>
      <c r="KM901" s="33"/>
      <c r="KN901" s="33"/>
      <c r="KO901" s="33"/>
      <c r="KP901" s="33"/>
      <c r="KQ901" s="33"/>
      <c r="KR901" s="33"/>
      <c r="KS901" s="33"/>
      <c r="KT901" s="33"/>
      <c r="KU901" s="33"/>
      <c r="KV901" s="33"/>
      <c r="KW901" s="33"/>
      <c r="KX901" s="33"/>
      <c r="KY901" s="33"/>
      <c r="KZ901" s="33"/>
      <c r="LA901" s="33"/>
      <c r="LB901" s="33"/>
      <c r="LC901" s="33"/>
    </row>
    <row r="902" spans="1:31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  <c r="IY902" s="33"/>
      <c r="IZ902" s="33"/>
      <c r="JA902" s="33"/>
      <c r="JB902" s="33"/>
      <c r="JC902" s="33"/>
      <c r="JD902" s="33"/>
      <c r="JE902" s="33"/>
      <c r="JF902" s="33"/>
      <c r="JG902" s="33"/>
      <c r="JH902" s="33"/>
      <c r="JI902" s="33"/>
      <c r="JJ902" s="33"/>
      <c r="JK902" s="33"/>
      <c r="JL902" s="33"/>
      <c r="JM902" s="33"/>
      <c r="JN902" s="33"/>
      <c r="JO902" s="33"/>
      <c r="JP902" s="33"/>
      <c r="JQ902" s="33"/>
      <c r="JR902" s="33"/>
      <c r="JS902" s="33"/>
      <c r="JT902" s="33"/>
      <c r="JU902" s="33"/>
      <c r="JV902" s="33"/>
      <c r="JW902" s="33"/>
      <c r="JX902" s="33"/>
      <c r="JY902" s="33"/>
      <c r="JZ902" s="33"/>
      <c r="KA902" s="33"/>
      <c r="KB902" s="33"/>
      <c r="KC902" s="33"/>
      <c r="KD902" s="33"/>
      <c r="KE902" s="33"/>
      <c r="KF902" s="33"/>
      <c r="KG902" s="33"/>
      <c r="KH902" s="33"/>
      <c r="KI902" s="33"/>
      <c r="KJ902" s="33"/>
      <c r="KK902" s="33"/>
      <c r="KL902" s="33"/>
      <c r="KM902" s="33"/>
      <c r="KN902" s="33"/>
      <c r="KO902" s="33"/>
      <c r="KP902" s="33"/>
      <c r="KQ902" s="33"/>
      <c r="KR902" s="33"/>
      <c r="KS902" s="33"/>
      <c r="KT902" s="33"/>
      <c r="KU902" s="33"/>
      <c r="KV902" s="33"/>
      <c r="KW902" s="33"/>
      <c r="KX902" s="33"/>
      <c r="KY902" s="33"/>
      <c r="KZ902" s="33"/>
      <c r="LA902" s="33"/>
      <c r="LB902" s="33"/>
      <c r="LC902" s="33"/>
    </row>
    <row r="903" spans="1:31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  <c r="CY903" s="33"/>
      <c r="CZ903" s="33"/>
      <c r="DA903" s="33"/>
      <c r="DB903" s="33"/>
      <c r="DC903" s="33"/>
      <c r="DD903" s="33"/>
      <c r="DE903" s="33"/>
      <c r="DF903" s="33"/>
      <c r="DG903" s="33"/>
      <c r="DH903" s="33"/>
      <c r="DI903" s="33"/>
      <c r="DJ903" s="33"/>
      <c r="DK903" s="33"/>
      <c r="DL903" s="33"/>
      <c r="DM903" s="33"/>
      <c r="DN903" s="33"/>
      <c r="DO903" s="33"/>
      <c r="DP903" s="33"/>
      <c r="DQ903" s="33"/>
      <c r="DR903" s="33"/>
      <c r="DS903" s="33"/>
      <c r="DT903" s="33"/>
      <c r="DU903" s="33"/>
      <c r="DV903" s="33"/>
      <c r="DW903" s="33"/>
      <c r="DX903" s="33"/>
      <c r="DY903" s="33"/>
      <c r="DZ903" s="33"/>
      <c r="EA903" s="33"/>
      <c r="EB903" s="33"/>
      <c r="EC903" s="33"/>
      <c r="ED903" s="33"/>
      <c r="EE903" s="33"/>
      <c r="EF903" s="33"/>
      <c r="EG903" s="33"/>
      <c r="EH903" s="33"/>
      <c r="EI903" s="33"/>
      <c r="EJ903" s="33"/>
      <c r="EK903" s="33"/>
      <c r="EL903" s="33"/>
      <c r="EM903" s="33"/>
      <c r="EN903" s="33"/>
      <c r="EO903" s="33"/>
      <c r="EP903" s="33"/>
      <c r="EQ903" s="33"/>
      <c r="ER903" s="33"/>
      <c r="ES903" s="33"/>
      <c r="ET903" s="33"/>
      <c r="EU903" s="33"/>
      <c r="EV903" s="33"/>
      <c r="EW903" s="33"/>
      <c r="EX903" s="33"/>
      <c r="EY903" s="33"/>
      <c r="EZ903" s="33"/>
      <c r="FA903" s="33"/>
      <c r="FB903" s="33"/>
      <c r="FC903" s="33"/>
      <c r="FD903" s="33"/>
      <c r="FE903" s="33"/>
      <c r="FF903" s="33"/>
      <c r="FG903" s="33"/>
      <c r="FH903" s="33"/>
      <c r="FI903" s="33"/>
      <c r="FJ903" s="33"/>
      <c r="FK903" s="33"/>
      <c r="FL903" s="33"/>
      <c r="FM903" s="33"/>
      <c r="FN903" s="33"/>
      <c r="FO903" s="33"/>
      <c r="FP903" s="33"/>
      <c r="FQ903" s="33"/>
      <c r="FR903" s="33"/>
      <c r="FS903" s="33"/>
      <c r="FT903" s="33"/>
      <c r="FU903" s="33"/>
      <c r="FV903" s="33"/>
      <c r="FW903" s="33"/>
      <c r="FX903" s="33"/>
      <c r="FY903" s="33"/>
      <c r="FZ903" s="33"/>
      <c r="GA903" s="33"/>
      <c r="GB903" s="33"/>
      <c r="GC903" s="33"/>
      <c r="GD903" s="33"/>
      <c r="GE903" s="33"/>
      <c r="GF903" s="33"/>
      <c r="GG903" s="33"/>
      <c r="GH903" s="33"/>
      <c r="GI903" s="33"/>
      <c r="GJ903" s="33"/>
      <c r="GK903" s="33"/>
      <c r="GL903" s="33"/>
      <c r="GM903" s="33"/>
      <c r="GN903" s="33"/>
      <c r="GO903" s="33"/>
      <c r="GP903" s="33"/>
      <c r="GQ903" s="33"/>
      <c r="GR903" s="33"/>
      <c r="GS903" s="33"/>
      <c r="GT903" s="33"/>
      <c r="GU903" s="33"/>
      <c r="GV903" s="33"/>
      <c r="GW903" s="33"/>
      <c r="GX903" s="33"/>
      <c r="GY903" s="33"/>
      <c r="GZ903" s="33"/>
      <c r="HA903" s="33"/>
      <c r="HB903" s="33"/>
      <c r="HC903" s="33"/>
      <c r="HD903" s="33"/>
      <c r="HE903" s="33"/>
      <c r="HF903" s="33"/>
      <c r="HG903" s="33"/>
      <c r="HH903" s="33"/>
      <c r="HI903" s="33"/>
      <c r="HJ903" s="33"/>
      <c r="HK903" s="33"/>
      <c r="HL903" s="33"/>
      <c r="HM903" s="33"/>
      <c r="HN903" s="33"/>
      <c r="HO903" s="33"/>
      <c r="HP903" s="33"/>
      <c r="HQ903" s="33"/>
      <c r="HR903" s="33"/>
      <c r="HS903" s="33"/>
      <c r="HT903" s="33"/>
      <c r="HU903" s="33"/>
      <c r="HV903" s="33"/>
      <c r="HW903" s="33"/>
      <c r="HX903" s="33"/>
      <c r="HY903" s="33"/>
      <c r="HZ903" s="33"/>
      <c r="IA903" s="33"/>
      <c r="IB903" s="33"/>
      <c r="IC903" s="33"/>
      <c r="ID903" s="33"/>
      <c r="IE903" s="33"/>
      <c r="IF903" s="33"/>
      <c r="IG903" s="33"/>
      <c r="IH903" s="33"/>
      <c r="II903" s="33"/>
      <c r="IJ903" s="33"/>
      <c r="IK903" s="33"/>
      <c r="IL903" s="33"/>
      <c r="IM903" s="33"/>
      <c r="IN903" s="33"/>
      <c r="IO903" s="33"/>
      <c r="IP903" s="33"/>
      <c r="IQ903" s="33"/>
      <c r="IR903" s="33"/>
      <c r="IS903" s="33"/>
      <c r="IT903" s="33"/>
      <c r="IU903" s="33"/>
      <c r="IV903" s="33"/>
      <c r="IW903" s="33"/>
      <c r="IX903" s="33"/>
      <c r="IY903" s="33"/>
      <c r="IZ903" s="33"/>
      <c r="JA903" s="33"/>
      <c r="JB903" s="33"/>
      <c r="JC903" s="33"/>
      <c r="JD903" s="33"/>
      <c r="JE903" s="33"/>
      <c r="JF903" s="33"/>
      <c r="JG903" s="33"/>
      <c r="JH903" s="33"/>
      <c r="JI903" s="33"/>
      <c r="JJ903" s="33"/>
      <c r="JK903" s="33"/>
      <c r="JL903" s="33"/>
      <c r="JM903" s="33"/>
      <c r="JN903" s="33"/>
      <c r="JO903" s="33"/>
      <c r="JP903" s="33"/>
      <c r="JQ903" s="33"/>
      <c r="JR903" s="33"/>
      <c r="JS903" s="33"/>
      <c r="JT903" s="33"/>
      <c r="JU903" s="33"/>
      <c r="JV903" s="33"/>
      <c r="JW903" s="33"/>
      <c r="JX903" s="33"/>
      <c r="JY903" s="33"/>
      <c r="JZ903" s="33"/>
      <c r="KA903" s="33"/>
      <c r="KB903" s="33"/>
      <c r="KC903" s="33"/>
      <c r="KD903" s="33"/>
      <c r="KE903" s="33"/>
      <c r="KF903" s="33"/>
      <c r="KG903" s="33"/>
      <c r="KH903" s="33"/>
      <c r="KI903" s="33"/>
      <c r="KJ903" s="33"/>
      <c r="KK903" s="33"/>
      <c r="KL903" s="33"/>
      <c r="KM903" s="33"/>
      <c r="KN903" s="33"/>
      <c r="KO903" s="33"/>
      <c r="KP903" s="33"/>
      <c r="KQ903" s="33"/>
      <c r="KR903" s="33"/>
      <c r="KS903" s="33"/>
      <c r="KT903" s="33"/>
      <c r="KU903" s="33"/>
      <c r="KV903" s="33"/>
      <c r="KW903" s="33"/>
      <c r="KX903" s="33"/>
      <c r="KY903" s="33"/>
      <c r="KZ903" s="33"/>
      <c r="LA903" s="33"/>
      <c r="LB903" s="33"/>
      <c r="LC903" s="33"/>
    </row>
    <row r="904" spans="1:31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  <c r="IY904" s="33"/>
      <c r="IZ904" s="33"/>
      <c r="JA904" s="33"/>
      <c r="JB904" s="33"/>
      <c r="JC904" s="33"/>
      <c r="JD904" s="33"/>
      <c r="JE904" s="33"/>
      <c r="JF904" s="33"/>
      <c r="JG904" s="33"/>
      <c r="JH904" s="33"/>
      <c r="JI904" s="33"/>
      <c r="JJ904" s="33"/>
      <c r="JK904" s="33"/>
      <c r="JL904" s="33"/>
      <c r="JM904" s="33"/>
      <c r="JN904" s="33"/>
      <c r="JO904" s="33"/>
      <c r="JP904" s="33"/>
      <c r="JQ904" s="33"/>
      <c r="JR904" s="33"/>
      <c r="JS904" s="33"/>
      <c r="JT904" s="33"/>
      <c r="JU904" s="33"/>
      <c r="JV904" s="33"/>
      <c r="JW904" s="33"/>
      <c r="JX904" s="33"/>
      <c r="JY904" s="33"/>
      <c r="JZ904" s="33"/>
      <c r="KA904" s="33"/>
      <c r="KB904" s="33"/>
      <c r="KC904" s="33"/>
      <c r="KD904" s="33"/>
      <c r="KE904" s="33"/>
      <c r="KF904" s="33"/>
      <c r="KG904" s="33"/>
      <c r="KH904" s="33"/>
      <c r="KI904" s="33"/>
      <c r="KJ904" s="33"/>
      <c r="KK904" s="33"/>
      <c r="KL904" s="33"/>
      <c r="KM904" s="33"/>
      <c r="KN904" s="33"/>
      <c r="KO904" s="33"/>
      <c r="KP904" s="33"/>
      <c r="KQ904" s="33"/>
      <c r="KR904" s="33"/>
      <c r="KS904" s="33"/>
      <c r="KT904" s="33"/>
      <c r="KU904" s="33"/>
      <c r="KV904" s="33"/>
      <c r="KW904" s="33"/>
      <c r="KX904" s="33"/>
      <c r="KY904" s="33"/>
      <c r="KZ904" s="33"/>
      <c r="LA904" s="33"/>
      <c r="LB904" s="33"/>
      <c r="LC904" s="33"/>
    </row>
    <row r="905" spans="1:31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  <c r="CY905" s="33"/>
      <c r="CZ905" s="33"/>
      <c r="DA905" s="33"/>
      <c r="DB905" s="33"/>
      <c r="DC905" s="33"/>
      <c r="DD905" s="33"/>
      <c r="DE905" s="33"/>
      <c r="DF905" s="33"/>
      <c r="DG905" s="33"/>
      <c r="DH905" s="33"/>
      <c r="DI905" s="33"/>
      <c r="DJ905" s="33"/>
      <c r="DK905" s="33"/>
      <c r="DL905" s="33"/>
      <c r="DM905" s="33"/>
      <c r="DN905" s="33"/>
      <c r="DO905" s="33"/>
      <c r="DP905" s="33"/>
      <c r="DQ905" s="33"/>
      <c r="DR905" s="33"/>
      <c r="DS905" s="33"/>
      <c r="DT905" s="33"/>
      <c r="DU905" s="33"/>
      <c r="DV905" s="33"/>
      <c r="DW905" s="33"/>
      <c r="DX905" s="33"/>
      <c r="DY905" s="33"/>
      <c r="DZ905" s="33"/>
      <c r="EA905" s="33"/>
      <c r="EB905" s="33"/>
      <c r="EC905" s="33"/>
      <c r="ED905" s="33"/>
      <c r="EE905" s="33"/>
      <c r="EF905" s="33"/>
      <c r="EG905" s="33"/>
      <c r="EH905" s="33"/>
      <c r="EI905" s="33"/>
      <c r="EJ905" s="33"/>
      <c r="EK905" s="33"/>
      <c r="EL905" s="33"/>
      <c r="EM905" s="33"/>
      <c r="EN905" s="33"/>
      <c r="EO905" s="33"/>
      <c r="EP905" s="33"/>
      <c r="EQ905" s="33"/>
      <c r="ER905" s="33"/>
      <c r="ES905" s="33"/>
      <c r="ET905" s="33"/>
      <c r="EU905" s="33"/>
      <c r="EV905" s="33"/>
      <c r="EW905" s="33"/>
      <c r="EX905" s="33"/>
      <c r="EY905" s="33"/>
      <c r="EZ905" s="33"/>
      <c r="FA905" s="33"/>
      <c r="FB905" s="33"/>
      <c r="FC905" s="33"/>
      <c r="FD905" s="33"/>
      <c r="FE905" s="33"/>
      <c r="FF905" s="33"/>
      <c r="FG905" s="33"/>
      <c r="FH905" s="33"/>
      <c r="FI905" s="33"/>
      <c r="FJ905" s="33"/>
      <c r="FK905" s="33"/>
      <c r="FL905" s="33"/>
      <c r="FM905" s="33"/>
      <c r="FN905" s="33"/>
      <c r="FO905" s="33"/>
      <c r="FP905" s="33"/>
      <c r="FQ905" s="33"/>
      <c r="FR905" s="33"/>
      <c r="FS905" s="33"/>
      <c r="FT905" s="33"/>
      <c r="FU905" s="33"/>
      <c r="FV905" s="33"/>
      <c r="FW905" s="33"/>
      <c r="FX905" s="33"/>
      <c r="FY905" s="33"/>
      <c r="FZ905" s="33"/>
      <c r="GA905" s="33"/>
      <c r="GB905" s="33"/>
      <c r="GC905" s="33"/>
      <c r="GD905" s="33"/>
      <c r="GE905" s="33"/>
      <c r="GF905" s="33"/>
      <c r="GG905" s="33"/>
      <c r="GH905" s="33"/>
      <c r="GI905" s="33"/>
      <c r="GJ905" s="33"/>
      <c r="GK905" s="33"/>
      <c r="GL905" s="33"/>
      <c r="GM905" s="33"/>
      <c r="GN905" s="33"/>
      <c r="GO905" s="33"/>
      <c r="GP905" s="33"/>
      <c r="GQ905" s="33"/>
      <c r="GR905" s="33"/>
      <c r="GS905" s="33"/>
      <c r="GT905" s="33"/>
      <c r="GU905" s="33"/>
      <c r="GV905" s="33"/>
      <c r="GW905" s="33"/>
      <c r="GX905" s="33"/>
      <c r="GY905" s="33"/>
      <c r="GZ905" s="33"/>
      <c r="HA905" s="33"/>
      <c r="HB905" s="33"/>
      <c r="HC905" s="33"/>
      <c r="HD905" s="33"/>
      <c r="HE905" s="33"/>
      <c r="HF905" s="33"/>
      <c r="HG905" s="33"/>
      <c r="HH905" s="33"/>
      <c r="HI905" s="33"/>
      <c r="HJ905" s="33"/>
      <c r="HK905" s="33"/>
      <c r="HL905" s="33"/>
      <c r="HM905" s="33"/>
      <c r="HN905" s="33"/>
      <c r="HO905" s="33"/>
      <c r="HP905" s="33"/>
      <c r="HQ905" s="33"/>
      <c r="HR905" s="33"/>
      <c r="HS905" s="33"/>
      <c r="HT905" s="33"/>
      <c r="HU905" s="33"/>
      <c r="HV905" s="33"/>
      <c r="HW905" s="33"/>
      <c r="HX905" s="33"/>
      <c r="HY905" s="33"/>
      <c r="HZ905" s="33"/>
      <c r="IA905" s="33"/>
      <c r="IB905" s="33"/>
      <c r="IC905" s="33"/>
      <c r="ID905" s="33"/>
      <c r="IE905" s="33"/>
      <c r="IF905" s="33"/>
      <c r="IG905" s="33"/>
      <c r="IH905" s="33"/>
      <c r="II905" s="33"/>
      <c r="IJ905" s="33"/>
      <c r="IK905" s="33"/>
      <c r="IL905" s="33"/>
      <c r="IM905" s="33"/>
      <c r="IN905" s="33"/>
      <c r="IO905" s="33"/>
      <c r="IP905" s="33"/>
      <c r="IQ905" s="33"/>
      <c r="IR905" s="33"/>
      <c r="IS905" s="33"/>
      <c r="IT905" s="33"/>
      <c r="IU905" s="33"/>
      <c r="IV905" s="33"/>
      <c r="IW905" s="33"/>
      <c r="IX905" s="33"/>
      <c r="IY905" s="33"/>
      <c r="IZ905" s="33"/>
      <c r="JA905" s="33"/>
      <c r="JB905" s="33"/>
      <c r="JC905" s="33"/>
      <c r="JD905" s="33"/>
      <c r="JE905" s="33"/>
      <c r="JF905" s="33"/>
      <c r="JG905" s="33"/>
      <c r="JH905" s="33"/>
      <c r="JI905" s="33"/>
      <c r="JJ905" s="33"/>
      <c r="JK905" s="33"/>
      <c r="JL905" s="33"/>
      <c r="JM905" s="33"/>
      <c r="JN905" s="33"/>
      <c r="JO905" s="33"/>
      <c r="JP905" s="33"/>
      <c r="JQ905" s="33"/>
      <c r="JR905" s="33"/>
      <c r="JS905" s="33"/>
      <c r="JT905" s="33"/>
      <c r="JU905" s="33"/>
      <c r="JV905" s="33"/>
      <c r="JW905" s="33"/>
      <c r="JX905" s="33"/>
      <c r="JY905" s="33"/>
      <c r="JZ905" s="33"/>
      <c r="KA905" s="33"/>
      <c r="KB905" s="33"/>
      <c r="KC905" s="33"/>
      <c r="KD905" s="33"/>
      <c r="KE905" s="33"/>
      <c r="KF905" s="33"/>
      <c r="KG905" s="33"/>
      <c r="KH905" s="33"/>
      <c r="KI905" s="33"/>
      <c r="KJ905" s="33"/>
      <c r="KK905" s="33"/>
      <c r="KL905" s="33"/>
      <c r="KM905" s="33"/>
      <c r="KN905" s="33"/>
      <c r="KO905" s="33"/>
      <c r="KP905" s="33"/>
      <c r="KQ905" s="33"/>
      <c r="KR905" s="33"/>
      <c r="KS905" s="33"/>
      <c r="KT905" s="33"/>
      <c r="KU905" s="33"/>
      <c r="KV905" s="33"/>
      <c r="KW905" s="33"/>
      <c r="KX905" s="33"/>
      <c r="KY905" s="33"/>
      <c r="KZ905" s="33"/>
      <c r="LA905" s="33"/>
      <c r="LB905" s="33"/>
      <c r="LC905" s="33"/>
    </row>
    <row r="906" spans="1:31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  <c r="IY906" s="33"/>
      <c r="IZ906" s="33"/>
      <c r="JA906" s="33"/>
      <c r="JB906" s="33"/>
      <c r="JC906" s="33"/>
      <c r="JD906" s="33"/>
      <c r="JE906" s="33"/>
      <c r="JF906" s="33"/>
      <c r="JG906" s="33"/>
      <c r="JH906" s="33"/>
      <c r="JI906" s="33"/>
      <c r="JJ906" s="33"/>
      <c r="JK906" s="33"/>
      <c r="JL906" s="33"/>
      <c r="JM906" s="33"/>
      <c r="JN906" s="33"/>
      <c r="JO906" s="33"/>
      <c r="JP906" s="33"/>
      <c r="JQ906" s="33"/>
      <c r="JR906" s="33"/>
      <c r="JS906" s="33"/>
      <c r="JT906" s="33"/>
      <c r="JU906" s="33"/>
      <c r="JV906" s="33"/>
      <c r="JW906" s="33"/>
      <c r="JX906" s="33"/>
      <c r="JY906" s="33"/>
      <c r="JZ906" s="33"/>
      <c r="KA906" s="33"/>
      <c r="KB906" s="33"/>
      <c r="KC906" s="33"/>
      <c r="KD906" s="33"/>
      <c r="KE906" s="33"/>
      <c r="KF906" s="33"/>
      <c r="KG906" s="33"/>
      <c r="KH906" s="33"/>
      <c r="KI906" s="33"/>
      <c r="KJ906" s="33"/>
      <c r="KK906" s="33"/>
      <c r="KL906" s="33"/>
      <c r="KM906" s="33"/>
      <c r="KN906" s="33"/>
      <c r="KO906" s="33"/>
      <c r="KP906" s="33"/>
      <c r="KQ906" s="33"/>
      <c r="KR906" s="33"/>
      <c r="KS906" s="33"/>
      <c r="KT906" s="33"/>
      <c r="KU906" s="33"/>
      <c r="KV906" s="33"/>
      <c r="KW906" s="33"/>
      <c r="KX906" s="33"/>
      <c r="KY906" s="33"/>
      <c r="KZ906" s="33"/>
      <c r="LA906" s="33"/>
      <c r="LB906" s="33"/>
      <c r="LC906" s="33"/>
    </row>
    <row r="907" spans="1:31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  <c r="CY907" s="33"/>
      <c r="CZ907" s="33"/>
      <c r="DA907" s="33"/>
      <c r="DB907" s="33"/>
      <c r="DC907" s="33"/>
      <c r="DD907" s="33"/>
      <c r="DE907" s="33"/>
      <c r="DF907" s="33"/>
      <c r="DG907" s="33"/>
      <c r="DH907" s="33"/>
      <c r="DI907" s="33"/>
      <c r="DJ907" s="33"/>
      <c r="DK907" s="33"/>
      <c r="DL907" s="33"/>
      <c r="DM907" s="33"/>
      <c r="DN907" s="33"/>
      <c r="DO907" s="33"/>
      <c r="DP907" s="33"/>
      <c r="DQ907" s="33"/>
      <c r="DR907" s="33"/>
      <c r="DS907" s="33"/>
      <c r="DT907" s="33"/>
      <c r="DU907" s="33"/>
      <c r="DV907" s="33"/>
      <c r="DW907" s="33"/>
      <c r="DX907" s="33"/>
      <c r="DY907" s="33"/>
      <c r="DZ907" s="33"/>
      <c r="EA907" s="33"/>
      <c r="EB907" s="33"/>
      <c r="EC907" s="33"/>
      <c r="ED907" s="33"/>
      <c r="EE907" s="33"/>
      <c r="EF907" s="33"/>
      <c r="EG907" s="33"/>
      <c r="EH907" s="33"/>
      <c r="EI907" s="33"/>
      <c r="EJ907" s="33"/>
      <c r="EK907" s="33"/>
      <c r="EL907" s="33"/>
      <c r="EM907" s="33"/>
      <c r="EN907" s="33"/>
      <c r="EO907" s="33"/>
      <c r="EP907" s="33"/>
      <c r="EQ907" s="33"/>
      <c r="ER907" s="33"/>
      <c r="ES907" s="33"/>
      <c r="ET907" s="33"/>
      <c r="EU907" s="33"/>
      <c r="EV907" s="33"/>
      <c r="EW907" s="33"/>
      <c r="EX907" s="33"/>
      <c r="EY907" s="33"/>
      <c r="EZ907" s="33"/>
      <c r="FA907" s="33"/>
      <c r="FB907" s="33"/>
      <c r="FC907" s="33"/>
      <c r="FD907" s="33"/>
      <c r="FE907" s="33"/>
      <c r="FF907" s="33"/>
      <c r="FG907" s="33"/>
      <c r="FH907" s="33"/>
      <c r="FI907" s="33"/>
      <c r="FJ907" s="33"/>
      <c r="FK907" s="33"/>
      <c r="FL907" s="33"/>
      <c r="FM907" s="33"/>
      <c r="FN907" s="33"/>
      <c r="FO907" s="33"/>
      <c r="FP907" s="33"/>
      <c r="FQ907" s="33"/>
      <c r="FR907" s="33"/>
      <c r="FS907" s="33"/>
      <c r="FT907" s="33"/>
      <c r="FU907" s="33"/>
      <c r="FV907" s="33"/>
      <c r="FW907" s="33"/>
      <c r="FX907" s="33"/>
      <c r="FY907" s="33"/>
      <c r="FZ907" s="33"/>
      <c r="GA907" s="33"/>
      <c r="GB907" s="33"/>
      <c r="GC907" s="33"/>
      <c r="GD907" s="33"/>
      <c r="GE907" s="33"/>
      <c r="GF907" s="33"/>
      <c r="GG907" s="33"/>
      <c r="GH907" s="33"/>
      <c r="GI907" s="33"/>
      <c r="GJ907" s="33"/>
      <c r="GK907" s="33"/>
      <c r="GL907" s="33"/>
      <c r="GM907" s="33"/>
      <c r="GN907" s="33"/>
      <c r="GO907" s="33"/>
      <c r="GP907" s="33"/>
      <c r="GQ907" s="33"/>
      <c r="GR907" s="33"/>
      <c r="GS907" s="33"/>
      <c r="GT907" s="33"/>
      <c r="GU907" s="33"/>
      <c r="GV907" s="33"/>
      <c r="GW907" s="33"/>
      <c r="GX907" s="33"/>
      <c r="GY907" s="33"/>
      <c r="GZ907" s="33"/>
      <c r="HA907" s="33"/>
      <c r="HB907" s="33"/>
      <c r="HC907" s="33"/>
      <c r="HD907" s="33"/>
      <c r="HE907" s="33"/>
      <c r="HF907" s="33"/>
      <c r="HG907" s="33"/>
      <c r="HH907" s="33"/>
      <c r="HI907" s="33"/>
      <c r="HJ907" s="33"/>
      <c r="HK907" s="33"/>
      <c r="HL907" s="33"/>
      <c r="HM907" s="33"/>
      <c r="HN907" s="33"/>
      <c r="HO907" s="33"/>
      <c r="HP907" s="33"/>
      <c r="HQ907" s="33"/>
      <c r="HR907" s="33"/>
      <c r="HS907" s="33"/>
      <c r="HT907" s="33"/>
      <c r="HU907" s="33"/>
      <c r="HV907" s="33"/>
      <c r="HW907" s="33"/>
      <c r="HX907" s="33"/>
      <c r="HY907" s="33"/>
      <c r="HZ907" s="33"/>
      <c r="IA907" s="33"/>
      <c r="IB907" s="33"/>
      <c r="IC907" s="33"/>
      <c r="ID907" s="33"/>
      <c r="IE907" s="33"/>
      <c r="IF907" s="33"/>
      <c r="IG907" s="33"/>
      <c r="IH907" s="33"/>
      <c r="II907" s="33"/>
      <c r="IJ907" s="33"/>
      <c r="IK907" s="33"/>
      <c r="IL907" s="33"/>
      <c r="IM907" s="33"/>
      <c r="IN907" s="33"/>
      <c r="IO907" s="33"/>
      <c r="IP907" s="33"/>
      <c r="IQ907" s="33"/>
      <c r="IR907" s="33"/>
      <c r="IS907" s="33"/>
      <c r="IT907" s="33"/>
      <c r="IU907" s="33"/>
      <c r="IV907" s="33"/>
      <c r="IW907" s="33"/>
      <c r="IX907" s="33"/>
      <c r="IY907" s="33"/>
      <c r="IZ907" s="33"/>
      <c r="JA907" s="33"/>
      <c r="JB907" s="33"/>
      <c r="JC907" s="33"/>
      <c r="JD907" s="33"/>
      <c r="JE907" s="33"/>
      <c r="JF907" s="33"/>
      <c r="JG907" s="33"/>
      <c r="JH907" s="33"/>
      <c r="JI907" s="33"/>
      <c r="JJ907" s="33"/>
      <c r="JK907" s="33"/>
      <c r="JL907" s="33"/>
      <c r="JM907" s="33"/>
      <c r="JN907" s="33"/>
      <c r="JO907" s="33"/>
      <c r="JP907" s="33"/>
      <c r="JQ907" s="33"/>
      <c r="JR907" s="33"/>
      <c r="JS907" s="33"/>
      <c r="JT907" s="33"/>
      <c r="JU907" s="33"/>
      <c r="JV907" s="33"/>
      <c r="JW907" s="33"/>
      <c r="JX907" s="33"/>
      <c r="JY907" s="33"/>
      <c r="JZ907" s="33"/>
      <c r="KA907" s="33"/>
      <c r="KB907" s="33"/>
      <c r="KC907" s="33"/>
      <c r="KD907" s="33"/>
      <c r="KE907" s="33"/>
      <c r="KF907" s="33"/>
      <c r="KG907" s="33"/>
      <c r="KH907" s="33"/>
      <c r="KI907" s="33"/>
      <c r="KJ907" s="33"/>
      <c r="KK907" s="33"/>
      <c r="KL907" s="33"/>
      <c r="KM907" s="33"/>
      <c r="KN907" s="33"/>
      <c r="KO907" s="33"/>
      <c r="KP907" s="33"/>
      <c r="KQ907" s="33"/>
      <c r="KR907" s="33"/>
      <c r="KS907" s="33"/>
      <c r="KT907" s="33"/>
      <c r="KU907" s="33"/>
      <c r="KV907" s="33"/>
      <c r="KW907" s="33"/>
      <c r="KX907" s="33"/>
      <c r="KY907" s="33"/>
      <c r="KZ907" s="33"/>
      <c r="LA907" s="33"/>
      <c r="LB907" s="33"/>
      <c r="LC907" s="33"/>
    </row>
    <row r="908" spans="1:31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  <c r="IY908" s="33"/>
      <c r="IZ908" s="33"/>
      <c r="JA908" s="33"/>
      <c r="JB908" s="33"/>
      <c r="JC908" s="33"/>
      <c r="JD908" s="33"/>
      <c r="JE908" s="33"/>
      <c r="JF908" s="33"/>
      <c r="JG908" s="33"/>
      <c r="JH908" s="33"/>
      <c r="JI908" s="33"/>
      <c r="JJ908" s="33"/>
      <c r="JK908" s="33"/>
      <c r="JL908" s="33"/>
      <c r="JM908" s="33"/>
      <c r="JN908" s="33"/>
      <c r="JO908" s="33"/>
      <c r="JP908" s="33"/>
      <c r="JQ908" s="33"/>
      <c r="JR908" s="33"/>
      <c r="JS908" s="33"/>
      <c r="JT908" s="33"/>
      <c r="JU908" s="33"/>
      <c r="JV908" s="33"/>
      <c r="JW908" s="33"/>
      <c r="JX908" s="33"/>
      <c r="JY908" s="33"/>
      <c r="JZ908" s="33"/>
      <c r="KA908" s="33"/>
      <c r="KB908" s="33"/>
      <c r="KC908" s="33"/>
      <c r="KD908" s="33"/>
      <c r="KE908" s="33"/>
      <c r="KF908" s="33"/>
      <c r="KG908" s="33"/>
      <c r="KH908" s="33"/>
      <c r="KI908" s="33"/>
      <c r="KJ908" s="33"/>
      <c r="KK908" s="33"/>
      <c r="KL908" s="33"/>
      <c r="KM908" s="33"/>
      <c r="KN908" s="33"/>
      <c r="KO908" s="33"/>
      <c r="KP908" s="33"/>
      <c r="KQ908" s="33"/>
      <c r="KR908" s="33"/>
      <c r="KS908" s="33"/>
      <c r="KT908" s="33"/>
      <c r="KU908" s="33"/>
      <c r="KV908" s="33"/>
      <c r="KW908" s="33"/>
      <c r="KX908" s="33"/>
      <c r="KY908" s="33"/>
      <c r="KZ908" s="33"/>
      <c r="LA908" s="33"/>
      <c r="LB908" s="33"/>
      <c r="LC908" s="33"/>
    </row>
    <row r="909" spans="1:31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6"/>
      <c r="BB909" s="36"/>
      <c r="BC909" s="36"/>
      <c r="BD909" s="36"/>
      <c r="BE909" s="36"/>
      <c r="BF909" s="36"/>
      <c r="BG909" s="36"/>
      <c r="BH909" s="36"/>
      <c r="BI909" s="36"/>
      <c r="BJ909" s="36"/>
      <c r="BK909" s="36"/>
      <c r="BL909" s="36"/>
      <c r="BM909" s="36"/>
      <c r="BN909" s="36"/>
      <c r="BO909" s="36"/>
      <c r="BP909" s="36"/>
      <c r="BQ909" s="36"/>
      <c r="BR909" s="36"/>
      <c r="BS909" s="36"/>
      <c r="BT909" s="36"/>
      <c r="BU909" s="36"/>
      <c r="BV909" s="36"/>
      <c r="BW909" s="36"/>
      <c r="BX909" s="36"/>
      <c r="BY909" s="36"/>
      <c r="BZ909" s="36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  <c r="CY909" s="33"/>
      <c r="CZ909" s="33"/>
      <c r="DA909" s="33"/>
      <c r="DB909" s="33"/>
      <c r="DC909" s="33"/>
      <c r="DD909" s="33"/>
      <c r="DE909" s="33"/>
      <c r="DF909" s="33"/>
      <c r="DG909" s="33"/>
      <c r="DH909" s="33"/>
      <c r="DI909" s="33"/>
      <c r="DJ909" s="33"/>
      <c r="DK909" s="33"/>
      <c r="DL909" s="33"/>
      <c r="DM909" s="33"/>
      <c r="DN909" s="33"/>
      <c r="DO909" s="33"/>
      <c r="DP909" s="33"/>
      <c r="DQ909" s="33"/>
      <c r="DR909" s="33"/>
      <c r="DS909" s="33"/>
      <c r="DT909" s="33"/>
      <c r="DU909" s="33"/>
      <c r="DV909" s="33"/>
      <c r="DW909" s="33"/>
      <c r="DX909" s="33"/>
      <c r="DY909" s="33"/>
      <c r="DZ909" s="33"/>
      <c r="EA909" s="33"/>
      <c r="EB909" s="33"/>
      <c r="EC909" s="33"/>
      <c r="ED909" s="33"/>
      <c r="EE909" s="33"/>
      <c r="EF909" s="33"/>
      <c r="EG909" s="33"/>
      <c r="EH909" s="33"/>
      <c r="EI909" s="33"/>
      <c r="EJ909" s="33"/>
      <c r="EK909" s="33"/>
      <c r="EL909" s="33"/>
      <c r="EM909" s="33"/>
      <c r="EN909" s="33"/>
      <c r="EO909" s="33"/>
      <c r="EP909" s="33"/>
      <c r="EQ909" s="33"/>
      <c r="ER909" s="33"/>
      <c r="ES909" s="33"/>
      <c r="ET909" s="33"/>
      <c r="EU909" s="33"/>
      <c r="EV909" s="33"/>
      <c r="EW909" s="33"/>
      <c r="EX909" s="33"/>
      <c r="EY909" s="33"/>
      <c r="EZ909" s="33"/>
      <c r="FA909" s="33"/>
      <c r="FB909" s="33"/>
      <c r="FC909" s="33"/>
      <c r="FD909" s="33"/>
      <c r="FE909" s="33"/>
      <c r="FF909" s="33"/>
      <c r="FG909" s="33"/>
      <c r="FH909" s="33"/>
      <c r="FI909" s="33"/>
      <c r="FJ909" s="33"/>
      <c r="FK909" s="33"/>
      <c r="FL909" s="33"/>
      <c r="FM909" s="33"/>
      <c r="FN909" s="33"/>
      <c r="FO909" s="33"/>
      <c r="FP909" s="33"/>
      <c r="FQ909" s="33"/>
      <c r="FR909" s="33"/>
      <c r="FS909" s="33"/>
      <c r="FT909" s="33"/>
      <c r="FU909" s="33"/>
      <c r="FV909" s="33"/>
      <c r="FW909" s="33"/>
      <c r="FX909" s="33"/>
      <c r="FY909" s="33"/>
      <c r="FZ909" s="33"/>
      <c r="GA909" s="33"/>
      <c r="GB909" s="33"/>
      <c r="GC909" s="33"/>
      <c r="GD909" s="33"/>
      <c r="GE909" s="33"/>
      <c r="GF909" s="33"/>
      <c r="GG909" s="33"/>
      <c r="GH909" s="33"/>
      <c r="GI909" s="33"/>
      <c r="GJ909" s="33"/>
      <c r="GK909" s="33"/>
      <c r="GL909" s="33"/>
      <c r="GM909" s="33"/>
      <c r="GN909" s="33"/>
      <c r="GO909" s="33"/>
      <c r="GP909" s="33"/>
      <c r="GQ909" s="33"/>
      <c r="GR909" s="33"/>
      <c r="GS909" s="33"/>
      <c r="GT909" s="33"/>
      <c r="GU909" s="33"/>
      <c r="GV909" s="33"/>
      <c r="GW909" s="33"/>
      <c r="GX909" s="33"/>
      <c r="GY909" s="33"/>
      <c r="GZ909" s="33"/>
      <c r="HA909" s="33"/>
      <c r="HB909" s="33"/>
      <c r="HC909" s="33"/>
      <c r="HD909" s="33"/>
      <c r="HE909" s="33"/>
      <c r="HF909" s="33"/>
      <c r="HG909" s="33"/>
      <c r="HH909" s="33"/>
      <c r="HI909" s="33"/>
      <c r="HJ909" s="33"/>
      <c r="HK909" s="33"/>
      <c r="HL909" s="33"/>
      <c r="HM909" s="33"/>
      <c r="HN909" s="33"/>
      <c r="HO909" s="33"/>
      <c r="HP909" s="33"/>
      <c r="HQ909" s="33"/>
      <c r="HR909" s="33"/>
      <c r="HS909" s="33"/>
      <c r="HT909" s="33"/>
      <c r="HU909" s="33"/>
      <c r="HV909" s="33"/>
      <c r="HW909" s="33"/>
      <c r="HX909" s="33"/>
      <c r="HY909" s="33"/>
      <c r="HZ909" s="33"/>
      <c r="IA909" s="33"/>
      <c r="IB909" s="33"/>
      <c r="IC909" s="33"/>
      <c r="ID909" s="33"/>
      <c r="IE909" s="33"/>
      <c r="IF909" s="33"/>
      <c r="IG909" s="33"/>
      <c r="IH909" s="33"/>
      <c r="II909" s="33"/>
      <c r="IJ909" s="33"/>
      <c r="IK909" s="33"/>
      <c r="IL909" s="33"/>
      <c r="IM909" s="33"/>
      <c r="IN909" s="33"/>
      <c r="IO909" s="33"/>
      <c r="IP909" s="33"/>
      <c r="IQ909" s="33"/>
      <c r="IR909" s="33"/>
      <c r="IS909" s="33"/>
      <c r="IT909" s="33"/>
      <c r="IU909" s="33"/>
      <c r="IV909" s="33"/>
      <c r="IW909" s="33"/>
      <c r="IX909" s="33"/>
      <c r="IY909" s="33"/>
      <c r="IZ909" s="33"/>
      <c r="JA909" s="33"/>
      <c r="JB909" s="33"/>
      <c r="JC909" s="33"/>
      <c r="JD909" s="33"/>
      <c r="JE909" s="33"/>
      <c r="JF909" s="33"/>
      <c r="JG909" s="33"/>
      <c r="JH909" s="33"/>
      <c r="JI909" s="33"/>
      <c r="JJ909" s="33"/>
      <c r="JK909" s="33"/>
      <c r="JL909" s="33"/>
      <c r="JM909" s="33"/>
      <c r="JN909" s="33"/>
      <c r="JO909" s="33"/>
      <c r="JP909" s="33"/>
      <c r="JQ909" s="33"/>
      <c r="JR909" s="33"/>
      <c r="JS909" s="33"/>
      <c r="JT909" s="33"/>
      <c r="JU909" s="33"/>
      <c r="JV909" s="33"/>
      <c r="JW909" s="33"/>
      <c r="JX909" s="33"/>
      <c r="JY909" s="33"/>
      <c r="JZ909" s="33"/>
      <c r="KA909" s="33"/>
      <c r="KB909" s="33"/>
      <c r="KC909" s="33"/>
      <c r="KD909" s="33"/>
      <c r="KE909" s="33"/>
      <c r="KF909" s="33"/>
      <c r="KG909" s="33"/>
      <c r="KH909" s="33"/>
      <c r="KI909" s="33"/>
      <c r="KJ909" s="33"/>
      <c r="KK909" s="33"/>
      <c r="KL909" s="33"/>
      <c r="KM909" s="33"/>
      <c r="KN909" s="33"/>
      <c r="KO909" s="33"/>
      <c r="KP909" s="33"/>
      <c r="KQ909" s="33"/>
      <c r="KR909" s="33"/>
      <c r="KS909" s="33"/>
      <c r="KT909" s="33"/>
      <c r="KU909" s="33"/>
      <c r="KV909" s="33"/>
      <c r="KW909" s="33"/>
      <c r="KX909" s="33"/>
      <c r="KY909" s="33"/>
      <c r="KZ909" s="33"/>
      <c r="LA909" s="33"/>
      <c r="LB909" s="33"/>
      <c r="LC909" s="33"/>
    </row>
    <row r="910" spans="1:31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6"/>
      <c r="BB910" s="36"/>
      <c r="BC910" s="36"/>
      <c r="BD910" s="36"/>
      <c r="BE910" s="36"/>
      <c r="BF910" s="36"/>
      <c r="BG910" s="36"/>
      <c r="BH910" s="36"/>
      <c r="BI910" s="36"/>
      <c r="BJ910" s="36"/>
      <c r="BK910" s="36"/>
      <c r="BL910" s="36"/>
      <c r="BM910" s="36"/>
      <c r="BN910" s="36"/>
      <c r="BO910" s="36"/>
      <c r="BP910" s="36"/>
      <c r="BQ910" s="36"/>
      <c r="BR910" s="36"/>
      <c r="BS910" s="36"/>
      <c r="BT910" s="36"/>
      <c r="BU910" s="36"/>
      <c r="BV910" s="36"/>
      <c r="BW910" s="36"/>
      <c r="BX910" s="36"/>
      <c r="BY910" s="36"/>
      <c r="BZ910" s="36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  <c r="IY910" s="33"/>
      <c r="IZ910" s="33"/>
      <c r="JA910" s="33"/>
      <c r="JB910" s="33"/>
      <c r="JC910" s="33"/>
      <c r="JD910" s="33"/>
      <c r="JE910" s="33"/>
      <c r="JF910" s="33"/>
      <c r="JG910" s="33"/>
      <c r="JH910" s="33"/>
      <c r="JI910" s="33"/>
      <c r="JJ910" s="33"/>
      <c r="JK910" s="33"/>
      <c r="JL910" s="33"/>
      <c r="JM910" s="33"/>
      <c r="JN910" s="33"/>
      <c r="JO910" s="33"/>
      <c r="JP910" s="33"/>
      <c r="JQ910" s="33"/>
      <c r="JR910" s="33"/>
      <c r="JS910" s="33"/>
      <c r="JT910" s="33"/>
      <c r="JU910" s="33"/>
      <c r="JV910" s="33"/>
      <c r="JW910" s="33"/>
      <c r="JX910" s="33"/>
      <c r="JY910" s="33"/>
      <c r="JZ910" s="33"/>
      <c r="KA910" s="33"/>
      <c r="KB910" s="33"/>
      <c r="KC910" s="33"/>
      <c r="KD910" s="33"/>
      <c r="KE910" s="33"/>
      <c r="KF910" s="33"/>
      <c r="KG910" s="33"/>
      <c r="KH910" s="33"/>
      <c r="KI910" s="33"/>
      <c r="KJ910" s="33"/>
      <c r="KK910" s="33"/>
      <c r="KL910" s="33"/>
      <c r="KM910" s="33"/>
      <c r="KN910" s="33"/>
      <c r="KO910" s="33"/>
      <c r="KP910" s="33"/>
      <c r="KQ910" s="33"/>
      <c r="KR910" s="33"/>
      <c r="KS910" s="33"/>
      <c r="KT910" s="33"/>
      <c r="KU910" s="33"/>
      <c r="KV910" s="33"/>
      <c r="KW910" s="33"/>
      <c r="KX910" s="33"/>
      <c r="KY910" s="33"/>
      <c r="KZ910" s="33"/>
      <c r="LA910" s="33"/>
      <c r="LB910" s="33"/>
      <c r="LC910" s="33"/>
    </row>
    <row r="911" spans="1:31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6"/>
      <c r="BB911" s="36"/>
      <c r="BC911" s="36"/>
      <c r="BD911" s="36"/>
      <c r="BE911" s="36"/>
      <c r="BF911" s="36"/>
      <c r="BG911" s="36"/>
      <c r="BH911" s="36"/>
      <c r="BI911" s="36"/>
      <c r="BJ911" s="36"/>
      <c r="BK911" s="36"/>
      <c r="BL911" s="36"/>
      <c r="BM911" s="36"/>
      <c r="BN911" s="36"/>
      <c r="BO911" s="36"/>
      <c r="BP911" s="36"/>
      <c r="BQ911" s="36"/>
      <c r="BR911" s="36"/>
      <c r="BS911" s="36"/>
      <c r="BT911" s="36"/>
      <c r="BU911" s="36"/>
      <c r="BV911" s="36"/>
      <c r="BW911" s="36"/>
      <c r="BX911" s="36"/>
      <c r="BY911" s="36"/>
      <c r="BZ911" s="36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  <c r="CY911" s="33"/>
      <c r="CZ911" s="33"/>
      <c r="DA911" s="33"/>
      <c r="DB911" s="33"/>
      <c r="DC911" s="33"/>
      <c r="DD911" s="33"/>
      <c r="DE911" s="33"/>
      <c r="DF911" s="33"/>
      <c r="DG911" s="33"/>
      <c r="DH911" s="33"/>
      <c r="DI911" s="33"/>
      <c r="DJ911" s="33"/>
      <c r="DK911" s="33"/>
      <c r="DL911" s="33"/>
      <c r="DM911" s="33"/>
      <c r="DN911" s="33"/>
      <c r="DO911" s="33"/>
      <c r="DP911" s="33"/>
      <c r="DQ911" s="33"/>
      <c r="DR911" s="33"/>
      <c r="DS911" s="33"/>
      <c r="DT911" s="33"/>
      <c r="DU911" s="33"/>
      <c r="DV911" s="33"/>
      <c r="DW911" s="33"/>
      <c r="DX911" s="33"/>
      <c r="DY911" s="33"/>
      <c r="DZ911" s="33"/>
      <c r="EA911" s="33"/>
      <c r="EB911" s="33"/>
      <c r="EC911" s="33"/>
      <c r="ED911" s="33"/>
      <c r="EE911" s="33"/>
      <c r="EF911" s="33"/>
      <c r="EG911" s="33"/>
      <c r="EH911" s="33"/>
      <c r="EI911" s="33"/>
      <c r="EJ911" s="33"/>
      <c r="EK911" s="33"/>
      <c r="EL911" s="33"/>
      <c r="EM911" s="33"/>
      <c r="EN911" s="33"/>
      <c r="EO911" s="33"/>
      <c r="EP911" s="33"/>
      <c r="EQ911" s="33"/>
      <c r="ER911" s="33"/>
      <c r="ES911" s="33"/>
      <c r="ET911" s="33"/>
      <c r="EU911" s="33"/>
      <c r="EV911" s="33"/>
      <c r="EW911" s="33"/>
      <c r="EX911" s="33"/>
      <c r="EY911" s="33"/>
      <c r="EZ911" s="33"/>
      <c r="FA911" s="33"/>
      <c r="FB911" s="33"/>
      <c r="FC911" s="33"/>
      <c r="FD911" s="33"/>
      <c r="FE911" s="33"/>
      <c r="FF911" s="33"/>
      <c r="FG911" s="33"/>
      <c r="FH911" s="33"/>
      <c r="FI911" s="33"/>
      <c r="FJ911" s="33"/>
      <c r="FK911" s="33"/>
      <c r="FL911" s="33"/>
      <c r="FM911" s="33"/>
      <c r="FN911" s="33"/>
      <c r="FO911" s="33"/>
      <c r="FP911" s="33"/>
      <c r="FQ911" s="33"/>
      <c r="FR911" s="33"/>
      <c r="FS911" s="33"/>
      <c r="FT911" s="33"/>
      <c r="FU911" s="33"/>
      <c r="FV911" s="33"/>
      <c r="FW911" s="33"/>
      <c r="FX911" s="33"/>
      <c r="FY911" s="33"/>
      <c r="FZ911" s="33"/>
      <c r="GA911" s="33"/>
      <c r="GB911" s="33"/>
      <c r="GC911" s="33"/>
      <c r="GD911" s="33"/>
      <c r="GE911" s="33"/>
      <c r="GF911" s="33"/>
      <c r="GG911" s="33"/>
      <c r="GH911" s="33"/>
      <c r="GI911" s="33"/>
      <c r="GJ911" s="33"/>
      <c r="GK911" s="33"/>
      <c r="GL911" s="33"/>
      <c r="GM911" s="33"/>
      <c r="GN911" s="33"/>
      <c r="GO911" s="33"/>
      <c r="GP911" s="33"/>
      <c r="GQ911" s="33"/>
      <c r="GR911" s="33"/>
      <c r="GS911" s="33"/>
      <c r="GT911" s="33"/>
      <c r="GU911" s="33"/>
      <c r="GV911" s="33"/>
      <c r="GW911" s="33"/>
      <c r="GX911" s="33"/>
      <c r="GY911" s="33"/>
      <c r="GZ911" s="33"/>
      <c r="HA911" s="33"/>
      <c r="HB911" s="33"/>
      <c r="HC911" s="33"/>
      <c r="HD911" s="33"/>
      <c r="HE911" s="33"/>
      <c r="HF911" s="33"/>
      <c r="HG911" s="33"/>
      <c r="HH911" s="33"/>
      <c r="HI911" s="33"/>
      <c r="HJ911" s="33"/>
      <c r="HK911" s="33"/>
      <c r="HL911" s="33"/>
      <c r="HM911" s="33"/>
      <c r="HN911" s="33"/>
      <c r="HO911" s="33"/>
      <c r="HP911" s="33"/>
      <c r="HQ911" s="33"/>
      <c r="HR911" s="33"/>
      <c r="HS911" s="33"/>
      <c r="HT911" s="33"/>
      <c r="HU911" s="33"/>
      <c r="HV911" s="33"/>
      <c r="HW911" s="33"/>
      <c r="HX911" s="33"/>
      <c r="HY911" s="33"/>
      <c r="HZ911" s="33"/>
      <c r="IA911" s="33"/>
      <c r="IB911" s="33"/>
      <c r="IC911" s="33"/>
      <c r="ID911" s="33"/>
      <c r="IE911" s="33"/>
      <c r="IF911" s="33"/>
      <c r="IG911" s="33"/>
      <c r="IH911" s="33"/>
      <c r="II911" s="33"/>
      <c r="IJ911" s="33"/>
      <c r="IK911" s="33"/>
      <c r="IL911" s="33"/>
      <c r="IM911" s="33"/>
      <c r="IN911" s="33"/>
      <c r="IO911" s="33"/>
      <c r="IP911" s="33"/>
      <c r="IQ911" s="33"/>
      <c r="IR911" s="33"/>
      <c r="IS911" s="33"/>
      <c r="IT911" s="33"/>
      <c r="IU911" s="33"/>
      <c r="IV911" s="33"/>
      <c r="IW911" s="33"/>
      <c r="IX911" s="33"/>
      <c r="IY911" s="33"/>
      <c r="IZ911" s="33"/>
      <c r="JA911" s="33"/>
      <c r="JB911" s="33"/>
      <c r="JC911" s="33"/>
      <c r="JD911" s="33"/>
      <c r="JE911" s="33"/>
      <c r="JF911" s="33"/>
      <c r="JG911" s="33"/>
      <c r="JH911" s="33"/>
      <c r="JI911" s="33"/>
      <c r="JJ911" s="33"/>
      <c r="JK911" s="33"/>
      <c r="JL911" s="33"/>
      <c r="JM911" s="33"/>
      <c r="JN911" s="33"/>
      <c r="JO911" s="33"/>
      <c r="JP911" s="33"/>
      <c r="JQ911" s="33"/>
      <c r="JR911" s="33"/>
      <c r="JS911" s="33"/>
      <c r="JT911" s="33"/>
      <c r="JU911" s="33"/>
      <c r="JV911" s="33"/>
      <c r="JW911" s="33"/>
      <c r="JX911" s="33"/>
      <c r="JY911" s="33"/>
      <c r="JZ911" s="33"/>
      <c r="KA911" s="33"/>
      <c r="KB911" s="33"/>
      <c r="KC911" s="33"/>
      <c r="KD911" s="33"/>
      <c r="KE911" s="33"/>
      <c r="KF911" s="33"/>
      <c r="KG911" s="33"/>
      <c r="KH911" s="33"/>
      <c r="KI911" s="33"/>
      <c r="KJ911" s="33"/>
      <c r="KK911" s="33"/>
      <c r="KL911" s="33"/>
      <c r="KM911" s="33"/>
      <c r="KN911" s="33"/>
      <c r="KO911" s="33"/>
      <c r="KP911" s="33"/>
      <c r="KQ911" s="33"/>
      <c r="KR911" s="33"/>
      <c r="KS911" s="33"/>
      <c r="KT911" s="33"/>
      <c r="KU911" s="33"/>
      <c r="KV911" s="33"/>
      <c r="KW911" s="33"/>
      <c r="KX911" s="33"/>
      <c r="KY911" s="33"/>
      <c r="KZ911" s="33"/>
      <c r="LA911" s="33"/>
      <c r="LB911" s="33"/>
      <c r="LC911" s="33"/>
    </row>
    <row r="912" spans="1:31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6"/>
      <c r="BB912" s="36"/>
      <c r="BC912" s="36"/>
      <c r="BD912" s="36"/>
      <c r="BE912" s="36"/>
      <c r="BF912" s="36"/>
      <c r="BG912" s="36"/>
      <c r="BH912" s="36"/>
      <c r="BI912" s="36"/>
      <c r="BJ912" s="36"/>
      <c r="BK912" s="36"/>
      <c r="BL912" s="36"/>
      <c r="BM912" s="36"/>
      <c r="BN912" s="36"/>
      <c r="BO912" s="36"/>
      <c r="BP912" s="36"/>
      <c r="BQ912" s="36"/>
      <c r="BR912" s="36"/>
      <c r="BS912" s="36"/>
      <c r="BT912" s="36"/>
      <c r="BU912" s="36"/>
      <c r="BV912" s="36"/>
      <c r="BW912" s="36"/>
      <c r="BX912" s="36"/>
      <c r="BY912" s="36"/>
      <c r="BZ912" s="36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  <c r="IY912" s="33"/>
      <c r="IZ912" s="33"/>
      <c r="JA912" s="33"/>
      <c r="JB912" s="33"/>
      <c r="JC912" s="33"/>
      <c r="JD912" s="33"/>
      <c r="JE912" s="33"/>
      <c r="JF912" s="33"/>
      <c r="JG912" s="33"/>
      <c r="JH912" s="33"/>
      <c r="JI912" s="33"/>
      <c r="JJ912" s="33"/>
      <c r="JK912" s="33"/>
      <c r="JL912" s="33"/>
      <c r="JM912" s="33"/>
      <c r="JN912" s="33"/>
      <c r="JO912" s="33"/>
      <c r="JP912" s="33"/>
      <c r="JQ912" s="33"/>
      <c r="JR912" s="33"/>
      <c r="JS912" s="33"/>
      <c r="JT912" s="33"/>
      <c r="JU912" s="33"/>
      <c r="JV912" s="33"/>
      <c r="JW912" s="33"/>
      <c r="JX912" s="33"/>
      <c r="JY912" s="33"/>
      <c r="JZ912" s="33"/>
      <c r="KA912" s="33"/>
      <c r="KB912" s="33"/>
      <c r="KC912" s="33"/>
      <c r="KD912" s="33"/>
      <c r="KE912" s="33"/>
      <c r="KF912" s="33"/>
      <c r="KG912" s="33"/>
      <c r="KH912" s="33"/>
      <c r="KI912" s="33"/>
      <c r="KJ912" s="33"/>
      <c r="KK912" s="33"/>
      <c r="KL912" s="33"/>
      <c r="KM912" s="33"/>
      <c r="KN912" s="33"/>
      <c r="KO912" s="33"/>
      <c r="KP912" s="33"/>
      <c r="KQ912" s="33"/>
      <c r="KR912" s="33"/>
      <c r="KS912" s="33"/>
      <c r="KT912" s="33"/>
      <c r="KU912" s="33"/>
      <c r="KV912" s="33"/>
      <c r="KW912" s="33"/>
      <c r="KX912" s="33"/>
      <c r="KY912" s="33"/>
      <c r="KZ912" s="33"/>
      <c r="LA912" s="33"/>
      <c r="LB912" s="33"/>
      <c r="LC912" s="33"/>
    </row>
    <row r="913" spans="1:31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6"/>
      <c r="BB913" s="36"/>
      <c r="BC913" s="36"/>
      <c r="BD913" s="36"/>
      <c r="BE913" s="36"/>
      <c r="BF913" s="36"/>
      <c r="BG913" s="36"/>
      <c r="BH913" s="36"/>
      <c r="BI913" s="36"/>
      <c r="BJ913" s="36"/>
      <c r="BK913" s="36"/>
      <c r="BL913" s="36"/>
      <c r="BM913" s="36"/>
      <c r="BN913" s="36"/>
      <c r="BO913" s="36"/>
      <c r="BP913" s="36"/>
      <c r="BQ913" s="36"/>
      <c r="BR913" s="36"/>
      <c r="BS913" s="36"/>
      <c r="BT913" s="36"/>
      <c r="BU913" s="36"/>
      <c r="BV913" s="36"/>
      <c r="BW913" s="36"/>
      <c r="BX913" s="36"/>
      <c r="BY913" s="36"/>
      <c r="BZ913" s="36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  <c r="CY913" s="33"/>
      <c r="CZ913" s="33"/>
      <c r="DA913" s="33"/>
      <c r="DB913" s="33"/>
      <c r="DC913" s="33"/>
      <c r="DD913" s="33"/>
      <c r="DE913" s="33"/>
      <c r="DF913" s="33"/>
      <c r="DG913" s="33"/>
      <c r="DH913" s="33"/>
      <c r="DI913" s="33"/>
      <c r="DJ913" s="33"/>
      <c r="DK913" s="33"/>
      <c r="DL913" s="33"/>
      <c r="DM913" s="33"/>
      <c r="DN913" s="33"/>
      <c r="DO913" s="33"/>
      <c r="DP913" s="33"/>
      <c r="DQ913" s="33"/>
      <c r="DR913" s="33"/>
      <c r="DS913" s="33"/>
      <c r="DT913" s="33"/>
      <c r="DU913" s="33"/>
      <c r="DV913" s="33"/>
      <c r="DW913" s="33"/>
      <c r="DX913" s="33"/>
      <c r="DY913" s="33"/>
      <c r="DZ913" s="33"/>
      <c r="EA913" s="33"/>
      <c r="EB913" s="33"/>
      <c r="EC913" s="33"/>
      <c r="ED913" s="33"/>
      <c r="EE913" s="33"/>
      <c r="EF913" s="33"/>
      <c r="EG913" s="33"/>
      <c r="EH913" s="33"/>
      <c r="EI913" s="33"/>
      <c r="EJ913" s="33"/>
      <c r="EK913" s="33"/>
      <c r="EL913" s="33"/>
      <c r="EM913" s="33"/>
      <c r="EN913" s="33"/>
      <c r="EO913" s="33"/>
      <c r="EP913" s="33"/>
      <c r="EQ913" s="33"/>
      <c r="ER913" s="33"/>
      <c r="ES913" s="33"/>
      <c r="ET913" s="33"/>
      <c r="EU913" s="33"/>
      <c r="EV913" s="33"/>
      <c r="EW913" s="33"/>
      <c r="EX913" s="33"/>
      <c r="EY913" s="33"/>
      <c r="EZ913" s="33"/>
      <c r="FA913" s="33"/>
      <c r="FB913" s="33"/>
      <c r="FC913" s="33"/>
      <c r="FD913" s="33"/>
      <c r="FE913" s="33"/>
      <c r="FF913" s="33"/>
      <c r="FG913" s="33"/>
      <c r="FH913" s="33"/>
      <c r="FI913" s="33"/>
      <c r="FJ913" s="33"/>
      <c r="FK913" s="33"/>
      <c r="FL913" s="33"/>
      <c r="FM913" s="33"/>
      <c r="FN913" s="33"/>
      <c r="FO913" s="33"/>
      <c r="FP913" s="33"/>
      <c r="FQ913" s="33"/>
      <c r="FR913" s="33"/>
      <c r="FS913" s="33"/>
      <c r="FT913" s="33"/>
      <c r="FU913" s="33"/>
      <c r="FV913" s="33"/>
      <c r="FW913" s="33"/>
      <c r="FX913" s="33"/>
      <c r="FY913" s="33"/>
      <c r="FZ913" s="33"/>
      <c r="GA913" s="33"/>
      <c r="GB913" s="33"/>
      <c r="GC913" s="33"/>
      <c r="GD913" s="33"/>
      <c r="GE913" s="33"/>
      <c r="GF913" s="33"/>
      <c r="GG913" s="33"/>
      <c r="GH913" s="33"/>
      <c r="GI913" s="33"/>
      <c r="GJ913" s="33"/>
      <c r="GK913" s="33"/>
      <c r="GL913" s="33"/>
      <c r="GM913" s="33"/>
      <c r="GN913" s="33"/>
      <c r="GO913" s="33"/>
      <c r="GP913" s="33"/>
      <c r="GQ913" s="33"/>
      <c r="GR913" s="33"/>
      <c r="GS913" s="33"/>
      <c r="GT913" s="33"/>
      <c r="GU913" s="33"/>
      <c r="GV913" s="33"/>
      <c r="GW913" s="33"/>
      <c r="GX913" s="33"/>
      <c r="GY913" s="33"/>
      <c r="GZ913" s="33"/>
      <c r="HA913" s="33"/>
      <c r="HB913" s="33"/>
      <c r="HC913" s="33"/>
      <c r="HD913" s="33"/>
      <c r="HE913" s="33"/>
      <c r="HF913" s="33"/>
      <c r="HG913" s="33"/>
      <c r="HH913" s="33"/>
      <c r="HI913" s="33"/>
      <c r="HJ913" s="33"/>
      <c r="HK913" s="33"/>
      <c r="HL913" s="33"/>
      <c r="HM913" s="33"/>
      <c r="HN913" s="33"/>
      <c r="HO913" s="33"/>
      <c r="HP913" s="33"/>
      <c r="HQ913" s="33"/>
      <c r="HR913" s="33"/>
      <c r="HS913" s="33"/>
      <c r="HT913" s="33"/>
      <c r="HU913" s="33"/>
      <c r="HV913" s="33"/>
      <c r="HW913" s="33"/>
      <c r="HX913" s="33"/>
      <c r="HY913" s="33"/>
      <c r="HZ913" s="33"/>
      <c r="IA913" s="33"/>
      <c r="IB913" s="33"/>
      <c r="IC913" s="33"/>
      <c r="ID913" s="33"/>
      <c r="IE913" s="33"/>
      <c r="IF913" s="33"/>
      <c r="IG913" s="33"/>
      <c r="IH913" s="33"/>
      <c r="II913" s="33"/>
      <c r="IJ913" s="33"/>
      <c r="IK913" s="33"/>
      <c r="IL913" s="33"/>
      <c r="IM913" s="33"/>
      <c r="IN913" s="33"/>
      <c r="IO913" s="33"/>
      <c r="IP913" s="33"/>
      <c r="IQ913" s="33"/>
      <c r="IR913" s="33"/>
      <c r="IS913" s="33"/>
      <c r="IT913" s="33"/>
      <c r="IU913" s="33"/>
      <c r="IV913" s="33"/>
      <c r="IW913" s="33"/>
      <c r="IX913" s="33"/>
      <c r="IY913" s="33"/>
      <c r="IZ913" s="33"/>
      <c r="JA913" s="33"/>
      <c r="JB913" s="33"/>
      <c r="JC913" s="33"/>
      <c r="JD913" s="33"/>
      <c r="JE913" s="33"/>
      <c r="JF913" s="33"/>
      <c r="JG913" s="33"/>
      <c r="JH913" s="33"/>
      <c r="JI913" s="33"/>
      <c r="JJ913" s="33"/>
      <c r="JK913" s="33"/>
      <c r="JL913" s="33"/>
      <c r="JM913" s="33"/>
      <c r="JN913" s="33"/>
      <c r="JO913" s="33"/>
      <c r="JP913" s="33"/>
      <c r="JQ913" s="33"/>
      <c r="JR913" s="33"/>
      <c r="JS913" s="33"/>
      <c r="JT913" s="33"/>
      <c r="JU913" s="33"/>
      <c r="JV913" s="33"/>
      <c r="JW913" s="33"/>
      <c r="JX913" s="33"/>
      <c r="JY913" s="33"/>
      <c r="JZ913" s="33"/>
      <c r="KA913" s="33"/>
      <c r="KB913" s="33"/>
      <c r="KC913" s="33"/>
      <c r="KD913" s="33"/>
      <c r="KE913" s="33"/>
      <c r="KF913" s="33"/>
      <c r="KG913" s="33"/>
      <c r="KH913" s="33"/>
      <c r="KI913" s="33"/>
      <c r="KJ913" s="33"/>
      <c r="KK913" s="33"/>
      <c r="KL913" s="33"/>
      <c r="KM913" s="33"/>
      <c r="KN913" s="33"/>
      <c r="KO913" s="33"/>
      <c r="KP913" s="33"/>
      <c r="KQ913" s="33"/>
      <c r="KR913" s="33"/>
      <c r="KS913" s="33"/>
      <c r="KT913" s="33"/>
      <c r="KU913" s="33"/>
      <c r="KV913" s="33"/>
      <c r="KW913" s="33"/>
      <c r="KX913" s="33"/>
      <c r="KY913" s="33"/>
      <c r="KZ913" s="33"/>
      <c r="LA913" s="33"/>
      <c r="LB913" s="33"/>
      <c r="LC913" s="33"/>
    </row>
    <row r="914" spans="1:31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6"/>
      <c r="BB914" s="36"/>
      <c r="BC914" s="36"/>
      <c r="BD914" s="36"/>
      <c r="BE914" s="36"/>
      <c r="BF914" s="36"/>
      <c r="BG914" s="36"/>
      <c r="BH914" s="36"/>
      <c r="BI914" s="36"/>
      <c r="BJ914" s="36"/>
      <c r="BK914" s="36"/>
      <c r="BL914" s="36"/>
      <c r="BM914" s="36"/>
      <c r="BN914" s="36"/>
      <c r="BO914" s="36"/>
      <c r="BP914" s="36"/>
      <c r="BQ914" s="36"/>
      <c r="BR914" s="36"/>
      <c r="BS914" s="36"/>
      <c r="BT914" s="36"/>
      <c r="BU914" s="36"/>
      <c r="BV914" s="36"/>
      <c r="BW914" s="36"/>
      <c r="BX914" s="36"/>
      <c r="BY914" s="36"/>
      <c r="BZ914" s="36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  <c r="IY914" s="33"/>
      <c r="IZ914" s="33"/>
      <c r="JA914" s="33"/>
      <c r="JB914" s="33"/>
      <c r="JC914" s="33"/>
      <c r="JD914" s="33"/>
      <c r="JE914" s="33"/>
      <c r="JF914" s="33"/>
      <c r="JG914" s="33"/>
      <c r="JH914" s="33"/>
      <c r="JI914" s="33"/>
      <c r="JJ914" s="33"/>
      <c r="JK914" s="33"/>
      <c r="JL914" s="33"/>
      <c r="JM914" s="33"/>
      <c r="JN914" s="33"/>
      <c r="JO914" s="33"/>
      <c r="JP914" s="33"/>
      <c r="JQ914" s="33"/>
      <c r="JR914" s="33"/>
      <c r="JS914" s="33"/>
      <c r="JT914" s="33"/>
      <c r="JU914" s="33"/>
      <c r="JV914" s="33"/>
      <c r="JW914" s="33"/>
      <c r="JX914" s="33"/>
      <c r="JY914" s="33"/>
      <c r="JZ914" s="33"/>
      <c r="KA914" s="33"/>
      <c r="KB914" s="33"/>
      <c r="KC914" s="33"/>
      <c r="KD914" s="33"/>
      <c r="KE914" s="33"/>
      <c r="KF914" s="33"/>
      <c r="KG914" s="33"/>
      <c r="KH914" s="33"/>
      <c r="KI914" s="33"/>
      <c r="KJ914" s="33"/>
      <c r="KK914" s="33"/>
      <c r="KL914" s="33"/>
      <c r="KM914" s="33"/>
      <c r="KN914" s="33"/>
      <c r="KO914" s="33"/>
      <c r="KP914" s="33"/>
      <c r="KQ914" s="33"/>
      <c r="KR914" s="33"/>
      <c r="KS914" s="33"/>
      <c r="KT914" s="33"/>
      <c r="KU914" s="33"/>
      <c r="KV914" s="33"/>
      <c r="KW914" s="33"/>
      <c r="KX914" s="33"/>
      <c r="KY914" s="33"/>
      <c r="KZ914" s="33"/>
      <c r="LA914" s="33"/>
      <c r="LB914" s="33"/>
      <c r="LC914" s="33"/>
    </row>
    <row r="915" spans="1:31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6"/>
      <c r="BB915" s="36"/>
      <c r="BC915" s="36"/>
      <c r="BD915" s="36"/>
      <c r="BE915" s="36"/>
      <c r="BF915" s="36"/>
      <c r="BG915" s="36"/>
      <c r="BH915" s="36"/>
      <c r="BI915" s="36"/>
      <c r="BJ915" s="36"/>
      <c r="BK915" s="36"/>
      <c r="BL915" s="36"/>
      <c r="BM915" s="36"/>
      <c r="BN915" s="36"/>
      <c r="BO915" s="36"/>
      <c r="BP915" s="36"/>
      <c r="BQ915" s="36"/>
      <c r="BR915" s="36"/>
      <c r="BS915" s="36"/>
      <c r="BT915" s="36"/>
      <c r="BU915" s="36"/>
      <c r="BV915" s="36"/>
      <c r="BW915" s="36"/>
      <c r="BX915" s="36"/>
      <c r="BY915" s="36"/>
      <c r="BZ915" s="36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  <c r="CY915" s="33"/>
      <c r="CZ915" s="33"/>
      <c r="DA915" s="33"/>
      <c r="DB915" s="33"/>
      <c r="DC915" s="33"/>
      <c r="DD915" s="33"/>
      <c r="DE915" s="33"/>
      <c r="DF915" s="33"/>
      <c r="DG915" s="33"/>
      <c r="DH915" s="33"/>
      <c r="DI915" s="33"/>
      <c r="DJ915" s="33"/>
      <c r="DK915" s="33"/>
      <c r="DL915" s="33"/>
      <c r="DM915" s="33"/>
      <c r="DN915" s="33"/>
      <c r="DO915" s="33"/>
      <c r="DP915" s="33"/>
      <c r="DQ915" s="33"/>
      <c r="DR915" s="33"/>
      <c r="DS915" s="33"/>
      <c r="DT915" s="33"/>
      <c r="DU915" s="33"/>
      <c r="DV915" s="33"/>
      <c r="DW915" s="33"/>
      <c r="DX915" s="33"/>
      <c r="DY915" s="33"/>
      <c r="DZ915" s="33"/>
      <c r="EA915" s="33"/>
      <c r="EB915" s="33"/>
      <c r="EC915" s="33"/>
      <c r="ED915" s="33"/>
      <c r="EE915" s="33"/>
      <c r="EF915" s="33"/>
      <c r="EG915" s="33"/>
      <c r="EH915" s="33"/>
      <c r="EI915" s="33"/>
      <c r="EJ915" s="33"/>
      <c r="EK915" s="33"/>
      <c r="EL915" s="33"/>
      <c r="EM915" s="33"/>
      <c r="EN915" s="33"/>
      <c r="EO915" s="33"/>
      <c r="EP915" s="33"/>
      <c r="EQ915" s="33"/>
      <c r="ER915" s="33"/>
      <c r="ES915" s="33"/>
      <c r="ET915" s="33"/>
      <c r="EU915" s="33"/>
      <c r="EV915" s="33"/>
      <c r="EW915" s="33"/>
      <c r="EX915" s="33"/>
      <c r="EY915" s="33"/>
      <c r="EZ915" s="33"/>
      <c r="FA915" s="33"/>
      <c r="FB915" s="33"/>
      <c r="FC915" s="33"/>
      <c r="FD915" s="33"/>
      <c r="FE915" s="33"/>
      <c r="FF915" s="33"/>
      <c r="FG915" s="33"/>
      <c r="FH915" s="33"/>
      <c r="FI915" s="33"/>
      <c r="FJ915" s="33"/>
      <c r="FK915" s="33"/>
      <c r="FL915" s="33"/>
      <c r="FM915" s="33"/>
      <c r="FN915" s="33"/>
      <c r="FO915" s="33"/>
      <c r="FP915" s="33"/>
      <c r="FQ915" s="33"/>
      <c r="FR915" s="33"/>
      <c r="FS915" s="33"/>
      <c r="FT915" s="33"/>
      <c r="FU915" s="33"/>
      <c r="FV915" s="33"/>
      <c r="FW915" s="33"/>
      <c r="FX915" s="33"/>
      <c r="FY915" s="33"/>
      <c r="FZ915" s="33"/>
      <c r="GA915" s="33"/>
      <c r="GB915" s="33"/>
      <c r="GC915" s="33"/>
      <c r="GD915" s="33"/>
      <c r="GE915" s="33"/>
      <c r="GF915" s="33"/>
      <c r="GG915" s="33"/>
      <c r="GH915" s="33"/>
      <c r="GI915" s="33"/>
      <c r="GJ915" s="33"/>
      <c r="GK915" s="33"/>
      <c r="GL915" s="33"/>
      <c r="GM915" s="33"/>
      <c r="GN915" s="33"/>
      <c r="GO915" s="33"/>
      <c r="GP915" s="33"/>
      <c r="GQ915" s="33"/>
      <c r="GR915" s="33"/>
      <c r="GS915" s="33"/>
      <c r="GT915" s="33"/>
      <c r="GU915" s="33"/>
      <c r="GV915" s="33"/>
      <c r="GW915" s="33"/>
      <c r="GX915" s="33"/>
      <c r="GY915" s="33"/>
      <c r="GZ915" s="33"/>
      <c r="HA915" s="33"/>
      <c r="HB915" s="33"/>
      <c r="HC915" s="33"/>
      <c r="HD915" s="33"/>
      <c r="HE915" s="33"/>
      <c r="HF915" s="33"/>
      <c r="HG915" s="33"/>
      <c r="HH915" s="33"/>
      <c r="HI915" s="33"/>
      <c r="HJ915" s="33"/>
      <c r="HK915" s="33"/>
      <c r="HL915" s="33"/>
      <c r="HM915" s="33"/>
      <c r="HN915" s="33"/>
      <c r="HO915" s="33"/>
      <c r="HP915" s="33"/>
      <c r="HQ915" s="33"/>
      <c r="HR915" s="33"/>
      <c r="HS915" s="33"/>
      <c r="HT915" s="33"/>
      <c r="HU915" s="33"/>
      <c r="HV915" s="33"/>
      <c r="HW915" s="33"/>
      <c r="HX915" s="33"/>
      <c r="HY915" s="33"/>
      <c r="HZ915" s="33"/>
      <c r="IA915" s="33"/>
      <c r="IB915" s="33"/>
      <c r="IC915" s="33"/>
      <c r="ID915" s="33"/>
      <c r="IE915" s="33"/>
      <c r="IF915" s="33"/>
      <c r="IG915" s="33"/>
      <c r="IH915" s="33"/>
      <c r="II915" s="33"/>
      <c r="IJ915" s="33"/>
      <c r="IK915" s="33"/>
      <c r="IL915" s="33"/>
      <c r="IM915" s="33"/>
      <c r="IN915" s="33"/>
      <c r="IO915" s="33"/>
      <c r="IP915" s="33"/>
      <c r="IQ915" s="33"/>
      <c r="IR915" s="33"/>
      <c r="IS915" s="33"/>
      <c r="IT915" s="33"/>
      <c r="IU915" s="33"/>
      <c r="IV915" s="33"/>
      <c r="IW915" s="33"/>
      <c r="IX915" s="33"/>
      <c r="IY915" s="33"/>
      <c r="IZ915" s="33"/>
      <c r="JA915" s="33"/>
      <c r="JB915" s="33"/>
      <c r="JC915" s="33"/>
      <c r="JD915" s="33"/>
      <c r="JE915" s="33"/>
      <c r="JF915" s="33"/>
      <c r="JG915" s="33"/>
      <c r="JH915" s="33"/>
      <c r="JI915" s="33"/>
      <c r="JJ915" s="33"/>
      <c r="JK915" s="33"/>
      <c r="JL915" s="33"/>
      <c r="JM915" s="33"/>
      <c r="JN915" s="33"/>
      <c r="JO915" s="33"/>
      <c r="JP915" s="33"/>
      <c r="JQ915" s="33"/>
      <c r="JR915" s="33"/>
      <c r="JS915" s="33"/>
      <c r="JT915" s="33"/>
      <c r="JU915" s="33"/>
      <c r="JV915" s="33"/>
      <c r="JW915" s="33"/>
      <c r="JX915" s="33"/>
      <c r="JY915" s="33"/>
      <c r="JZ915" s="33"/>
      <c r="KA915" s="33"/>
      <c r="KB915" s="33"/>
      <c r="KC915" s="33"/>
      <c r="KD915" s="33"/>
      <c r="KE915" s="33"/>
      <c r="KF915" s="33"/>
      <c r="KG915" s="33"/>
      <c r="KH915" s="33"/>
      <c r="KI915" s="33"/>
      <c r="KJ915" s="33"/>
      <c r="KK915" s="33"/>
      <c r="KL915" s="33"/>
      <c r="KM915" s="33"/>
      <c r="KN915" s="33"/>
      <c r="KO915" s="33"/>
      <c r="KP915" s="33"/>
      <c r="KQ915" s="33"/>
      <c r="KR915" s="33"/>
      <c r="KS915" s="33"/>
      <c r="KT915" s="33"/>
      <c r="KU915" s="33"/>
      <c r="KV915" s="33"/>
      <c r="KW915" s="33"/>
      <c r="KX915" s="33"/>
      <c r="KY915" s="33"/>
      <c r="KZ915" s="33"/>
      <c r="LA915" s="33"/>
      <c r="LB915" s="33"/>
      <c r="LC915" s="33"/>
    </row>
    <row r="916" spans="1:31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6"/>
      <c r="BB916" s="36"/>
      <c r="BC916" s="36"/>
      <c r="BD916" s="36"/>
      <c r="BE916" s="36"/>
      <c r="BF916" s="36"/>
      <c r="BG916" s="36"/>
      <c r="BH916" s="36"/>
      <c r="BI916" s="36"/>
      <c r="BJ916" s="36"/>
      <c r="BK916" s="36"/>
      <c r="BL916" s="36"/>
      <c r="BM916" s="36"/>
      <c r="BN916" s="36"/>
      <c r="BO916" s="36"/>
      <c r="BP916" s="36"/>
      <c r="BQ916" s="36"/>
      <c r="BR916" s="36"/>
      <c r="BS916" s="36"/>
      <c r="BT916" s="36"/>
      <c r="BU916" s="36"/>
      <c r="BV916" s="36"/>
      <c r="BW916" s="36"/>
      <c r="BX916" s="36"/>
      <c r="BY916" s="36"/>
      <c r="BZ916" s="36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  <c r="IY916" s="33"/>
      <c r="IZ916" s="33"/>
      <c r="JA916" s="33"/>
      <c r="JB916" s="33"/>
      <c r="JC916" s="33"/>
      <c r="JD916" s="33"/>
      <c r="JE916" s="33"/>
      <c r="JF916" s="33"/>
      <c r="JG916" s="33"/>
      <c r="JH916" s="33"/>
      <c r="JI916" s="33"/>
      <c r="JJ916" s="33"/>
      <c r="JK916" s="33"/>
      <c r="JL916" s="33"/>
      <c r="JM916" s="33"/>
      <c r="JN916" s="33"/>
      <c r="JO916" s="33"/>
      <c r="JP916" s="33"/>
      <c r="JQ916" s="33"/>
      <c r="JR916" s="33"/>
      <c r="JS916" s="33"/>
      <c r="JT916" s="33"/>
      <c r="JU916" s="33"/>
      <c r="JV916" s="33"/>
      <c r="JW916" s="33"/>
      <c r="JX916" s="33"/>
      <c r="JY916" s="33"/>
      <c r="JZ916" s="33"/>
      <c r="KA916" s="33"/>
      <c r="KB916" s="33"/>
      <c r="KC916" s="33"/>
      <c r="KD916" s="33"/>
      <c r="KE916" s="33"/>
      <c r="KF916" s="33"/>
      <c r="KG916" s="33"/>
      <c r="KH916" s="33"/>
      <c r="KI916" s="33"/>
      <c r="KJ916" s="33"/>
      <c r="KK916" s="33"/>
      <c r="KL916" s="33"/>
      <c r="KM916" s="33"/>
      <c r="KN916" s="33"/>
      <c r="KO916" s="33"/>
      <c r="KP916" s="33"/>
      <c r="KQ916" s="33"/>
      <c r="KR916" s="33"/>
      <c r="KS916" s="33"/>
      <c r="KT916" s="33"/>
      <c r="KU916" s="33"/>
      <c r="KV916" s="33"/>
      <c r="KW916" s="33"/>
      <c r="KX916" s="33"/>
      <c r="KY916" s="33"/>
      <c r="KZ916" s="33"/>
      <c r="LA916" s="33"/>
      <c r="LB916" s="33"/>
      <c r="LC916" s="33"/>
    </row>
    <row r="917" spans="1:31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6"/>
      <c r="BB917" s="36"/>
      <c r="BC917" s="36"/>
      <c r="BD917" s="36"/>
      <c r="BE917" s="36"/>
      <c r="BF917" s="36"/>
      <c r="BG917" s="36"/>
      <c r="BH917" s="36"/>
      <c r="BI917" s="36"/>
      <c r="BJ917" s="36"/>
      <c r="BK917" s="36"/>
      <c r="BL917" s="36"/>
      <c r="BM917" s="36"/>
      <c r="BN917" s="36"/>
      <c r="BO917" s="36"/>
      <c r="BP917" s="36"/>
      <c r="BQ917" s="36"/>
      <c r="BR917" s="36"/>
      <c r="BS917" s="36"/>
      <c r="BT917" s="36"/>
      <c r="BU917" s="36"/>
      <c r="BV917" s="36"/>
      <c r="BW917" s="36"/>
      <c r="BX917" s="36"/>
      <c r="BY917" s="36"/>
      <c r="BZ917" s="36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  <c r="CY917" s="33"/>
      <c r="CZ917" s="33"/>
      <c r="DA917" s="33"/>
      <c r="DB917" s="33"/>
      <c r="DC917" s="33"/>
      <c r="DD917" s="33"/>
      <c r="DE917" s="33"/>
      <c r="DF917" s="33"/>
      <c r="DG917" s="33"/>
      <c r="DH917" s="33"/>
      <c r="DI917" s="33"/>
      <c r="DJ917" s="33"/>
      <c r="DK917" s="33"/>
      <c r="DL917" s="33"/>
      <c r="DM917" s="33"/>
      <c r="DN917" s="33"/>
      <c r="DO917" s="33"/>
      <c r="DP917" s="33"/>
      <c r="DQ917" s="33"/>
      <c r="DR917" s="33"/>
      <c r="DS917" s="33"/>
      <c r="DT917" s="33"/>
      <c r="DU917" s="33"/>
      <c r="DV917" s="33"/>
      <c r="DW917" s="33"/>
      <c r="DX917" s="33"/>
      <c r="DY917" s="33"/>
      <c r="DZ917" s="33"/>
      <c r="EA917" s="33"/>
      <c r="EB917" s="33"/>
      <c r="EC917" s="33"/>
      <c r="ED917" s="33"/>
      <c r="EE917" s="33"/>
      <c r="EF917" s="33"/>
      <c r="EG917" s="33"/>
      <c r="EH917" s="33"/>
      <c r="EI917" s="33"/>
      <c r="EJ917" s="33"/>
      <c r="EK917" s="33"/>
      <c r="EL917" s="33"/>
      <c r="EM917" s="33"/>
      <c r="EN917" s="33"/>
      <c r="EO917" s="33"/>
      <c r="EP917" s="33"/>
      <c r="EQ917" s="33"/>
      <c r="ER917" s="33"/>
      <c r="ES917" s="33"/>
      <c r="ET917" s="33"/>
      <c r="EU917" s="33"/>
      <c r="EV917" s="33"/>
      <c r="EW917" s="33"/>
      <c r="EX917" s="33"/>
      <c r="EY917" s="33"/>
      <c r="EZ917" s="33"/>
      <c r="FA917" s="33"/>
      <c r="FB917" s="33"/>
      <c r="FC917" s="33"/>
      <c r="FD917" s="33"/>
      <c r="FE917" s="33"/>
      <c r="FF917" s="33"/>
      <c r="FG917" s="33"/>
      <c r="FH917" s="33"/>
      <c r="FI917" s="33"/>
      <c r="FJ917" s="33"/>
      <c r="FK917" s="33"/>
      <c r="FL917" s="33"/>
      <c r="FM917" s="33"/>
      <c r="FN917" s="33"/>
      <c r="FO917" s="33"/>
      <c r="FP917" s="33"/>
      <c r="FQ917" s="33"/>
      <c r="FR917" s="33"/>
      <c r="FS917" s="33"/>
      <c r="FT917" s="33"/>
      <c r="FU917" s="33"/>
      <c r="FV917" s="33"/>
      <c r="FW917" s="33"/>
      <c r="FX917" s="33"/>
      <c r="FY917" s="33"/>
      <c r="FZ917" s="33"/>
      <c r="GA917" s="33"/>
      <c r="GB917" s="33"/>
      <c r="GC917" s="33"/>
      <c r="GD917" s="33"/>
      <c r="GE917" s="33"/>
      <c r="GF917" s="33"/>
      <c r="GG917" s="33"/>
      <c r="GH917" s="33"/>
      <c r="GI917" s="33"/>
      <c r="GJ917" s="33"/>
      <c r="GK917" s="33"/>
      <c r="GL917" s="33"/>
      <c r="GM917" s="33"/>
      <c r="GN917" s="33"/>
      <c r="GO917" s="33"/>
      <c r="GP917" s="33"/>
      <c r="GQ917" s="33"/>
      <c r="GR917" s="33"/>
      <c r="GS917" s="33"/>
      <c r="GT917" s="33"/>
      <c r="GU917" s="33"/>
      <c r="GV917" s="33"/>
      <c r="GW917" s="33"/>
      <c r="GX917" s="33"/>
      <c r="GY917" s="33"/>
      <c r="GZ917" s="33"/>
      <c r="HA917" s="33"/>
      <c r="HB917" s="33"/>
      <c r="HC917" s="33"/>
      <c r="HD917" s="33"/>
      <c r="HE917" s="33"/>
      <c r="HF917" s="33"/>
      <c r="HG917" s="33"/>
      <c r="HH917" s="33"/>
      <c r="HI917" s="33"/>
      <c r="HJ917" s="33"/>
      <c r="HK917" s="33"/>
      <c r="HL917" s="33"/>
      <c r="HM917" s="33"/>
      <c r="HN917" s="33"/>
      <c r="HO917" s="33"/>
      <c r="HP917" s="33"/>
      <c r="HQ917" s="33"/>
      <c r="HR917" s="33"/>
      <c r="HS917" s="33"/>
      <c r="HT917" s="33"/>
      <c r="HU917" s="33"/>
      <c r="HV917" s="33"/>
      <c r="HW917" s="33"/>
      <c r="HX917" s="33"/>
      <c r="HY917" s="33"/>
      <c r="HZ917" s="33"/>
      <c r="IA917" s="33"/>
      <c r="IB917" s="33"/>
      <c r="IC917" s="33"/>
      <c r="ID917" s="33"/>
      <c r="IE917" s="33"/>
      <c r="IF917" s="33"/>
      <c r="IG917" s="33"/>
      <c r="IH917" s="33"/>
      <c r="II917" s="33"/>
      <c r="IJ917" s="33"/>
      <c r="IK917" s="33"/>
      <c r="IL917" s="33"/>
      <c r="IM917" s="33"/>
      <c r="IN917" s="33"/>
      <c r="IO917" s="33"/>
      <c r="IP917" s="33"/>
      <c r="IQ917" s="33"/>
      <c r="IR917" s="33"/>
      <c r="IS917" s="33"/>
      <c r="IT917" s="33"/>
      <c r="IU917" s="33"/>
      <c r="IV917" s="33"/>
      <c r="IW917" s="33"/>
      <c r="IX917" s="33"/>
      <c r="IY917" s="33"/>
      <c r="IZ917" s="33"/>
      <c r="JA917" s="33"/>
      <c r="JB917" s="33"/>
      <c r="JC917" s="33"/>
      <c r="JD917" s="33"/>
      <c r="JE917" s="33"/>
      <c r="JF917" s="33"/>
      <c r="JG917" s="33"/>
      <c r="JH917" s="33"/>
      <c r="JI917" s="33"/>
      <c r="JJ917" s="33"/>
      <c r="JK917" s="33"/>
      <c r="JL917" s="33"/>
      <c r="JM917" s="33"/>
      <c r="JN917" s="33"/>
      <c r="JO917" s="33"/>
      <c r="JP917" s="33"/>
      <c r="JQ917" s="33"/>
      <c r="JR917" s="33"/>
      <c r="JS917" s="33"/>
      <c r="JT917" s="33"/>
      <c r="JU917" s="33"/>
      <c r="JV917" s="33"/>
      <c r="JW917" s="33"/>
      <c r="JX917" s="33"/>
      <c r="JY917" s="33"/>
      <c r="JZ917" s="33"/>
      <c r="KA917" s="33"/>
      <c r="KB917" s="33"/>
      <c r="KC917" s="33"/>
      <c r="KD917" s="33"/>
      <c r="KE917" s="33"/>
      <c r="KF917" s="33"/>
      <c r="KG917" s="33"/>
      <c r="KH917" s="33"/>
      <c r="KI917" s="33"/>
      <c r="KJ917" s="33"/>
      <c r="KK917" s="33"/>
      <c r="KL917" s="33"/>
      <c r="KM917" s="33"/>
      <c r="KN917" s="33"/>
      <c r="KO917" s="33"/>
      <c r="KP917" s="33"/>
      <c r="KQ917" s="33"/>
      <c r="KR917" s="33"/>
      <c r="KS917" s="33"/>
      <c r="KT917" s="33"/>
      <c r="KU917" s="33"/>
      <c r="KV917" s="33"/>
      <c r="KW917" s="33"/>
      <c r="KX917" s="33"/>
      <c r="KY917" s="33"/>
      <c r="KZ917" s="33"/>
      <c r="LA917" s="33"/>
      <c r="LB917" s="33"/>
      <c r="LC917" s="33"/>
    </row>
    <row r="918" spans="1:31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6"/>
      <c r="BB918" s="36"/>
      <c r="BC918" s="36"/>
      <c r="BD918" s="36"/>
      <c r="BE918" s="36"/>
      <c r="BF918" s="36"/>
      <c r="BG918" s="36"/>
      <c r="BH918" s="36"/>
      <c r="BI918" s="36"/>
      <c r="BJ918" s="36"/>
      <c r="BK918" s="36"/>
      <c r="BL918" s="36"/>
      <c r="BM918" s="36"/>
      <c r="BN918" s="36"/>
      <c r="BO918" s="36"/>
      <c r="BP918" s="36"/>
      <c r="BQ918" s="36"/>
      <c r="BR918" s="36"/>
      <c r="BS918" s="36"/>
      <c r="BT918" s="36"/>
      <c r="BU918" s="36"/>
      <c r="BV918" s="36"/>
      <c r="BW918" s="36"/>
      <c r="BX918" s="36"/>
      <c r="BY918" s="36"/>
      <c r="BZ918" s="36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  <c r="IY918" s="33"/>
      <c r="IZ918" s="33"/>
      <c r="JA918" s="33"/>
      <c r="JB918" s="33"/>
      <c r="JC918" s="33"/>
      <c r="JD918" s="33"/>
      <c r="JE918" s="33"/>
      <c r="JF918" s="33"/>
      <c r="JG918" s="33"/>
      <c r="JH918" s="33"/>
      <c r="JI918" s="33"/>
      <c r="JJ918" s="33"/>
      <c r="JK918" s="33"/>
      <c r="JL918" s="33"/>
      <c r="JM918" s="33"/>
      <c r="JN918" s="33"/>
      <c r="JO918" s="33"/>
      <c r="JP918" s="33"/>
      <c r="JQ918" s="33"/>
      <c r="JR918" s="33"/>
      <c r="JS918" s="33"/>
      <c r="JT918" s="33"/>
      <c r="JU918" s="33"/>
      <c r="JV918" s="33"/>
      <c r="JW918" s="33"/>
      <c r="JX918" s="33"/>
      <c r="JY918" s="33"/>
      <c r="JZ918" s="33"/>
      <c r="KA918" s="33"/>
      <c r="KB918" s="33"/>
      <c r="KC918" s="33"/>
      <c r="KD918" s="33"/>
      <c r="KE918" s="33"/>
      <c r="KF918" s="33"/>
      <c r="KG918" s="33"/>
      <c r="KH918" s="33"/>
      <c r="KI918" s="33"/>
      <c r="KJ918" s="33"/>
      <c r="KK918" s="33"/>
      <c r="KL918" s="33"/>
      <c r="KM918" s="33"/>
      <c r="KN918" s="33"/>
      <c r="KO918" s="33"/>
      <c r="KP918" s="33"/>
      <c r="KQ918" s="33"/>
      <c r="KR918" s="33"/>
      <c r="KS918" s="33"/>
      <c r="KT918" s="33"/>
      <c r="KU918" s="33"/>
      <c r="KV918" s="33"/>
      <c r="KW918" s="33"/>
      <c r="KX918" s="33"/>
      <c r="KY918" s="33"/>
      <c r="KZ918" s="33"/>
      <c r="LA918" s="33"/>
      <c r="LB918" s="33"/>
      <c r="LC918" s="33"/>
    </row>
    <row r="919" spans="1:31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6"/>
      <c r="BB919" s="36"/>
      <c r="BC919" s="36"/>
      <c r="BD919" s="36"/>
      <c r="BE919" s="36"/>
      <c r="BF919" s="36"/>
      <c r="BG919" s="36"/>
      <c r="BH919" s="36"/>
      <c r="BI919" s="36"/>
      <c r="BJ919" s="36"/>
      <c r="BK919" s="36"/>
      <c r="BL919" s="36"/>
      <c r="BM919" s="36"/>
      <c r="BN919" s="36"/>
      <c r="BO919" s="36"/>
      <c r="BP919" s="36"/>
      <c r="BQ919" s="36"/>
      <c r="BR919" s="36"/>
      <c r="BS919" s="36"/>
      <c r="BT919" s="36"/>
      <c r="BU919" s="36"/>
      <c r="BV919" s="36"/>
      <c r="BW919" s="36"/>
      <c r="BX919" s="36"/>
      <c r="BY919" s="36"/>
      <c r="BZ919" s="36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  <c r="CY919" s="33"/>
      <c r="CZ919" s="33"/>
      <c r="DA919" s="33"/>
      <c r="DB919" s="33"/>
      <c r="DC919" s="33"/>
      <c r="DD919" s="33"/>
      <c r="DE919" s="33"/>
      <c r="DF919" s="33"/>
      <c r="DG919" s="33"/>
      <c r="DH919" s="33"/>
      <c r="DI919" s="33"/>
      <c r="DJ919" s="33"/>
      <c r="DK919" s="33"/>
      <c r="DL919" s="33"/>
      <c r="DM919" s="33"/>
      <c r="DN919" s="33"/>
      <c r="DO919" s="33"/>
      <c r="DP919" s="33"/>
      <c r="DQ919" s="33"/>
      <c r="DR919" s="33"/>
      <c r="DS919" s="33"/>
      <c r="DT919" s="33"/>
      <c r="DU919" s="33"/>
      <c r="DV919" s="33"/>
      <c r="DW919" s="33"/>
      <c r="DX919" s="33"/>
      <c r="DY919" s="33"/>
      <c r="DZ919" s="33"/>
      <c r="EA919" s="33"/>
      <c r="EB919" s="33"/>
      <c r="EC919" s="33"/>
      <c r="ED919" s="33"/>
      <c r="EE919" s="33"/>
      <c r="EF919" s="33"/>
      <c r="EG919" s="33"/>
      <c r="EH919" s="33"/>
      <c r="EI919" s="33"/>
      <c r="EJ919" s="33"/>
      <c r="EK919" s="33"/>
      <c r="EL919" s="33"/>
      <c r="EM919" s="33"/>
      <c r="EN919" s="33"/>
      <c r="EO919" s="33"/>
      <c r="EP919" s="33"/>
      <c r="EQ919" s="33"/>
      <c r="ER919" s="33"/>
      <c r="ES919" s="33"/>
      <c r="ET919" s="33"/>
      <c r="EU919" s="33"/>
      <c r="EV919" s="33"/>
      <c r="EW919" s="33"/>
      <c r="EX919" s="33"/>
      <c r="EY919" s="33"/>
      <c r="EZ919" s="33"/>
      <c r="FA919" s="33"/>
      <c r="FB919" s="33"/>
      <c r="FC919" s="33"/>
      <c r="FD919" s="33"/>
      <c r="FE919" s="33"/>
      <c r="FF919" s="33"/>
      <c r="FG919" s="33"/>
      <c r="FH919" s="33"/>
      <c r="FI919" s="33"/>
      <c r="FJ919" s="33"/>
      <c r="FK919" s="33"/>
      <c r="FL919" s="33"/>
      <c r="FM919" s="33"/>
      <c r="FN919" s="33"/>
      <c r="FO919" s="33"/>
      <c r="FP919" s="33"/>
      <c r="FQ919" s="33"/>
      <c r="FR919" s="33"/>
      <c r="FS919" s="33"/>
      <c r="FT919" s="33"/>
      <c r="FU919" s="33"/>
      <c r="FV919" s="33"/>
      <c r="FW919" s="33"/>
      <c r="FX919" s="33"/>
      <c r="FY919" s="33"/>
      <c r="FZ919" s="33"/>
      <c r="GA919" s="33"/>
      <c r="GB919" s="33"/>
      <c r="GC919" s="33"/>
      <c r="GD919" s="33"/>
      <c r="GE919" s="33"/>
      <c r="GF919" s="33"/>
      <c r="GG919" s="33"/>
      <c r="GH919" s="33"/>
      <c r="GI919" s="33"/>
      <c r="GJ919" s="33"/>
      <c r="GK919" s="33"/>
      <c r="GL919" s="33"/>
      <c r="GM919" s="33"/>
      <c r="GN919" s="33"/>
      <c r="GO919" s="33"/>
      <c r="GP919" s="33"/>
      <c r="GQ919" s="33"/>
      <c r="GR919" s="33"/>
      <c r="GS919" s="33"/>
      <c r="GT919" s="33"/>
      <c r="GU919" s="33"/>
      <c r="GV919" s="33"/>
      <c r="GW919" s="33"/>
      <c r="GX919" s="33"/>
      <c r="GY919" s="33"/>
      <c r="GZ919" s="33"/>
      <c r="HA919" s="33"/>
      <c r="HB919" s="33"/>
      <c r="HC919" s="33"/>
      <c r="HD919" s="33"/>
      <c r="HE919" s="33"/>
      <c r="HF919" s="33"/>
      <c r="HG919" s="33"/>
      <c r="HH919" s="33"/>
      <c r="HI919" s="33"/>
      <c r="HJ919" s="33"/>
      <c r="HK919" s="33"/>
      <c r="HL919" s="33"/>
      <c r="HM919" s="33"/>
      <c r="HN919" s="33"/>
      <c r="HO919" s="33"/>
      <c r="HP919" s="33"/>
      <c r="HQ919" s="33"/>
      <c r="HR919" s="33"/>
      <c r="HS919" s="33"/>
      <c r="HT919" s="33"/>
      <c r="HU919" s="33"/>
      <c r="HV919" s="33"/>
      <c r="HW919" s="33"/>
      <c r="HX919" s="33"/>
      <c r="HY919" s="33"/>
      <c r="HZ919" s="33"/>
      <c r="IA919" s="33"/>
      <c r="IB919" s="33"/>
      <c r="IC919" s="33"/>
      <c r="ID919" s="33"/>
      <c r="IE919" s="33"/>
      <c r="IF919" s="33"/>
      <c r="IG919" s="33"/>
      <c r="IH919" s="33"/>
      <c r="II919" s="33"/>
      <c r="IJ919" s="33"/>
      <c r="IK919" s="33"/>
      <c r="IL919" s="33"/>
      <c r="IM919" s="33"/>
      <c r="IN919" s="33"/>
      <c r="IO919" s="33"/>
      <c r="IP919" s="33"/>
      <c r="IQ919" s="33"/>
      <c r="IR919" s="33"/>
      <c r="IS919" s="33"/>
      <c r="IT919" s="33"/>
      <c r="IU919" s="33"/>
      <c r="IV919" s="33"/>
      <c r="IW919" s="33"/>
      <c r="IX919" s="33"/>
      <c r="IY919" s="33"/>
      <c r="IZ919" s="33"/>
      <c r="JA919" s="33"/>
      <c r="JB919" s="33"/>
      <c r="JC919" s="33"/>
      <c r="JD919" s="33"/>
      <c r="JE919" s="33"/>
      <c r="JF919" s="33"/>
      <c r="JG919" s="33"/>
      <c r="JH919" s="33"/>
      <c r="JI919" s="33"/>
      <c r="JJ919" s="33"/>
      <c r="JK919" s="33"/>
      <c r="JL919" s="33"/>
      <c r="JM919" s="33"/>
      <c r="JN919" s="33"/>
      <c r="JO919" s="33"/>
      <c r="JP919" s="33"/>
      <c r="JQ919" s="33"/>
      <c r="JR919" s="33"/>
      <c r="JS919" s="33"/>
      <c r="JT919" s="33"/>
      <c r="JU919" s="33"/>
      <c r="JV919" s="33"/>
      <c r="JW919" s="33"/>
      <c r="JX919" s="33"/>
      <c r="JY919" s="33"/>
      <c r="JZ919" s="33"/>
      <c r="KA919" s="33"/>
      <c r="KB919" s="33"/>
      <c r="KC919" s="33"/>
      <c r="KD919" s="33"/>
      <c r="KE919" s="33"/>
      <c r="KF919" s="33"/>
      <c r="KG919" s="33"/>
      <c r="KH919" s="33"/>
      <c r="KI919" s="33"/>
      <c r="KJ919" s="33"/>
      <c r="KK919" s="33"/>
      <c r="KL919" s="33"/>
      <c r="KM919" s="33"/>
      <c r="KN919" s="33"/>
      <c r="KO919" s="33"/>
      <c r="KP919" s="33"/>
      <c r="KQ919" s="33"/>
      <c r="KR919" s="33"/>
      <c r="KS919" s="33"/>
      <c r="KT919" s="33"/>
      <c r="KU919" s="33"/>
      <c r="KV919" s="33"/>
      <c r="KW919" s="33"/>
      <c r="KX919" s="33"/>
      <c r="KY919" s="33"/>
      <c r="KZ919" s="33"/>
      <c r="LA919" s="33"/>
      <c r="LB919" s="33"/>
      <c r="LC919" s="33"/>
    </row>
    <row r="920" spans="1:31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6"/>
      <c r="BB920" s="36"/>
      <c r="BC920" s="36"/>
      <c r="BD920" s="36"/>
      <c r="BE920" s="36"/>
      <c r="BF920" s="36"/>
      <c r="BG920" s="36"/>
      <c r="BH920" s="36"/>
      <c r="BI920" s="36"/>
      <c r="BJ920" s="36"/>
      <c r="BK920" s="36"/>
      <c r="BL920" s="36"/>
      <c r="BM920" s="36"/>
      <c r="BN920" s="36"/>
      <c r="BO920" s="36"/>
      <c r="BP920" s="36"/>
      <c r="BQ920" s="36"/>
      <c r="BR920" s="36"/>
      <c r="BS920" s="36"/>
      <c r="BT920" s="36"/>
      <c r="BU920" s="36"/>
      <c r="BV920" s="36"/>
      <c r="BW920" s="36"/>
      <c r="BX920" s="36"/>
      <c r="BY920" s="36"/>
      <c r="BZ920" s="36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  <c r="IY920" s="33"/>
      <c r="IZ920" s="33"/>
      <c r="JA920" s="33"/>
      <c r="JB920" s="33"/>
      <c r="JC920" s="33"/>
      <c r="JD920" s="33"/>
      <c r="JE920" s="33"/>
      <c r="JF920" s="33"/>
      <c r="JG920" s="33"/>
      <c r="JH920" s="33"/>
      <c r="JI920" s="33"/>
      <c r="JJ920" s="33"/>
      <c r="JK920" s="33"/>
      <c r="JL920" s="33"/>
      <c r="JM920" s="33"/>
      <c r="JN920" s="33"/>
      <c r="JO920" s="33"/>
      <c r="JP920" s="33"/>
      <c r="JQ920" s="33"/>
      <c r="JR920" s="33"/>
      <c r="JS920" s="33"/>
      <c r="JT920" s="33"/>
      <c r="JU920" s="33"/>
      <c r="JV920" s="33"/>
      <c r="JW920" s="33"/>
      <c r="JX920" s="33"/>
      <c r="JY920" s="33"/>
      <c r="JZ920" s="33"/>
      <c r="KA920" s="33"/>
      <c r="KB920" s="33"/>
      <c r="KC920" s="33"/>
      <c r="KD920" s="33"/>
      <c r="KE920" s="33"/>
      <c r="KF920" s="33"/>
      <c r="KG920" s="33"/>
      <c r="KH920" s="33"/>
      <c r="KI920" s="33"/>
      <c r="KJ920" s="33"/>
      <c r="KK920" s="33"/>
      <c r="KL920" s="33"/>
      <c r="KM920" s="33"/>
      <c r="KN920" s="33"/>
      <c r="KO920" s="33"/>
      <c r="KP920" s="33"/>
      <c r="KQ920" s="33"/>
      <c r="KR920" s="33"/>
      <c r="KS920" s="33"/>
      <c r="KT920" s="33"/>
      <c r="KU920" s="33"/>
      <c r="KV920" s="33"/>
      <c r="KW920" s="33"/>
      <c r="KX920" s="33"/>
      <c r="KY920" s="33"/>
      <c r="KZ920" s="33"/>
      <c r="LA920" s="33"/>
      <c r="LB920" s="33"/>
      <c r="LC920" s="33"/>
    </row>
    <row r="921" spans="1:31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6"/>
      <c r="BB921" s="36"/>
      <c r="BC921" s="36"/>
      <c r="BD921" s="36"/>
      <c r="BE921" s="36"/>
      <c r="BF921" s="36"/>
      <c r="BG921" s="36"/>
      <c r="BH921" s="36"/>
      <c r="BI921" s="36"/>
      <c r="BJ921" s="36"/>
      <c r="BK921" s="36"/>
      <c r="BL921" s="36"/>
      <c r="BM921" s="36"/>
      <c r="BN921" s="36"/>
      <c r="BO921" s="36"/>
      <c r="BP921" s="36"/>
      <c r="BQ921" s="36"/>
      <c r="BR921" s="36"/>
      <c r="BS921" s="36"/>
      <c r="BT921" s="36"/>
      <c r="BU921" s="36"/>
      <c r="BV921" s="36"/>
      <c r="BW921" s="36"/>
      <c r="BX921" s="36"/>
      <c r="BY921" s="36"/>
      <c r="BZ921" s="36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  <c r="CY921" s="33"/>
      <c r="CZ921" s="33"/>
      <c r="DA921" s="33"/>
      <c r="DB921" s="33"/>
      <c r="DC921" s="33"/>
      <c r="DD921" s="33"/>
      <c r="DE921" s="33"/>
      <c r="DF921" s="33"/>
      <c r="DG921" s="33"/>
      <c r="DH921" s="33"/>
      <c r="DI921" s="33"/>
      <c r="DJ921" s="33"/>
      <c r="DK921" s="33"/>
      <c r="DL921" s="33"/>
      <c r="DM921" s="33"/>
      <c r="DN921" s="33"/>
      <c r="DO921" s="33"/>
      <c r="DP921" s="33"/>
      <c r="DQ921" s="33"/>
      <c r="DR921" s="33"/>
      <c r="DS921" s="33"/>
      <c r="DT921" s="33"/>
      <c r="DU921" s="33"/>
      <c r="DV921" s="33"/>
      <c r="DW921" s="33"/>
      <c r="DX921" s="33"/>
      <c r="DY921" s="33"/>
      <c r="DZ921" s="33"/>
      <c r="EA921" s="33"/>
      <c r="EB921" s="33"/>
      <c r="EC921" s="33"/>
      <c r="ED921" s="33"/>
      <c r="EE921" s="33"/>
      <c r="EF921" s="33"/>
      <c r="EG921" s="33"/>
      <c r="EH921" s="33"/>
      <c r="EI921" s="33"/>
      <c r="EJ921" s="33"/>
      <c r="EK921" s="33"/>
      <c r="EL921" s="33"/>
      <c r="EM921" s="33"/>
      <c r="EN921" s="33"/>
      <c r="EO921" s="33"/>
      <c r="EP921" s="33"/>
      <c r="EQ921" s="33"/>
      <c r="ER921" s="33"/>
      <c r="ES921" s="33"/>
      <c r="ET921" s="33"/>
      <c r="EU921" s="33"/>
      <c r="EV921" s="33"/>
      <c r="EW921" s="33"/>
      <c r="EX921" s="33"/>
      <c r="EY921" s="33"/>
      <c r="EZ921" s="33"/>
      <c r="FA921" s="33"/>
      <c r="FB921" s="33"/>
      <c r="FC921" s="33"/>
      <c r="FD921" s="33"/>
      <c r="FE921" s="33"/>
      <c r="FF921" s="33"/>
      <c r="FG921" s="33"/>
      <c r="FH921" s="33"/>
      <c r="FI921" s="33"/>
      <c r="FJ921" s="33"/>
      <c r="FK921" s="33"/>
      <c r="FL921" s="33"/>
      <c r="FM921" s="33"/>
      <c r="FN921" s="33"/>
      <c r="FO921" s="33"/>
      <c r="FP921" s="33"/>
      <c r="FQ921" s="33"/>
      <c r="FR921" s="33"/>
      <c r="FS921" s="33"/>
      <c r="FT921" s="33"/>
      <c r="FU921" s="33"/>
      <c r="FV921" s="33"/>
      <c r="FW921" s="33"/>
      <c r="FX921" s="33"/>
      <c r="FY921" s="33"/>
      <c r="FZ921" s="33"/>
      <c r="GA921" s="33"/>
      <c r="GB921" s="33"/>
      <c r="GC921" s="33"/>
      <c r="GD921" s="33"/>
      <c r="GE921" s="33"/>
      <c r="GF921" s="33"/>
      <c r="GG921" s="33"/>
      <c r="GH921" s="33"/>
      <c r="GI921" s="33"/>
      <c r="GJ921" s="33"/>
      <c r="GK921" s="33"/>
      <c r="GL921" s="33"/>
      <c r="GM921" s="33"/>
      <c r="GN921" s="33"/>
      <c r="GO921" s="33"/>
      <c r="GP921" s="33"/>
      <c r="GQ921" s="33"/>
      <c r="GR921" s="33"/>
      <c r="GS921" s="33"/>
      <c r="GT921" s="33"/>
      <c r="GU921" s="33"/>
      <c r="GV921" s="33"/>
      <c r="GW921" s="33"/>
      <c r="GX921" s="33"/>
      <c r="GY921" s="33"/>
      <c r="GZ921" s="33"/>
      <c r="HA921" s="33"/>
      <c r="HB921" s="33"/>
      <c r="HC921" s="33"/>
      <c r="HD921" s="33"/>
      <c r="HE921" s="33"/>
      <c r="HF921" s="33"/>
      <c r="HG921" s="33"/>
      <c r="HH921" s="33"/>
      <c r="HI921" s="33"/>
      <c r="HJ921" s="33"/>
      <c r="HK921" s="33"/>
      <c r="HL921" s="33"/>
      <c r="HM921" s="33"/>
      <c r="HN921" s="33"/>
      <c r="HO921" s="33"/>
      <c r="HP921" s="33"/>
      <c r="HQ921" s="33"/>
      <c r="HR921" s="33"/>
      <c r="HS921" s="33"/>
      <c r="HT921" s="33"/>
      <c r="HU921" s="33"/>
      <c r="HV921" s="33"/>
      <c r="HW921" s="33"/>
      <c r="HX921" s="33"/>
      <c r="HY921" s="33"/>
      <c r="HZ921" s="33"/>
      <c r="IA921" s="33"/>
      <c r="IB921" s="33"/>
      <c r="IC921" s="33"/>
      <c r="ID921" s="33"/>
      <c r="IE921" s="33"/>
      <c r="IF921" s="33"/>
      <c r="IG921" s="33"/>
      <c r="IH921" s="33"/>
      <c r="II921" s="33"/>
      <c r="IJ921" s="33"/>
      <c r="IK921" s="33"/>
      <c r="IL921" s="33"/>
      <c r="IM921" s="33"/>
      <c r="IN921" s="33"/>
      <c r="IO921" s="33"/>
      <c r="IP921" s="33"/>
      <c r="IQ921" s="33"/>
      <c r="IR921" s="33"/>
      <c r="IS921" s="33"/>
      <c r="IT921" s="33"/>
      <c r="IU921" s="33"/>
      <c r="IV921" s="33"/>
      <c r="IW921" s="33"/>
      <c r="IX921" s="33"/>
      <c r="IY921" s="33"/>
      <c r="IZ921" s="33"/>
      <c r="JA921" s="33"/>
      <c r="JB921" s="33"/>
      <c r="JC921" s="33"/>
      <c r="JD921" s="33"/>
      <c r="JE921" s="33"/>
      <c r="JF921" s="33"/>
      <c r="JG921" s="33"/>
      <c r="JH921" s="33"/>
      <c r="JI921" s="33"/>
      <c r="JJ921" s="33"/>
      <c r="JK921" s="33"/>
      <c r="JL921" s="33"/>
      <c r="JM921" s="33"/>
      <c r="JN921" s="33"/>
      <c r="JO921" s="33"/>
      <c r="JP921" s="33"/>
      <c r="JQ921" s="33"/>
      <c r="JR921" s="33"/>
      <c r="JS921" s="33"/>
      <c r="JT921" s="33"/>
      <c r="JU921" s="33"/>
      <c r="JV921" s="33"/>
      <c r="JW921" s="33"/>
      <c r="JX921" s="33"/>
      <c r="JY921" s="33"/>
      <c r="JZ921" s="33"/>
      <c r="KA921" s="33"/>
      <c r="KB921" s="33"/>
      <c r="KC921" s="33"/>
      <c r="KD921" s="33"/>
      <c r="KE921" s="33"/>
      <c r="KF921" s="33"/>
      <c r="KG921" s="33"/>
      <c r="KH921" s="33"/>
      <c r="KI921" s="33"/>
      <c r="KJ921" s="33"/>
      <c r="KK921" s="33"/>
      <c r="KL921" s="33"/>
      <c r="KM921" s="33"/>
      <c r="KN921" s="33"/>
      <c r="KO921" s="33"/>
      <c r="KP921" s="33"/>
      <c r="KQ921" s="33"/>
      <c r="KR921" s="33"/>
      <c r="KS921" s="33"/>
      <c r="KT921" s="33"/>
      <c r="KU921" s="33"/>
      <c r="KV921" s="33"/>
      <c r="KW921" s="33"/>
      <c r="KX921" s="33"/>
      <c r="KY921" s="33"/>
      <c r="KZ921" s="33"/>
      <c r="LA921" s="33"/>
      <c r="LB921" s="33"/>
      <c r="LC921" s="33"/>
    </row>
    <row r="922" spans="1:31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6"/>
      <c r="BB922" s="36"/>
      <c r="BC922" s="36"/>
      <c r="BD922" s="36"/>
      <c r="BE922" s="36"/>
      <c r="BF922" s="36"/>
      <c r="BG922" s="36"/>
      <c r="BH922" s="36"/>
      <c r="BI922" s="36"/>
      <c r="BJ922" s="36"/>
      <c r="BK922" s="36"/>
      <c r="BL922" s="36"/>
      <c r="BM922" s="36"/>
      <c r="BN922" s="36"/>
      <c r="BO922" s="36"/>
      <c r="BP922" s="36"/>
      <c r="BQ922" s="36"/>
      <c r="BR922" s="36"/>
      <c r="BS922" s="36"/>
      <c r="BT922" s="36"/>
      <c r="BU922" s="36"/>
      <c r="BV922" s="36"/>
      <c r="BW922" s="36"/>
      <c r="BX922" s="36"/>
      <c r="BY922" s="36"/>
      <c r="BZ922" s="36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  <c r="IY922" s="33"/>
      <c r="IZ922" s="33"/>
      <c r="JA922" s="33"/>
      <c r="JB922" s="33"/>
      <c r="JC922" s="33"/>
      <c r="JD922" s="33"/>
      <c r="JE922" s="33"/>
      <c r="JF922" s="33"/>
      <c r="JG922" s="33"/>
      <c r="JH922" s="33"/>
      <c r="JI922" s="33"/>
      <c r="JJ922" s="33"/>
      <c r="JK922" s="33"/>
      <c r="JL922" s="33"/>
      <c r="JM922" s="33"/>
      <c r="JN922" s="33"/>
      <c r="JO922" s="33"/>
      <c r="JP922" s="33"/>
      <c r="JQ922" s="33"/>
      <c r="JR922" s="33"/>
      <c r="JS922" s="33"/>
      <c r="JT922" s="33"/>
      <c r="JU922" s="33"/>
      <c r="JV922" s="33"/>
      <c r="JW922" s="33"/>
      <c r="JX922" s="33"/>
      <c r="JY922" s="33"/>
      <c r="JZ922" s="33"/>
      <c r="KA922" s="33"/>
      <c r="KB922" s="33"/>
      <c r="KC922" s="33"/>
      <c r="KD922" s="33"/>
      <c r="KE922" s="33"/>
      <c r="KF922" s="33"/>
      <c r="KG922" s="33"/>
      <c r="KH922" s="33"/>
      <c r="KI922" s="33"/>
      <c r="KJ922" s="33"/>
      <c r="KK922" s="33"/>
      <c r="KL922" s="33"/>
      <c r="KM922" s="33"/>
      <c r="KN922" s="33"/>
      <c r="KO922" s="33"/>
      <c r="KP922" s="33"/>
      <c r="KQ922" s="33"/>
      <c r="KR922" s="33"/>
      <c r="KS922" s="33"/>
      <c r="KT922" s="33"/>
      <c r="KU922" s="33"/>
      <c r="KV922" s="33"/>
      <c r="KW922" s="33"/>
      <c r="KX922" s="33"/>
      <c r="KY922" s="33"/>
      <c r="KZ922" s="33"/>
      <c r="LA922" s="33"/>
      <c r="LB922" s="33"/>
      <c r="LC922" s="33"/>
    </row>
    <row r="923" spans="1:31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  <c r="CY923" s="33"/>
      <c r="CZ923" s="33"/>
      <c r="DA923" s="33"/>
      <c r="DB923" s="33"/>
      <c r="DC923" s="33"/>
      <c r="DD923" s="33"/>
      <c r="DE923" s="33"/>
      <c r="DF923" s="33"/>
      <c r="DG923" s="33"/>
      <c r="DH923" s="33"/>
      <c r="DI923" s="33"/>
      <c r="DJ923" s="33"/>
      <c r="DK923" s="33"/>
      <c r="DL923" s="33"/>
      <c r="DM923" s="33"/>
      <c r="DN923" s="33"/>
      <c r="DO923" s="33"/>
      <c r="DP923" s="33"/>
      <c r="DQ923" s="33"/>
      <c r="DR923" s="33"/>
      <c r="DS923" s="33"/>
      <c r="DT923" s="33"/>
      <c r="DU923" s="33"/>
      <c r="DV923" s="33"/>
      <c r="DW923" s="33"/>
      <c r="DX923" s="33"/>
      <c r="DY923" s="33"/>
      <c r="DZ923" s="33"/>
      <c r="EA923" s="33"/>
      <c r="EB923" s="33"/>
      <c r="EC923" s="33"/>
      <c r="ED923" s="33"/>
      <c r="EE923" s="33"/>
      <c r="EF923" s="33"/>
      <c r="EG923" s="33"/>
      <c r="EH923" s="33"/>
      <c r="EI923" s="33"/>
      <c r="EJ923" s="33"/>
      <c r="EK923" s="33"/>
      <c r="EL923" s="33"/>
      <c r="EM923" s="33"/>
      <c r="EN923" s="33"/>
      <c r="EO923" s="33"/>
      <c r="EP923" s="33"/>
      <c r="EQ923" s="33"/>
      <c r="ER923" s="33"/>
      <c r="ES923" s="33"/>
      <c r="ET923" s="33"/>
      <c r="EU923" s="33"/>
      <c r="EV923" s="33"/>
      <c r="EW923" s="33"/>
      <c r="EX923" s="33"/>
      <c r="EY923" s="33"/>
      <c r="EZ923" s="33"/>
      <c r="FA923" s="33"/>
      <c r="FB923" s="33"/>
      <c r="FC923" s="33"/>
      <c r="FD923" s="33"/>
      <c r="FE923" s="33"/>
      <c r="FF923" s="33"/>
      <c r="FG923" s="33"/>
      <c r="FH923" s="33"/>
      <c r="FI923" s="33"/>
      <c r="FJ923" s="33"/>
      <c r="FK923" s="33"/>
      <c r="FL923" s="33"/>
      <c r="FM923" s="33"/>
      <c r="FN923" s="33"/>
      <c r="FO923" s="33"/>
      <c r="FP923" s="33"/>
      <c r="FQ923" s="33"/>
      <c r="FR923" s="33"/>
      <c r="FS923" s="33"/>
      <c r="FT923" s="33"/>
      <c r="FU923" s="33"/>
      <c r="FV923" s="33"/>
      <c r="FW923" s="33"/>
      <c r="FX923" s="33"/>
      <c r="FY923" s="33"/>
      <c r="FZ923" s="33"/>
      <c r="GA923" s="33"/>
      <c r="GB923" s="33"/>
      <c r="GC923" s="33"/>
      <c r="GD923" s="33"/>
      <c r="GE923" s="33"/>
      <c r="GF923" s="33"/>
      <c r="GG923" s="33"/>
      <c r="GH923" s="33"/>
      <c r="GI923" s="33"/>
      <c r="GJ923" s="33"/>
      <c r="GK923" s="33"/>
      <c r="GL923" s="33"/>
      <c r="GM923" s="33"/>
      <c r="GN923" s="33"/>
      <c r="GO923" s="33"/>
      <c r="GP923" s="33"/>
      <c r="GQ923" s="33"/>
      <c r="GR923" s="33"/>
      <c r="GS923" s="33"/>
      <c r="GT923" s="33"/>
      <c r="GU923" s="33"/>
      <c r="GV923" s="33"/>
      <c r="GW923" s="33"/>
      <c r="GX923" s="33"/>
      <c r="GY923" s="33"/>
      <c r="GZ923" s="33"/>
      <c r="HA923" s="33"/>
      <c r="HB923" s="33"/>
      <c r="HC923" s="33"/>
      <c r="HD923" s="33"/>
      <c r="HE923" s="33"/>
      <c r="HF923" s="33"/>
      <c r="HG923" s="33"/>
      <c r="HH923" s="33"/>
      <c r="HI923" s="33"/>
      <c r="HJ923" s="33"/>
      <c r="HK923" s="33"/>
      <c r="HL923" s="33"/>
      <c r="HM923" s="33"/>
      <c r="HN923" s="33"/>
      <c r="HO923" s="33"/>
      <c r="HP923" s="33"/>
      <c r="HQ923" s="33"/>
      <c r="HR923" s="33"/>
      <c r="HS923" s="33"/>
      <c r="HT923" s="33"/>
      <c r="HU923" s="33"/>
      <c r="HV923" s="33"/>
      <c r="HW923" s="33"/>
      <c r="HX923" s="33"/>
      <c r="HY923" s="33"/>
      <c r="HZ923" s="33"/>
      <c r="IA923" s="33"/>
      <c r="IB923" s="33"/>
      <c r="IC923" s="33"/>
      <c r="ID923" s="33"/>
      <c r="IE923" s="33"/>
      <c r="IF923" s="33"/>
      <c r="IG923" s="33"/>
      <c r="IH923" s="33"/>
      <c r="II923" s="33"/>
      <c r="IJ923" s="33"/>
      <c r="IK923" s="33"/>
      <c r="IL923" s="33"/>
      <c r="IM923" s="33"/>
      <c r="IN923" s="33"/>
      <c r="IO923" s="33"/>
      <c r="IP923" s="33"/>
      <c r="IQ923" s="33"/>
      <c r="IR923" s="33"/>
      <c r="IS923" s="33"/>
      <c r="IT923" s="33"/>
      <c r="IU923" s="33"/>
      <c r="IV923" s="33"/>
      <c r="IW923" s="33"/>
      <c r="IX923" s="33"/>
      <c r="IY923" s="33"/>
      <c r="IZ923" s="33"/>
      <c r="JA923" s="33"/>
      <c r="JB923" s="33"/>
      <c r="JC923" s="33"/>
      <c r="JD923" s="33"/>
      <c r="JE923" s="33"/>
      <c r="JF923" s="33"/>
      <c r="JG923" s="33"/>
      <c r="JH923" s="33"/>
      <c r="JI923" s="33"/>
      <c r="JJ923" s="33"/>
      <c r="JK923" s="33"/>
      <c r="JL923" s="33"/>
      <c r="JM923" s="33"/>
      <c r="JN923" s="33"/>
      <c r="JO923" s="33"/>
      <c r="JP923" s="33"/>
      <c r="JQ923" s="33"/>
      <c r="JR923" s="33"/>
      <c r="JS923" s="33"/>
      <c r="JT923" s="33"/>
      <c r="JU923" s="33"/>
      <c r="JV923" s="33"/>
      <c r="JW923" s="33"/>
      <c r="JX923" s="33"/>
      <c r="JY923" s="33"/>
      <c r="JZ923" s="33"/>
      <c r="KA923" s="33"/>
      <c r="KB923" s="33"/>
      <c r="KC923" s="33"/>
      <c r="KD923" s="33"/>
      <c r="KE923" s="33"/>
      <c r="KF923" s="33"/>
      <c r="KG923" s="33"/>
      <c r="KH923" s="33"/>
      <c r="KI923" s="33"/>
      <c r="KJ923" s="33"/>
      <c r="KK923" s="33"/>
      <c r="KL923" s="33"/>
      <c r="KM923" s="33"/>
      <c r="KN923" s="33"/>
      <c r="KO923" s="33"/>
      <c r="KP923" s="33"/>
      <c r="KQ923" s="33"/>
      <c r="KR923" s="33"/>
      <c r="KS923" s="33"/>
      <c r="KT923" s="33"/>
      <c r="KU923" s="33"/>
      <c r="KV923" s="33"/>
      <c r="KW923" s="33"/>
      <c r="KX923" s="33"/>
      <c r="KY923" s="33"/>
      <c r="KZ923" s="33"/>
      <c r="LA923" s="33"/>
      <c r="LB923" s="33"/>
      <c r="LC923" s="33"/>
    </row>
    <row r="924" spans="1:31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  <c r="IY924" s="33"/>
      <c r="IZ924" s="33"/>
      <c r="JA924" s="33"/>
      <c r="JB924" s="33"/>
      <c r="JC924" s="33"/>
      <c r="JD924" s="33"/>
      <c r="JE924" s="33"/>
      <c r="JF924" s="33"/>
      <c r="JG924" s="33"/>
      <c r="JH924" s="33"/>
      <c r="JI924" s="33"/>
      <c r="JJ924" s="33"/>
      <c r="JK924" s="33"/>
      <c r="JL924" s="33"/>
      <c r="JM924" s="33"/>
      <c r="JN924" s="33"/>
      <c r="JO924" s="33"/>
      <c r="JP924" s="33"/>
      <c r="JQ924" s="33"/>
      <c r="JR924" s="33"/>
      <c r="JS924" s="33"/>
      <c r="JT924" s="33"/>
      <c r="JU924" s="33"/>
      <c r="JV924" s="33"/>
      <c r="JW924" s="33"/>
      <c r="JX924" s="33"/>
      <c r="JY924" s="33"/>
      <c r="JZ924" s="33"/>
      <c r="KA924" s="33"/>
      <c r="KB924" s="33"/>
      <c r="KC924" s="33"/>
      <c r="KD924" s="33"/>
      <c r="KE924" s="33"/>
      <c r="KF924" s="33"/>
      <c r="KG924" s="33"/>
      <c r="KH924" s="33"/>
      <c r="KI924" s="33"/>
      <c r="KJ924" s="33"/>
      <c r="KK924" s="33"/>
      <c r="KL924" s="33"/>
      <c r="KM924" s="33"/>
      <c r="KN924" s="33"/>
      <c r="KO924" s="33"/>
      <c r="KP924" s="33"/>
      <c r="KQ924" s="33"/>
      <c r="KR924" s="33"/>
      <c r="KS924" s="33"/>
      <c r="KT924" s="33"/>
      <c r="KU924" s="33"/>
      <c r="KV924" s="33"/>
      <c r="KW924" s="33"/>
      <c r="KX924" s="33"/>
      <c r="KY924" s="33"/>
      <c r="KZ924" s="33"/>
      <c r="LA924" s="33"/>
      <c r="LB924" s="33"/>
      <c r="LC924" s="33"/>
    </row>
    <row r="925" spans="1:31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  <c r="CY925" s="33"/>
      <c r="CZ925" s="33"/>
      <c r="DA925" s="33"/>
      <c r="DB925" s="33"/>
      <c r="DC925" s="33"/>
      <c r="DD925" s="33"/>
      <c r="DE925" s="33"/>
      <c r="DF925" s="33"/>
      <c r="DG925" s="33"/>
      <c r="DH925" s="33"/>
      <c r="DI925" s="33"/>
      <c r="DJ925" s="33"/>
      <c r="DK925" s="33"/>
      <c r="DL925" s="33"/>
      <c r="DM925" s="33"/>
      <c r="DN925" s="33"/>
      <c r="DO925" s="33"/>
      <c r="DP925" s="33"/>
      <c r="DQ925" s="33"/>
      <c r="DR925" s="33"/>
      <c r="DS925" s="33"/>
      <c r="DT925" s="33"/>
      <c r="DU925" s="33"/>
      <c r="DV925" s="33"/>
      <c r="DW925" s="33"/>
      <c r="DX925" s="33"/>
      <c r="DY925" s="33"/>
      <c r="DZ925" s="33"/>
      <c r="EA925" s="33"/>
      <c r="EB925" s="33"/>
      <c r="EC925" s="33"/>
      <c r="ED925" s="33"/>
      <c r="EE925" s="33"/>
      <c r="EF925" s="33"/>
      <c r="EG925" s="33"/>
      <c r="EH925" s="33"/>
      <c r="EI925" s="33"/>
      <c r="EJ925" s="33"/>
      <c r="EK925" s="33"/>
      <c r="EL925" s="33"/>
      <c r="EM925" s="33"/>
      <c r="EN925" s="33"/>
      <c r="EO925" s="33"/>
      <c r="EP925" s="33"/>
      <c r="EQ925" s="33"/>
      <c r="ER925" s="33"/>
      <c r="ES925" s="33"/>
      <c r="ET925" s="33"/>
      <c r="EU925" s="33"/>
      <c r="EV925" s="33"/>
      <c r="EW925" s="33"/>
      <c r="EX925" s="33"/>
      <c r="EY925" s="33"/>
      <c r="EZ925" s="33"/>
      <c r="FA925" s="33"/>
      <c r="FB925" s="33"/>
      <c r="FC925" s="33"/>
      <c r="FD925" s="33"/>
      <c r="FE925" s="33"/>
      <c r="FF925" s="33"/>
      <c r="FG925" s="33"/>
      <c r="FH925" s="33"/>
      <c r="FI925" s="33"/>
      <c r="FJ925" s="33"/>
      <c r="FK925" s="33"/>
      <c r="FL925" s="33"/>
      <c r="FM925" s="33"/>
      <c r="FN925" s="33"/>
      <c r="FO925" s="33"/>
      <c r="FP925" s="33"/>
      <c r="FQ925" s="33"/>
      <c r="FR925" s="33"/>
      <c r="FS925" s="33"/>
      <c r="FT925" s="33"/>
      <c r="FU925" s="33"/>
      <c r="FV925" s="33"/>
      <c r="FW925" s="33"/>
      <c r="FX925" s="33"/>
      <c r="FY925" s="33"/>
      <c r="FZ925" s="33"/>
      <c r="GA925" s="33"/>
      <c r="GB925" s="33"/>
      <c r="GC925" s="33"/>
      <c r="GD925" s="33"/>
      <c r="GE925" s="33"/>
      <c r="GF925" s="33"/>
      <c r="GG925" s="33"/>
      <c r="GH925" s="33"/>
      <c r="GI925" s="33"/>
      <c r="GJ925" s="33"/>
      <c r="GK925" s="33"/>
      <c r="GL925" s="33"/>
      <c r="GM925" s="33"/>
      <c r="GN925" s="33"/>
      <c r="GO925" s="33"/>
      <c r="GP925" s="33"/>
      <c r="GQ925" s="33"/>
      <c r="GR925" s="33"/>
      <c r="GS925" s="33"/>
      <c r="GT925" s="33"/>
      <c r="GU925" s="33"/>
      <c r="GV925" s="33"/>
      <c r="GW925" s="33"/>
      <c r="GX925" s="33"/>
      <c r="GY925" s="33"/>
      <c r="GZ925" s="33"/>
      <c r="HA925" s="33"/>
      <c r="HB925" s="33"/>
      <c r="HC925" s="33"/>
      <c r="HD925" s="33"/>
      <c r="HE925" s="33"/>
      <c r="HF925" s="33"/>
      <c r="HG925" s="33"/>
      <c r="HH925" s="33"/>
      <c r="HI925" s="33"/>
      <c r="HJ925" s="33"/>
      <c r="HK925" s="33"/>
      <c r="HL925" s="33"/>
      <c r="HM925" s="33"/>
      <c r="HN925" s="33"/>
      <c r="HO925" s="33"/>
      <c r="HP925" s="33"/>
      <c r="HQ925" s="33"/>
      <c r="HR925" s="33"/>
      <c r="HS925" s="33"/>
      <c r="HT925" s="33"/>
      <c r="HU925" s="33"/>
      <c r="HV925" s="33"/>
      <c r="HW925" s="33"/>
      <c r="HX925" s="33"/>
      <c r="HY925" s="33"/>
      <c r="HZ925" s="33"/>
      <c r="IA925" s="33"/>
      <c r="IB925" s="33"/>
      <c r="IC925" s="33"/>
      <c r="ID925" s="33"/>
      <c r="IE925" s="33"/>
      <c r="IF925" s="33"/>
      <c r="IG925" s="33"/>
      <c r="IH925" s="33"/>
      <c r="II925" s="33"/>
      <c r="IJ925" s="33"/>
      <c r="IK925" s="33"/>
      <c r="IL925" s="33"/>
      <c r="IM925" s="33"/>
      <c r="IN925" s="33"/>
      <c r="IO925" s="33"/>
      <c r="IP925" s="33"/>
      <c r="IQ925" s="33"/>
      <c r="IR925" s="33"/>
      <c r="IS925" s="33"/>
      <c r="IT925" s="33"/>
      <c r="IU925" s="33"/>
      <c r="IV925" s="33"/>
      <c r="IW925" s="33"/>
      <c r="IX925" s="33"/>
      <c r="IY925" s="33"/>
      <c r="IZ925" s="33"/>
      <c r="JA925" s="33"/>
      <c r="JB925" s="33"/>
      <c r="JC925" s="33"/>
      <c r="JD925" s="33"/>
      <c r="JE925" s="33"/>
      <c r="JF925" s="33"/>
      <c r="JG925" s="33"/>
      <c r="JH925" s="33"/>
      <c r="JI925" s="33"/>
      <c r="JJ925" s="33"/>
      <c r="JK925" s="33"/>
      <c r="JL925" s="33"/>
      <c r="JM925" s="33"/>
      <c r="JN925" s="33"/>
      <c r="JO925" s="33"/>
      <c r="JP925" s="33"/>
      <c r="JQ925" s="33"/>
      <c r="JR925" s="33"/>
      <c r="JS925" s="33"/>
      <c r="JT925" s="33"/>
      <c r="JU925" s="33"/>
      <c r="JV925" s="33"/>
      <c r="JW925" s="33"/>
      <c r="JX925" s="33"/>
      <c r="JY925" s="33"/>
      <c r="JZ925" s="33"/>
      <c r="KA925" s="33"/>
      <c r="KB925" s="33"/>
      <c r="KC925" s="33"/>
      <c r="KD925" s="33"/>
      <c r="KE925" s="33"/>
      <c r="KF925" s="33"/>
      <c r="KG925" s="33"/>
      <c r="KH925" s="33"/>
      <c r="KI925" s="33"/>
      <c r="KJ925" s="33"/>
      <c r="KK925" s="33"/>
      <c r="KL925" s="33"/>
      <c r="KM925" s="33"/>
      <c r="KN925" s="33"/>
      <c r="KO925" s="33"/>
      <c r="KP925" s="33"/>
      <c r="KQ925" s="33"/>
      <c r="KR925" s="33"/>
      <c r="KS925" s="33"/>
      <c r="KT925" s="33"/>
      <c r="KU925" s="33"/>
      <c r="KV925" s="33"/>
      <c r="KW925" s="33"/>
      <c r="KX925" s="33"/>
      <c r="KY925" s="33"/>
      <c r="KZ925" s="33"/>
      <c r="LA925" s="33"/>
      <c r="LB925" s="33"/>
      <c r="LC925" s="33"/>
    </row>
    <row r="926" spans="1:31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  <c r="IY926" s="33"/>
      <c r="IZ926" s="33"/>
      <c r="JA926" s="33"/>
      <c r="JB926" s="33"/>
      <c r="JC926" s="33"/>
      <c r="JD926" s="33"/>
      <c r="JE926" s="33"/>
      <c r="JF926" s="33"/>
      <c r="JG926" s="33"/>
      <c r="JH926" s="33"/>
      <c r="JI926" s="33"/>
      <c r="JJ926" s="33"/>
      <c r="JK926" s="33"/>
      <c r="JL926" s="33"/>
      <c r="JM926" s="33"/>
      <c r="JN926" s="33"/>
      <c r="JO926" s="33"/>
      <c r="JP926" s="33"/>
      <c r="JQ926" s="33"/>
      <c r="JR926" s="33"/>
      <c r="JS926" s="33"/>
      <c r="JT926" s="33"/>
      <c r="JU926" s="33"/>
      <c r="JV926" s="33"/>
      <c r="JW926" s="33"/>
      <c r="JX926" s="33"/>
      <c r="JY926" s="33"/>
      <c r="JZ926" s="33"/>
      <c r="KA926" s="33"/>
      <c r="KB926" s="33"/>
      <c r="KC926" s="33"/>
      <c r="KD926" s="33"/>
      <c r="KE926" s="33"/>
      <c r="KF926" s="33"/>
      <c r="KG926" s="33"/>
      <c r="KH926" s="33"/>
      <c r="KI926" s="33"/>
      <c r="KJ926" s="33"/>
      <c r="KK926" s="33"/>
      <c r="KL926" s="33"/>
      <c r="KM926" s="33"/>
      <c r="KN926" s="33"/>
      <c r="KO926" s="33"/>
      <c r="KP926" s="33"/>
      <c r="KQ926" s="33"/>
      <c r="KR926" s="33"/>
      <c r="KS926" s="33"/>
      <c r="KT926" s="33"/>
      <c r="KU926" s="33"/>
      <c r="KV926" s="33"/>
      <c r="KW926" s="33"/>
      <c r="KX926" s="33"/>
      <c r="KY926" s="33"/>
      <c r="KZ926" s="33"/>
      <c r="LA926" s="33"/>
      <c r="LB926" s="33"/>
      <c r="LC926" s="33"/>
    </row>
    <row r="927" spans="1:31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  <c r="CY927" s="33"/>
      <c r="CZ927" s="33"/>
      <c r="DA927" s="33"/>
      <c r="DB927" s="33"/>
      <c r="DC927" s="33"/>
      <c r="DD927" s="33"/>
      <c r="DE927" s="33"/>
      <c r="DF927" s="33"/>
      <c r="DG927" s="33"/>
      <c r="DH927" s="33"/>
      <c r="DI927" s="33"/>
      <c r="DJ927" s="33"/>
      <c r="DK927" s="33"/>
      <c r="DL927" s="33"/>
      <c r="DM927" s="33"/>
      <c r="DN927" s="33"/>
      <c r="DO927" s="33"/>
      <c r="DP927" s="33"/>
      <c r="DQ927" s="33"/>
      <c r="DR927" s="33"/>
      <c r="DS927" s="33"/>
      <c r="DT927" s="33"/>
      <c r="DU927" s="33"/>
      <c r="DV927" s="33"/>
      <c r="DW927" s="33"/>
      <c r="DX927" s="33"/>
      <c r="DY927" s="33"/>
      <c r="DZ927" s="33"/>
      <c r="EA927" s="33"/>
      <c r="EB927" s="33"/>
      <c r="EC927" s="33"/>
      <c r="ED927" s="33"/>
      <c r="EE927" s="33"/>
      <c r="EF927" s="33"/>
      <c r="EG927" s="33"/>
      <c r="EH927" s="33"/>
      <c r="EI927" s="33"/>
      <c r="EJ927" s="33"/>
      <c r="EK927" s="33"/>
      <c r="EL927" s="33"/>
      <c r="EM927" s="33"/>
      <c r="EN927" s="33"/>
      <c r="EO927" s="33"/>
      <c r="EP927" s="33"/>
      <c r="EQ927" s="33"/>
      <c r="ER927" s="33"/>
      <c r="ES927" s="33"/>
      <c r="ET927" s="33"/>
      <c r="EU927" s="33"/>
      <c r="EV927" s="33"/>
      <c r="EW927" s="33"/>
      <c r="EX927" s="33"/>
      <c r="EY927" s="33"/>
      <c r="EZ927" s="33"/>
      <c r="FA927" s="33"/>
      <c r="FB927" s="33"/>
      <c r="FC927" s="33"/>
      <c r="FD927" s="33"/>
      <c r="FE927" s="33"/>
      <c r="FF927" s="33"/>
      <c r="FG927" s="33"/>
      <c r="FH927" s="33"/>
      <c r="FI927" s="33"/>
      <c r="FJ927" s="33"/>
      <c r="FK927" s="33"/>
      <c r="FL927" s="33"/>
      <c r="FM927" s="33"/>
      <c r="FN927" s="33"/>
      <c r="FO927" s="33"/>
      <c r="FP927" s="33"/>
      <c r="FQ927" s="33"/>
      <c r="FR927" s="33"/>
      <c r="FS927" s="33"/>
      <c r="FT927" s="33"/>
      <c r="FU927" s="33"/>
      <c r="FV927" s="33"/>
      <c r="FW927" s="33"/>
      <c r="FX927" s="33"/>
      <c r="FY927" s="33"/>
      <c r="FZ927" s="33"/>
      <c r="GA927" s="33"/>
      <c r="GB927" s="33"/>
      <c r="GC927" s="33"/>
      <c r="GD927" s="33"/>
      <c r="GE927" s="33"/>
      <c r="GF927" s="33"/>
      <c r="GG927" s="33"/>
      <c r="GH927" s="33"/>
      <c r="GI927" s="33"/>
      <c r="GJ927" s="33"/>
      <c r="GK927" s="33"/>
      <c r="GL927" s="33"/>
      <c r="GM927" s="33"/>
      <c r="GN927" s="33"/>
      <c r="GO927" s="33"/>
      <c r="GP927" s="33"/>
      <c r="GQ927" s="33"/>
      <c r="GR927" s="33"/>
      <c r="GS927" s="33"/>
      <c r="GT927" s="33"/>
      <c r="GU927" s="33"/>
      <c r="GV927" s="33"/>
      <c r="GW927" s="33"/>
      <c r="GX927" s="33"/>
      <c r="GY927" s="33"/>
      <c r="GZ927" s="33"/>
      <c r="HA927" s="33"/>
      <c r="HB927" s="33"/>
      <c r="HC927" s="33"/>
      <c r="HD927" s="33"/>
      <c r="HE927" s="33"/>
      <c r="HF927" s="33"/>
      <c r="HG927" s="33"/>
      <c r="HH927" s="33"/>
      <c r="HI927" s="33"/>
      <c r="HJ927" s="33"/>
      <c r="HK927" s="33"/>
      <c r="HL927" s="33"/>
      <c r="HM927" s="33"/>
      <c r="HN927" s="33"/>
      <c r="HO927" s="33"/>
      <c r="HP927" s="33"/>
      <c r="HQ927" s="33"/>
      <c r="HR927" s="33"/>
      <c r="HS927" s="33"/>
      <c r="HT927" s="33"/>
      <c r="HU927" s="33"/>
      <c r="HV927" s="33"/>
      <c r="HW927" s="33"/>
      <c r="HX927" s="33"/>
      <c r="HY927" s="33"/>
      <c r="HZ927" s="33"/>
      <c r="IA927" s="33"/>
      <c r="IB927" s="33"/>
      <c r="IC927" s="33"/>
      <c r="ID927" s="33"/>
      <c r="IE927" s="33"/>
      <c r="IF927" s="33"/>
      <c r="IG927" s="33"/>
      <c r="IH927" s="33"/>
      <c r="II927" s="33"/>
      <c r="IJ927" s="33"/>
      <c r="IK927" s="33"/>
      <c r="IL927" s="33"/>
      <c r="IM927" s="33"/>
      <c r="IN927" s="33"/>
      <c r="IO927" s="33"/>
      <c r="IP927" s="33"/>
      <c r="IQ927" s="33"/>
      <c r="IR927" s="33"/>
      <c r="IS927" s="33"/>
      <c r="IT927" s="33"/>
      <c r="IU927" s="33"/>
      <c r="IV927" s="33"/>
      <c r="IW927" s="33"/>
      <c r="IX927" s="33"/>
      <c r="IY927" s="33"/>
      <c r="IZ927" s="33"/>
      <c r="JA927" s="33"/>
      <c r="JB927" s="33"/>
      <c r="JC927" s="33"/>
      <c r="JD927" s="33"/>
      <c r="JE927" s="33"/>
      <c r="JF927" s="33"/>
      <c r="JG927" s="33"/>
      <c r="JH927" s="33"/>
      <c r="JI927" s="33"/>
      <c r="JJ927" s="33"/>
      <c r="JK927" s="33"/>
      <c r="JL927" s="33"/>
      <c r="JM927" s="33"/>
      <c r="JN927" s="33"/>
      <c r="JO927" s="33"/>
      <c r="JP927" s="33"/>
      <c r="JQ927" s="33"/>
      <c r="JR927" s="33"/>
      <c r="JS927" s="33"/>
      <c r="JT927" s="33"/>
      <c r="JU927" s="33"/>
      <c r="JV927" s="33"/>
      <c r="JW927" s="33"/>
      <c r="JX927" s="33"/>
      <c r="JY927" s="33"/>
      <c r="JZ927" s="33"/>
      <c r="KA927" s="33"/>
      <c r="KB927" s="33"/>
      <c r="KC927" s="33"/>
      <c r="KD927" s="33"/>
      <c r="KE927" s="33"/>
      <c r="KF927" s="33"/>
      <c r="KG927" s="33"/>
      <c r="KH927" s="33"/>
      <c r="KI927" s="33"/>
      <c r="KJ927" s="33"/>
      <c r="KK927" s="33"/>
      <c r="KL927" s="33"/>
      <c r="KM927" s="33"/>
      <c r="KN927" s="33"/>
      <c r="KO927" s="33"/>
      <c r="KP927" s="33"/>
      <c r="KQ927" s="33"/>
      <c r="KR927" s="33"/>
      <c r="KS927" s="33"/>
      <c r="KT927" s="33"/>
      <c r="KU927" s="33"/>
      <c r="KV927" s="33"/>
      <c r="KW927" s="33"/>
      <c r="KX927" s="33"/>
      <c r="KY927" s="33"/>
      <c r="KZ927" s="33"/>
      <c r="LA927" s="33"/>
      <c r="LB927" s="33"/>
      <c r="LC927" s="33"/>
    </row>
    <row r="928" spans="1:31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  <c r="IY928" s="33"/>
      <c r="IZ928" s="33"/>
      <c r="JA928" s="33"/>
      <c r="JB928" s="33"/>
      <c r="JC928" s="33"/>
      <c r="JD928" s="33"/>
      <c r="JE928" s="33"/>
      <c r="JF928" s="33"/>
      <c r="JG928" s="33"/>
      <c r="JH928" s="33"/>
      <c r="JI928" s="33"/>
      <c r="JJ928" s="33"/>
      <c r="JK928" s="33"/>
      <c r="JL928" s="33"/>
      <c r="JM928" s="33"/>
      <c r="JN928" s="33"/>
      <c r="JO928" s="33"/>
      <c r="JP928" s="33"/>
      <c r="JQ928" s="33"/>
      <c r="JR928" s="33"/>
      <c r="JS928" s="33"/>
      <c r="JT928" s="33"/>
      <c r="JU928" s="33"/>
      <c r="JV928" s="33"/>
      <c r="JW928" s="33"/>
      <c r="JX928" s="33"/>
      <c r="JY928" s="33"/>
      <c r="JZ928" s="33"/>
      <c r="KA928" s="33"/>
      <c r="KB928" s="33"/>
      <c r="KC928" s="33"/>
      <c r="KD928" s="33"/>
      <c r="KE928" s="33"/>
      <c r="KF928" s="33"/>
      <c r="KG928" s="33"/>
      <c r="KH928" s="33"/>
      <c r="KI928" s="33"/>
      <c r="KJ928" s="33"/>
      <c r="KK928" s="33"/>
      <c r="KL928" s="33"/>
      <c r="KM928" s="33"/>
      <c r="KN928" s="33"/>
      <c r="KO928" s="33"/>
      <c r="KP928" s="33"/>
      <c r="KQ928" s="33"/>
      <c r="KR928" s="33"/>
      <c r="KS928" s="33"/>
      <c r="KT928" s="33"/>
      <c r="KU928" s="33"/>
      <c r="KV928" s="33"/>
      <c r="KW928" s="33"/>
      <c r="KX928" s="33"/>
      <c r="KY928" s="33"/>
      <c r="KZ928" s="33"/>
      <c r="LA928" s="33"/>
      <c r="LB928" s="33"/>
      <c r="LC928" s="33"/>
    </row>
    <row r="929" spans="1:31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  <c r="CY929" s="33"/>
      <c r="CZ929" s="33"/>
      <c r="DA929" s="33"/>
      <c r="DB929" s="33"/>
      <c r="DC929" s="33"/>
      <c r="DD929" s="33"/>
      <c r="DE929" s="33"/>
      <c r="DF929" s="33"/>
      <c r="DG929" s="33"/>
      <c r="DH929" s="33"/>
      <c r="DI929" s="33"/>
      <c r="DJ929" s="33"/>
      <c r="DK929" s="33"/>
      <c r="DL929" s="33"/>
      <c r="DM929" s="33"/>
      <c r="DN929" s="33"/>
      <c r="DO929" s="33"/>
      <c r="DP929" s="33"/>
      <c r="DQ929" s="33"/>
      <c r="DR929" s="33"/>
      <c r="DS929" s="33"/>
      <c r="DT929" s="33"/>
      <c r="DU929" s="33"/>
      <c r="DV929" s="33"/>
      <c r="DW929" s="33"/>
      <c r="DX929" s="33"/>
      <c r="DY929" s="33"/>
      <c r="DZ929" s="33"/>
      <c r="EA929" s="33"/>
      <c r="EB929" s="33"/>
      <c r="EC929" s="33"/>
      <c r="ED929" s="33"/>
      <c r="EE929" s="33"/>
      <c r="EF929" s="33"/>
      <c r="EG929" s="33"/>
      <c r="EH929" s="33"/>
      <c r="EI929" s="33"/>
      <c r="EJ929" s="33"/>
      <c r="EK929" s="33"/>
      <c r="EL929" s="33"/>
      <c r="EM929" s="33"/>
      <c r="EN929" s="33"/>
      <c r="EO929" s="33"/>
      <c r="EP929" s="33"/>
      <c r="EQ929" s="33"/>
      <c r="ER929" s="33"/>
      <c r="ES929" s="33"/>
      <c r="ET929" s="33"/>
      <c r="EU929" s="33"/>
      <c r="EV929" s="33"/>
      <c r="EW929" s="33"/>
      <c r="EX929" s="33"/>
      <c r="EY929" s="33"/>
      <c r="EZ929" s="33"/>
      <c r="FA929" s="33"/>
      <c r="FB929" s="33"/>
      <c r="FC929" s="33"/>
      <c r="FD929" s="33"/>
      <c r="FE929" s="33"/>
      <c r="FF929" s="33"/>
      <c r="FG929" s="33"/>
      <c r="FH929" s="33"/>
      <c r="FI929" s="33"/>
      <c r="FJ929" s="33"/>
      <c r="FK929" s="33"/>
      <c r="FL929" s="33"/>
      <c r="FM929" s="33"/>
      <c r="FN929" s="33"/>
      <c r="FO929" s="33"/>
      <c r="FP929" s="33"/>
      <c r="FQ929" s="33"/>
      <c r="FR929" s="33"/>
      <c r="FS929" s="33"/>
      <c r="FT929" s="33"/>
      <c r="FU929" s="33"/>
      <c r="FV929" s="33"/>
      <c r="FW929" s="33"/>
      <c r="FX929" s="33"/>
      <c r="FY929" s="33"/>
      <c r="FZ929" s="33"/>
      <c r="GA929" s="33"/>
      <c r="GB929" s="33"/>
      <c r="GC929" s="33"/>
      <c r="GD929" s="33"/>
      <c r="GE929" s="33"/>
      <c r="GF929" s="33"/>
      <c r="GG929" s="33"/>
      <c r="GH929" s="33"/>
      <c r="GI929" s="33"/>
      <c r="GJ929" s="33"/>
      <c r="GK929" s="33"/>
      <c r="GL929" s="33"/>
      <c r="GM929" s="33"/>
      <c r="GN929" s="33"/>
      <c r="GO929" s="33"/>
      <c r="GP929" s="33"/>
      <c r="GQ929" s="33"/>
      <c r="GR929" s="33"/>
      <c r="GS929" s="33"/>
      <c r="GT929" s="33"/>
      <c r="GU929" s="33"/>
      <c r="GV929" s="33"/>
      <c r="GW929" s="33"/>
      <c r="GX929" s="33"/>
      <c r="GY929" s="33"/>
      <c r="GZ929" s="33"/>
      <c r="HA929" s="33"/>
      <c r="HB929" s="33"/>
      <c r="HC929" s="33"/>
      <c r="HD929" s="33"/>
      <c r="HE929" s="33"/>
      <c r="HF929" s="33"/>
      <c r="HG929" s="33"/>
      <c r="HH929" s="33"/>
      <c r="HI929" s="33"/>
      <c r="HJ929" s="33"/>
      <c r="HK929" s="33"/>
      <c r="HL929" s="33"/>
      <c r="HM929" s="33"/>
      <c r="HN929" s="33"/>
      <c r="HO929" s="33"/>
      <c r="HP929" s="33"/>
      <c r="HQ929" s="33"/>
      <c r="HR929" s="33"/>
      <c r="HS929" s="33"/>
      <c r="HT929" s="33"/>
      <c r="HU929" s="33"/>
      <c r="HV929" s="33"/>
      <c r="HW929" s="33"/>
      <c r="HX929" s="33"/>
      <c r="HY929" s="33"/>
      <c r="HZ929" s="33"/>
      <c r="IA929" s="33"/>
      <c r="IB929" s="33"/>
      <c r="IC929" s="33"/>
      <c r="ID929" s="33"/>
      <c r="IE929" s="33"/>
      <c r="IF929" s="33"/>
      <c r="IG929" s="33"/>
      <c r="IH929" s="33"/>
      <c r="II929" s="33"/>
      <c r="IJ929" s="33"/>
      <c r="IK929" s="33"/>
      <c r="IL929" s="33"/>
      <c r="IM929" s="33"/>
      <c r="IN929" s="33"/>
      <c r="IO929" s="33"/>
      <c r="IP929" s="33"/>
      <c r="IQ929" s="33"/>
      <c r="IR929" s="33"/>
      <c r="IS929" s="33"/>
      <c r="IT929" s="33"/>
      <c r="IU929" s="33"/>
      <c r="IV929" s="33"/>
      <c r="IW929" s="33"/>
      <c r="IX929" s="33"/>
      <c r="IY929" s="33"/>
      <c r="IZ929" s="33"/>
      <c r="JA929" s="33"/>
      <c r="JB929" s="33"/>
      <c r="JC929" s="33"/>
      <c r="JD929" s="33"/>
      <c r="JE929" s="33"/>
      <c r="JF929" s="33"/>
      <c r="JG929" s="33"/>
      <c r="JH929" s="33"/>
      <c r="JI929" s="33"/>
      <c r="JJ929" s="33"/>
      <c r="JK929" s="33"/>
      <c r="JL929" s="33"/>
      <c r="JM929" s="33"/>
      <c r="JN929" s="33"/>
      <c r="JO929" s="33"/>
      <c r="JP929" s="33"/>
      <c r="JQ929" s="33"/>
      <c r="JR929" s="33"/>
      <c r="JS929" s="33"/>
      <c r="JT929" s="33"/>
      <c r="JU929" s="33"/>
      <c r="JV929" s="33"/>
      <c r="JW929" s="33"/>
      <c r="JX929" s="33"/>
      <c r="JY929" s="33"/>
      <c r="JZ929" s="33"/>
      <c r="KA929" s="33"/>
      <c r="KB929" s="33"/>
      <c r="KC929" s="33"/>
      <c r="KD929" s="33"/>
      <c r="KE929" s="33"/>
      <c r="KF929" s="33"/>
      <c r="KG929" s="33"/>
      <c r="KH929" s="33"/>
      <c r="KI929" s="33"/>
      <c r="KJ929" s="33"/>
      <c r="KK929" s="33"/>
      <c r="KL929" s="33"/>
      <c r="KM929" s="33"/>
      <c r="KN929" s="33"/>
      <c r="KO929" s="33"/>
      <c r="KP929" s="33"/>
      <c r="KQ929" s="33"/>
      <c r="KR929" s="33"/>
      <c r="KS929" s="33"/>
      <c r="KT929" s="33"/>
      <c r="KU929" s="33"/>
      <c r="KV929" s="33"/>
      <c r="KW929" s="33"/>
      <c r="KX929" s="33"/>
      <c r="KY929" s="33"/>
      <c r="KZ929" s="33"/>
      <c r="LA929" s="33"/>
      <c r="LB929" s="33"/>
      <c r="LC929" s="33"/>
    </row>
    <row r="930" spans="1:31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  <c r="IY930" s="33"/>
      <c r="IZ930" s="33"/>
      <c r="JA930" s="33"/>
      <c r="JB930" s="33"/>
      <c r="JC930" s="33"/>
      <c r="JD930" s="33"/>
      <c r="JE930" s="33"/>
      <c r="JF930" s="33"/>
      <c r="JG930" s="33"/>
      <c r="JH930" s="33"/>
      <c r="JI930" s="33"/>
      <c r="JJ930" s="33"/>
      <c r="JK930" s="33"/>
      <c r="JL930" s="33"/>
      <c r="JM930" s="33"/>
      <c r="JN930" s="33"/>
      <c r="JO930" s="33"/>
      <c r="JP930" s="33"/>
      <c r="JQ930" s="33"/>
      <c r="JR930" s="33"/>
      <c r="JS930" s="33"/>
      <c r="JT930" s="33"/>
      <c r="JU930" s="33"/>
      <c r="JV930" s="33"/>
      <c r="JW930" s="33"/>
      <c r="JX930" s="33"/>
      <c r="JY930" s="33"/>
      <c r="JZ930" s="33"/>
      <c r="KA930" s="33"/>
      <c r="KB930" s="33"/>
      <c r="KC930" s="33"/>
      <c r="KD930" s="33"/>
      <c r="KE930" s="33"/>
      <c r="KF930" s="33"/>
      <c r="KG930" s="33"/>
      <c r="KH930" s="33"/>
      <c r="KI930" s="33"/>
      <c r="KJ930" s="33"/>
      <c r="KK930" s="33"/>
      <c r="KL930" s="33"/>
      <c r="KM930" s="33"/>
      <c r="KN930" s="33"/>
      <c r="KO930" s="33"/>
      <c r="KP930" s="33"/>
      <c r="KQ930" s="33"/>
      <c r="KR930" s="33"/>
      <c r="KS930" s="33"/>
      <c r="KT930" s="33"/>
      <c r="KU930" s="33"/>
      <c r="KV930" s="33"/>
      <c r="KW930" s="33"/>
      <c r="KX930" s="33"/>
      <c r="KY930" s="33"/>
      <c r="KZ930" s="33"/>
      <c r="LA930" s="33"/>
      <c r="LB930" s="33"/>
      <c r="LC930" s="33"/>
    </row>
    <row r="931" spans="1:31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  <c r="CY931" s="33"/>
      <c r="CZ931" s="33"/>
      <c r="DA931" s="33"/>
      <c r="DB931" s="33"/>
      <c r="DC931" s="33"/>
      <c r="DD931" s="33"/>
      <c r="DE931" s="33"/>
      <c r="DF931" s="33"/>
      <c r="DG931" s="33"/>
      <c r="DH931" s="33"/>
      <c r="DI931" s="33"/>
      <c r="DJ931" s="33"/>
      <c r="DK931" s="33"/>
      <c r="DL931" s="33"/>
      <c r="DM931" s="33"/>
      <c r="DN931" s="33"/>
      <c r="DO931" s="33"/>
      <c r="DP931" s="33"/>
      <c r="DQ931" s="33"/>
      <c r="DR931" s="33"/>
      <c r="DS931" s="33"/>
      <c r="DT931" s="33"/>
      <c r="DU931" s="33"/>
      <c r="DV931" s="33"/>
      <c r="DW931" s="33"/>
      <c r="DX931" s="33"/>
      <c r="DY931" s="33"/>
      <c r="DZ931" s="33"/>
      <c r="EA931" s="33"/>
      <c r="EB931" s="33"/>
      <c r="EC931" s="33"/>
      <c r="ED931" s="33"/>
      <c r="EE931" s="33"/>
      <c r="EF931" s="33"/>
      <c r="EG931" s="33"/>
      <c r="EH931" s="33"/>
      <c r="EI931" s="33"/>
      <c r="EJ931" s="33"/>
      <c r="EK931" s="33"/>
      <c r="EL931" s="33"/>
      <c r="EM931" s="33"/>
      <c r="EN931" s="33"/>
      <c r="EO931" s="33"/>
      <c r="EP931" s="33"/>
      <c r="EQ931" s="33"/>
      <c r="ER931" s="33"/>
      <c r="ES931" s="33"/>
      <c r="ET931" s="33"/>
      <c r="EU931" s="33"/>
      <c r="EV931" s="33"/>
      <c r="EW931" s="33"/>
      <c r="EX931" s="33"/>
      <c r="EY931" s="33"/>
      <c r="EZ931" s="33"/>
      <c r="FA931" s="33"/>
      <c r="FB931" s="33"/>
      <c r="FC931" s="33"/>
      <c r="FD931" s="33"/>
      <c r="FE931" s="33"/>
      <c r="FF931" s="33"/>
      <c r="FG931" s="33"/>
      <c r="FH931" s="33"/>
      <c r="FI931" s="33"/>
      <c r="FJ931" s="33"/>
      <c r="FK931" s="33"/>
      <c r="FL931" s="33"/>
      <c r="FM931" s="33"/>
      <c r="FN931" s="33"/>
      <c r="FO931" s="33"/>
      <c r="FP931" s="33"/>
      <c r="FQ931" s="33"/>
      <c r="FR931" s="33"/>
      <c r="FS931" s="33"/>
      <c r="FT931" s="33"/>
      <c r="FU931" s="33"/>
      <c r="FV931" s="33"/>
      <c r="FW931" s="33"/>
      <c r="FX931" s="33"/>
      <c r="FY931" s="33"/>
      <c r="FZ931" s="33"/>
      <c r="GA931" s="33"/>
      <c r="GB931" s="33"/>
      <c r="GC931" s="33"/>
      <c r="GD931" s="33"/>
      <c r="GE931" s="33"/>
      <c r="GF931" s="33"/>
      <c r="GG931" s="33"/>
      <c r="GH931" s="33"/>
      <c r="GI931" s="33"/>
      <c r="GJ931" s="33"/>
      <c r="GK931" s="33"/>
      <c r="GL931" s="33"/>
      <c r="GM931" s="33"/>
      <c r="GN931" s="33"/>
      <c r="GO931" s="33"/>
      <c r="GP931" s="33"/>
      <c r="GQ931" s="33"/>
      <c r="GR931" s="33"/>
      <c r="GS931" s="33"/>
      <c r="GT931" s="33"/>
      <c r="GU931" s="33"/>
      <c r="GV931" s="33"/>
      <c r="GW931" s="33"/>
      <c r="GX931" s="33"/>
      <c r="GY931" s="33"/>
      <c r="GZ931" s="33"/>
      <c r="HA931" s="33"/>
      <c r="HB931" s="33"/>
      <c r="HC931" s="33"/>
      <c r="HD931" s="33"/>
      <c r="HE931" s="33"/>
      <c r="HF931" s="33"/>
      <c r="HG931" s="33"/>
      <c r="HH931" s="33"/>
      <c r="HI931" s="33"/>
      <c r="HJ931" s="33"/>
      <c r="HK931" s="33"/>
      <c r="HL931" s="33"/>
      <c r="HM931" s="33"/>
      <c r="HN931" s="33"/>
      <c r="HO931" s="33"/>
      <c r="HP931" s="33"/>
      <c r="HQ931" s="33"/>
      <c r="HR931" s="33"/>
      <c r="HS931" s="33"/>
      <c r="HT931" s="33"/>
      <c r="HU931" s="33"/>
      <c r="HV931" s="33"/>
      <c r="HW931" s="33"/>
      <c r="HX931" s="33"/>
      <c r="HY931" s="33"/>
      <c r="HZ931" s="33"/>
      <c r="IA931" s="33"/>
      <c r="IB931" s="33"/>
      <c r="IC931" s="33"/>
      <c r="ID931" s="33"/>
      <c r="IE931" s="33"/>
      <c r="IF931" s="33"/>
      <c r="IG931" s="33"/>
      <c r="IH931" s="33"/>
      <c r="II931" s="33"/>
      <c r="IJ931" s="33"/>
      <c r="IK931" s="33"/>
      <c r="IL931" s="33"/>
      <c r="IM931" s="33"/>
      <c r="IN931" s="33"/>
      <c r="IO931" s="33"/>
      <c r="IP931" s="33"/>
      <c r="IQ931" s="33"/>
      <c r="IR931" s="33"/>
      <c r="IS931" s="33"/>
      <c r="IT931" s="33"/>
      <c r="IU931" s="33"/>
      <c r="IV931" s="33"/>
      <c r="IW931" s="33"/>
      <c r="IX931" s="33"/>
      <c r="IY931" s="33"/>
      <c r="IZ931" s="33"/>
      <c r="JA931" s="33"/>
      <c r="JB931" s="33"/>
      <c r="JC931" s="33"/>
      <c r="JD931" s="33"/>
      <c r="JE931" s="33"/>
      <c r="JF931" s="33"/>
      <c r="JG931" s="33"/>
      <c r="JH931" s="33"/>
      <c r="JI931" s="33"/>
      <c r="JJ931" s="33"/>
      <c r="JK931" s="33"/>
      <c r="JL931" s="33"/>
      <c r="JM931" s="33"/>
      <c r="JN931" s="33"/>
      <c r="JO931" s="33"/>
      <c r="JP931" s="33"/>
      <c r="JQ931" s="33"/>
      <c r="JR931" s="33"/>
      <c r="JS931" s="33"/>
      <c r="JT931" s="33"/>
      <c r="JU931" s="33"/>
      <c r="JV931" s="33"/>
      <c r="JW931" s="33"/>
      <c r="JX931" s="33"/>
      <c r="JY931" s="33"/>
      <c r="JZ931" s="33"/>
      <c r="KA931" s="33"/>
      <c r="KB931" s="33"/>
      <c r="KC931" s="33"/>
      <c r="KD931" s="33"/>
      <c r="KE931" s="33"/>
      <c r="KF931" s="33"/>
      <c r="KG931" s="33"/>
      <c r="KH931" s="33"/>
      <c r="KI931" s="33"/>
      <c r="KJ931" s="33"/>
      <c r="KK931" s="33"/>
      <c r="KL931" s="33"/>
      <c r="KM931" s="33"/>
      <c r="KN931" s="33"/>
      <c r="KO931" s="33"/>
      <c r="KP931" s="33"/>
      <c r="KQ931" s="33"/>
      <c r="KR931" s="33"/>
      <c r="KS931" s="33"/>
      <c r="KT931" s="33"/>
      <c r="KU931" s="33"/>
      <c r="KV931" s="33"/>
      <c r="KW931" s="33"/>
      <c r="KX931" s="33"/>
      <c r="KY931" s="33"/>
      <c r="KZ931" s="33"/>
      <c r="LA931" s="33"/>
      <c r="LB931" s="33"/>
      <c r="LC931" s="33"/>
    </row>
    <row r="932" spans="1:31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  <c r="IY932" s="33"/>
      <c r="IZ932" s="33"/>
      <c r="JA932" s="33"/>
      <c r="JB932" s="33"/>
      <c r="JC932" s="33"/>
      <c r="JD932" s="33"/>
      <c r="JE932" s="33"/>
      <c r="JF932" s="33"/>
      <c r="JG932" s="33"/>
      <c r="JH932" s="33"/>
      <c r="JI932" s="33"/>
      <c r="JJ932" s="33"/>
      <c r="JK932" s="33"/>
      <c r="JL932" s="33"/>
      <c r="JM932" s="33"/>
      <c r="JN932" s="33"/>
      <c r="JO932" s="33"/>
      <c r="JP932" s="33"/>
      <c r="JQ932" s="33"/>
      <c r="JR932" s="33"/>
      <c r="JS932" s="33"/>
      <c r="JT932" s="33"/>
      <c r="JU932" s="33"/>
      <c r="JV932" s="33"/>
      <c r="JW932" s="33"/>
      <c r="JX932" s="33"/>
      <c r="JY932" s="33"/>
      <c r="JZ932" s="33"/>
      <c r="KA932" s="33"/>
      <c r="KB932" s="33"/>
      <c r="KC932" s="33"/>
      <c r="KD932" s="33"/>
      <c r="KE932" s="33"/>
      <c r="KF932" s="33"/>
      <c r="KG932" s="33"/>
      <c r="KH932" s="33"/>
      <c r="KI932" s="33"/>
      <c r="KJ932" s="33"/>
      <c r="KK932" s="33"/>
      <c r="KL932" s="33"/>
      <c r="KM932" s="33"/>
      <c r="KN932" s="33"/>
      <c r="KO932" s="33"/>
      <c r="KP932" s="33"/>
      <c r="KQ932" s="33"/>
      <c r="KR932" s="33"/>
      <c r="KS932" s="33"/>
      <c r="KT932" s="33"/>
      <c r="KU932" s="33"/>
      <c r="KV932" s="33"/>
      <c r="KW932" s="33"/>
      <c r="KX932" s="33"/>
      <c r="KY932" s="33"/>
      <c r="KZ932" s="33"/>
      <c r="LA932" s="33"/>
      <c r="LB932" s="33"/>
      <c r="LC932" s="33"/>
    </row>
    <row r="933" spans="1:31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  <c r="CY933" s="33"/>
      <c r="CZ933" s="33"/>
      <c r="DA933" s="33"/>
      <c r="DB933" s="33"/>
      <c r="DC933" s="33"/>
      <c r="DD933" s="33"/>
      <c r="DE933" s="33"/>
      <c r="DF933" s="33"/>
      <c r="DG933" s="33"/>
      <c r="DH933" s="33"/>
      <c r="DI933" s="33"/>
      <c r="DJ933" s="33"/>
      <c r="DK933" s="33"/>
      <c r="DL933" s="33"/>
      <c r="DM933" s="33"/>
      <c r="DN933" s="33"/>
      <c r="DO933" s="33"/>
      <c r="DP933" s="33"/>
      <c r="DQ933" s="33"/>
      <c r="DR933" s="33"/>
      <c r="DS933" s="33"/>
      <c r="DT933" s="33"/>
      <c r="DU933" s="33"/>
      <c r="DV933" s="33"/>
      <c r="DW933" s="33"/>
      <c r="DX933" s="33"/>
      <c r="DY933" s="33"/>
      <c r="DZ933" s="33"/>
      <c r="EA933" s="33"/>
      <c r="EB933" s="33"/>
      <c r="EC933" s="33"/>
      <c r="ED933" s="33"/>
      <c r="EE933" s="33"/>
      <c r="EF933" s="33"/>
      <c r="EG933" s="33"/>
      <c r="EH933" s="33"/>
      <c r="EI933" s="33"/>
      <c r="EJ933" s="33"/>
      <c r="EK933" s="33"/>
      <c r="EL933" s="33"/>
      <c r="EM933" s="33"/>
      <c r="EN933" s="33"/>
      <c r="EO933" s="33"/>
      <c r="EP933" s="33"/>
      <c r="EQ933" s="33"/>
      <c r="ER933" s="33"/>
      <c r="ES933" s="33"/>
      <c r="ET933" s="33"/>
      <c r="EU933" s="33"/>
      <c r="EV933" s="33"/>
      <c r="EW933" s="33"/>
      <c r="EX933" s="33"/>
      <c r="EY933" s="33"/>
      <c r="EZ933" s="33"/>
      <c r="FA933" s="33"/>
      <c r="FB933" s="33"/>
      <c r="FC933" s="33"/>
      <c r="FD933" s="33"/>
      <c r="FE933" s="33"/>
      <c r="FF933" s="33"/>
      <c r="FG933" s="33"/>
      <c r="FH933" s="33"/>
      <c r="FI933" s="33"/>
      <c r="FJ933" s="33"/>
      <c r="FK933" s="33"/>
      <c r="FL933" s="33"/>
      <c r="FM933" s="33"/>
      <c r="FN933" s="33"/>
      <c r="FO933" s="33"/>
      <c r="FP933" s="33"/>
      <c r="FQ933" s="33"/>
      <c r="FR933" s="33"/>
      <c r="FS933" s="33"/>
      <c r="FT933" s="33"/>
      <c r="FU933" s="33"/>
      <c r="FV933" s="33"/>
      <c r="FW933" s="33"/>
      <c r="FX933" s="33"/>
      <c r="FY933" s="33"/>
      <c r="FZ933" s="33"/>
      <c r="GA933" s="33"/>
      <c r="GB933" s="33"/>
      <c r="GC933" s="33"/>
      <c r="GD933" s="33"/>
      <c r="GE933" s="33"/>
      <c r="GF933" s="33"/>
      <c r="GG933" s="33"/>
      <c r="GH933" s="33"/>
      <c r="GI933" s="33"/>
      <c r="GJ933" s="33"/>
      <c r="GK933" s="33"/>
      <c r="GL933" s="33"/>
      <c r="GM933" s="33"/>
      <c r="GN933" s="33"/>
      <c r="GO933" s="33"/>
      <c r="GP933" s="33"/>
      <c r="GQ933" s="33"/>
      <c r="GR933" s="33"/>
      <c r="GS933" s="33"/>
      <c r="GT933" s="33"/>
      <c r="GU933" s="33"/>
      <c r="GV933" s="33"/>
      <c r="GW933" s="33"/>
      <c r="GX933" s="33"/>
      <c r="GY933" s="33"/>
      <c r="GZ933" s="33"/>
      <c r="HA933" s="33"/>
      <c r="HB933" s="33"/>
      <c r="HC933" s="33"/>
      <c r="HD933" s="33"/>
      <c r="HE933" s="33"/>
      <c r="HF933" s="33"/>
      <c r="HG933" s="33"/>
      <c r="HH933" s="33"/>
      <c r="HI933" s="33"/>
      <c r="HJ933" s="33"/>
      <c r="HK933" s="33"/>
      <c r="HL933" s="33"/>
      <c r="HM933" s="33"/>
      <c r="HN933" s="33"/>
      <c r="HO933" s="33"/>
      <c r="HP933" s="33"/>
      <c r="HQ933" s="33"/>
      <c r="HR933" s="33"/>
      <c r="HS933" s="33"/>
      <c r="HT933" s="33"/>
      <c r="HU933" s="33"/>
      <c r="HV933" s="33"/>
      <c r="HW933" s="33"/>
      <c r="HX933" s="33"/>
      <c r="HY933" s="33"/>
      <c r="HZ933" s="33"/>
      <c r="IA933" s="33"/>
      <c r="IB933" s="33"/>
      <c r="IC933" s="33"/>
      <c r="ID933" s="33"/>
      <c r="IE933" s="33"/>
      <c r="IF933" s="33"/>
      <c r="IG933" s="33"/>
      <c r="IH933" s="33"/>
      <c r="II933" s="33"/>
      <c r="IJ933" s="33"/>
      <c r="IK933" s="33"/>
      <c r="IL933" s="33"/>
      <c r="IM933" s="33"/>
      <c r="IN933" s="33"/>
      <c r="IO933" s="33"/>
      <c r="IP933" s="33"/>
      <c r="IQ933" s="33"/>
      <c r="IR933" s="33"/>
      <c r="IS933" s="33"/>
      <c r="IT933" s="33"/>
      <c r="IU933" s="33"/>
      <c r="IV933" s="33"/>
      <c r="IW933" s="33"/>
      <c r="IX933" s="33"/>
      <c r="IY933" s="33"/>
      <c r="IZ933" s="33"/>
      <c r="JA933" s="33"/>
      <c r="JB933" s="33"/>
      <c r="JC933" s="33"/>
      <c r="JD933" s="33"/>
      <c r="JE933" s="33"/>
      <c r="JF933" s="33"/>
      <c r="JG933" s="33"/>
      <c r="JH933" s="33"/>
      <c r="JI933" s="33"/>
      <c r="JJ933" s="33"/>
      <c r="JK933" s="33"/>
      <c r="JL933" s="33"/>
      <c r="JM933" s="33"/>
      <c r="JN933" s="33"/>
      <c r="JO933" s="33"/>
      <c r="JP933" s="33"/>
      <c r="JQ933" s="33"/>
      <c r="JR933" s="33"/>
      <c r="JS933" s="33"/>
      <c r="JT933" s="33"/>
      <c r="JU933" s="33"/>
      <c r="JV933" s="33"/>
      <c r="JW933" s="33"/>
      <c r="JX933" s="33"/>
      <c r="JY933" s="33"/>
      <c r="JZ933" s="33"/>
      <c r="KA933" s="33"/>
      <c r="KB933" s="33"/>
      <c r="KC933" s="33"/>
      <c r="KD933" s="33"/>
      <c r="KE933" s="33"/>
      <c r="KF933" s="33"/>
      <c r="KG933" s="33"/>
      <c r="KH933" s="33"/>
      <c r="KI933" s="33"/>
      <c r="KJ933" s="33"/>
      <c r="KK933" s="33"/>
      <c r="KL933" s="33"/>
      <c r="KM933" s="33"/>
      <c r="KN933" s="33"/>
      <c r="KO933" s="33"/>
      <c r="KP933" s="33"/>
      <c r="KQ933" s="33"/>
      <c r="KR933" s="33"/>
      <c r="KS933" s="33"/>
      <c r="KT933" s="33"/>
      <c r="KU933" s="33"/>
      <c r="KV933" s="33"/>
      <c r="KW933" s="33"/>
      <c r="KX933" s="33"/>
      <c r="KY933" s="33"/>
      <c r="KZ933" s="33"/>
      <c r="LA933" s="33"/>
      <c r="LB933" s="33"/>
      <c r="LC933" s="33"/>
    </row>
    <row r="934" spans="1:31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  <c r="IY934" s="33"/>
      <c r="IZ934" s="33"/>
      <c r="JA934" s="33"/>
      <c r="JB934" s="33"/>
      <c r="JC934" s="33"/>
      <c r="JD934" s="33"/>
      <c r="JE934" s="33"/>
      <c r="JF934" s="33"/>
      <c r="JG934" s="33"/>
      <c r="JH934" s="33"/>
      <c r="JI934" s="33"/>
      <c r="JJ934" s="33"/>
      <c r="JK934" s="33"/>
      <c r="JL934" s="33"/>
      <c r="JM934" s="33"/>
      <c r="JN934" s="33"/>
      <c r="JO934" s="33"/>
      <c r="JP934" s="33"/>
      <c r="JQ934" s="33"/>
      <c r="JR934" s="33"/>
      <c r="JS934" s="33"/>
      <c r="JT934" s="33"/>
      <c r="JU934" s="33"/>
      <c r="JV934" s="33"/>
      <c r="JW934" s="33"/>
      <c r="JX934" s="33"/>
      <c r="JY934" s="33"/>
      <c r="JZ934" s="33"/>
      <c r="KA934" s="33"/>
      <c r="KB934" s="33"/>
      <c r="KC934" s="33"/>
      <c r="KD934" s="33"/>
      <c r="KE934" s="33"/>
      <c r="KF934" s="33"/>
      <c r="KG934" s="33"/>
      <c r="KH934" s="33"/>
      <c r="KI934" s="33"/>
      <c r="KJ934" s="33"/>
      <c r="KK934" s="33"/>
      <c r="KL934" s="33"/>
      <c r="KM934" s="33"/>
      <c r="KN934" s="33"/>
      <c r="KO934" s="33"/>
      <c r="KP934" s="33"/>
      <c r="KQ934" s="33"/>
      <c r="KR934" s="33"/>
      <c r="KS934" s="33"/>
      <c r="KT934" s="33"/>
      <c r="KU934" s="33"/>
      <c r="KV934" s="33"/>
      <c r="KW934" s="33"/>
      <c r="KX934" s="33"/>
      <c r="KY934" s="33"/>
      <c r="KZ934" s="33"/>
      <c r="LA934" s="33"/>
      <c r="LB934" s="33"/>
      <c r="LC934" s="33"/>
    </row>
    <row r="935" spans="1:31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  <c r="CY935" s="33"/>
      <c r="CZ935" s="33"/>
      <c r="DA935" s="33"/>
      <c r="DB935" s="33"/>
      <c r="DC935" s="33"/>
      <c r="DD935" s="33"/>
      <c r="DE935" s="33"/>
      <c r="DF935" s="33"/>
      <c r="DG935" s="33"/>
      <c r="DH935" s="33"/>
      <c r="DI935" s="33"/>
      <c r="DJ935" s="33"/>
      <c r="DK935" s="33"/>
      <c r="DL935" s="33"/>
      <c r="DM935" s="33"/>
      <c r="DN935" s="33"/>
      <c r="DO935" s="33"/>
      <c r="DP935" s="33"/>
      <c r="DQ935" s="33"/>
      <c r="DR935" s="33"/>
      <c r="DS935" s="33"/>
      <c r="DT935" s="33"/>
      <c r="DU935" s="33"/>
      <c r="DV935" s="33"/>
      <c r="DW935" s="33"/>
      <c r="DX935" s="33"/>
      <c r="DY935" s="33"/>
      <c r="DZ935" s="33"/>
      <c r="EA935" s="33"/>
      <c r="EB935" s="33"/>
      <c r="EC935" s="33"/>
      <c r="ED935" s="33"/>
      <c r="EE935" s="33"/>
      <c r="EF935" s="33"/>
      <c r="EG935" s="33"/>
      <c r="EH935" s="33"/>
      <c r="EI935" s="33"/>
      <c r="EJ935" s="33"/>
      <c r="EK935" s="33"/>
      <c r="EL935" s="33"/>
      <c r="EM935" s="33"/>
      <c r="EN935" s="33"/>
      <c r="EO935" s="33"/>
      <c r="EP935" s="33"/>
      <c r="EQ935" s="33"/>
      <c r="ER935" s="33"/>
      <c r="ES935" s="33"/>
      <c r="ET935" s="33"/>
      <c r="EU935" s="33"/>
      <c r="EV935" s="33"/>
      <c r="EW935" s="33"/>
      <c r="EX935" s="33"/>
      <c r="EY935" s="33"/>
      <c r="EZ935" s="33"/>
      <c r="FA935" s="33"/>
      <c r="FB935" s="33"/>
      <c r="FC935" s="33"/>
      <c r="FD935" s="33"/>
      <c r="FE935" s="33"/>
      <c r="FF935" s="33"/>
      <c r="FG935" s="33"/>
      <c r="FH935" s="33"/>
      <c r="FI935" s="33"/>
      <c r="FJ935" s="33"/>
      <c r="FK935" s="33"/>
      <c r="FL935" s="33"/>
      <c r="FM935" s="33"/>
      <c r="FN935" s="33"/>
      <c r="FO935" s="33"/>
      <c r="FP935" s="33"/>
      <c r="FQ935" s="33"/>
      <c r="FR935" s="33"/>
      <c r="FS935" s="33"/>
      <c r="FT935" s="33"/>
      <c r="FU935" s="33"/>
      <c r="FV935" s="33"/>
      <c r="FW935" s="33"/>
      <c r="FX935" s="33"/>
      <c r="FY935" s="33"/>
      <c r="FZ935" s="33"/>
      <c r="GA935" s="33"/>
      <c r="GB935" s="33"/>
      <c r="GC935" s="33"/>
      <c r="GD935" s="33"/>
      <c r="GE935" s="33"/>
      <c r="GF935" s="33"/>
      <c r="GG935" s="33"/>
      <c r="GH935" s="33"/>
      <c r="GI935" s="33"/>
      <c r="GJ935" s="33"/>
      <c r="GK935" s="33"/>
      <c r="GL935" s="33"/>
      <c r="GM935" s="33"/>
      <c r="GN935" s="33"/>
      <c r="GO935" s="33"/>
      <c r="GP935" s="33"/>
      <c r="GQ935" s="33"/>
      <c r="GR935" s="33"/>
      <c r="GS935" s="33"/>
      <c r="GT935" s="33"/>
      <c r="GU935" s="33"/>
      <c r="GV935" s="33"/>
      <c r="GW935" s="33"/>
      <c r="GX935" s="33"/>
      <c r="GY935" s="33"/>
      <c r="GZ935" s="33"/>
      <c r="HA935" s="33"/>
      <c r="HB935" s="33"/>
      <c r="HC935" s="33"/>
      <c r="HD935" s="33"/>
      <c r="HE935" s="33"/>
      <c r="HF935" s="33"/>
      <c r="HG935" s="33"/>
      <c r="HH935" s="33"/>
      <c r="HI935" s="33"/>
      <c r="HJ935" s="33"/>
      <c r="HK935" s="33"/>
      <c r="HL935" s="33"/>
      <c r="HM935" s="33"/>
      <c r="HN935" s="33"/>
      <c r="HO935" s="33"/>
      <c r="HP935" s="33"/>
      <c r="HQ935" s="33"/>
      <c r="HR935" s="33"/>
      <c r="HS935" s="33"/>
      <c r="HT935" s="33"/>
      <c r="HU935" s="33"/>
      <c r="HV935" s="33"/>
      <c r="HW935" s="33"/>
      <c r="HX935" s="33"/>
      <c r="HY935" s="33"/>
      <c r="HZ935" s="33"/>
      <c r="IA935" s="33"/>
      <c r="IB935" s="33"/>
      <c r="IC935" s="33"/>
      <c r="ID935" s="33"/>
      <c r="IE935" s="33"/>
      <c r="IF935" s="33"/>
      <c r="IG935" s="33"/>
      <c r="IH935" s="33"/>
      <c r="II935" s="33"/>
      <c r="IJ935" s="33"/>
      <c r="IK935" s="33"/>
      <c r="IL935" s="33"/>
      <c r="IM935" s="33"/>
      <c r="IN935" s="33"/>
      <c r="IO935" s="33"/>
      <c r="IP935" s="33"/>
      <c r="IQ935" s="33"/>
      <c r="IR935" s="33"/>
      <c r="IS935" s="33"/>
      <c r="IT935" s="33"/>
      <c r="IU935" s="33"/>
      <c r="IV935" s="33"/>
      <c r="IW935" s="33"/>
      <c r="IX935" s="33"/>
      <c r="IY935" s="33"/>
      <c r="IZ935" s="33"/>
      <c r="JA935" s="33"/>
      <c r="JB935" s="33"/>
      <c r="JC935" s="33"/>
      <c r="JD935" s="33"/>
      <c r="JE935" s="33"/>
      <c r="JF935" s="33"/>
      <c r="JG935" s="33"/>
      <c r="JH935" s="33"/>
      <c r="JI935" s="33"/>
      <c r="JJ935" s="33"/>
      <c r="JK935" s="33"/>
      <c r="JL935" s="33"/>
      <c r="JM935" s="33"/>
      <c r="JN935" s="33"/>
      <c r="JO935" s="33"/>
      <c r="JP935" s="33"/>
      <c r="JQ935" s="33"/>
      <c r="JR935" s="33"/>
      <c r="JS935" s="33"/>
      <c r="JT935" s="33"/>
      <c r="JU935" s="33"/>
      <c r="JV935" s="33"/>
      <c r="JW935" s="33"/>
      <c r="JX935" s="33"/>
      <c r="JY935" s="33"/>
      <c r="JZ935" s="33"/>
      <c r="KA935" s="33"/>
      <c r="KB935" s="33"/>
      <c r="KC935" s="33"/>
      <c r="KD935" s="33"/>
      <c r="KE935" s="33"/>
      <c r="KF935" s="33"/>
      <c r="KG935" s="33"/>
      <c r="KH935" s="33"/>
      <c r="KI935" s="33"/>
      <c r="KJ935" s="33"/>
      <c r="KK935" s="33"/>
      <c r="KL935" s="33"/>
      <c r="KM935" s="33"/>
      <c r="KN935" s="33"/>
      <c r="KO935" s="33"/>
      <c r="KP935" s="33"/>
      <c r="KQ935" s="33"/>
      <c r="KR935" s="33"/>
      <c r="KS935" s="33"/>
      <c r="KT935" s="33"/>
      <c r="KU935" s="33"/>
      <c r="KV935" s="33"/>
      <c r="KW935" s="33"/>
      <c r="KX935" s="33"/>
      <c r="KY935" s="33"/>
      <c r="KZ935" s="33"/>
      <c r="LA935" s="33"/>
      <c r="LB935" s="33"/>
      <c r="LC935" s="33"/>
    </row>
    <row r="936" spans="1:31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  <c r="IY936" s="33"/>
      <c r="IZ936" s="33"/>
      <c r="JA936" s="33"/>
      <c r="JB936" s="33"/>
      <c r="JC936" s="33"/>
      <c r="JD936" s="33"/>
      <c r="JE936" s="33"/>
      <c r="JF936" s="33"/>
      <c r="JG936" s="33"/>
      <c r="JH936" s="33"/>
      <c r="JI936" s="33"/>
      <c r="JJ936" s="33"/>
      <c r="JK936" s="33"/>
      <c r="JL936" s="33"/>
      <c r="JM936" s="33"/>
      <c r="JN936" s="33"/>
      <c r="JO936" s="33"/>
      <c r="JP936" s="33"/>
      <c r="JQ936" s="33"/>
      <c r="JR936" s="33"/>
      <c r="JS936" s="33"/>
      <c r="JT936" s="33"/>
      <c r="JU936" s="33"/>
      <c r="JV936" s="33"/>
      <c r="JW936" s="33"/>
      <c r="JX936" s="33"/>
      <c r="JY936" s="33"/>
      <c r="JZ936" s="33"/>
      <c r="KA936" s="33"/>
      <c r="KB936" s="33"/>
      <c r="KC936" s="33"/>
      <c r="KD936" s="33"/>
      <c r="KE936" s="33"/>
      <c r="KF936" s="33"/>
      <c r="KG936" s="33"/>
      <c r="KH936" s="33"/>
      <c r="KI936" s="33"/>
      <c r="KJ936" s="33"/>
      <c r="KK936" s="33"/>
      <c r="KL936" s="33"/>
      <c r="KM936" s="33"/>
      <c r="KN936" s="33"/>
      <c r="KO936" s="33"/>
      <c r="KP936" s="33"/>
      <c r="KQ936" s="33"/>
      <c r="KR936" s="33"/>
      <c r="KS936" s="33"/>
      <c r="KT936" s="33"/>
      <c r="KU936" s="33"/>
      <c r="KV936" s="33"/>
      <c r="KW936" s="33"/>
      <c r="KX936" s="33"/>
      <c r="KY936" s="33"/>
      <c r="KZ936" s="33"/>
      <c r="LA936" s="33"/>
      <c r="LB936" s="33"/>
      <c r="LC936" s="33"/>
    </row>
    <row r="937" spans="1:31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  <c r="CY937" s="33"/>
      <c r="CZ937" s="33"/>
      <c r="DA937" s="33"/>
      <c r="DB937" s="33"/>
      <c r="DC937" s="33"/>
      <c r="DD937" s="33"/>
      <c r="DE937" s="33"/>
      <c r="DF937" s="33"/>
      <c r="DG937" s="33"/>
      <c r="DH937" s="33"/>
      <c r="DI937" s="33"/>
      <c r="DJ937" s="33"/>
      <c r="DK937" s="33"/>
      <c r="DL937" s="33"/>
      <c r="DM937" s="33"/>
      <c r="DN937" s="33"/>
      <c r="DO937" s="33"/>
      <c r="DP937" s="33"/>
      <c r="DQ937" s="33"/>
      <c r="DR937" s="33"/>
      <c r="DS937" s="33"/>
      <c r="DT937" s="33"/>
      <c r="DU937" s="33"/>
      <c r="DV937" s="33"/>
      <c r="DW937" s="33"/>
      <c r="DX937" s="33"/>
      <c r="DY937" s="33"/>
      <c r="DZ937" s="33"/>
      <c r="EA937" s="33"/>
      <c r="EB937" s="33"/>
      <c r="EC937" s="33"/>
      <c r="ED937" s="33"/>
      <c r="EE937" s="33"/>
      <c r="EF937" s="33"/>
      <c r="EG937" s="33"/>
      <c r="EH937" s="33"/>
      <c r="EI937" s="33"/>
      <c r="EJ937" s="33"/>
      <c r="EK937" s="33"/>
      <c r="EL937" s="33"/>
      <c r="EM937" s="33"/>
      <c r="EN937" s="33"/>
      <c r="EO937" s="33"/>
      <c r="EP937" s="33"/>
      <c r="EQ937" s="33"/>
      <c r="ER937" s="33"/>
      <c r="ES937" s="33"/>
      <c r="ET937" s="33"/>
      <c r="EU937" s="33"/>
      <c r="EV937" s="33"/>
      <c r="EW937" s="33"/>
      <c r="EX937" s="33"/>
      <c r="EY937" s="33"/>
      <c r="EZ937" s="33"/>
      <c r="FA937" s="33"/>
      <c r="FB937" s="33"/>
      <c r="FC937" s="33"/>
      <c r="FD937" s="33"/>
      <c r="FE937" s="33"/>
      <c r="FF937" s="33"/>
      <c r="FG937" s="33"/>
      <c r="FH937" s="33"/>
      <c r="FI937" s="33"/>
      <c r="FJ937" s="33"/>
      <c r="FK937" s="33"/>
      <c r="FL937" s="33"/>
      <c r="FM937" s="33"/>
      <c r="FN937" s="33"/>
      <c r="FO937" s="33"/>
      <c r="FP937" s="33"/>
      <c r="FQ937" s="33"/>
      <c r="FR937" s="33"/>
      <c r="FS937" s="33"/>
      <c r="FT937" s="33"/>
      <c r="FU937" s="33"/>
      <c r="FV937" s="33"/>
      <c r="FW937" s="33"/>
      <c r="FX937" s="33"/>
      <c r="FY937" s="33"/>
      <c r="FZ937" s="33"/>
      <c r="GA937" s="33"/>
      <c r="GB937" s="33"/>
      <c r="GC937" s="33"/>
      <c r="GD937" s="33"/>
      <c r="GE937" s="33"/>
      <c r="GF937" s="33"/>
      <c r="GG937" s="33"/>
      <c r="GH937" s="33"/>
      <c r="GI937" s="33"/>
      <c r="GJ937" s="33"/>
      <c r="GK937" s="33"/>
      <c r="GL937" s="33"/>
      <c r="GM937" s="33"/>
      <c r="GN937" s="33"/>
      <c r="GO937" s="33"/>
      <c r="GP937" s="33"/>
      <c r="GQ937" s="33"/>
      <c r="GR937" s="33"/>
      <c r="GS937" s="33"/>
      <c r="GT937" s="33"/>
      <c r="GU937" s="33"/>
      <c r="GV937" s="33"/>
      <c r="GW937" s="33"/>
      <c r="GX937" s="33"/>
      <c r="GY937" s="33"/>
      <c r="GZ937" s="33"/>
      <c r="HA937" s="33"/>
      <c r="HB937" s="33"/>
      <c r="HC937" s="33"/>
      <c r="HD937" s="33"/>
      <c r="HE937" s="33"/>
      <c r="HF937" s="33"/>
      <c r="HG937" s="33"/>
      <c r="HH937" s="33"/>
      <c r="HI937" s="33"/>
      <c r="HJ937" s="33"/>
      <c r="HK937" s="33"/>
      <c r="HL937" s="33"/>
      <c r="HM937" s="33"/>
      <c r="HN937" s="33"/>
      <c r="HO937" s="33"/>
      <c r="HP937" s="33"/>
      <c r="HQ937" s="33"/>
      <c r="HR937" s="33"/>
      <c r="HS937" s="33"/>
      <c r="HT937" s="33"/>
      <c r="HU937" s="33"/>
      <c r="HV937" s="33"/>
      <c r="HW937" s="33"/>
      <c r="HX937" s="33"/>
      <c r="HY937" s="33"/>
      <c r="HZ937" s="33"/>
      <c r="IA937" s="33"/>
      <c r="IB937" s="33"/>
      <c r="IC937" s="33"/>
      <c r="ID937" s="33"/>
      <c r="IE937" s="33"/>
      <c r="IF937" s="33"/>
      <c r="IG937" s="33"/>
      <c r="IH937" s="33"/>
      <c r="II937" s="33"/>
      <c r="IJ937" s="33"/>
      <c r="IK937" s="33"/>
      <c r="IL937" s="33"/>
      <c r="IM937" s="33"/>
      <c r="IN937" s="33"/>
      <c r="IO937" s="33"/>
      <c r="IP937" s="33"/>
      <c r="IQ937" s="33"/>
      <c r="IR937" s="33"/>
      <c r="IS937" s="33"/>
      <c r="IT937" s="33"/>
      <c r="IU937" s="33"/>
      <c r="IV937" s="33"/>
      <c r="IW937" s="33"/>
      <c r="IX937" s="33"/>
      <c r="IY937" s="33"/>
      <c r="IZ937" s="33"/>
      <c r="JA937" s="33"/>
      <c r="JB937" s="33"/>
      <c r="JC937" s="33"/>
      <c r="JD937" s="33"/>
      <c r="JE937" s="33"/>
      <c r="JF937" s="33"/>
      <c r="JG937" s="33"/>
      <c r="JH937" s="33"/>
      <c r="JI937" s="33"/>
      <c r="JJ937" s="33"/>
      <c r="JK937" s="33"/>
      <c r="JL937" s="33"/>
      <c r="JM937" s="33"/>
      <c r="JN937" s="33"/>
      <c r="JO937" s="33"/>
      <c r="JP937" s="33"/>
      <c r="JQ937" s="33"/>
      <c r="JR937" s="33"/>
      <c r="JS937" s="33"/>
      <c r="JT937" s="33"/>
      <c r="JU937" s="33"/>
      <c r="JV937" s="33"/>
      <c r="JW937" s="33"/>
      <c r="JX937" s="33"/>
      <c r="JY937" s="33"/>
      <c r="JZ937" s="33"/>
      <c r="KA937" s="33"/>
      <c r="KB937" s="33"/>
      <c r="KC937" s="33"/>
      <c r="KD937" s="33"/>
      <c r="KE937" s="33"/>
      <c r="KF937" s="33"/>
      <c r="KG937" s="33"/>
      <c r="KH937" s="33"/>
      <c r="KI937" s="33"/>
      <c r="KJ937" s="33"/>
      <c r="KK937" s="33"/>
      <c r="KL937" s="33"/>
      <c r="KM937" s="33"/>
      <c r="KN937" s="33"/>
      <c r="KO937" s="33"/>
      <c r="KP937" s="33"/>
      <c r="KQ937" s="33"/>
      <c r="KR937" s="33"/>
      <c r="KS937" s="33"/>
      <c r="KT937" s="33"/>
      <c r="KU937" s="33"/>
      <c r="KV937" s="33"/>
      <c r="KW937" s="33"/>
      <c r="KX937" s="33"/>
      <c r="KY937" s="33"/>
      <c r="KZ937" s="33"/>
      <c r="LA937" s="33"/>
      <c r="LB937" s="33"/>
      <c r="LC937" s="33"/>
    </row>
    <row r="938" spans="1:31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  <c r="IY938" s="33"/>
      <c r="IZ938" s="33"/>
      <c r="JA938" s="33"/>
      <c r="JB938" s="33"/>
      <c r="JC938" s="33"/>
      <c r="JD938" s="33"/>
      <c r="JE938" s="33"/>
      <c r="JF938" s="33"/>
      <c r="JG938" s="33"/>
      <c r="JH938" s="33"/>
      <c r="JI938" s="33"/>
      <c r="JJ938" s="33"/>
      <c r="JK938" s="33"/>
      <c r="JL938" s="33"/>
      <c r="JM938" s="33"/>
      <c r="JN938" s="33"/>
      <c r="JO938" s="33"/>
      <c r="JP938" s="33"/>
      <c r="JQ938" s="33"/>
      <c r="JR938" s="33"/>
      <c r="JS938" s="33"/>
      <c r="JT938" s="33"/>
      <c r="JU938" s="33"/>
      <c r="JV938" s="33"/>
      <c r="JW938" s="33"/>
      <c r="JX938" s="33"/>
      <c r="JY938" s="33"/>
      <c r="JZ938" s="33"/>
      <c r="KA938" s="33"/>
      <c r="KB938" s="33"/>
      <c r="KC938" s="33"/>
      <c r="KD938" s="33"/>
      <c r="KE938" s="33"/>
      <c r="KF938" s="33"/>
      <c r="KG938" s="33"/>
      <c r="KH938" s="33"/>
      <c r="KI938" s="33"/>
      <c r="KJ938" s="33"/>
      <c r="KK938" s="33"/>
      <c r="KL938" s="33"/>
      <c r="KM938" s="33"/>
      <c r="KN938" s="33"/>
      <c r="KO938" s="33"/>
      <c r="KP938" s="33"/>
      <c r="KQ938" s="33"/>
      <c r="KR938" s="33"/>
      <c r="KS938" s="33"/>
      <c r="KT938" s="33"/>
      <c r="KU938" s="33"/>
      <c r="KV938" s="33"/>
      <c r="KW938" s="33"/>
      <c r="KX938" s="33"/>
      <c r="KY938" s="33"/>
      <c r="KZ938" s="33"/>
      <c r="LA938" s="33"/>
      <c r="LB938" s="33"/>
      <c r="LC938" s="33"/>
    </row>
    <row r="939" spans="1:31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  <c r="CY939" s="33"/>
      <c r="CZ939" s="33"/>
      <c r="DA939" s="33"/>
      <c r="DB939" s="33"/>
      <c r="DC939" s="33"/>
      <c r="DD939" s="33"/>
      <c r="DE939" s="33"/>
      <c r="DF939" s="33"/>
      <c r="DG939" s="33"/>
      <c r="DH939" s="33"/>
      <c r="DI939" s="33"/>
      <c r="DJ939" s="33"/>
      <c r="DK939" s="33"/>
      <c r="DL939" s="33"/>
      <c r="DM939" s="33"/>
      <c r="DN939" s="33"/>
      <c r="DO939" s="33"/>
      <c r="DP939" s="33"/>
      <c r="DQ939" s="33"/>
      <c r="DR939" s="33"/>
      <c r="DS939" s="33"/>
      <c r="DT939" s="33"/>
      <c r="DU939" s="33"/>
      <c r="DV939" s="33"/>
      <c r="DW939" s="33"/>
      <c r="DX939" s="33"/>
      <c r="DY939" s="33"/>
      <c r="DZ939" s="33"/>
      <c r="EA939" s="33"/>
      <c r="EB939" s="33"/>
      <c r="EC939" s="33"/>
      <c r="ED939" s="33"/>
      <c r="EE939" s="33"/>
      <c r="EF939" s="33"/>
      <c r="EG939" s="33"/>
      <c r="EH939" s="33"/>
      <c r="EI939" s="33"/>
      <c r="EJ939" s="33"/>
      <c r="EK939" s="33"/>
      <c r="EL939" s="33"/>
      <c r="EM939" s="33"/>
      <c r="EN939" s="33"/>
      <c r="EO939" s="33"/>
      <c r="EP939" s="33"/>
      <c r="EQ939" s="33"/>
      <c r="ER939" s="33"/>
      <c r="ES939" s="33"/>
      <c r="ET939" s="33"/>
      <c r="EU939" s="33"/>
      <c r="EV939" s="33"/>
      <c r="EW939" s="33"/>
      <c r="EX939" s="33"/>
      <c r="EY939" s="33"/>
      <c r="EZ939" s="33"/>
      <c r="FA939" s="33"/>
      <c r="FB939" s="33"/>
      <c r="FC939" s="33"/>
      <c r="FD939" s="33"/>
      <c r="FE939" s="33"/>
      <c r="FF939" s="33"/>
      <c r="FG939" s="33"/>
      <c r="FH939" s="33"/>
      <c r="FI939" s="33"/>
      <c r="FJ939" s="33"/>
      <c r="FK939" s="33"/>
      <c r="FL939" s="33"/>
      <c r="FM939" s="33"/>
      <c r="FN939" s="33"/>
      <c r="FO939" s="33"/>
      <c r="FP939" s="33"/>
      <c r="FQ939" s="33"/>
      <c r="FR939" s="33"/>
      <c r="FS939" s="33"/>
      <c r="FT939" s="33"/>
      <c r="FU939" s="33"/>
      <c r="FV939" s="33"/>
      <c r="FW939" s="33"/>
      <c r="FX939" s="33"/>
      <c r="FY939" s="33"/>
      <c r="FZ939" s="33"/>
      <c r="GA939" s="33"/>
      <c r="GB939" s="33"/>
      <c r="GC939" s="33"/>
      <c r="GD939" s="33"/>
      <c r="GE939" s="33"/>
      <c r="GF939" s="33"/>
      <c r="GG939" s="33"/>
      <c r="GH939" s="33"/>
      <c r="GI939" s="33"/>
      <c r="GJ939" s="33"/>
      <c r="GK939" s="33"/>
      <c r="GL939" s="33"/>
      <c r="GM939" s="33"/>
      <c r="GN939" s="33"/>
      <c r="GO939" s="33"/>
      <c r="GP939" s="33"/>
      <c r="GQ939" s="33"/>
      <c r="GR939" s="33"/>
      <c r="GS939" s="33"/>
      <c r="GT939" s="33"/>
      <c r="GU939" s="33"/>
      <c r="GV939" s="33"/>
      <c r="GW939" s="33"/>
      <c r="GX939" s="33"/>
      <c r="GY939" s="33"/>
      <c r="GZ939" s="33"/>
      <c r="HA939" s="33"/>
      <c r="HB939" s="33"/>
      <c r="HC939" s="33"/>
      <c r="HD939" s="33"/>
      <c r="HE939" s="33"/>
      <c r="HF939" s="33"/>
      <c r="HG939" s="33"/>
      <c r="HH939" s="33"/>
      <c r="HI939" s="33"/>
      <c r="HJ939" s="33"/>
      <c r="HK939" s="33"/>
      <c r="HL939" s="33"/>
      <c r="HM939" s="33"/>
      <c r="HN939" s="33"/>
      <c r="HO939" s="33"/>
      <c r="HP939" s="33"/>
      <c r="HQ939" s="33"/>
      <c r="HR939" s="33"/>
      <c r="HS939" s="33"/>
      <c r="HT939" s="33"/>
      <c r="HU939" s="33"/>
      <c r="HV939" s="33"/>
      <c r="HW939" s="33"/>
      <c r="HX939" s="33"/>
      <c r="HY939" s="33"/>
      <c r="HZ939" s="33"/>
      <c r="IA939" s="33"/>
      <c r="IB939" s="33"/>
      <c r="IC939" s="33"/>
      <c r="ID939" s="33"/>
      <c r="IE939" s="33"/>
      <c r="IF939" s="33"/>
      <c r="IG939" s="33"/>
      <c r="IH939" s="33"/>
      <c r="II939" s="33"/>
      <c r="IJ939" s="33"/>
      <c r="IK939" s="33"/>
      <c r="IL939" s="33"/>
      <c r="IM939" s="33"/>
      <c r="IN939" s="33"/>
      <c r="IO939" s="33"/>
      <c r="IP939" s="33"/>
      <c r="IQ939" s="33"/>
      <c r="IR939" s="33"/>
      <c r="IS939" s="33"/>
      <c r="IT939" s="33"/>
      <c r="IU939" s="33"/>
      <c r="IV939" s="33"/>
      <c r="IW939" s="33"/>
      <c r="IX939" s="33"/>
      <c r="IY939" s="33"/>
      <c r="IZ939" s="33"/>
      <c r="JA939" s="33"/>
      <c r="JB939" s="33"/>
      <c r="JC939" s="33"/>
      <c r="JD939" s="33"/>
      <c r="JE939" s="33"/>
      <c r="JF939" s="33"/>
      <c r="JG939" s="33"/>
      <c r="JH939" s="33"/>
      <c r="JI939" s="33"/>
      <c r="JJ939" s="33"/>
      <c r="JK939" s="33"/>
      <c r="JL939" s="33"/>
      <c r="JM939" s="33"/>
      <c r="JN939" s="33"/>
      <c r="JO939" s="33"/>
      <c r="JP939" s="33"/>
      <c r="JQ939" s="33"/>
      <c r="JR939" s="33"/>
      <c r="JS939" s="33"/>
      <c r="JT939" s="33"/>
      <c r="JU939" s="33"/>
      <c r="JV939" s="33"/>
      <c r="JW939" s="33"/>
      <c r="JX939" s="33"/>
      <c r="JY939" s="33"/>
      <c r="JZ939" s="33"/>
      <c r="KA939" s="33"/>
      <c r="KB939" s="33"/>
      <c r="KC939" s="33"/>
      <c r="KD939" s="33"/>
      <c r="KE939" s="33"/>
      <c r="KF939" s="33"/>
      <c r="KG939" s="33"/>
      <c r="KH939" s="33"/>
      <c r="KI939" s="33"/>
      <c r="KJ939" s="33"/>
      <c r="KK939" s="33"/>
      <c r="KL939" s="33"/>
      <c r="KM939" s="33"/>
      <c r="KN939" s="33"/>
      <c r="KO939" s="33"/>
      <c r="KP939" s="33"/>
      <c r="KQ939" s="33"/>
      <c r="KR939" s="33"/>
      <c r="KS939" s="33"/>
      <c r="KT939" s="33"/>
      <c r="KU939" s="33"/>
      <c r="KV939" s="33"/>
      <c r="KW939" s="33"/>
      <c r="KX939" s="33"/>
      <c r="KY939" s="33"/>
      <c r="KZ939" s="33"/>
      <c r="LA939" s="33"/>
      <c r="LB939" s="33"/>
      <c r="LC939" s="33"/>
    </row>
    <row r="940" spans="1:31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  <c r="IY940" s="33"/>
      <c r="IZ940" s="33"/>
      <c r="JA940" s="33"/>
      <c r="JB940" s="33"/>
      <c r="JC940" s="33"/>
      <c r="JD940" s="33"/>
      <c r="JE940" s="33"/>
      <c r="JF940" s="33"/>
      <c r="JG940" s="33"/>
      <c r="JH940" s="33"/>
      <c r="JI940" s="33"/>
      <c r="JJ940" s="33"/>
      <c r="JK940" s="33"/>
      <c r="JL940" s="33"/>
      <c r="JM940" s="33"/>
      <c r="JN940" s="33"/>
      <c r="JO940" s="33"/>
      <c r="JP940" s="33"/>
      <c r="JQ940" s="33"/>
      <c r="JR940" s="33"/>
      <c r="JS940" s="33"/>
      <c r="JT940" s="33"/>
      <c r="JU940" s="33"/>
      <c r="JV940" s="33"/>
      <c r="JW940" s="33"/>
      <c r="JX940" s="33"/>
      <c r="JY940" s="33"/>
      <c r="JZ940" s="33"/>
      <c r="KA940" s="33"/>
      <c r="KB940" s="33"/>
      <c r="KC940" s="33"/>
      <c r="KD940" s="33"/>
      <c r="KE940" s="33"/>
      <c r="KF940" s="33"/>
      <c r="KG940" s="33"/>
      <c r="KH940" s="33"/>
      <c r="KI940" s="33"/>
      <c r="KJ940" s="33"/>
      <c r="KK940" s="33"/>
      <c r="KL940" s="33"/>
      <c r="KM940" s="33"/>
      <c r="KN940" s="33"/>
      <c r="KO940" s="33"/>
      <c r="KP940" s="33"/>
      <c r="KQ940" s="33"/>
      <c r="KR940" s="33"/>
      <c r="KS940" s="33"/>
      <c r="KT940" s="33"/>
      <c r="KU940" s="33"/>
      <c r="KV940" s="33"/>
      <c r="KW940" s="33"/>
      <c r="KX940" s="33"/>
      <c r="KY940" s="33"/>
      <c r="KZ940" s="33"/>
      <c r="LA940" s="33"/>
      <c r="LB940" s="33"/>
      <c r="LC940" s="33"/>
    </row>
    <row r="941" spans="1:31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  <c r="CY941" s="33"/>
      <c r="CZ941" s="33"/>
      <c r="DA941" s="33"/>
      <c r="DB941" s="33"/>
      <c r="DC941" s="33"/>
      <c r="DD941" s="33"/>
      <c r="DE941" s="33"/>
      <c r="DF941" s="33"/>
      <c r="DG941" s="33"/>
      <c r="DH941" s="33"/>
      <c r="DI941" s="33"/>
      <c r="DJ941" s="33"/>
      <c r="DK941" s="33"/>
      <c r="DL941" s="33"/>
      <c r="DM941" s="33"/>
      <c r="DN941" s="33"/>
      <c r="DO941" s="33"/>
      <c r="DP941" s="33"/>
      <c r="DQ941" s="33"/>
      <c r="DR941" s="33"/>
      <c r="DS941" s="33"/>
      <c r="DT941" s="33"/>
      <c r="DU941" s="33"/>
      <c r="DV941" s="33"/>
      <c r="DW941" s="33"/>
      <c r="DX941" s="33"/>
      <c r="DY941" s="33"/>
      <c r="DZ941" s="33"/>
      <c r="EA941" s="33"/>
      <c r="EB941" s="33"/>
      <c r="EC941" s="33"/>
      <c r="ED941" s="33"/>
      <c r="EE941" s="33"/>
      <c r="EF941" s="33"/>
      <c r="EG941" s="33"/>
      <c r="EH941" s="33"/>
      <c r="EI941" s="33"/>
      <c r="EJ941" s="33"/>
      <c r="EK941" s="33"/>
      <c r="EL941" s="33"/>
      <c r="EM941" s="33"/>
      <c r="EN941" s="33"/>
      <c r="EO941" s="33"/>
      <c r="EP941" s="33"/>
      <c r="EQ941" s="33"/>
      <c r="ER941" s="33"/>
      <c r="ES941" s="33"/>
      <c r="ET941" s="33"/>
      <c r="EU941" s="33"/>
      <c r="EV941" s="33"/>
      <c r="EW941" s="33"/>
      <c r="EX941" s="33"/>
      <c r="EY941" s="33"/>
      <c r="EZ941" s="33"/>
      <c r="FA941" s="33"/>
      <c r="FB941" s="33"/>
      <c r="FC941" s="33"/>
      <c r="FD941" s="33"/>
      <c r="FE941" s="33"/>
      <c r="FF941" s="33"/>
      <c r="FG941" s="33"/>
      <c r="FH941" s="33"/>
      <c r="FI941" s="33"/>
      <c r="FJ941" s="33"/>
      <c r="FK941" s="33"/>
      <c r="FL941" s="33"/>
      <c r="FM941" s="33"/>
      <c r="FN941" s="33"/>
      <c r="FO941" s="33"/>
      <c r="FP941" s="33"/>
      <c r="FQ941" s="33"/>
      <c r="FR941" s="33"/>
      <c r="FS941" s="33"/>
      <c r="FT941" s="33"/>
      <c r="FU941" s="33"/>
      <c r="FV941" s="33"/>
      <c r="FW941" s="33"/>
      <c r="FX941" s="33"/>
      <c r="FY941" s="33"/>
      <c r="FZ941" s="33"/>
      <c r="GA941" s="33"/>
      <c r="GB941" s="33"/>
      <c r="GC941" s="33"/>
      <c r="GD941" s="33"/>
      <c r="GE941" s="33"/>
      <c r="GF941" s="33"/>
      <c r="GG941" s="33"/>
      <c r="GH941" s="33"/>
      <c r="GI941" s="33"/>
      <c r="GJ941" s="33"/>
      <c r="GK941" s="33"/>
      <c r="GL941" s="33"/>
      <c r="GM941" s="33"/>
      <c r="GN941" s="33"/>
      <c r="GO941" s="33"/>
      <c r="GP941" s="33"/>
      <c r="GQ941" s="33"/>
      <c r="GR941" s="33"/>
      <c r="GS941" s="33"/>
      <c r="GT941" s="33"/>
      <c r="GU941" s="33"/>
      <c r="GV941" s="33"/>
      <c r="GW941" s="33"/>
      <c r="GX941" s="33"/>
      <c r="GY941" s="33"/>
      <c r="GZ941" s="33"/>
      <c r="HA941" s="33"/>
      <c r="HB941" s="33"/>
      <c r="HC941" s="33"/>
      <c r="HD941" s="33"/>
      <c r="HE941" s="33"/>
      <c r="HF941" s="33"/>
      <c r="HG941" s="33"/>
      <c r="HH941" s="33"/>
      <c r="HI941" s="33"/>
      <c r="HJ941" s="33"/>
      <c r="HK941" s="33"/>
      <c r="HL941" s="33"/>
      <c r="HM941" s="33"/>
      <c r="HN941" s="33"/>
      <c r="HO941" s="33"/>
      <c r="HP941" s="33"/>
      <c r="HQ941" s="33"/>
      <c r="HR941" s="33"/>
      <c r="HS941" s="33"/>
      <c r="HT941" s="33"/>
      <c r="HU941" s="33"/>
      <c r="HV941" s="33"/>
      <c r="HW941" s="33"/>
      <c r="HX941" s="33"/>
      <c r="HY941" s="33"/>
      <c r="HZ941" s="33"/>
      <c r="IA941" s="33"/>
      <c r="IB941" s="33"/>
      <c r="IC941" s="33"/>
      <c r="ID941" s="33"/>
      <c r="IE941" s="33"/>
      <c r="IF941" s="33"/>
      <c r="IG941" s="33"/>
      <c r="IH941" s="33"/>
      <c r="II941" s="33"/>
      <c r="IJ941" s="33"/>
      <c r="IK941" s="33"/>
      <c r="IL941" s="33"/>
      <c r="IM941" s="33"/>
      <c r="IN941" s="33"/>
      <c r="IO941" s="33"/>
      <c r="IP941" s="33"/>
      <c r="IQ941" s="33"/>
      <c r="IR941" s="33"/>
      <c r="IS941" s="33"/>
      <c r="IT941" s="33"/>
      <c r="IU941" s="33"/>
      <c r="IV941" s="33"/>
      <c r="IW941" s="33"/>
      <c r="IX941" s="33"/>
      <c r="IY941" s="33"/>
      <c r="IZ941" s="33"/>
      <c r="JA941" s="33"/>
      <c r="JB941" s="33"/>
      <c r="JC941" s="33"/>
      <c r="JD941" s="33"/>
      <c r="JE941" s="33"/>
      <c r="JF941" s="33"/>
      <c r="JG941" s="33"/>
      <c r="JH941" s="33"/>
      <c r="JI941" s="33"/>
      <c r="JJ941" s="33"/>
      <c r="JK941" s="33"/>
      <c r="JL941" s="33"/>
      <c r="JM941" s="33"/>
      <c r="JN941" s="33"/>
      <c r="JO941" s="33"/>
      <c r="JP941" s="33"/>
      <c r="JQ941" s="33"/>
      <c r="JR941" s="33"/>
      <c r="JS941" s="33"/>
      <c r="JT941" s="33"/>
      <c r="JU941" s="33"/>
      <c r="JV941" s="33"/>
      <c r="JW941" s="33"/>
      <c r="JX941" s="33"/>
      <c r="JY941" s="33"/>
      <c r="JZ941" s="33"/>
      <c r="KA941" s="33"/>
      <c r="KB941" s="33"/>
      <c r="KC941" s="33"/>
      <c r="KD941" s="33"/>
      <c r="KE941" s="33"/>
      <c r="KF941" s="33"/>
      <c r="KG941" s="33"/>
      <c r="KH941" s="33"/>
      <c r="KI941" s="33"/>
      <c r="KJ941" s="33"/>
      <c r="KK941" s="33"/>
      <c r="KL941" s="33"/>
      <c r="KM941" s="33"/>
      <c r="KN941" s="33"/>
      <c r="KO941" s="33"/>
      <c r="KP941" s="33"/>
      <c r="KQ941" s="33"/>
      <c r="KR941" s="33"/>
      <c r="KS941" s="33"/>
      <c r="KT941" s="33"/>
      <c r="KU941" s="33"/>
      <c r="KV941" s="33"/>
      <c r="KW941" s="33"/>
      <c r="KX941" s="33"/>
      <c r="KY941" s="33"/>
      <c r="KZ941" s="33"/>
      <c r="LA941" s="33"/>
      <c r="LB941" s="33"/>
      <c r="LC941" s="33"/>
    </row>
    <row r="942" spans="1:31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  <c r="IY942" s="33"/>
      <c r="IZ942" s="33"/>
      <c r="JA942" s="33"/>
      <c r="JB942" s="33"/>
      <c r="JC942" s="33"/>
      <c r="JD942" s="33"/>
      <c r="JE942" s="33"/>
      <c r="JF942" s="33"/>
      <c r="JG942" s="33"/>
      <c r="JH942" s="33"/>
      <c r="JI942" s="33"/>
      <c r="JJ942" s="33"/>
      <c r="JK942" s="33"/>
      <c r="JL942" s="33"/>
      <c r="JM942" s="33"/>
      <c r="JN942" s="33"/>
      <c r="JO942" s="33"/>
      <c r="JP942" s="33"/>
      <c r="JQ942" s="33"/>
      <c r="JR942" s="33"/>
      <c r="JS942" s="33"/>
      <c r="JT942" s="33"/>
      <c r="JU942" s="33"/>
      <c r="JV942" s="33"/>
      <c r="JW942" s="33"/>
      <c r="JX942" s="33"/>
      <c r="JY942" s="33"/>
      <c r="JZ942" s="33"/>
      <c r="KA942" s="33"/>
      <c r="KB942" s="33"/>
      <c r="KC942" s="33"/>
      <c r="KD942" s="33"/>
      <c r="KE942" s="33"/>
      <c r="KF942" s="33"/>
      <c r="KG942" s="33"/>
      <c r="KH942" s="33"/>
      <c r="KI942" s="33"/>
      <c r="KJ942" s="33"/>
      <c r="KK942" s="33"/>
      <c r="KL942" s="33"/>
      <c r="KM942" s="33"/>
      <c r="KN942" s="33"/>
      <c r="KO942" s="33"/>
      <c r="KP942" s="33"/>
      <c r="KQ942" s="33"/>
      <c r="KR942" s="33"/>
      <c r="KS942" s="33"/>
      <c r="KT942" s="33"/>
      <c r="KU942" s="33"/>
      <c r="KV942" s="33"/>
      <c r="KW942" s="33"/>
      <c r="KX942" s="33"/>
      <c r="KY942" s="33"/>
      <c r="KZ942" s="33"/>
      <c r="LA942" s="33"/>
      <c r="LB942" s="33"/>
      <c r="LC942" s="33"/>
    </row>
    <row r="943" spans="1:31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  <c r="CY943" s="33"/>
      <c r="CZ943" s="33"/>
      <c r="DA943" s="33"/>
      <c r="DB943" s="33"/>
      <c r="DC943" s="33"/>
      <c r="DD943" s="33"/>
      <c r="DE943" s="33"/>
      <c r="DF943" s="33"/>
      <c r="DG943" s="33"/>
      <c r="DH943" s="33"/>
      <c r="DI943" s="33"/>
      <c r="DJ943" s="33"/>
      <c r="DK943" s="33"/>
      <c r="DL943" s="33"/>
      <c r="DM943" s="33"/>
      <c r="DN943" s="33"/>
      <c r="DO943" s="33"/>
      <c r="DP943" s="33"/>
      <c r="DQ943" s="33"/>
      <c r="DR943" s="33"/>
      <c r="DS943" s="33"/>
      <c r="DT943" s="33"/>
      <c r="DU943" s="33"/>
      <c r="DV943" s="33"/>
      <c r="DW943" s="33"/>
      <c r="DX943" s="33"/>
      <c r="DY943" s="33"/>
      <c r="DZ943" s="33"/>
      <c r="EA943" s="33"/>
      <c r="EB943" s="33"/>
      <c r="EC943" s="33"/>
      <c r="ED943" s="33"/>
      <c r="EE943" s="33"/>
      <c r="EF943" s="33"/>
      <c r="EG943" s="33"/>
      <c r="EH943" s="33"/>
      <c r="EI943" s="33"/>
      <c r="EJ943" s="33"/>
      <c r="EK943" s="33"/>
      <c r="EL943" s="33"/>
      <c r="EM943" s="33"/>
      <c r="EN943" s="33"/>
      <c r="EO943" s="33"/>
      <c r="EP943" s="33"/>
      <c r="EQ943" s="33"/>
      <c r="ER943" s="33"/>
      <c r="ES943" s="33"/>
      <c r="ET943" s="33"/>
      <c r="EU943" s="33"/>
      <c r="EV943" s="33"/>
      <c r="EW943" s="33"/>
      <c r="EX943" s="33"/>
      <c r="EY943" s="33"/>
      <c r="EZ943" s="33"/>
      <c r="FA943" s="33"/>
      <c r="FB943" s="33"/>
      <c r="FC943" s="33"/>
      <c r="FD943" s="33"/>
      <c r="FE943" s="33"/>
      <c r="FF943" s="33"/>
      <c r="FG943" s="33"/>
      <c r="FH943" s="33"/>
      <c r="FI943" s="33"/>
      <c r="FJ943" s="33"/>
      <c r="FK943" s="33"/>
      <c r="FL943" s="33"/>
      <c r="FM943" s="33"/>
      <c r="FN943" s="33"/>
      <c r="FO943" s="33"/>
      <c r="FP943" s="33"/>
      <c r="FQ943" s="33"/>
      <c r="FR943" s="33"/>
      <c r="FS943" s="33"/>
      <c r="FT943" s="33"/>
      <c r="FU943" s="33"/>
      <c r="FV943" s="33"/>
      <c r="FW943" s="33"/>
      <c r="FX943" s="33"/>
      <c r="FY943" s="33"/>
      <c r="FZ943" s="33"/>
      <c r="GA943" s="33"/>
      <c r="GB943" s="33"/>
      <c r="GC943" s="33"/>
      <c r="GD943" s="33"/>
      <c r="GE943" s="33"/>
      <c r="GF943" s="33"/>
      <c r="GG943" s="33"/>
      <c r="GH943" s="33"/>
      <c r="GI943" s="33"/>
      <c r="GJ943" s="33"/>
      <c r="GK943" s="33"/>
      <c r="GL943" s="33"/>
      <c r="GM943" s="33"/>
      <c r="GN943" s="33"/>
      <c r="GO943" s="33"/>
      <c r="GP943" s="33"/>
      <c r="GQ943" s="33"/>
      <c r="GR943" s="33"/>
      <c r="GS943" s="33"/>
      <c r="GT943" s="33"/>
      <c r="GU943" s="33"/>
      <c r="GV943" s="33"/>
      <c r="GW943" s="33"/>
      <c r="GX943" s="33"/>
      <c r="GY943" s="33"/>
      <c r="GZ943" s="33"/>
      <c r="HA943" s="33"/>
      <c r="HB943" s="33"/>
      <c r="HC943" s="33"/>
      <c r="HD943" s="33"/>
      <c r="HE943" s="33"/>
      <c r="HF943" s="33"/>
      <c r="HG943" s="33"/>
      <c r="HH943" s="33"/>
      <c r="HI943" s="33"/>
      <c r="HJ943" s="33"/>
      <c r="HK943" s="33"/>
      <c r="HL943" s="33"/>
      <c r="HM943" s="33"/>
      <c r="HN943" s="33"/>
      <c r="HO943" s="33"/>
      <c r="HP943" s="33"/>
      <c r="HQ943" s="33"/>
      <c r="HR943" s="33"/>
      <c r="HS943" s="33"/>
      <c r="HT943" s="33"/>
      <c r="HU943" s="33"/>
      <c r="HV943" s="33"/>
      <c r="HW943" s="33"/>
      <c r="HX943" s="33"/>
      <c r="HY943" s="33"/>
      <c r="HZ943" s="33"/>
      <c r="IA943" s="33"/>
      <c r="IB943" s="33"/>
      <c r="IC943" s="33"/>
      <c r="ID943" s="33"/>
      <c r="IE943" s="33"/>
      <c r="IF943" s="33"/>
      <c r="IG943" s="33"/>
      <c r="IH943" s="33"/>
      <c r="II943" s="33"/>
      <c r="IJ943" s="33"/>
      <c r="IK943" s="33"/>
      <c r="IL943" s="33"/>
      <c r="IM943" s="33"/>
      <c r="IN943" s="33"/>
      <c r="IO943" s="33"/>
      <c r="IP943" s="33"/>
      <c r="IQ943" s="33"/>
      <c r="IR943" s="33"/>
      <c r="IS943" s="33"/>
      <c r="IT943" s="33"/>
      <c r="IU943" s="33"/>
      <c r="IV943" s="33"/>
      <c r="IW943" s="33"/>
      <c r="IX943" s="33"/>
      <c r="IY943" s="33"/>
      <c r="IZ943" s="33"/>
      <c r="JA943" s="33"/>
      <c r="JB943" s="33"/>
      <c r="JC943" s="33"/>
      <c r="JD943" s="33"/>
      <c r="JE943" s="33"/>
      <c r="JF943" s="33"/>
      <c r="JG943" s="33"/>
      <c r="JH943" s="33"/>
      <c r="JI943" s="33"/>
      <c r="JJ943" s="33"/>
      <c r="JK943" s="33"/>
      <c r="JL943" s="33"/>
      <c r="JM943" s="33"/>
      <c r="JN943" s="33"/>
      <c r="JO943" s="33"/>
      <c r="JP943" s="33"/>
      <c r="JQ943" s="33"/>
      <c r="JR943" s="33"/>
      <c r="JS943" s="33"/>
      <c r="JT943" s="33"/>
      <c r="JU943" s="33"/>
      <c r="JV943" s="33"/>
      <c r="JW943" s="33"/>
      <c r="JX943" s="33"/>
      <c r="JY943" s="33"/>
      <c r="JZ943" s="33"/>
      <c r="KA943" s="33"/>
      <c r="KB943" s="33"/>
      <c r="KC943" s="33"/>
      <c r="KD943" s="33"/>
      <c r="KE943" s="33"/>
      <c r="KF943" s="33"/>
      <c r="KG943" s="33"/>
      <c r="KH943" s="33"/>
      <c r="KI943" s="33"/>
      <c r="KJ943" s="33"/>
      <c r="KK943" s="33"/>
      <c r="KL943" s="33"/>
      <c r="KM943" s="33"/>
      <c r="KN943" s="33"/>
      <c r="KO943" s="33"/>
      <c r="KP943" s="33"/>
      <c r="KQ943" s="33"/>
      <c r="KR943" s="33"/>
      <c r="KS943" s="33"/>
      <c r="KT943" s="33"/>
      <c r="KU943" s="33"/>
      <c r="KV943" s="33"/>
      <c r="KW943" s="33"/>
      <c r="KX943" s="33"/>
      <c r="KY943" s="33"/>
      <c r="KZ943" s="33"/>
      <c r="LA943" s="33"/>
      <c r="LB943" s="33"/>
      <c r="LC943" s="33"/>
    </row>
    <row r="944" spans="1:31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  <c r="IY944" s="33"/>
      <c r="IZ944" s="33"/>
      <c r="JA944" s="33"/>
      <c r="JB944" s="33"/>
      <c r="JC944" s="33"/>
      <c r="JD944" s="33"/>
      <c r="JE944" s="33"/>
      <c r="JF944" s="33"/>
      <c r="JG944" s="33"/>
      <c r="JH944" s="33"/>
      <c r="JI944" s="33"/>
      <c r="JJ944" s="33"/>
      <c r="JK944" s="33"/>
      <c r="JL944" s="33"/>
      <c r="JM944" s="33"/>
      <c r="JN944" s="33"/>
      <c r="JO944" s="33"/>
      <c r="JP944" s="33"/>
      <c r="JQ944" s="33"/>
      <c r="JR944" s="33"/>
      <c r="JS944" s="33"/>
      <c r="JT944" s="33"/>
      <c r="JU944" s="33"/>
      <c r="JV944" s="33"/>
      <c r="JW944" s="33"/>
      <c r="JX944" s="33"/>
      <c r="JY944" s="33"/>
      <c r="JZ944" s="33"/>
      <c r="KA944" s="33"/>
      <c r="KB944" s="33"/>
      <c r="KC944" s="33"/>
      <c r="KD944" s="33"/>
      <c r="KE944" s="33"/>
      <c r="KF944" s="33"/>
      <c r="KG944" s="33"/>
      <c r="KH944" s="33"/>
      <c r="KI944" s="33"/>
      <c r="KJ944" s="33"/>
      <c r="KK944" s="33"/>
      <c r="KL944" s="33"/>
      <c r="KM944" s="33"/>
      <c r="KN944" s="33"/>
      <c r="KO944" s="33"/>
      <c r="KP944" s="33"/>
      <c r="KQ944" s="33"/>
      <c r="KR944" s="33"/>
      <c r="KS944" s="33"/>
      <c r="KT944" s="33"/>
      <c r="KU944" s="33"/>
      <c r="KV944" s="33"/>
      <c r="KW944" s="33"/>
      <c r="KX944" s="33"/>
      <c r="KY944" s="33"/>
      <c r="KZ944" s="33"/>
      <c r="LA944" s="33"/>
      <c r="LB944" s="33"/>
      <c r="LC944" s="33"/>
    </row>
    <row r="945" spans="1:31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  <c r="CY945" s="33"/>
      <c r="CZ945" s="33"/>
      <c r="DA945" s="33"/>
      <c r="DB945" s="33"/>
      <c r="DC945" s="33"/>
      <c r="DD945" s="33"/>
      <c r="DE945" s="33"/>
      <c r="DF945" s="33"/>
      <c r="DG945" s="33"/>
      <c r="DH945" s="33"/>
      <c r="DI945" s="33"/>
      <c r="DJ945" s="33"/>
      <c r="DK945" s="33"/>
      <c r="DL945" s="33"/>
      <c r="DM945" s="33"/>
      <c r="DN945" s="33"/>
      <c r="DO945" s="33"/>
      <c r="DP945" s="33"/>
      <c r="DQ945" s="33"/>
      <c r="DR945" s="33"/>
      <c r="DS945" s="33"/>
      <c r="DT945" s="33"/>
      <c r="DU945" s="33"/>
      <c r="DV945" s="33"/>
      <c r="DW945" s="33"/>
      <c r="DX945" s="33"/>
      <c r="DY945" s="33"/>
      <c r="DZ945" s="33"/>
      <c r="EA945" s="33"/>
      <c r="EB945" s="33"/>
      <c r="EC945" s="33"/>
      <c r="ED945" s="33"/>
      <c r="EE945" s="33"/>
      <c r="EF945" s="33"/>
      <c r="EG945" s="33"/>
      <c r="EH945" s="33"/>
      <c r="EI945" s="33"/>
      <c r="EJ945" s="33"/>
      <c r="EK945" s="33"/>
      <c r="EL945" s="33"/>
      <c r="EM945" s="33"/>
      <c r="EN945" s="33"/>
      <c r="EO945" s="33"/>
      <c r="EP945" s="33"/>
      <c r="EQ945" s="33"/>
      <c r="ER945" s="33"/>
      <c r="ES945" s="33"/>
      <c r="ET945" s="33"/>
      <c r="EU945" s="33"/>
      <c r="EV945" s="33"/>
      <c r="EW945" s="33"/>
      <c r="EX945" s="33"/>
      <c r="EY945" s="33"/>
      <c r="EZ945" s="33"/>
      <c r="FA945" s="33"/>
      <c r="FB945" s="33"/>
      <c r="FC945" s="33"/>
      <c r="FD945" s="33"/>
      <c r="FE945" s="33"/>
      <c r="FF945" s="33"/>
      <c r="FG945" s="33"/>
      <c r="FH945" s="33"/>
      <c r="FI945" s="33"/>
      <c r="FJ945" s="33"/>
      <c r="FK945" s="33"/>
      <c r="FL945" s="33"/>
      <c r="FM945" s="33"/>
      <c r="FN945" s="33"/>
      <c r="FO945" s="33"/>
      <c r="FP945" s="33"/>
      <c r="FQ945" s="33"/>
      <c r="FR945" s="33"/>
      <c r="FS945" s="33"/>
      <c r="FT945" s="33"/>
      <c r="FU945" s="33"/>
      <c r="FV945" s="33"/>
      <c r="FW945" s="33"/>
      <c r="FX945" s="33"/>
      <c r="FY945" s="33"/>
      <c r="FZ945" s="33"/>
      <c r="GA945" s="33"/>
      <c r="GB945" s="33"/>
      <c r="GC945" s="33"/>
      <c r="GD945" s="33"/>
      <c r="GE945" s="33"/>
      <c r="GF945" s="33"/>
      <c r="GG945" s="33"/>
      <c r="GH945" s="33"/>
      <c r="GI945" s="33"/>
      <c r="GJ945" s="33"/>
      <c r="GK945" s="33"/>
      <c r="GL945" s="33"/>
      <c r="GM945" s="33"/>
      <c r="GN945" s="33"/>
      <c r="GO945" s="33"/>
      <c r="GP945" s="33"/>
      <c r="GQ945" s="33"/>
      <c r="GR945" s="33"/>
      <c r="GS945" s="33"/>
      <c r="GT945" s="33"/>
      <c r="GU945" s="33"/>
      <c r="GV945" s="33"/>
      <c r="GW945" s="33"/>
      <c r="GX945" s="33"/>
      <c r="GY945" s="33"/>
      <c r="GZ945" s="33"/>
      <c r="HA945" s="33"/>
      <c r="HB945" s="33"/>
      <c r="HC945" s="33"/>
      <c r="HD945" s="33"/>
      <c r="HE945" s="33"/>
      <c r="HF945" s="33"/>
      <c r="HG945" s="33"/>
      <c r="HH945" s="33"/>
      <c r="HI945" s="33"/>
      <c r="HJ945" s="33"/>
      <c r="HK945" s="33"/>
      <c r="HL945" s="33"/>
      <c r="HM945" s="33"/>
      <c r="HN945" s="33"/>
      <c r="HO945" s="33"/>
      <c r="HP945" s="33"/>
      <c r="HQ945" s="33"/>
      <c r="HR945" s="33"/>
      <c r="HS945" s="33"/>
      <c r="HT945" s="33"/>
      <c r="HU945" s="33"/>
      <c r="HV945" s="33"/>
      <c r="HW945" s="33"/>
      <c r="HX945" s="33"/>
      <c r="HY945" s="33"/>
      <c r="HZ945" s="33"/>
      <c r="IA945" s="33"/>
      <c r="IB945" s="33"/>
      <c r="IC945" s="33"/>
      <c r="ID945" s="33"/>
      <c r="IE945" s="33"/>
      <c r="IF945" s="33"/>
      <c r="IG945" s="33"/>
      <c r="IH945" s="33"/>
      <c r="II945" s="33"/>
      <c r="IJ945" s="33"/>
      <c r="IK945" s="33"/>
      <c r="IL945" s="33"/>
      <c r="IM945" s="33"/>
      <c r="IN945" s="33"/>
      <c r="IO945" s="33"/>
      <c r="IP945" s="33"/>
      <c r="IQ945" s="33"/>
      <c r="IR945" s="33"/>
      <c r="IS945" s="33"/>
      <c r="IT945" s="33"/>
      <c r="IU945" s="33"/>
      <c r="IV945" s="33"/>
      <c r="IW945" s="33"/>
      <c r="IX945" s="33"/>
      <c r="IY945" s="33"/>
      <c r="IZ945" s="33"/>
      <c r="JA945" s="33"/>
      <c r="JB945" s="33"/>
      <c r="JC945" s="33"/>
      <c r="JD945" s="33"/>
      <c r="JE945" s="33"/>
      <c r="JF945" s="33"/>
      <c r="JG945" s="33"/>
      <c r="JH945" s="33"/>
      <c r="JI945" s="33"/>
      <c r="JJ945" s="33"/>
      <c r="JK945" s="33"/>
      <c r="JL945" s="33"/>
      <c r="JM945" s="33"/>
      <c r="JN945" s="33"/>
      <c r="JO945" s="33"/>
      <c r="JP945" s="33"/>
      <c r="JQ945" s="33"/>
      <c r="JR945" s="33"/>
      <c r="JS945" s="33"/>
      <c r="JT945" s="33"/>
      <c r="JU945" s="33"/>
      <c r="JV945" s="33"/>
      <c r="JW945" s="33"/>
      <c r="JX945" s="33"/>
      <c r="JY945" s="33"/>
      <c r="JZ945" s="33"/>
      <c r="KA945" s="33"/>
      <c r="KB945" s="33"/>
      <c r="KC945" s="33"/>
      <c r="KD945" s="33"/>
      <c r="KE945" s="33"/>
      <c r="KF945" s="33"/>
      <c r="KG945" s="33"/>
      <c r="KH945" s="33"/>
      <c r="KI945" s="33"/>
      <c r="KJ945" s="33"/>
      <c r="KK945" s="33"/>
      <c r="KL945" s="33"/>
      <c r="KM945" s="33"/>
      <c r="KN945" s="33"/>
      <c r="KO945" s="33"/>
      <c r="KP945" s="33"/>
      <c r="KQ945" s="33"/>
      <c r="KR945" s="33"/>
      <c r="KS945" s="33"/>
      <c r="KT945" s="33"/>
      <c r="KU945" s="33"/>
      <c r="KV945" s="33"/>
      <c r="KW945" s="33"/>
      <c r="KX945" s="33"/>
      <c r="KY945" s="33"/>
      <c r="KZ945" s="33"/>
      <c r="LA945" s="33"/>
      <c r="LB945" s="33"/>
      <c r="LC945" s="33"/>
    </row>
    <row r="946" spans="1:31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  <c r="IY946" s="33"/>
      <c r="IZ946" s="33"/>
      <c r="JA946" s="33"/>
      <c r="JB946" s="33"/>
      <c r="JC946" s="33"/>
      <c r="JD946" s="33"/>
      <c r="JE946" s="33"/>
      <c r="JF946" s="33"/>
      <c r="JG946" s="33"/>
      <c r="JH946" s="33"/>
      <c r="JI946" s="33"/>
      <c r="JJ946" s="33"/>
      <c r="JK946" s="33"/>
      <c r="JL946" s="33"/>
      <c r="JM946" s="33"/>
      <c r="JN946" s="33"/>
      <c r="JO946" s="33"/>
      <c r="JP946" s="33"/>
      <c r="JQ946" s="33"/>
      <c r="JR946" s="33"/>
      <c r="JS946" s="33"/>
      <c r="JT946" s="33"/>
      <c r="JU946" s="33"/>
      <c r="JV946" s="33"/>
      <c r="JW946" s="33"/>
      <c r="JX946" s="33"/>
      <c r="JY946" s="33"/>
      <c r="JZ946" s="33"/>
      <c r="KA946" s="33"/>
      <c r="KB946" s="33"/>
      <c r="KC946" s="33"/>
      <c r="KD946" s="33"/>
      <c r="KE946" s="33"/>
      <c r="KF946" s="33"/>
      <c r="KG946" s="33"/>
      <c r="KH946" s="33"/>
      <c r="KI946" s="33"/>
      <c r="KJ946" s="33"/>
      <c r="KK946" s="33"/>
      <c r="KL946" s="33"/>
      <c r="KM946" s="33"/>
      <c r="KN946" s="33"/>
      <c r="KO946" s="33"/>
      <c r="KP946" s="33"/>
      <c r="KQ946" s="33"/>
      <c r="KR946" s="33"/>
      <c r="KS946" s="33"/>
      <c r="KT946" s="33"/>
      <c r="KU946" s="33"/>
      <c r="KV946" s="33"/>
      <c r="KW946" s="33"/>
      <c r="KX946" s="33"/>
      <c r="KY946" s="33"/>
      <c r="KZ946" s="33"/>
      <c r="LA946" s="33"/>
      <c r="LB946" s="33"/>
      <c r="LC946" s="33"/>
    </row>
    <row r="947" spans="1:31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  <c r="CY947" s="33"/>
      <c r="CZ947" s="33"/>
      <c r="DA947" s="33"/>
      <c r="DB947" s="33"/>
      <c r="DC947" s="33"/>
      <c r="DD947" s="33"/>
      <c r="DE947" s="33"/>
      <c r="DF947" s="33"/>
      <c r="DG947" s="33"/>
      <c r="DH947" s="33"/>
      <c r="DI947" s="33"/>
      <c r="DJ947" s="33"/>
      <c r="DK947" s="33"/>
      <c r="DL947" s="33"/>
      <c r="DM947" s="33"/>
      <c r="DN947" s="33"/>
      <c r="DO947" s="33"/>
      <c r="DP947" s="33"/>
      <c r="DQ947" s="33"/>
      <c r="DR947" s="33"/>
      <c r="DS947" s="33"/>
      <c r="DT947" s="33"/>
      <c r="DU947" s="33"/>
      <c r="DV947" s="33"/>
      <c r="DW947" s="33"/>
      <c r="DX947" s="33"/>
      <c r="DY947" s="33"/>
      <c r="DZ947" s="33"/>
      <c r="EA947" s="33"/>
      <c r="EB947" s="33"/>
      <c r="EC947" s="33"/>
      <c r="ED947" s="33"/>
      <c r="EE947" s="33"/>
      <c r="EF947" s="33"/>
      <c r="EG947" s="33"/>
      <c r="EH947" s="33"/>
      <c r="EI947" s="33"/>
      <c r="EJ947" s="33"/>
      <c r="EK947" s="33"/>
      <c r="EL947" s="33"/>
      <c r="EM947" s="33"/>
      <c r="EN947" s="33"/>
      <c r="EO947" s="33"/>
      <c r="EP947" s="33"/>
      <c r="EQ947" s="33"/>
      <c r="ER947" s="33"/>
      <c r="ES947" s="33"/>
      <c r="ET947" s="33"/>
      <c r="EU947" s="33"/>
      <c r="EV947" s="33"/>
      <c r="EW947" s="33"/>
      <c r="EX947" s="33"/>
      <c r="EY947" s="33"/>
      <c r="EZ947" s="33"/>
      <c r="FA947" s="33"/>
      <c r="FB947" s="33"/>
      <c r="FC947" s="33"/>
      <c r="FD947" s="33"/>
      <c r="FE947" s="33"/>
      <c r="FF947" s="33"/>
      <c r="FG947" s="33"/>
      <c r="FH947" s="33"/>
      <c r="FI947" s="33"/>
      <c r="FJ947" s="33"/>
      <c r="FK947" s="33"/>
      <c r="FL947" s="33"/>
      <c r="FM947" s="33"/>
      <c r="FN947" s="33"/>
      <c r="FO947" s="33"/>
      <c r="FP947" s="33"/>
      <c r="FQ947" s="33"/>
      <c r="FR947" s="33"/>
      <c r="FS947" s="33"/>
      <c r="FT947" s="33"/>
      <c r="FU947" s="33"/>
      <c r="FV947" s="33"/>
      <c r="FW947" s="33"/>
      <c r="FX947" s="33"/>
      <c r="FY947" s="33"/>
      <c r="FZ947" s="33"/>
      <c r="GA947" s="33"/>
      <c r="GB947" s="33"/>
      <c r="GC947" s="33"/>
      <c r="GD947" s="33"/>
      <c r="GE947" s="33"/>
      <c r="GF947" s="33"/>
      <c r="GG947" s="33"/>
      <c r="GH947" s="33"/>
      <c r="GI947" s="33"/>
      <c r="GJ947" s="33"/>
      <c r="GK947" s="33"/>
      <c r="GL947" s="33"/>
      <c r="GM947" s="33"/>
      <c r="GN947" s="33"/>
      <c r="GO947" s="33"/>
      <c r="GP947" s="33"/>
      <c r="GQ947" s="33"/>
      <c r="GR947" s="33"/>
      <c r="GS947" s="33"/>
      <c r="GT947" s="33"/>
      <c r="GU947" s="33"/>
      <c r="GV947" s="33"/>
      <c r="GW947" s="33"/>
      <c r="GX947" s="33"/>
      <c r="GY947" s="33"/>
      <c r="GZ947" s="33"/>
      <c r="HA947" s="33"/>
      <c r="HB947" s="33"/>
      <c r="HC947" s="33"/>
      <c r="HD947" s="33"/>
      <c r="HE947" s="33"/>
      <c r="HF947" s="33"/>
      <c r="HG947" s="33"/>
      <c r="HH947" s="33"/>
      <c r="HI947" s="33"/>
      <c r="HJ947" s="33"/>
      <c r="HK947" s="33"/>
      <c r="HL947" s="33"/>
      <c r="HM947" s="33"/>
      <c r="HN947" s="33"/>
      <c r="HO947" s="33"/>
      <c r="HP947" s="33"/>
      <c r="HQ947" s="33"/>
      <c r="HR947" s="33"/>
      <c r="HS947" s="33"/>
      <c r="HT947" s="33"/>
      <c r="HU947" s="33"/>
      <c r="HV947" s="33"/>
      <c r="HW947" s="33"/>
      <c r="HX947" s="33"/>
      <c r="HY947" s="33"/>
      <c r="HZ947" s="33"/>
      <c r="IA947" s="33"/>
      <c r="IB947" s="33"/>
      <c r="IC947" s="33"/>
      <c r="ID947" s="33"/>
      <c r="IE947" s="33"/>
      <c r="IF947" s="33"/>
      <c r="IG947" s="33"/>
      <c r="IH947" s="33"/>
      <c r="II947" s="33"/>
      <c r="IJ947" s="33"/>
      <c r="IK947" s="33"/>
      <c r="IL947" s="33"/>
      <c r="IM947" s="33"/>
      <c r="IN947" s="33"/>
      <c r="IO947" s="33"/>
      <c r="IP947" s="33"/>
      <c r="IQ947" s="33"/>
      <c r="IR947" s="33"/>
      <c r="IS947" s="33"/>
      <c r="IT947" s="33"/>
      <c r="IU947" s="33"/>
      <c r="IV947" s="33"/>
      <c r="IW947" s="33"/>
      <c r="IX947" s="33"/>
      <c r="IY947" s="33"/>
      <c r="IZ947" s="33"/>
      <c r="JA947" s="33"/>
      <c r="JB947" s="33"/>
      <c r="JC947" s="33"/>
      <c r="JD947" s="33"/>
      <c r="JE947" s="33"/>
      <c r="JF947" s="33"/>
      <c r="JG947" s="33"/>
      <c r="JH947" s="33"/>
      <c r="JI947" s="33"/>
      <c r="JJ947" s="33"/>
      <c r="JK947" s="33"/>
      <c r="JL947" s="33"/>
      <c r="JM947" s="33"/>
      <c r="JN947" s="33"/>
      <c r="JO947" s="33"/>
      <c r="JP947" s="33"/>
      <c r="JQ947" s="33"/>
      <c r="JR947" s="33"/>
      <c r="JS947" s="33"/>
      <c r="JT947" s="33"/>
      <c r="JU947" s="33"/>
      <c r="JV947" s="33"/>
      <c r="JW947" s="33"/>
      <c r="JX947" s="33"/>
      <c r="JY947" s="33"/>
      <c r="JZ947" s="33"/>
      <c r="KA947" s="33"/>
      <c r="KB947" s="33"/>
      <c r="KC947" s="33"/>
      <c r="KD947" s="33"/>
      <c r="KE947" s="33"/>
      <c r="KF947" s="33"/>
      <c r="KG947" s="33"/>
      <c r="KH947" s="33"/>
      <c r="KI947" s="33"/>
      <c r="KJ947" s="33"/>
      <c r="KK947" s="33"/>
      <c r="KL947" s="33"/>
      <c r="KM947" s="33"/>
      <c r="KN947" s="33"/>
      <c r="KO947" s="33"/>
      <c r="KP947" s="33"/>
      <c r="KQ947" s="33"/>
      <c r="KR947" s="33"/>
      <c r="KS947" s="33"/>
      <c r="KT947" s="33"/>
      <c r="KU947" s="33"/>
      <c r="KV947" s="33"/>
      <c r="KW947" s="33"/>
      <c r="KX947" s="33"/>
      <c r="KY947" s="33"/>
      <c r="KZ947" s="33"/>
      <c r="LA947" s="33"/>
      <c r="LB947" s="33"/>
      <c r="LC947" s="33"/>
    </row>
    <row r="948" spans="1:31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  <c r="IY948" s="33"/>
      <c r="IZ948" s="33"/>
      <c r="JA948" s="33"/>
      <c r="JB948" s="33"/>
      <c r="JC948" s="33"/>
      <c r="JD948" s="33"/>
      <c r="JE948" s="33"/>
      <c r="JF948" s="33"/>
      <c r="JG948" s="33"/>
      <c r="JH948" s="33"/>
      <c r="JI948" s="33"/>
      <c r="JJ948" s="33"/>
      <c r="JK948" s="33"/>
      <c r="JL948" s="33"/>
      <c r="JM948" s="33"/>
      <c r="JN948" s="33"/>
      <c r="JO948" s="33"/>
      <c r="JP948" s="33"/>
      <c r="JQ948" s="33"/>
      <c r="JR948" s="33"/>
      <c r="JS948" s="33"/>
      <c r="JT948" s="33"/>
      <c r="JU948" s="33"/>
      <c r="JV948" s="33"/>
      <c r="JW948" s="33"/>
      <c r="JX948" s="33"/>
      <c r="JY948" s="33"/>
      <c r="JZ948" s="33"/>
      <c r="KA948" s="33"/>
      <c r="KB948" s="33"/>
      <c r="KC948" s="33"/>
      <c r="KD948" s="33"/>
      <c r="KE948" s="33"/>
      <c r="KF948" s="33"/>
      <c r="KG948" s="33"/>
      <c r="KH948" s="33"/>
      <c r="KI948" s="33"/>
      <c r="KJ948" s="33"/>
      <c r="KK948" s="33"/>
      <c r="KL948" s="33"/>
      <c r="KM948" s="33"/>
      <c r="KN948" s="33"/>
      <c r="KO948" s="33"/>
      <c r="KP948" s="33"/>
      <c r="KQ948" s="33"/>
      <c r="KR948" s="33"/>
      <c r="KS948" s="33"/>
      <c r="KT948" s="33"/>
      <c r="KU948" s="33"/>
      <c r="KV948" s="33"/>
      <c r="KW948" s="33"/>
      <c r="KX948" s="33"/>
      <c r="KY948" s="33"/>
      <c r="KZ948" s="33"/>
      <c r="LA948" s="33"/>
      <c r="LB948" s="33"/>
      <c r="LC948" s="33"/>
    </row>
    <row r="949" spans="1:31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  <c r="CY949" s="33"/>
      <c r="CZ949" s="33"/>
      <c r="DA949" s="33"/>
      <c r="DB949" s="33"/>
      <c r="DC949" s="33"/>
      <c r="DD949" s="33"/>
      <c r="DE949" s="33"/>
      <c r="DF949" s="33"/>
      <c r="DG949" s="33"/>
      <c r="DH949" s="33"/>
      <c r="DI949" s="33"/>
      <c r="DJ949" s="33"/>
      <c r="DK949" s="33"/>
      <c r="DL949" s="33"/>
      <c r="DM949" s="33"/>
      <c r="DN949" s="33"/>
      <c r="DO949" s="33"/>
      <c r="DP949" s="33"/>
      <c r="DQ949" s="33"/>
      <c r="DR949" s="33"/>
      <c r="DS949" s="33"/>
      <c r="DT949" s="33"/>
      <c r="DU949" s="33"/>
      <c r="DV949" s="33"/>
      <c r="DW949" s="33"/>
      <c r="DX949" s="33"/>
      <c r="DY949" s="33"/>
      <c r="DZ949" s="33"/>
      <c r="EA949" s="33"/>
      <c r="EB949" s="33"/>
      <c r="EC949" s="33"/>
      <c r="ED949" s="33"/>
      <c r="EE949" s="33"/>
      <c r="EF949" s="33"/>
      <c r="EG949" s="33"/>
      <c r="EH949" s="33"/>
      <c r="EI949" s="33"/>
      <c r="EJ949" s="33"/>
      <c r="EK949" s="33"/>
      <c r="EL949" s="33"/>
      <c r="EM949" s="33"/>
      <c r="EN949" s="33"/>
      <c r="EO949" s="33"/>
      <c r="EP949" s="33"/>
      <c r="EQ949" s="33"/>
      <c r="ER949" s="33"/>
      <c r="ES949" s="33"/>
      <c r="ET949" s="33"/>
      <c r="EU949" s="33"/>
      <c r="EV949" s="33"/>
      <c r="EW949" s="33"/>
      <c r="EX949" s="33"/>
      <c r="EY949" s="33"/>
      <c r="EZ949" s="33"/>
      <c r="FA949" s="33"/>
      <c r="FB949" s="33"/>
      <c r="FC949" s="33"/>
      <c r="FD949" s="33"/>
      <c r="FE949" s="33"/>
      <c r="FF949" s="33"/>
      <c r="FG949" s="33"/>
      <c r="FH949" s="33"/>
      <c r="FI949" s="33"/>
      <c r="FJ949" s="33"/>
      <c r="FK949" s="33"/>
      <c r="FL949" s="33"/>
      <c r="FM949" s="33"/>
      <c r="FN949" s="33"/>
      <c r="FO949" s="33"/>
      <c r="FP949" s="33"/>
      <c r="FQ949" s="33"/>
      <c r="FR949" s="33"/>
      <c r="FS949" s="33"/>
      <c r="FT949" s="33"/>
      <c r="FU949" s="33"/>
      <c r="FV949" s="33"/>
      <c r="FW949" s="33"/>
      <c r="FX949" s="33"/>
      <c r="FY949" s="33"/>
      <c r="FZ949" s="33"/>
      <c r="GA949" s="33"/>
      <c r="GB949" s="33"/>
      <c r="GC949" s="33"/>
      <c r="GD949" s="33"/>
      <c r="GE949" s="33"/>
      <c r="GF949" s="33"/>
      <c r="GG949" s="33"/>
      <c r="GH949" s="33"/>
      <c r="GI949" s="33"/>
      <c r="GJ949" s="33"/>
      <c r="GK949" s="33"/>
      <c r="GL949" s="33"/>
      <c r="GM949" s="33"/>
      <c r="GN949" s="33"/>
      <c r="GO949" s="33"/>
      <c r="GP949" s="33"/>
      <c r="GQ949" s="33"/>
      <c r="GR949" s="33"/>
      <c r="GS949" s="33"/>
      <c r="GT949" s="33"/>
      <c r="GU949" s="33"/>
      <c r="GV949" s="33"/>
      <c r="GW949" s="33"/>
      <c r="GX949" s="33"/>
      <c r="GY949" s="33"/>
      <c r="GZ949" s="33"/>
      <c r="HA949" s="33"/>
      <c r="HB949" s="33"/>
      <c r="HC949" s="33"/>
      <c r="HD949" s="33"/>
      <c r="HE949" s="33"/>
      <c r="HF949" s="33"/>
      <c r="HG949" s="33"/>
      <c r="HH949" s="33"/>
      <c r="HI949" s="33"/>
      <c r="HJ949" s="33"/>
      <c r="HK949" s="33"/>
      <c r="HL949" s="33"/>
      <c r="HM949" s="33"/>
      <c r="HN949" s="33"/>
      <c r="HO949" s="33"/>
      <c r="HP949" s="33"/>
      <c r="HQ949" s="33"/>
      <c r="HR949" s="33"/>
      <c r="HS949" s="33"/>
      <c r="HT949" s="33"/>
      <c r="HU949" s="33"/>
      <c r="HV949" s="33"/>
      <c r="HW949" s="33"/>
      <c r="HX949" s="33"/>
      <c r="HY949" s="33"/>
      <c r="HZ949" s="33"/>
      <c r="IA949" s="33"/>
      <c r="IB949" s="33"/>
      <c r="IC949" s="33"/>
      <c r="ID949" s="33"/>
      <c r="IE949" s="33"/>
      <c r="IF949" s="33"/>
      <c r="IG949" s="33"/>
      <c r="IH949" s="33"/>
      <c r="II949" s="33"/>
      <c r="IJ949" s="33"/>
      <c r="IK949" s="33"/>
      <c r="IL949" s="33"/>
      <c r="IM949" s="33"/>
      <c r="IN949" s="33"/>
      <c r="IO949" s="33"/>
      <c r="IP949" s="33"/>
      <c r="IQ949" s="33"/>
      <c r="IR949" s="33"/>
      <c r="IS949" s="33"/>
      <c r="IT949" s="33"/>
      <c r="IU949" s="33"/>
      <c r="IV949" s="33"/>
      <c r="IW949" s="33"/>
      <c r="IX949" s="33"/>
      <c r="IY949" s="33"/>
      <c r="IZ949" s="33"/>
      <c r="JA949" s="33"/>
      <c r="JB949" s="33"/>
      <c r="JC949" s="33"/>
      <c r="JD949" s="33"/>
      <c r="JE949" s="33"/>
      <c r="JF949" s="33"/>
      <c r="JG949" s="33"/>
      <c r="JH949" s="33"/>
      <c r="JI949" s="33"/>
      <c r="JJ949" s="33"/>
      <c r="JK949" s="33"/>
      <c r="JL949" s="33"/>
      <c r="JM949" s="33"/>
      <c r="JN949" s="33"/>
      <c r="JO949" s="33"/>
      <c r="JP949" s="33"/>
      <c r="JQ949" s="33"/>
      <c r="JR949" s="33"/>
      <c r="JS949" s="33"/>
      <c r="JT949" s="33"/>
      <c r="JU949" s="33"/>
      <c r="JV949" s="33"/>
      <c r="JW949" s="33"/>
      <c r="JX949" s="33"/>
      <c r="JY949" s="33"/>
      <c r="JZ949" s="33"/>
      <c r="KA949" s="33"/>
      <c r="KB949" s="33"/>
      <c r="KC949" s="33"/>
      <c r="KD949" s="33"/>
      <c r="KE949" s="33"/>
      <c r="KF949" s="33"/>
      <c r="KG949" s="33"/>
      <c r="KH949" s="33"/>
      <c r="KI949" s="33"/>
      <c r="KJ949" s="33"/>
      <c r="KK949" s="33"/>
      <c r="KL949" s="33"/>
      <c r="KM949" s="33"/>
      <c r="KN949" s="33"/>
      <c r="KO949" s="33"/>
      <c r="KP949" s="33"/>
      <c r="KQ949" s="33"/>
      <c r="KR949" s="33"/>
      <c r="KS949" s="33"/>
      <c r="KT949" s="33"/>
      <c r="KU949" s="33"/>
      <c r="KV949" s="33"/>
      <c r="KW949" s="33"/>
      <c r="KX949" s="33"/>
      <c r="KY949" s="33"/>
      <c r="KZ949" s="33"/>
      <c r="LA949" s="33"/>
      <c r="LB949" s="33"/>
      <c r="LC949" s="33"/>
    </row>
    <row r="950" spans="1:31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  <c r="IY950" s="33"/>
      <c r="IZ950" s="33"/>
      <c r="JA950" s="33"/>
      <c r="JB950" s="33"/>
      <c r="JC950" s="33"/>
      <c r="JD950" s="33"/>
      <c r="JE950" s="33"/>
      <c r="JF950" s="33"/>
      <c r="JG950" s="33"/>
      <c r="JH950" s="33"/>
      <c r="JI950" s="33"/>
      <c r="JJ950" s="33"/>
      <c r="JK950" s="33"/>
      <c r="JL950" s="33"/>
      <c r="JM950" s="33"/>
      <c r="JN950" s="33"/>
      <c r="JO950" s="33"/>
      <c r="JP950" s="33"/>
      <c r="JQ950" s="33"/>
      <c r="JR950" s="33"/>
      <c r="JS950" s="33"/>
      <c r="JT950" s="33"/>
      <c r="JU950" s="33"/>
      <c r="JV950" s="33"/>
      <c r="JW950" s="33"/>
      <c r="JX950" s="33"/>
      <c r="JY950" s="33"/>
      <c r="JZ950" s="33"/>
      <c r="KA950" s="33"/>
      <c r="KB950" s="33"/>
      <c r="KC950" s="33"/>
      <c r="KD950" s="33"/>
      <c r="KE950" s="33"/>
      <c r="KF950" s="33"/>
      <c r="KG950" s="33"/>
      <c r="KH950" s="33"/>
      <c r="KI950" s="33"/>
      <c r="KJ950" s="33"/>
      <c r="KK950" s="33"/>
      <c r="KL950" s="33"/>
      <c r="KM950" s="33"/>
      <c r="KN950" s="33"/>
      <c r="KO950" s="33"/>
      <c r="KP950" s="33"/>
      <c r="KQ950" s="33"/>
      <c r="KR950" s="33"/>
      <c r="KS950" s="33"/>
      <c r="KT950" s="33"/>
      <c r="KU950" s="33"/>
      <c r="KV950" s="33"/>
      <c r="KW950" s="33"/>
      <c r="KX950" s="33"/>
      <c r="KY950" s="33"/>
      <c r="KZ950" s="33"/>
      <c r="LA950" s="33"/>
      <c r="LB950" s="33"/>
      <c r="LC950" s="33"/>
    </row>
    <row r="951" spans="1:31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  <c r="CY951" s="33"/>
      <c r="CZ951" s="33"/>
      <c r="DA951" s="33"/>
      <c r="DB951" s="33"/>
      <c r="DC951" s="33"/>
      <c r="DD951" s="33"/>
      <c r="DE951" s="33"/>
      <c r="DF951" s="33"/>
      <c r="DG951" s="33"/>
      <c r="DH951" s="33"/>
      <c r="DI951" s="33"/>
      <c r="DJ951" s="33"/>
      <c r="DK951" s="33"/>
      <c r="DL951" s="33"/>
      <c r="DM951" s="33"/>
      <c r="DN951" s="33"/>
      <c r="DO951" s="33"/>
      <c r="DP951" s="33"/>
      <c r="DQ951" s="33"/>
      <c r="DR951" s="33"/>
      <c r="DS951" s="33"/>
      <c r="DT951" s="33"/>
      <c r="DU951" s="33"/>
      <c r="DV951" s="33"/>
      <c r="DW951" s="33"/>
      <c r="DX951" s="33"/>
      <c r="DY951" s="33"/>
      <c r="DZ951" s="33"/>
      <c r="EA951" s="33"/>
      <c r="EB951" s="33"/>
      <c r="EC951" s="33"/>
      <c r="ED951" s="33"/>
      <c r="EE951" s="33"/>
      <c r="EF951" s="33"/>
      <c r="EG951" s="33"/>
      <c r="EH951" s="33"/>
      <c r="EI951" s="33"/>
      <c r="EJ951" s="33"/>
      <c r="EK951" s="33"/>
      <c r="EL951" s="33"/>
      <c r="EM951" s="33"/>
      <c r="EN951" s="33"/>
      <c r="EO951" s="33"/>
      <c r="EP951" s="33"/>
      <c r="EQ951" s="33"/>
      <c r="ER951" s="33"/>
      <c r="ES951" s="33"/>
      <c r="ET951" s="33"/>
      <c r="EU951" s="33"/>
      <c r="EV951" s="33"/>
      <c r="EW951" s="33"/>
      <c r="EX951" s="33"/>
      <c r="EY951" s="33"/>
      <c r="EZ951" s="33"/>
      <c r="FA951" s="33"/>
      <c r="FB951" s="33"/>
      <c r="FC951" s="33"/>
      <c r="FD951" s="33"/>
      <c r="FE951" s="33"/>
      <c r="FF951" s="33"/>
      <c r="FG951" s="33"/>
      <c r="FH951" s="33"/>
      <c r="FI951" s="33"/>
      <c r="FJ951" s="33"/>
      <c r="FK951" s="33"/>
      <c r="FL951" s="33"/>
      <c r="FM951" s="33"/>
      <c r="FN951" s="33"/>
      <c r="FO951" s="33"/>
      <c r="FP951" s="33"/>
      <c r="FQ951" s="33"/>
      <c r="FR951" s="33"/>
      <c r="FS951" s="33"/>
      <c r="FT951" s="33"/>
      <c r="FU951" s="33"/>
      <c r="FV951" s="33"/>
      <c r="FW951" s="33"/>
      <c r="FX951" s="33"/>
      <c r="FY951" s="33"/>
      <c r="FZ951" s="33"/>
      <c r="GA951" s="33"/>
      <c r="GB951" s="33"/>
      <c r="GC951" s="33"/>
      <c r="GD951" s="33"/>
      <c r="GE951" s="33"/>
      <c r="GF951" s="33"/>
      <c r="GG951" s="33"/>
      <c r="GH951" s="33"/>
      <c r="GI951" s="33"/>
      <c r="GJ951" s="33"/>
      <c r="GK951" s="33"/>
      <c r="GL951" s="33"/>
      <c r="GM951" s="33"/>
      <c r="GN951" s="33"/>
      <c r="GO951" s="33"/>
      <c r="GP951" s="33"/>
      <c r="GQ951" s="33"/>
      <c r="GR951" s="33"/>
      <c r="GS951" s="33"/>
      <c r="GT951" s="33"/>
      <c r="GU951" s="33"/>
      <c r="GV951" s="33"/>
      <c r="GW951" s="33"/>
      <c r="GX951" s="33"/>
      <c r="GY951" s="33"/>
      <c r="GZ951" s="33"/>
      <c r="HA951" s="33"/>
      <c r="HB951" s="33"/>
      <c r="HC951" s="33"/>
      <c r="HD951" s="33"/>
      <c r="HE951" s="33"/>
      <c r="HF951" s="33"/>
      <c r="HG951" s="33"/>
      <c r="HH951" s="33"/>
      <c r="HI951" s="33"/>
      <c r="HJ951" s="33"/>
      <c r="HK951" s="33"/>
      <c r="HL951" s="33"/>
      <c r="HM951" s="33"/>
      <c r="HN951" s="33"/>
      <c r="HO951" s="33"/>
      <c r="HP951" s="33"/>
      <c r="HQ951" s="33"/>
      <c r="HR951" s="33"/>
      <c r="HS951" s="33"/>
      <c r="HT951" s="33"/>
      <c r="HU951" s="33"/>
      <c r="HV951" s="33"/>
      <c r="HW951" s="33"/>
      <c r="HX951" s="33"/>
      <c r="HY951" s="33"/>
      <c r="HZ951" s="33"/>
      <c r="IA951" s="33"/>
      <c r="IB951" s="33"/>
      <c r="IC951" s="33"/>
      <c r="ID951" s="33"/>
      <c r="IE951" s="33"/>
      <c r="IF951" s="33"/>
      <c r="IG951" s="33"/>
      <c r="IH951" s="33"/>
      <c r="II951" s="33"/>
      <c r="IJ951" s="33"/>
      <c r="IK951" s="33"/>
      <c r="IL951" s="33"/>
      <c r="IM951" s="33"/>
      <c r="IN951" s="33"/>
      <c r="IO951" s="33"/>
      <c r="IP951" s="33"/>
      <c r="IQ951" s="33"/>
      <c r="IR951" s="33"/>
      <c r="IS951" s="33"/>
      <c r="IT951" s="33"/>
      <c r="IU951" s="33"/>
      <c r="IV951" s="33"/>
      <c r="IW951" s="33"/>
      <c r="IX951" s="33"/>
      <c r="IY951" s="33"/>
      <c r="IZ951" s="33"/>
      <c r="JA951" s="33"/>
      <c r="JB951" s="33"/>
      <c r="JC951" s="33"/>
      <c r="JD951" s="33"/>
      <c r="JE951" s="33"/>
      <c r="JF951" s="33"/>
      <c r="JG951" s="33"/>
      <c r="JH951" s="33"/>
      <c r="JI951" s="33"/>
      <c r="JJ951" s="33"/>
      <c r="JK951" s="33"/>
      <c r="JL951" s="33"/>
      <c r="JM951" s="33"/>
      <c r="JN951" s="33"/>
      <c r="JO951" s="33"/>
      <c r="JP951" s="33"/>
      <c r="JQ951" s="33"/>
      <c r="JR951" s="33"/>
      <c r="JS951" s="33"/>
      <c r="JT951" s="33"/>
      <c r="JU951" s="33"/>
      <c r="JV951" s="33"/>
      <c r="JW951" s="33"/>
      <c r="JX951" s="33"/>
      <c r="JY951" s="33"/>
      <c r="JZ951" s="33"/>
      <c r="KA951" s="33"/>
      <c r="KB951" s="33"/>
      <c r="KC951" s="33"/>
      <c r="KD951" s="33"/>
      <c r="KE951" s="33"/>
      <c r="KF951" s="33"/>
      <c r="KG951" s="33"/>
      <c r="KH951" s="33"/>
      <c r="KI951" s="33"/>
      <c r="KJ951" s="33"/>
      <c r="KK951" s="33"/>
      <c r="KL951" s="33"/>
      <c r="KM951" s="33"/>
      <c r="KN951" s="33"/>
      <c r="KO951" s="33"/>
      <c r="KP951" s="33"/>
      <c r="KQ951" s="33"/>
      <c r="KR951" s="33"/>
      <c r="KS951" s="33"/>
      <c r="KT951" s="33"/>
      <c r="KU951" s="33"/>
      <c r="KV951" s="33"/>
      <c r="KW951" s="33"/>
      <c r="KX951" s="33"/>
      <c r="KY951" s="33"/>
      <c r="KZ951" s="33"/>
      <c r="LA951" s="33"/>
      <c r="LB951" s="33"/>
      <c r="LC951" s="33"/>
    </row>
    <row r="952" spans="1:31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  <c r="IY952" s="33"/>
      <c r="IZ952" s="33"/>
      <c r="JA952" s="33"/>
      <c r="JB952" s="33"/>
      <c r="JC952" s="33"/>
      <c r="JD952" s="33"/>
      <c r="JE952" s="33"/>
      <c r="JF952" s="33"/>
      <c r="JG952" s="33"/>
      <c r="JH952" s="33"/>
      <c r="JI952" s="33"/>
      <c r="JJ952" s="33"/>
      <c r="JK952" s="33"/>
      <c r="JL952" s="33"/>
      <c r="JM952" s="33"/>
      <c r="JN952" s="33"/>
      <c r="JO952" s="33"/>
      <c r="JP952" s="33"/>
      <c r="JQ952" s="33"/>
      <c r="JR952" s="33"/>
      <c r="JS952" s="33"/>
      <c r="JT952" s="33"/>
      <c r="JU952" s="33"/>
      <c r="JV952" s="33"/>
      <c r="JW952" s="33"/>
      <c r="JX952" s="33"/>
      <c r="JY952" s="33"/>
      <c r="JZ952" s="33"/>
      <c r="KA952" s="33"/>
      <c r="KB952" s="33"/>
      <c r="KC952" s="33"/>
      <c r="KD952" s="33"/>
      <c r="KE952" s="33"/>
      <c r="KF952" s="33"/>
      <c r="KG952" s="33"/>
      <c r="KH952" s="33"/>
      <c r="KI952" s="33"/>
      <c r="KJ952" s="33"/>
      <c r="KK952" s="33"/>
      <c r="KL952" s="33"/>
      <c r="KM952" s="33"/>
      <c r="KN952" s="33"/>
      <c r="KO952" s="33"/>
      <c r="KP952" s="33"/>
      <c r="KQ952" s="33"/>
      <c r="KR952" s="33"/>
      <c r="KS952" s="33"/>
      <c r="KT952" s="33"/>
      <c r="KU952" s="33"/>
      <c r="KV952" s="33"/>
      <c r="KW952" s="33"/>
      <c r="KX952" s="33"/>
      <c r="KY952" s="33"/>
      <c r="KZ952" s="33"/>
      <c r="LA952" s="33"/>
      <c r="LB952" s="33"/>
      <c r="LC952" s="33"/>
    </row>
    <row r="953" spans="1:31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  <c r="CY953" s="33"/>
      <c r="CZ953" s="33"/>
      <c r="DA953" s="33"/>
      <c r="DB953" s="33"/>
      <c r="DC953" s="33"/>
      <c r="DD953" s="33"/>
      <c r="DE953" s="33"/>
      <c r="DF953" s="33"/>
      <c r="DG953" s="33"/>
      <c r="DH953" s="33"/>
      <c r="DI953" s="33"/>
      <c r="DJ953" s="33"/>
      <c r="DK953" s="33"/>
      <c r="DL953" s="33"/>
      <c r="DM953" s="33"/>
      <c r="DN953" s="33"/>
      <c r="DO953" s="33"/>
      <c r="DP953" s="33"/>
      <c r="DQ953" s="33"/>
      <c r="DR953" s="33"/>
      <c r="DS953" s="33"/>
      <c r="DT953" s="33"/>
      <c r="DU953" s="33"/>
      <c r="DV953" s="33"/>
      <c r="DW953" s="33"/>
      <c r="DX953" s="33"/>
      <c r="DY953" s="33"/>
      <c r="DZ953" s="33"/>
      <c r="EA953" s="33"/>
      <c r="EB953" s="33"/>
      <c r="EC953" s="33"/>
      <c r="ED953" s="33"/>
      <c r="EE953" s="33"/>
      <c r="EF953" s="33"/>
      <c r="EG953" s="33"/>
      <c r="EH953" s="33"/>
      <c r="EI953" s="33"/>
      <c r="EJ953" s="33"/>
      <c r="EK953" s="33"/>
      <c r="EL953" s="33"/>
      <c r="EM953" s="33"/>
      <c r="EN953" s="33"/>
      <c r="EO953" s="33"/>
      <c r="EP953" s="33"/>
      <c r="EQ953" s="33"/>
      <c r="ER953" s="33"/>
      <c r="ES953" s="33"/>
      <c r="ET953" s="33"/>
      <c r="EU953" s="33"/>
      <c r="EV953" s="33"/>
      <c r="EW953" s="33"/>
      <c r="EX953" s="33"/>
      <c r="EY953" s="33"/>
      <c r="EZ953" s="33"/>
      <c r="FA953" s="33"/>
      <c r="FB953" s="33"/>
      <c r="FC953" s="33"/>
      <c r="FD953" s="33"/>
      <c r="FE953" s="33"/>
      <c r="FF953" s="33"/>
      <c r="FG953" s="33"/>
      <c r="FH953" s="33"/>
      <c r="FI953" s="33"/>
      <c r="FJ953" s="33"/>
      <c r="FK953" s="33"/>
      <c r="FL953" s="33"/>
      <c r="FM953" s="33"/>
      <c r="FN953" s="33"/>
      <c r="FO953" s="33"/>
      <c r="FP953" s="33"/>
      <c r="FQ953" s="33"/>
      <c r="FR953" s="33"/>
      <c r="FS953" s="33"/>
      <c r="FT953" s="33"/>
      <c r="FU953" s="33"/>
      <c r="FV953" s="33"/>
      <c r="FW953" s="33"/>
      <c r="FX953" s="33"/>
      <c r="FY953" s="33"/>
      <c r="FZ953" s="33"/>
      <c r="GA953" s="33"/>
      <c r="GB953" s="33"/>
      <c r="GC953" s="33"/>
      <c r="GD953" s="33"/>
      <c r="GE953" s="33"/>
      <c r="GF953" s="33"/>
      <c r="GG953" s="33"/>
      <c r="GH953" s="33"/>
      <c r="GI953" s="33"/>
      <c r="GJ953" s="33"/>
      <c r="GK953" s="33"/>
      <c r="GL953" s="33"/>
      <c r="GM953" s="33"/>
      <c r="GN953" s="33"/>
      <c r="GO953" s="33"/>
      <c r="GP953" s="33"/>
      <c r="GQ953" s="33"/>
      <c r="GR953" s="33"/>
      <c r="GS953" s="33"/>
      <c r="GT953" s="33"/>
      <c r="GU953" s="33"/>
      <c r="GV953" s="33"/>
      <c r="GW953" s="33"/>
      <c r="GX953" s="33"/>
      <c r="GY953" s="33"/>
      <c r="GZ953" s="33"/>
      <c r="HA953" s="33"/>
      <c r="HB953" s="33"/>
      <c r="HC953" s="33"/>
      <c r="HD953" s="33"/>
      <c r="HE953" s="33"/>
      <c r="HF953" s="33"/>
      <c r="HG953" s="33"/>
      <c r="HH953" s="33"/>
      <c r="HI953" s="33"/>
      <c r="HJ953" s="33"/>
      <c r="HK953" s="33"/>
      <c r="HL953" s="33"/>
      <c r="HM953" s="33"/>
      <c r="HN953" s="33"/>
      <c r="HO953" s="33"/>
      <c r="HP953" s="33"/>
      <c r="HQ953" s="33"/>
      <c r="HR953" s="33"/>
      <c r="HS953" s="33"/>
      <c r="HT953" s="33"/>
      <c r="HU953" s="33"/>
      <c r="HV953" s="33"/>
      <c r="HW953" s="33"/>
      <c r="HX953" s="33"/>
      <c r="HY953" s="33"/>
      <c r="HZ953" s="33"/>
      <c r="IA953" s="33"/>
      <c r="IB953" s="33"/>
      <c r="IC953" s="33"/>
      <c r="ID953" s="33"/>
      <c r="IE953" s="33"/>
      <c r="IF953" s="33"/>
      <c r="IG953" s="33"/>
      <c r="IH953" s="33"/>
      <c r="II953" s="33"/>
      <c r="IJ953" s="33"/>
      <c r="IK953" s="33"/>
      <c r="IL953" s="33"/>
      <c r="IM953" s="33"/>
      <c r="IN953" s="33"/>
      <c r="IO953" s="33"/>
      <c r="IP953" s="33"/>
      <c r="IQ953" s="33"/>
      <c r="IR953" s="33"/>
      <c r="IS953" s="33"/>
      <c r="IT953" s="33"/>
      <c r="IU953" s="33"/>
      <c r="IV953" s="33"/>
      <c r="IW953" s="33"/>
      <c r="IX953" s="33"/>
      <c r="IY953" s="33"/>
      <c r="IZ953" s="33"/>
      <c r="JA953" s="33"/>
      <c r="JB953" s="33"/>
      <c r="JC953" s="33"/>
      <c r="JD953" s="33"/>
      <c r="JE953" s="33"/>
      <c r="JF953" s="33"/>
      <c r="JG953" s="33"/>
      <c r="JH953" s="33"/>
      <c r="JI953" s="33"/>
      <c r="JJ953" s="33"/>
      <c r="JK953" s="33"/>
      <c r="JL953" s="33"/>
      <c r="JM953" s="33"/>
      <c r="JN953" s="33"/>
      <c r="JO953" s="33"/>
      <c r="JP953" s="33"/>
      <c r="JQ953" s="33"/>
      <c r="JR953" s="33"/>
      <c r="JS953" s="33"/>
      <c r="JT953" s="33"/>
      <c r="JU953" s="33"/>
      <c r="JV953" s="33"/>
      <c r="JW953" s="33"/>
      <c r="JX953" s="33"/>
      <c r="JY953" s="33"/>
      <c r="JZ953" s="33"/>
      <c r="KA953" s="33"/>
      <c r="KB953" s="33"/>
      <c r="KC953" s="33"/>
      <c r="KD953" s="33"/>
      <c r="KE953" s="33"/>
      <c r="KF953" s="33"/>
      <c r="KG953" s="33"/>
      <c r="KH953" s="33"/>
      <c r="KI953" s="33"/>
      <c r="KJ953" s="33"/>
      <c r="KK953" s="33"/>
      <c r="KL953" s="33"/>
      <c r="KM953" s="33"/>
      <c r="KN953" s="33"/>
      <c r="KO953" s="33"/>
      <c r="KP953" s="33"/>
      <c r="KQ953" s="33"/>
      <c r="KR953" s="33"/>
      <c r="KS953" s="33"/>
      <c r="KT953" s="33"/>
      <c r="KU953" s="33"/>
      <c r="KV953" s="33"/>
      <c r="KW953" s="33"/>
      <c r="KX953" s="33"/>
      <c r="KY953" s="33"/>
      <c r="KZ953" s="33"/>
      <c r="LA953" s="33"/>
      <c r="LB953" s="33"/>
      <c r="LC953" s="33"/>
    </row>
    <row r="954" spans="1:31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  <c r="IY954" s="33"/>
      <c r="IZ954" s="33"/>
      <c r="JA954" s="33"/>
      <c r="JB954" s="33"/>
      <c r="JC954" s="33"/>
      <c r="JD954" s="33"/>
      <c r="JE954" s="33"/>
      <c r="JF954" s="33"/>
      <c r="JG954" s="33"/>
      <c r="JH954" s="33"/>
      <c r="JI954" s="33"/>
      <c r="JJ954" s="33"/>
      <c r="JK954" s="33"/>
      <c r="JL954" s="33"/>
      <c r="JM954" s="33"/>
      <c r="JN954" s="33"/>
      <c r="JO954" s="33"/>
      <c r="JP954" s="33"/>
      <c r="JQ954" s="33"/>
      <c r="JR954" s="33"/>
      <c r="JS954" s="33"/>
      <c r="JT954" s="33"/>
      <c r="JU954" s="33"/>
      <c r="JV954" s="33"/>
      <c r="JW954" s="33"/>
      <c r="JX954" s="33"/>
      <c r="JY954" s="33"/>
      <c r="JZ954" s="33"/>
      <c r="KA954" s="33"/>
      <c r="KB954" s="33"/>
      <c r="KC954" s="33"/>
      <c r="KD954" s="33"/>
      <c r="KE954" s="33"/>
      <c r="KF954" s="33"/>
      <c r="KG954" s="33"/>
      <c r="KH954" s="33"/>
      <c r="KI954" s="33"/>
      <c r="KJ954" s="33"/>
      <c r="KK954" s="33"/>
      <c r="KL954" s="33"/>
      <c r="KM954" s="33"/>
      <c r="KN954" s="33"/>
      <c r="KO954" s="33"/>
      <c r="KP954" s="33"/>
      <c r="KQ954" s="33"/>
      <c r="KR954" s="33"/>
      <c r="KS954" s="33"/>
      <c r="KT954" s="33"/>
      <c r="KU954" s="33"/>
      <c r="KV954" s="33"/>
      <c r="KW954" s="33"/>
      <c r="KX954" s="33"/>
      <c r="KY954" s="33"/>
      <c r="KZ954" s="33"/>
      <c r="LA954" s="33"/>
      <c r="LB954" s="33"/>
      <c r="LC954" s="33"/>
    </row>
    <row r="955" spans="1:31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  <c r="CY955" s="33"/>
      <c r="CZ955" s="33"/>
      <c r="DA955" s="33"/>
      <c r="DB955" s="33"/>
      <c r="DC955" s="33"/>
      <c r="DD955" s="33"/>
      <c r="DE955" s="33"/>
      <c r="DF955" s="33"/>
      <c r="DG955" s="33"/>
      <c r="DH955" s="33"/>
      <c r="DI955" s="33"/>
      <c r="DJ955" s="33"/>
      <c r="DK955" s="33"/>
      <c r="DL955" s="33"/>
      <c r="DM955" s="33"/>
      <c r="DN955" s="33"/>
      <c r="DO955" s="33"/>
      <c r="DP955" s="33"/>
      <c r="DQ955" s="33"/>
      <c r="DR955" s="33"/>
      <c r="DS955" s="33"/>
      <c r="DT955" s="33"/>
      <c r="DU955" s="33"/>
      <c r="DV955" s="33"/>
      <c r="DW955" s="33"/>
      <c r="DX955" s="33"/>
      <c r="DY955" s="33"/>
      <c r="DZ955" s="33"/>
      <c r="EA955" s="33"/>
      <c r="EB955" s="33"/>
      <c r="EC955" s="33"/>
      <c r="ED955" s="33"/>
      <c r="EE955" s="33"/>
      <c r="EF955" s="33"/>
      <c r="EG955" s="33"/>
      <c r="EH955" s="33"/>
      <c r="EI955" s="33"/>
      <c r="EJ955" s="33"/>
      <c r="EK955" s="33"/>
      <c r="EL955" s="33"/>
      <c r="EM955" s="33"/>
      <c r="EN955" s="33"/>
      <c r="EO955" s="33"/>
      <c r="EP955" s="33"/>
      <c r="EQ955" s="33"/>
      <c r="ER955" s="33"/>
      <c r="ES955" s="33"/>
      <c r="ET955" s="33"/>
      <c r="EU955" s="33"/>
      <c r="EV955" s="33"/>
      <c r="EW955" s="33"/>
      <c r="EX955" s="33"/>
      <c r="EY955" s="33"/>
      <c r="EZ955" s="33"/>
      <c r="FA955" s="33"/>
      <c r="FB955" s="33"/>
      <c r="FC955" s="33"/>
      <c r="FD955" s="33"/>
      <c r="FE955" s="33"/>
      <c r="FF955" s="33"/>
      <c r="FG955" s="33"/>
      <c r="FH955" s="33"/>
      <c r="FI955" s="33"/>
      <c r="FJ955" s="33"/>
      <c r="FK955" s="33"/>
      <c r="FL955" s="33"/>
      <c r="FM955" s="33"/>
      <c r="FN955" s="33"/>
      <c r="FO955" s="33"/>
      <c r="FP955" s="33"/>
      <c r="FQ955" s="33"/>
      <c r="FR955" s="33"/>
      <c r="FS955" s="33"/>
      <c r="FT955" s="33"/>
      <c r="FU955" s="33"/>
      <c r="FV955" s="33"/>
      <c r="FW955" s="33"/>
      <c r="FX955" s="33"/>
      <c r="FY955" s="33"/>
      <c r="FZ955" s="33"/>
      <c r="GA955" s="33"/>
      <c r="GB955" s="33"/>
      <c r="GC955" s="33"/>
      <c r="GD955" s="33"/>
      <c r="GE955" s="33"/>
      <c r="GF955" s="33"/>
      <c r="GG955" s="33"/>
      <c r="GH955" s="33"/>
      <c r="GI955" s="33"/>
      <c r="GJ955" s="33"/>
      <c r="GK955" s="33"/>
      <c r="GL955" s="33"/>
      <c r="GM955" s="33"/>
      <c r="GN955" s="33"/>
      <c r="GO955" s="33"/>
      <c r="GP955" s="33"/>
      <c r="GQ955" s="33"/>
      <c r="GR955" s="33"/>
      <c r="GS955" s="33"/>
      <c r="GT955" s="33"/>
      <c r="GU955" s="33"/>
      <c r="GV955" s="33"/>
      <c r="GW955" s="33"/>
      <c r="GX955" s="33"/>
      <c r="GY955" s="33"/>
      <c r="GZ955" s="33"/>
      <c r="HA955" s="33"/>
      <c r="HB955" s="33"/>
      <c r="HC955" s="33"/>
      <c r="HD955" s="33"/>
      <c r="HE955" s="33"/>
      <c r="HF955" s="33"/>
      <c r="HG955" s="33"/>
      <c r="HH955" s="33"/>
      <c r="HI955" s="33"/>
      <c r="HJ955" s="33"/>
      <c r="HK955" s="33"/>
      <c r="HL955" s="33"/>
      <c r="HM955" s="33"/>
      <c r="HN955" s="33"/>
      <c r="HO955" s="33"/>
      <c r="HP955" s="33"/>
      <c r="HQ955" s="33"/>
      <c r="HR955" s="33"/>
      <c r="HS955" s="33"/>
      <c r="HT955" s="33"/>
      <c r="HU955" s="33"/>
      <c r="HV955" s="33"/>
      <c r="HW955" s="33"/>
      <c r="HX955" s="33"/>
      <c r="HY955" s="33"/>
      <c r="HZ955" s="33"/>
      <c r="IA955" s="33"/>
      <c r="IB955" s="33"/>
      <c r="IC955" s="33"/>
      <c r="ID955" s="33"/>
      <c r="IE955" s="33"/>
      <c r="IF955" s="33"/>
      <c r="IG955" s="33"/>
      <c r="IH955" s="33"/>
      <c r="II955" s="33"/>
      <c r="IJ955" s="33"/>
      <c r="IK955" s="33"/>
      <c r="IL955" s="33"/>
      <c r="IM955" s="33"/>
      <c r="IN955" s="33"/>
      <c r="IO955" s="33"/>
      <c r="IP955" s="33"/>
      <c r="IQ955" s="33"/>
      <c r="IR955" s="33"/>
      <c r="IS955" s="33"/>
      <c r="IT955" s="33"/>
      <c r="IU955" s="33"/>
      <c r="IV955" s="33"/>
      <c r="IW955" s="33"/>
      <c r="IX955" s="33"/>
      <c r="IY955" s="33"/>
      <c r="IZ955" s="33"/>
      <c r="JA955" s="33"/>
      <c r="JB955" s="33"/>
      <c r="JC955" s="33"/>
      <c r="JD955" s="33"/>
      <c r="JE955" s="33"/>
      <c r="JF955" s="33"/>
      <c r="JG955" s="33"/>
      <c r="JH955" s="33"/>
      <c r="JI955" s="33"/>
      <c r="JJ955" s="33"/>
      <c r="JK955" s="33"/>
      <c r="JL955" s="33"/>
      <c r="JM955" s="33"/>
      <c r="JN955" s="33"/>
      <c r="JO955" s="33"/>
      <c r="JP955" s="33"/>
      <c r="JQ955" s="33"/>
      <c r="JR955" s="33"/>
      <c r="JS955" s="33"/>
      <c r="JT955" s="33"/>
      <c r="JU955" s="33"/>
      <c r="JV955" s="33"/>
      <c r="JW955" s="33"/>
      <c r="JX955" s="33"/>
      <c r="JY955" s="33"/>
      <c r="JZ955" s="33"/>
      <c r="KA955" s="33"/>
      <c r="KB955" s="33"/>
      <c r="KC955" s="33"/>
      <c r="KD955" s="33"/>
      <c r="KE955" s="33"/>
      <c r="KF955" s="33"/>
      <c r="KG955" s="33"/>
      <c r="KH955" s="33"/>
      <c r="KI955" s="33"/>
      <c r="KJ955" s="33"/>
      <c r="KK955" s="33"/>
      <c r="KL955" s="33"/>
      <c r="KM955" s="33"/>
      <c r="KN955" s="33"/>
      <c r="KO955" s="33"/>
      <c r="KP955" s="33"/>
      <c r="KQ955" s="33"/>
      <c r="KR955" s="33"/>
      <c r="KS955" s="33"/>
      <c r="KT955" s="33"/>
      <c r="KU955" s="33"/>
      <c r="KV955" s="33"/>
      <c r="KW955" s="33"/>
      <c r="KX955" s="33"/>
      <c r="KY955" s="33"/>
      <c r="KZ955" s="33"/>
      <c r="LA955" s="33"/>
      <c r="LB955" s="33"/>
      <c r="LC955" s="33"/>
    </row>
    <row r="956" spans="1:31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  <c r="IY956" s="33"/>
      <c r="IZ956" s="33"/>
      <c r="JA956" s="33"/>
      <c r="JB956" s="33"/>
      <c r="JC956" s="33"/>
      <c r="JD956" s="33"/>
      <c r="JE956" s="33"/>
      <c r="JF956" s="33"/>
      <c r="JG956" s="33"/>
      <c r="JH956" s="33"/>
      <c r="JI956" s="33"/>
      <c r="JJ956" s="33"/>
      <c r="JK956" s="33"/>
      <c r="JL956" s="33"/>
      <c r="JM956" s="33"/>
      <c r="JN956" s="33"/>
      <c r="JO956" s="33"/>
      <c r="JP956" s="33"/>
      <c r="JQ956" s="33"/>
      <c r="JR956" s="33"/>
      <c r="JS956" s="33"/>
      <c r="JT956" s="33"/>
      <c r="JU956" s="33"/>
      <c r="JV956" s="33"/>
      <c r="JW956" s="33"/>
      <c r="JX956" s="33"/>
      <c r="JY956" s="33"/>
      <c r="JZ956" s="33"/>
      <c r="KA956" s="33"/>
      <c r="KB956" s="33"/>
      <c r="KC956" s="33"/>
      <c r="KD956" s="33"/>
      <c r="KE956" s="33"/>
      <c r="KF956" s="33"/>
      <c r="KG956" s="33"/>
      <c r="KH956" s="33"/>
      <c r="KI956" s="33"/>
      <c r="KJ956" s="33"/>
      <c r="KK956" s="33"/>
      <c r="KL956" s="33"/>
      <c r="KM956" s="33"/>
      <c r="KN956" s="33"/>
      <c r="KO956" s="33"/>
      <c r="KP956" s="33"/>
      <c r="KQ956" s="33"/>
      <c r="KR956" s="33"/>
      <c r="KS956" s="33"/>
      <c r="KT956" s="33"/>
      <c r="KU956" s="33"/>
      <c r="KV956" s="33"/>
      <c r="KW956" s="33"/>
      <c r="KX956" s="33"/>
      <c r="KY956" s="33"/>
      <c r="KZ956" s="33"/>
      <c r="LA956" s="33"/>
      <c r="LB956" s="33"/>
      <c r="LC956" s="33"/>
    </row>
    <row r="957" spans="1:31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6"/>
      <c r="BB957" s="36"/>
      <c r="BC957" s="36"/>
      <c r="BD957" s="36"/>
      <c r="BE957" s="36"/>
      <c r="BF957" s="36"/>
      <c r="BG957" s="36"/>
      <c r="BH957" s="36"/>
      <c r="BI957" s="36"/>
      <c r="BJ957" s="36"/>
      <c r="BK957" s="36"/>
      <c r="BL957" s="36"/>
      <c r="BM957" s="36"/>
      <c r="BN957" s="36"/>
      <c r="BO957" s="36"/>
      <c r="BP957" s="36"/>
      <c r="BQ957" s="36"/>
      <c r="BR957" s="36"/>
      <c r="BS957" s="36"/>
      <c r="BT957" s="36"/>
      <c r="BU957" s="36"/>
      <c r="BV957" s="36"/>
      <c r="BW957" s="36"/>
      <c r="BX957" s="36"/>
      <c r="BY957" s="36"/>
      <c r="BZ957" s="36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  <c r="CY957" s="33"/>
      <c r="CZ957" s="33"/>
      <c r="DA957" s="33"/>
      <c r="DB957" s="33"/>
      <c r="DC957" s="33"/>
      <c r="DD957" s="33"/>
      <c r="DE957" s="33"/>
      <c r="DF957" s="33"/>
      <c r="DG957" s="33"/>
      <c r="DH957" s="33"/>
      <c r="DI957" s="33"/>
      <c r="DJ957" s="33"/>
      <c r="DK957" s="33"/>
      <c r="DL957" s="33"/>
      <c r="DM957" s="33"/>
      <c r="DN957" s="33"/>
      <c r="DO957" s="33"/>
      <c r="DP957" s="33"/>
      <c r="DQ957" s="33"/>
      <c r="DR957" s="33"/>
      <c r="DS957" s="33"/>
      <c r="DT957" s="33"/>
      <c r="DU957" s="33"/>
      <c r="DV957" s="33"/>
      <c r="DW957" s="33"/>
      <c r="DX957" s="33"/>
      <c r="DY957" s="33"/>
      <c r="DZ957" s="33"/>
      <c r="EA957" s="33"/>
      <c r="EB957" s="33"/>
      <c r="EC957" s="33"/>
      <c r="ED957" s="33"/>
      <c r="EE957" s="33"/>
      <c r="EF957" s="33"/>
      <c r="EG957" s="33"/>
      <c r="EH957" s="33"/>
      <c r="EI957" s="33"/>
      <c r="EJ957" s="33"/>
      <c r="EK957" s="33"/>
      <c r="EL957" s="33"/>
      <c r="EM957" s="33"/>
      <c r="EN957" s="33"/>
      <c r="EO957" s="33"/>
      <c r="EP957" s="33"/>
      <c r="EQ957" s="33"/>
      <c r="ER957" s="33"/>
      <c r="ES957" s="33"/>
      <c r="ET957" s="33"/>
      <c r="EU957" s="33"/>
      <c r="EV957" s="33"/>
      <c r="EW957" s="33"/>
      <c r="EX957" s="33"/>
      <c r="EY957" s="33"/>
      <c r="EZ957" s="33"/>
      <c r="FA957" s="33"/>
      <c r="FB957" s="33"/>
      <c r="FC957" s="33"/>
      <c r="FD957" s="33"/>
      <c r="FE957" s="33"/>
      <c r="FF957" s="33"/>
      <c r="FG957" s="33"/>
      <c r="FH957" s="33"/>
      <c r="FI957" s="33"/>
      <c r="FJ957" s="33"/>
      <c r="FK957" s="33"/>
      <c r="FL957" s="33"/>
      <c r="FM957" s="33"/>
      <c r="FN957" s="33"/>
      <c r="FO957" s="33"/>
      <c r="FP957" s="33"/>
      <c r="FQ957" s="33"/>
      <c r="FR957" s="33"/>
      <c r="FS957" s="33"/>
      <c r="FT957" s="33"/>
      <c r="FU957" s="33"/>
      <c r="FV957" s="33"/>
      <c r="FW957" s="33"/>
      <c r="FX957" s="33"/>
      <c r="FY957" s="33"/>
      <c r="FZ957" s="33"/>
      <c r="GA957" s="33"/>
      <c r="GB957" s="33"/>
      <c r="GC957" s="33"/>
      <c r="GD957" s="33"/>
      <c r="GE957" s="33"/>
      <c r="GF957" s="33"/>
      <c r="GG957" s="33"/>
      <c r="GH957" s="33"/>
      <c r="GI957" s="33"/>
      <c r="GJ957" s="33"/>
      <c r="GK957" s="33"/>
      <c r="GL957" s="33"/>
      <c r="GM957" s="33"/>
      <c r="GN957" s="33"/>
      <c r="GO957" s="33"/>
      <c r="GP957" s="33"/>
      <c r="GQ957" s="33"/>
      <c r="GR957" s="33"/>
      <c r="GS957" s="33"/>
      <c r="GT957" s="33"/>
      <c r="GU957" s="33"/>
      <c r="GV957" s="33"/>
      <c r="GW957" s="33"/>
      <c r="GX957" s="33"/>
      <c r="GY957" s="33"/>
      <c r="GZ957" s="33"/>
      <c r="HA957" s="33"/>
      <c r="HB957" s="33"/>
      <c r="HC957" s="33"/>
      <c r="HD957" s="33"/>
      <c r="HE957" s="33"/>
      <c r="HF957" s="33"/>
      <c r="HG957" s="33"/>
      <c r="HH957" s="33"/>
      <c r="HI957" s="33"/>
      <c r="HJ957" s="33"/>
      <c r="HK957" s="33"/>
      <c r="HL957" s="33"/>
      <c r="HM957" s="33"/>
      <c r="HN957" s="33"/>
      <c r="HO957" s="33"/>
      <c r="HP957" s="33"/>
      <c r="HQ957" s="33"/>
      <c r="HR957" s="33"/>
      <c r="HS957" s="33"/>
      <c r="HT957" s="33"/>
      <c r="HU957" s="33"/>
      <c r="HV957" s="33"/>
      <c r="HW957" s="33"/>
      <c r="HX957" s="33"/>
      <c r="HY957" s="33"/>
      <c r="HZ957" s="33"/>
      <c r="IA957" s="33"/>
      <c r="IB957" s="33"/>
      <c r="IC957" s="33"/>
      <c r="ID957" s="33"/>
      <c r="IE957" s="33"/>
      <c r="IF957" s="33"/>
      <c r="IG957" s="33"/>
      <c r="IH957" s="33"/>
      <c r="II957" s="33"/>
      <c r="IJ957" s="33"/>
      <c r="IK957" s="33"/>
      <c r="IL957" s="33"/>
      <c r="IM957" s="33"/>
      <c r="IN957" s="33"/>
      <c r="IO957" s="33"/>
      <c r="IP957" s="33"/>
      <c r="IQ957" s="33"/>
      <c r="IR957" s="33"/>
      <c r="IS957" s="33"/>
      <c r="IT957" s="33"/>
      <c r="IU957" s="33"/>
      <c r="IV957" s="33"/>
      <c r="IW957" s="33"/>
      <c r="IX957" s="33"/>
      <c r="IY957" s="33"/>
      <c r="IZ957" s="33"/>
      <c r="JA957" s="33"/>
      <c r="JB957" s="33"/>
      <c r="JC957" s="33"/>
      <c r="JD957" s="33"/>
      <c r="JE957" s="33"/>
      <c r="JF957" s="33"/>
      <c r="JG957" s="33"/>
      <c r="JH957" s="33"/>
      <c r="JI957" s="33"/>
      <c r="JJ957" s="33"/>
      <c r="JK957" s="33"/>
      <c r="JL957" s="33"/>
      <c r="JM957" s="33"/>
      <c r="JN957" s="33"/>
      <c r="JO957" s="33"/>
      <c r="JP957" s="33"/>
      <c r="JQ957" s="33"/>
      <c r="JR957" s="33"/>
      <c r="JS957" s="33"/>
      <c r="JT957" s="33"/>
      <c r="JU957" s="33"/>
      <c r="JV957" s="33"/>
      <c r="JW957" s="33"/>
      <c r="JX957" s="33"/>
      <c r="JY957" s="33"/>
      <c r="JZ957" s="33"/>
      <c r="KA957" s="33"/>
      <c r="KB957" s="33"/>
      <c r="KC957" s="33"/>
      <c r="KD957" s="33"/>
      <c r="KE957" s="33"/>
      <c r="KF957" s="33"/>
      <c r="KG957" s="33"/>
      <c r="KH957" s="33"/>
      <c r="KI957" s="33"/>
      <c r="KJ957" s="33"/>
      <c r="KK957" s="33"/>
      <c r="KL957" s="33"/>
      <c r="KM957" s="33"/>
      <c r="KN957" s="33"/>
      <c r="KO957" s="33"/>
      <c r="KP957" s="33"/>
      <c r="KQ957" s="33"/>
      <c r="KR957" s="33"/>
      <c r="KS957" s="33"/>
      <c r="KT957" s="33"/>
      <c r="KU957" s="33"/>
      <c r="KV957" s="33"/>
      <c r="KW957" s="33"/>
      <c r="KX957" s="33"/>
      <c r="KY957" s="33"/>
      <c r="KZ957" s="33"/>
      <c r="LA957" s="33"/>
      <c r="LB957" s="33"/>
      <c r="LC957" s="33"/>
    </row>
    <row r="958" spans="1:31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6"/>
      <c r="BB958" s="36"/>
      <c r="BC958" s="36"/>
      <c r="BD958" s="36"/>
      <c r="BE958" s="36"/>
      <c r="BF958" s="36"/>
      <c r="BG958" s="36"/>
      <c r="BH958" s="36"/>
      <c r="BI958" s="36"/>
      <c r="BJ958" s="36"/>
      <c r="BK958" s="36"/>
      <c r="BL958" s="36"/>
      <c r="BM958" s="36"/>
      <c r="BN958" s="36"/>
      <c r="BO958" s="36"/>
      <c r="BP958" s="36"/>
      <c r="BQ958" s="36"/>
      <c r="BR958" s="36"/>
      <c r="BS958" s="36"/>
      <c r="BT958" s="36"/>
      <c r="BU958" s="36"/>
      <c r="BV958" s="36"/>
      <c r="BW958" s="36"/>
      <c r="BX958" s="36"/>
      <c r="BY958" s="36"/>
      <c r="BZ958" s="36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  <c r="IY958" s="33"/>
      <c r="IZ958" s="33"/>
      <c r="JA958" s="33"/>
      <c r="JB958" s="33"/>
      <c r="JC958" s="33"/>
      <c r="JD958" s="33"/>
      <c r="JE958" s="33"/>
      <c r="JF958" s="33"/>
      <c r="JG958" s="33"/>
      <c r="JH958" s="33"/>
      <c r="JI958" s="33"/>
      <c r="JJ958" s="33"/>
      <c r="JK958" s="33"/>
      <c r="JL958" s="33"/>
      <c r="JM958" s="33"/>
      <c r="JN958" s="33"/>
      <c r="JO958" s="33"/>
      <c r="JP958" s="33"/>
      <c r="JQ958" s="33"/>
      <c r="JR958" s="33"/>
      <c r="JS958" s="33"/>
      <c r="JT958" s="33"/>
      <c r="JU958" s="33"/>
      <c r="JV958" s="33"/>
      <c r="JW958" s="33"/>
      <c r="JX958" s="33"/>
      <c r="JY958" s="33"/>
      <c r="JZ958" s="33"/>
      <c r="KA958" s="33"/>
      <c r="KB958" s="33"/>
      <c r="KC958" s="33"/>
      <c r="KD958" s="33"/>
      <c r="KE958" s="33"/>
      <c r="KF958" s="33"/>
      <c r="KG958" s="33"/>
      <c r="KH958" s="33"/>
      <c r="KI958" s="33"/>
      <c r="KJ958" s="33"/>
      <c r="KK958" s="33"/>
      <c r="KL958" s="33"/>
      <c r="KM958" s="33"/>
      <c r="KN958" s="33"/>
      <c r="KO958" s="33"/>
      <c r="KP958" s="33"/>
      <c r="KQ958" s="33"/>
      <c r="KR958" s="33"/>
      <c r="KS958" s="33"/>
      <c r="KT958" s="33"/>
      <c r="KU958" s="33"/>
      <c r="KV958" s="33"/>
      <c r="KW958" s="33"/>
      <c r="KX958" s="33"/>
      <c r="KY958" s="33"/>
      <c r="KZ958" s="33"/>
      <c r="LA958" s="33"/>
      <c r="LB958" s="33"/>
      <c r="LC958" s="33"/>
    </row>
    <row r="959" spans="1:31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6"/>
      <c r="BB959" s="36"/>
      <c r="BC959" s="36"/>
      <c r="BD959" s="36"/>
      <c r="BE959" s="36"/>
      <c r="BF959" s="36"/>
      <c r="BG959" s="36"/>
      <c r="BH959" s="36"/>
      <c r="BI959" s="36"/>
      <c r="BJ959" s="36"/>
      <c r="BK959" s="36"/>
      <c r="BL959" s="36"/>
      <c r="BM959" s="36"/>
      <c r="BN959" s="36"/>
      <c r="BO959" s="36"/>
      <c r="BP959" s="36"/>
      <c r="BQ959" s="36"/>
      <c r="BR959" s="36"/>
      <c r="BS959" s="36"/>
      <c r="BT959" s="36"/>
      <c r="BU959" s="36"/>
      <c r="BV959" s="36"/>
      <c r="BW959" s="36"/>
      <c r="BX959" s="36"/>
      <c r="BY959" s="36"/>
      <c r="BZ959" s="36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  <c r="CY959" s="33"/>
      <c r="CZ959" s="33"/>
      <c r="DA959" s="33"/>
      <c r="DB959" s="33"/>
      <c r="DC959" s="33"/>
      <c r="DD959" s="33"/>
      <c r="DE959" s="33"/>
      <c r="DF959" s="33"/>
      <c r="DG959" s="33"/>
      <c r="DH959" s="33"/>
      <c r="DI959" s="33"/>
      <c r="DJ959" s="33"/>
      <c r="DK959" s="33"/>
      <c r="DL959" s="33"/>
      <c r="DM959" s="33"/>
      <c r="DN959" s="33"/>
      <c r="DO959" s="33"/>
      <c r="DP959" s="33"/>
      <c r="DQ959" s="33"/>
      <c r="DR959" s="33"/>
      <c r="DS959" s="33"/>
      <c r="DT959" s="33"/>
      <c r="DU959" s="33"/>
      <c r="DV959" s="33"/>
      <c r="DW959" s="33"/>
      <c r="DX959" s="33"/>
      <c r="DY959" s="33"/>
      <c r="DZ959" s="33"/>
      <c r="EA959" s="33"/>
      <c r="EB959" s="33"/>
      <c r="EC959" s="33"/>
      <c r="ED959" s="33"/>
      <c r="EE959" s="33"/>
      <c r="EF959" s="33"/>
      <c r="EG959" s="33"/>
      <c r="EH959" s="33"/>
      <c r="EI959" s="33"/>
      <c r="EJ959" s="33"/>
      <c r="EK959" s="33"/>
      <c r="EL959" s="33"/>
      <c r="EM959" s="33"/>
      <c r="EN959" s="33"/>
      <c r="EO959" s="33"/>
      <c r="EP959" s="33"/>
      <c r="EQ959" s="33"/>
      <c r="ER959" s="33"/>
      <c r="ES959" s="33"/>
      <c r="ET959" s="33"/>
      <c r="EU959" s="33"/>
      <c r="EV959" s="33"/>
      <c r="EW959" s="33"/>
      <c r="EX959" s="33"/>
      <c r="EY959" s="33"/>
      <c r="EZ959" s="33"/>
      <c r="FA959" s="33"/>
      <c r="FB959" s="33"/>
      <c r="FC959" s="33"/>
      <c r="FD959" s="33"/>
      <c r="FE959" s="33"/>
      <c r="FF959" s="33"/>
      <c r="FG959" s="33"/>
      <c r="FH959" s="33"/>
      <c r="FI959" s="33"/>
      <c r="FJ959" s="33"/>
      <c r="FK959" s="33"/>
      <c r="FL959" s="33"/>
      <c r="FM959" s="33"/>
      <c r="FN959" s="33"/>
      <c r="FO959" s="33"/>
      <c r="FP959" s="33"/>
      <c r="FQ959" s="33"/>
      <c r="FR959" s="33"/>
      <c r="FS959" s="33"/>
      <c r="FT959" s="33"/>
      <c r="FU959" s="33"/>
      <c r="FV959" s="33"/>
      <c r="FW959" s="33"/>
      <c r="FX959" s="33"/>
      <c r="FY959" s="33"/>
      <c r="FZ959" s="33"/>
      <c r="GA959" s="33"/>
      <c r="GB959" s="33"/>
      <c r="GC959" s="33"/>
      <c r="GD959" s="33"/>
      <c r="GE959" s="33"/>
      <c r="GF959" s="33"/>
      <c r="GG959" s="33"/>
      <c r="GH959" s="33"/>
      <c r="GI959" s="33"/>
      <c r="GJ959" s="33"/>
      <c r="GK959" s="33"/>
      <c r="GL959" s="33"/>
      <c r="GM959" s="33"/>
      <c r="GN959" s="33"/>
      <c r="GO959" s="33"/>
      <c r="GP959" s="33"/>
      <c r="GQ959" s="33"/>
      <c r="GR959" s="33"/>
      <c r="GS959" s="33"/>
      <c r="GT959" s="33"/>
      <c r="GU959" s="33"/>
      <c r="GV959" s="33"/>
      <c r="GW959" s="33"/>
      <c r="GX959" s="33"/>
      <c r="GY959" s="33"/>
      <c r="GZ959" s="33"/>
      <c r="HA959" s="33"/>
      <c r="HB959" s="33"/>
      <c r="HC959" s="33"/>
      <c r="HD959" s="33"/>
      <c r="HE959" s="33"/>
      <c r="HF959" s="33"/>
      <c r="HG959" s="33"/>
      <c r="HH959" s="33"/>
      <c r="HI959" s="33"/>
      <c r="HJ959" s="33"/>
      <c r="HK959" s="33"/>
      <c r="HL959" s="33"/>
      <c r="HM959" s="33"/>
      <c r="HN959" s="33"/>
      <c r="HO959" s="33"/>
      <c r="HP959" s="33"/>
      <c r="HQ959" s="33"/>
      <c r="HR959" s="33"/>
      <c r="HS959" s="33"/>
      <c r="HT959" s="33"/>
      <c r="HU959" s="33"/>
      <c r="HV959" s="33"/>
      <c r="HW959" s="33"/>
      <c r="HX959" s="33"/>
      <c r="HY959" s="33"/>
      <c r="HZ959" s="33"/>
      <c r="IA959" s="33"/>
      <c r="IB959" s="33"/>
      <c r="IC959" s="33"/>
      <c r="ID959" s="33"/>
      <c r="IE959" s="33"/>
      <c r="IF959" s="33"/>
      <c r="IG959" s="33"/>
      <c r="IH959" s="33"/>
      <c r="II959" s="33"/>
      <c r="IJ959" s="33"/>
      <c r="IK959" s="33"/>
      <c r="IL959" s="33"/>
      <c r="IM959" s="33"/>
      <c r="IN959" s="33"/>
      <c r="IO959" s="33"/>
      <c r="IP959" s="33"/>
      <c r="IQ959" s="33"/>
      <c r="IR959" s="33"/>
      <c r="IS959" s="33"/>
      <c r="IT959" s="33"/>
      <c r="IU959" s="33"/>
      <c r="IV959" s="33"/>
      <c r="IW959" s="33"/>
      <c r="IX959" s="33"/>
      <c r="IY959" s="33"/>
      <c r="IZ959" s="33"/>
      <c r="JA959" s="33"/>
      <c r="JB959" s="33"/>
      <c r="JC959" s="33"/>
      <c r="JD959" s="33"/>
      <c r="JE959" s="33"/>
      <c r="JF959" s="33"/>
      <c r="JG959" s="33"/>
      <c r="JH959" s="33"/>
      <c r="JI959" s="33"/>
      <c r="JJ959" s="33"/>
      <c r="JK959" s="33"/>
      <c r="JL959" s="33"/>
      <c r="JM959" s="33"/>
      <c r="JN959" s="33"/>
      <c r="JO959" s="33"/>
      <c r="JP959" s="33"/>
      <c r="JQ959" s="33"/>
      <c r="JR959" s="33"/>
      <c r="JS959" s="33"/>
      <c r="JT959" s="33"/>
      <c r="JU959" s="33"/>
      <c r="JV959" s="33"/>
      <c r="JW959" s="33"/>
      <c r="JX959" s="33"/>
      <c r="JY959" s="33"/>
      <c r="JZ959" s="33"/>
      <c r="KA959" s="33"/>
      <c r="KB959" s="33"/>
      <c r="KC959" s="33"/>
      <c r="KD959" s="33"/>
      <c r="KE959" s="33"/>
      <c r="KF959" s="33"/>
      <c r="KG959" s="33"/>
      <c r="KH959" s="33"/>
      <c r="KI959" s="33"/>
      <c r="KJ959" s="33"/>
      <c r="KK959" s="33"/>
      <c r="KL959" s="33"/>
      <c r="KM959" s="33"/>
      <c r="KN959" s="33"/>
      <c r="KO959" s="33"/>
      <c r="KP959" s="33"/>
      <c r="KQ959" s="33"/>
      <c r="KR959" s="33"/>
      <c r="KS959" s="33"/>
      <c r="KT959" s="33"/>
      <c r="KU959" s="33"/>
      <c r="KV959" s="33"/>
      <c r="KW959" s="33"/>
      <c r="KX959" s="33"/>
      <c r="KY959" s="33"/>
      <c r="KZ959" s="33"/>
      <c r="LA959" s="33"/>
      <c r="LB959" s="33"/>
      <c r="LC959" s="33"/>
    </row>
    <row r="960" spans="1:31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6"/>
      <c r="BB960" s="36"/>
      <c r="BC960" s="36"/>
      <c r="BD960" s="36"/>
      <c r="BE960" s="36"/>
      <c r="BF960" s="36"/>
      <c r="BG960" s="36"/>
      <c r="BH960" s="36"/>
      <c r="BI960" s="36"/>
      <c r="BJ960" s="36"/>
      <c r="BK960" s="36"/>
      <c r="BL960" s="36"/>
      <c r="BM960" s="36"/>
      <c r="BN960" s="36"/>
      <c r="BO960" s="36"/>
      <c r="BP960" s="36"/>
      <c r="BQ960" s="36"/>
      <c r="BR960" s="36"/>
      <c r="BS960" s="36"/>
      <c r="BT960" s="36"/>
      <c r="BU960" s="36"/>
      <c r="BV960" s="36"/>
      <c r="BW960" s="36"/>
      <c r="BX960" s="36"/>
      <c r="BY960" s="36"/>
      <c r="BZ960" s="36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  <c r="IY960" s="33"/>
      <c r="IZ960" s="33"/>
      <c r="JA960" s="33"/>
      <c r="JB960" s="33"/>
      <c r="JC960" s="33"/>
      <c r="JD960" s="33"/>
      <c r="JE960" s="33"/>
      <c r="JF960" s="33"/>
      <c r="JG960" s="33"/>
      <c r="JH960" s="33"/>
      <c r="JI960" s="33"/>
      <c r="JJ960" s="33"/>
      <c r="JK960" s="33"/>
      <c r="JL960" s="33"/>
      <c r="JM960" s="33"/>
      <c r="JN960" s="33"/>
      <c r="JO960" s="33"/>
      <c r="JP960" s="33"/>
      <c r="JQ960" s="33"/>
      <c r="JR960" s="33"/>
      <c r="JS960" s="33"/>
      <c r="JT960" s="33"/>
      <c r="JU960" s="33"/>
      <c r="JV960" s="33"/>
      <c r="JW960" s="33"/>
      <c r="JX960" s="33"/>
      <c r="JY960" s="33"/>
      <c r="JZ960" s="33"/>
      <c r="KA960" s="33"/>
      <c r="KB960" s="33"/>
      <c r="KC960" s="33"/>
      <c r="KD960" s="33"/>
      <c r="KE960" s="33"/>
      <c r="KF960" s="33"/>
      <c r="KG960" s="33"/>
      <c r="KH960" s="33"/>
      <c r="KI960" s="33"/>
      <c r="KJ960" s="33"/>
      <c r="KK960" s="33"/>
      <c r="KL960" s="33"/>
      <c r="KM960" s="33"/>
      <c r="KN960" s="33"/>
      <c r="KO960" s="33"/>
      <c r="KP960" s="33"/>
      <c r="KQ960" s="33"/>
      <c r="KR960" s="33"/>
      <c r="KS960" s="33"/>
      <c r="KT960" s="33"/>
      <c r="KU960" s="33"/>
      <c r="KV960" s="33"/>
      <c r="KW960" s="33"/>
      <c r="KX960" s="33"/>
      <c r="KY960" s="33"/>
      <c r="KZ960" s="33"/>
      <c r="LA960" s="33"/>
      <c r="LB960" s="33"/>
      <c r="LC960" s="33"/>
    </row>
    <row r="961" spans="1:31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6"/>
      <c r="BB961" s="36"/>
      <c r="BC961" s="36"/>
      <c r="BD961" s="36"/>
      <c r="BE961" s="36"/>
      <c r="BF961" s="36"/>
      <c r="BG961" s="36"/>
      <c r="BH961" s="36"/>
      <c r="BI961" s="36"/>
      <c r="BJ961" s="36"/>
      <c r="BK961" s="36"/>
      <c r="BL961" s="36"/>
      <c r="BM961" s="36"/>
      <c r="BN961" s="36"/>
      <c r="BO961" s="36"/>
      <c r="BP961" s="36"/>
      <c r="BQ961" s="36"/>
      <c r="BR961" s="36"/>
      <c r="BS961" s="36"/>
      <c r="BT961" s="36"/>
      <c r="BU961" s="36"/>
      <c r="BV961" s="36"/>
      <c r="BW961" s="36"/>
      <c r="BX961" s="36"/>
      <c r="BY961" s="36"/>
      <c r="BZ961" s="36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  <c r="CY961" s="33"/>
      <c r="CZ961" s="33"/>
      <c r="DA961" s="33"/>
      <c r="DB961" s="33"/>
      <c r="DC961" s="33"/>
      <c r="DD961" s="33"/>
      <c r="DE961" s="33"/>
      <c r="DF961" s="33"/>
      <c r="DG961" s="33"/>
      <c r="DH961" s="33"/>
      <c r="DI961" s="33"/>
      <c r="DJ961" s="33"/>
      <c r="DK961" s="33"/>
      <c r="DL961" s="33"/>
      <c r="DM961" s="33"/>
      <c r="DN961" s="33"/>
      <c r="DO961" s="33"/>
      <c r="DP961" s="33"/>
      <c r="DQ961" s="33"/>
      <c r="DR961" s="33"/>
      <c r="DS961" s="33"/>
      <c r="DT961" s="33"/>
      <c r="DU961" s="33"/>
      <c r="DV961" s="33"/>
      <c r="DW961" s="33"/>
      <c r="DX961" s="33"/>
      <c r="DY961" s="33"/>
      <c r="DZ961" s="33"/>
      <c r="EA961" s="33"/>
      <c r="EB961" s="33"/>
      <c r="EC961" s="33"/>
      <c r="ED961" s="33"/>
      <c r="EE961" s="33"/>
      <c r="EF961" s="33"/>
      <c r="EG961" s="33"/>
      <c r="EH961" s="33"/>
      <c r="EI961" s="33"/>
      <c r="EJ961" s="33"/>
      <c r="EK961" s="33"/>
      <c r="EL961" s="33"/>
      <c r="EM961" s="33"/>
      <c r="EN961" s="33"/>
      <c r="EO961" s="33"/>
      <c r="EP961" s="33"/>
      <c r="EQ961" s="33"/>
      <c r="ER961" s="33"/>
      <c r="ES961" s="33"/>
      <c r="ET961" s="33"/>
      <c r="EU961" s="33"/>
      <c r="EV961" s="33"/>
      <c r="EW961" s="33"/>
      <c r="EX961" s="33"/>
      <c r="EY961" s="33"/>
      <c r="EZ961" s="33"/>
      <c r="FA961" s="33"/>
      <c r="FB961" s="33"/>
      <c r="FC961" s="33"/>
      <c r="FD961" s="33"/>
      <c r="FE961" s="33"/>
      <c r="FF961" s="33"/>
      <c r="FG961" s="33"/>
      <c r="FH961" s="33"/>
      <c r="FI961" s="33"/>
      <c r="FJ961" s="33"/>
      <c r="FK961" s="33"/>
      <c r="FL961" s="33"/>
      <c r="FM961" s="33"/>
      <c r="FN961" s="33"/>
      <c r="FO961" s="33"/>
      <c r="FP961" s="33"/>
      <c r="FQ961" s="33"/>
      <c r="FR961" s="33"/>
      <c r="FS961" s="33"/>
      <c r="FT961" s="33"/>
      <c r="FU961" s="33"/>
      <c r="FV961" s="33"/>
      <c r="FW961" s="33"/>
      <c r="FX961" s="33"/>
      <c r="FY961" s="33"/>
      <c r="FZ961" s="33"/>
      <c r="GA961" s="33"/>
      <c r="GB961" s="33"/>
      <c r="GC961" s="33"/>
      <c r="GD961" s="33"/>
      <c r="GE961" s="33"/>
      <c r="GF961" s="33"/>
      <c r="GG961" s="33"/>
      <c r="GH961" s="33"/>
      <c r="GI961" s="33"/>
      <c r="GJ961" s="33"/>
      <c r="GK961" s="33"/>
      <c r="GL961" s="33"/>
      <c r="GM961" s="33"/>
      <c r="GN961" s="33"/>
      <c r="GO961" s="33"/>
      <c r="GP961" s="33"/>
      <c r="GQ961" s="33"/>
      <c r="GR961" s="33"/>
      <c r="GS961" s="33"/>
      <c r="GT961" s="33"/>
      <c r="GU961" s="33"/>
      <c r="GV961" s="33"/>
      <c r="GW961" s="33"/>
      <c r="GX961" s="33"/>
      <c r="GY961" s="33"/>
      <c r="GZ961" s="33"/>
      <c r="HA961" s="33"/>
      <c r="HB961" s="33"/>
      <c r="HC961" s="33"/>
      <c r="HD961" s="33"/>
      <c r="HE961" s="33"/>
      <c r="HF961" s="33"/>
      <c r="HG961" s="33"/>
      <c r="HH961" s="33"/>
      <c r="HI961" s="33"/>
      <c r="HJ961" s="33"/>
      <c r="HK961" s="33"/>
      <c r="HL961" s="33"/>
      <c r="HM961" s="33"/>
      <c r="HN961" s="33"/>
      <c r="HO961" s="33"/>
      <c r="HP961" s="33"/>
      <c r="HQ961" s="33"/>
      <c r="HR961" s="33"/>
      <c r="HS961" s="33"/>
      <c r="HT961" s="33"/>
      <c r="HU961" s="33"/>
      <c r="HV961" s="33"/>
      <c r="HW961" s="33"/>
      <c r="HX961" s="33"/>
      <c r="HY961" s="33"/>
      <c r="HZ961" s="33"/>
      <c r="IA961" s="33"/>
      <c r="IB961" s="33"/>
      <c r="IC961" s="33"/>
      <c r="ID961" s="33"/>
      <c r="IE961" s="33"/>
      <c r="IF961" s="33"/>
      <c r="IG961" s="33"/>
      <c r="IH961" s="33"/>
      <c r="II961" s="33"/>
      <c r="IJ961" s="33"/>
      <c r="IK961" s="33"/>
      <c r="IL961" s="33"/>
      <c r="IM961" s="33"/>
      <c r="IN961" s="33"/>
      <c r="IO961" s="33"/>
      <c r="IP961" s="33"/>
      <c r="IQ961" s="33"/>
      <c r="IR961" s="33"/>
      <c r="IS961" s="33"/>
      <c r="IT961" s="33"/>
      <c r="IU961" s="33"/>
      <c r="IV961" s="33"/>
      <c r="IW961" s="33"/>
      <c r="IX961" s="33"/>
      <c r="IY961" s="33"/>
      <c r="IZ961" s="33"/>
      <c r="JA961" s="33"/>
      <c r="JB961" s="33"/>
      <c r="JC961" s="33"/>
      <c r="JD961" s="33"/>
      <c r="JE961" s="33"/>
      <c r="JF961" s="33"/>
      <c r="JG961" s="33"/>
      <c r="JH961" s="33"/>
      <c r="JI961" s="33"/>
      <c r="JJ961" s="33"/>
      <c r="JK961" s="33"/>
      <c r="JL961" s="33"/>
      <c r="JM961" s="33"/>
      <c r="JN961" s="33"/>
      <c r="JO961" s="33"/>
      <c r="JP961" s="33"/>
      <c r="JQ961" s="33"/>
      <c r="JR961" s="33"/>
      <c r="JS961" s="33"/>
      <c r="JT961" s="33"/>
      <c r="JU961" s="33"/>
      <c r="JV961" s="33"/>
      <c r="JW961" s="33"/>
      <c r="JX961" s="33"/>
      <c r="JY961" s="33"/>
      <c r="JZ961" s="33"/>
      <c r="KA961" s="33"/>
      <c r="KB961" s="33"/>
      <c r="KC961" s="33"/>
      <c r="KD961" s="33"/>
      <c r="KE961" s="33"/>
      <c r="KF961" s="33"/>
      <c r="KG961" s="33"/>
      <c r="KH961" s="33"/>
      <c r="KI961" s="33"/>
      <c r="KJ961" s="33"/>
      <c r="KK961" s="33"/>
      <c r="KL961" s="33"/>
      <c r="KM961" s="33"/>
      <c r="KN961" s="33"/>
      <c r="KO961" s="33"/>
      <c r="KP961" s="33"/>
      <c r="KQ961" s="33"/>
      <c r="KR961" s="33"/>
      <c r="KS961" s="33"/>
      <c r="KT961" s="33"/>
      <c r="KU961" s="33"/>
      <c r="KV961" s="33"/>
      <c r="KW961" s="33"/>
      <c r="KX961" s="33"/>
      <c r="KY961" s="33"/>
      <c r="KZ961" s="33"/>
      <c r="LA961" s="33"/>
      <c r="LB961" s="33"/>
      <c r="LC961" s="33"/>
    </row>
    <row r="962" spans="1:31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6"/>
      <c r="BB962" s="36"/>
      <c r="BC962" s="36"/>
      <c r="BD962" s="36"/>
      <c r="BE962" s="36"/>
      <c r="BF962" s="36"/>
      <c r="BG962" s="36"/>
      <c r="BH962" s="36"/>
      <c r="BI962" s="36"/>
      <c r="BJ962" s="36"/>
      <c r="BK962" s="36"/>
      <c r="BL962" s="36"/>
      <c r="BM962" s="36"/>
      <c r="BN962" s="36"/>
      <c r="BO962" s="36"/>
      <c r="BP962" s="36"/>
      <c r="BQ962" s="36"/>
      <c r="BR962" s="36"/>
      <c r="BS962" s="36"/>
      <c r="BT962" s="36"/>
      <c r="BU962" s="36"/>
      <c r="BV962" s="36"/>
      <c r="BW962" s="36"/>
      <c r="BX962" s="36"/>
      <c r="BY962" s="36"/>
      <c r="BZ962" s="36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  <c r="IY962" s="33"/>
      <c r="IZ962" s="33"/>
      <c r="JA962" s="33"/>
      <c r="JB962" s="33"/>
      <c r="JC962" s="33"/>
      <c r="JD962" s="33"/>
      <c r="JE962" s="33"/>
      <c r="JF962" s="33"/>
      <c r="JG962" s="33"/>
      <c r="JH962" s="33"/>
      <c r="JI962" s="33"/>
      <c r="JJ962" s="33"/>
      <c r="JK962" s="33"/>
      <c r="JL962" s="33"/>
      <c r="JM962" s="33"/>
      <c r="JN962" s="33"/>
      <c r="JO962" s="33"/>
      <c r="JP962" s="33"/>
      <c r="JQ962" s="33"/>
      <c r="JR962" s="33"/>
      <c r="JS962" s="33"/>
      <c r="JT962" s="33"/>
      <c r="JU962" s="33"/>
      <c r="JV962" s="33"/>
      <c r="JW962" s="33"/>
      <c r="JX962" s="33"/>
      <c r="JY962" s="33"/>
      <c r="JZ962" s="33"/>
      <c r="KA962" s="33"/>
      <c r="KB962" s="33"/>
      <c r="KC962" s="33"/>
      <c r="KD962" s="33"/>
      <c r="KE962" s="33"/>
      <c r="KF962" s="33"/>
      <c r="KG962" s="33"/>
      <c r="KH962" s="33"/>
      <c r="KI962" s="33"/>
      <c r="KJ962" s="33"/>
      <c r="KK962" s="33"/>
      <c r="KL962" s="33"/>
      <c r="KM962" s="33"/>
      <c r="KN962" s="33"/>
      <c r="KO962" s="33"/>
      <c r="KP962" s="33"/>
      <c r="KQ962" s="33"/>
      <c r="KR962" s="33"/>
      <c r="KS962" s="33"/>
      <c r="KT962" s="33"/>
      <c r="KU962" s="33"/>
      <c r="KV962" s="33"/>
      <c r="KW962" s="33"/>
      <c r="KX962" s="33"/>
      <c r="KY962" s="33"/>
      <c r="KZ962" s="33"/>
      <c r="LA962" s="33"/>
      <c r="LB962" s="33"/>
      <c r="LC962" s="33"/>
    </row>
    <row r="963" spans="1:31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6"/>
      <c r="BB963" s="36"/>
      <c r="BC963" s="36"/>
      <c r="BD963" s="36"/>
      <c r="BE963" s="36"/>
      <c r="BF963" s="36"/>
      <c r="BG963" s="36"/>
      <c r="BH963" s="36"/>
      <c r="BI963" s="36"/>
      <c r="BJ963" s="36"/>
      <c r="BK963" s="36"/>
      <c r="BL963" s="36"/>
      <c r="BM963" s="36"/>
      <c r="BN963" s="36"/>
      <c r="BO963" s="36"/>
      <c r="BP963" s="36"/>
      <c r="BQ963" s="36"/>
      <c r="BR963" s="36"/>
      <c r="BS963" s="36"/>
      <c r="BT963" s="36"/>
      <c r="BU963" s="36"/>
      <c r="BV963" s="36"/>
      <c r="BW963" s="36"/>
      <c r="BX963" s="36"/>
      <c r="BY963" s="36"/>
      <c r="BZ963" s="36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  <c r="CY963" s="33"/>
      <c r="CZ963" s="33"/>
      <c r="DA963" s="33"/>
      <c r="DB963" s="33"/>
      <c r="DC963" s="33"/>
      <c r="DD963" s="33"/>
      <c r="DE963" s="33"/>
      <c r="DF963" s="33"/>
      <c r="DG963" s="33"/>
      <c r="DH963" s="33"/>
      <c r="DI963" s="33"/>
      <c r="DJ963" s="33"/>
      <c r="DK963" s="33"/>
      <c r="DL963" s="33"/>
      <c r="DM963" s="33"/>
      <c r="DN963" s="33"/>
      <c r="DO963" s="33"/>
      <c r="DP963" s="33"/>
      <c r="DQ963" s="33"/>
      <c r="DR963" s="33"/>
      <c r="DS963" s="33"/>
      <c r="DT963" s="33"/>
      <c r="DU963" s="33"/>
      <c r="DV963" s="33"/>
      <c r="DW963" s="33"/>
      <c r="DX963" s="33"/>
      <c r="DY963" s="33"/>
      <c r="DZ963" s="33"/>
      <c r="EA963" s="33"/>
      <c r="EB963" s="33"/>
      <c r="EC963" s="33"/>
      <c r="ED963" s="33"/>
      <c r="EE963" s="33"/>
      <c r="EF963" s="33"/>
      <c r="EG963" s="33"/>
      <c r="EH963" s="33"/>
      <c r="EI963" s="33"/>
      <c r="EJ963" s="33"/>
      <c r="EK963" s="33"/>
      <c r="EL963" s="33"/>
      <c r="EM963" s="33"/>
      <c r="EN963" s="33"/>
      <c r="EO963" s="33"/>
      <c r="EP963" s="33"/>
      <c r="EQ963" s="33"/>
      <c r="ER963" s="33"/>
      <c r="ES963" s="33"/>
      <c r="ET963" s="33"/>
      <c r="EU963" s="33"/>
      <c r="EV963" s="33"/>
      <c r="EW963" s="33"/>
      <c r="EX963" s="33"/>
      <c r="EY963" s="33"/>
      <c r="EZ963" s="33"/>
      <c r="FA963" s="33"/>
      <c r="FB963" s="33"/>
      <c r="FC963" s="33"/>
      <c r="FD963" s="33"/>
      <c r="FE963" s="33"/>
      <c r="FF963" s="33"/>
      <c r="FG963" s="33"/>
      <c r="FH963" s="33"/>
      <c r="FI963" s="33"/>
      <c r="FJ963" s="33"/>
      <c r="FK963" s="33"/>
      <c r="FL963" s="33"/>
      <c r="FM963" s="33"/>
      <c r="FN963" s="33"/>
      <c r="FO963" s="33"/>
      <c r="FP963" s="33"/>
      <c r="FQ963" s="33"/>
      <c r="FR963" s="33"/>
      <c r="FS963" s="33"/>
      <c r="FT963" s="33"/>
      <c r="FU963" s="33"/>
      <c r="FV963" s="33"/>
      <c r="FW963" s="33"/>
      <c r="FX963" s="33"/>
      <c r="FY963" s="33"/>
      <c r="FZ963" s="33"/>
      <c r="GA963" s="33"/>
      <c r="GB963" s="33"/>
      <c r="GC963" s="33"/>
      <c r="GD963" s="33"/>
      <c r="GE963" s="33"/>
      <c r="GF963" s="33"/>
      <c r="GG963" s="33"/>
      <c r="GH963" s="33"/>
      <c r="GI963" s="33"/>
      <c r="GJ963" s="33"/>
      <c r="GK963" s="33"/>
      <c r="GL963" s="33"/>
      <c r="GM963" s="33"/>
      <c r="GN963" s="33"/>
      <c r="GO963" s="33"/>
      <c r="GP963" s="33"/>
      <c r="GQ963" s="33"/>
      <c r="GR963" s="33"/>
      <c r="GS963" s="33"/>
      <c r="GT963" s="33"/>
      <c r="GU963" s="33"/>
      <c r="GV963" s="33"/>
      <c r="GW963" s="33"/>
      <c r="GX963" s="33"/>
      <c r="GY963" s="33"/>
      <c r="GZ963" s="33"/>
      <c r="HA963" s="33"/>
      <c r="HB963" s="33"/>
      <c r="HC963" s="33"/>
      <c r="HD963" s="33"/>
      <c r="HE963" s="33"/>
      <c r="HF963" s="33"/>
      <c r="HG963" s="33"/>
      <c r="HH963" s="33"/>
      <c r="HI963" s="33"/>
      <c r="HJ963" s="33"/>
      <c r="HK963" s="33"/>
      <c r="HL963" s="33"/>
      <c r="HM963" s="33"/>
      <c r="HN963" s="33"/>
      <c r="HO963" s="33"/>
      <c r="HP963" s="33"/>
      <c r="HQ963" s="33"/>
      <c r="HR963" s="33"/>
      <c r="HS963" s="33"/>
      <c r="HT963" s="33"/>
      <c r="HU963" s="33"/>
      <c r="HV963" s="33"/>
      <c r="HW963" s="33"/>
      <c r="HX963" s="33"/>
      <c r="HY963" s="33"/>
      <c r="HZ963" s="33"/>
      <c r="IA963" s="33"/>
      <c r="IB963" s="33"/>
      <c r="IC963" s="33"/>
      <c r="ID963" s="33"/>
      <c r="IE963" s="33"/>
      <c r="IF963" s="33"/>
      <c r="IG963" s="33"/>
      <c r="IH963" s="33"/>
      <c r="II963" s="33"/>
      <c r="IJ963" s="33"/>
      <c r="IK963" s="33"/>
      <c r="IL963" s="33"/>
      <c r="IM963" s="33"/>
      <c r="IN963" s="33"/>
      <c r="IO963" s="33"/>
      <c r="IP963" s="33"/>
      <c r="IQ963" s="33"/>
      <c r="IR963" s="33"/>
      <c r="IS963" s="33"/>
      <c r="IT963" s="33"/>
      <c r="IU963" s="33"/>
      <c r="IV963" s="33"/>
      <c r="IW963" s="33"/>
      <c r="IX963" s="33"/>
      <c r="IY963" s="33"/>
      <c r="IZ963" s="33"/>
      <c r="JA963" s="33"/>
      <c r="JB963" s="33"/>
      <c r="JC963" s="33"/>
      <c r="JD963" s="33"/>
      <c r="JE963" s="33"/>
      <c r="JF963" s="33"/>
      <c r="JG963" s="33"/>
      <c r="JH963" s="33"/>
      <c r="JI963" s="33"/>
      <c r="JJ963" s="33"/>
      <c r="JK963" s="33"/>
      <c r="JL963" s="33"/>
      <c r="JM963" s="33"/>
      <c r="JN963" s="33"/>
      <c r="JO963" s="33"/>
      <c r="JP963" s="33"/>
      <c r="JQ963" s="33"/>
      <c r="JR963" s="33"/>
      <c r="JS963" s="33"/>
      <c r="JT963" s="33"/>
      <c r="JU963" s="33"/>
      <c r="JV963" s="33"/>
      <c r="JW963" s="33"/>
      <c r="JX963" s="33"/>
      <c r="JY963" s="33"/>
      <c r="JZ963" s="33"/>
      <c r="KA963" s="33"/>
      <c r="KB963" s="33"/>
      <c r="KC963" s="33"/>
      <c r="KD963" s="33"/>
      <c r="KE963" s="33"/>
      <c r="KF963" s="33"/>
      <c r="KG963" s="33"/>
      <c r="KH963" s="33"/>
      <c r="KI963" s="33"/>
      <c r="KJ963" s="33"/>
      <c r="KK963" s="33"/>
      <c r="KL963" s="33"/>
      <c r="KM963" s="33"/>
      <c r="KN963" s="33"/>
      <c r="KO963" s="33"/>
      <c r="KP963" s="33"/>
      <c r="KQ963" s="33"/>
      <c r="KR963" s="33"/>
      <c r="KS963" s="33"/>
      <c r="KT963" s="33"/>
      <c r="KU963" s="33"/>
      <c r="KV963" s="33"/>
      <c r="KW963" s="33"/>
      <c r="KX963" s="33"/>
      <c r="KY963" s="33"/>
      <c r="KZ963" s="33"/>
      <c r="LA963" s="33"/>
      <c r="LB963" s="33"/>
      <c r="LC963" s="33"/>
    </row>
    <row r="964" spans="1:31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6"/>
      <c r="BB964" s="36"/>
      <c r="BC964" s="36"/>
      <c r="BD964" s="36"/>
      <c r="BE964" s="36"/>
      <c r="BF964" s="36"/>
      <c r="BG964" s="36"/>
      <c r="BH964" s="36"/>
      <c r="BI964" s="36"/>
      <c r="BJ964" s="36"/>
      <c r="BK964" s="36"/>
      <c r="BL964" s="36"/>
      <c r="BM964" s="36"/>
      <c r="BN964" s="36"/>
      <c r="BO964" s="36"/>
      <c r="BP964" s="36"/>
      <c r="BQ964" s="36"/>
      <c r="BR964" s="36"/>
      <c r="BS964" s="36"/>
      <c r="BT964" s="36"/>
      <c r="BU964" s="36"/>
      <c r="BV964" s="36"/>
      <c r="BW964" s="36"/>
      <c r="BX964" s="36"/>
      <c r="BY964" s="36"/>
      <c r="BZ964" s="36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  <c r="IY964" s="33"/>
      <c r="IZ964" s="33"/>
      <c r="JA964" s="33"/>
      <c r="JB964" s="33"/>
      <c r="JC964" s="33"/>
      <c r="JD964" s="33"/>
      <c r="JE964" s="33"/>
      <c r="JF964" s="33"/>
      <c r="JG964" s="33"/>
      <c r="JH964" s="33"/>
      <c r="JI964" s="33"/>
      <c r="JJ964" s="33"/>
      <c r="JK964" s="33"/>
      <c r="JL964" s="33"/>
      <c r="JM964" s="33"/>
      <c r="JN964" s="33"/>
      <c r="JO964" s="33"/>
      <c r="JP964" s="33"/>
      <c r="JQ964" s="33"/>
      <c r="JR964" s="33"/>
      <c r="JS964" s="33"/>
      <c r="JT964" s="33"/>
      <c r="JU964" s="33"/>
      <c r="JV964" s="33"/>
      <c r="JW964" s="33"/>
      <c r="JX964" s="33"/>
      <c r="JY964" s="33"/>
      <c r="JZ964" s="33"/>
      <c r="KA964" s="33"/>
      <c r="KB964" s="33"/>
      <c r="KC964" s="33"/>
      <c r="KD964" s="33"/>
      <c r="KE964" s="33"/>
      <c r="KF964" s="33"/>
      <c r="KG964" s="33"/>
      <c r="KH964" s="33"/>
      <c r="KI964" s="33"/>
      <c r="KJ964" s="33"/>
      <c r="KK964" s="33"/>
      <c r="KL964" s="33"/>
      <c r="KM964" s="33"/>
      <c r="KN964" s="33"/>
      <c r="KO964" s="33"/>
      <c r="KP964" s="33"/>
      <c r="KQ964" s="33"/>
      <c r="KR964" s="33"/>
      <c r="KS964" s="33"/>
      <c r="KT964" s="33"/>
      <c r="KU964" s="33"/>
      <c r="KV964" s="33"/>
      <c r="KW964" s="33"/>
      <c r="KX964" s="33"/>
      <c r="KY964" s="33"/>
      <c r="KZ964" s="33"/>
      <c r="LA964" s="33"/>
      <c r="LB964" s="33"/>
      <c r="LC964" s="33"/>
    </row>
    <row r="965" spans="1:31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6"/>
      <c r="BB965" s="36"/>
      <c r="BC965" s="36"/>
      <c r="BD965" s="36"/>
      <c r="BE965" s="36"/>
      <c r="BF965" s="36"/>
      <c r="BG965" s="36"/>
      <c r="BH965" s="36"/>
      <c r="BI965" s="36"/>
      <c r="BJ965" s="36"/>
      <c r="BK965" s="36"/>
      <c r="BL965" s="36"/>
      <c r="BM965" s="36"/>
      <c r="BN965" s="36"/>
      <c r="BO965" s="36"/>
      <c r="BP965" s="36"/>
      <c r="BQ965" s="36"/>
      <c r="BR965" s="36"/>
      <c r="BS965" s="36"/>
      <c r="BT965" s="36"/>
      <c r="BU965" s="36"/>
      <c r="BV965" s="36"/>
      <c r="BW965" s="36"/>
      <c r="BX965" s="36"/>
      <c r="BY965" s="36"/>
      <c r="BZ965" s="36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  <c r="CY965" s="33"/>
      <c r="CZ965" s="33"/>
      <c r="DA965" s="33"/>
      <c r="DB965" s="33"/>
      <c r="DC965" s="33"/>
      <c r="DD965" s="33"/>
      <c r="DE965" s="33"/>
      <c r="DF965" s="33"/>
      <c r="DG965" s="33"/>
      <c r="DH965" s="33"/>
      <c r="DI965" s="33"/>
      <c r="DJ965" s="33"/>
      <c r="DK965" s="33"/>
      <c r="DL965" s="33"/>
      <c r="DM965" s="33"/>
      <c r="DN965" s="33"/>
      <c r="DO965" s="33"/>
      <c r="DP965" s="33"/>
      <c r="DQ965" s="33"/>
      <c r="DR965" s="33"/>
      <c r="DS965" s="33"/>
      <c r="DT965" s="33"/>
      <c r="DU965" s="33"/>
      <c r="DV965" s="33"/>
      <c r="DW965" s="33"/>
      <c r="DX965" s="33"/>
      <c r="DY965" s="33"/>
      <c r="DZ965" s="33"/>
      <c r="EA965" s="33"/>
      <c r="EB965" s="33"/>
      <c r="EC965" s="33"/>
      <c r="ED965" s="33"/>
      <c r="EE965" s="33"/>
      <c r="EF965" s="33"/>
      <c r="EG965" s="33"/>
      <c r="EH965" s="33"/>
      <c r="EI965" s="33"/>
      <c r="EJ965" s="33"/>
      <c r="EK965" s="33"/>
      <c r="EL965" s="33"/>
      <c r="EM965" s="33"/>
      <c r="EN965" s="33"/>
      <c r="EO965" s="33"/>
      <c r="EP965" s="33"/>
      <c r="EQ965" s="33"/>
      <c r="ER965" s="33"/>
      <c r="ES965" s="33"/>
      <c r="ET965" s="33"/>
      <c r="EU965" s="33"/>
      <c r="EV965" s="33"/>
      <c r="EW965" s="33"/>
      <c r="EX965" s="33"/>
      <c r="EY965" s="33"/>
      <c r="EZ965" s="33"/>
      <c r="FA965" s="33"/>
      <c r="FB965" s="33"/>
      <c r="FC965" s="33"/>
      <c r="FD965" s="33"/>
      <c r="FE965" s="33"/>
      <c r="FF965" s="33"/>
      <c r="FG965" s="33"/>
      <c r="FH965" s="33"/>
      <c r="FI965" s="33"/>
      <c r="FJ965" s="33"/>
      <c r="FK965" s="33"/>
      <c r="FL965" s="33"/>
      <c r="FM965" s="33"/>
      <c r="FN965" s="33"/>
      <c r="FO965" s="33"/>
      <c r="FP965" s="33"/>
      <c r="FQ965" s="33"/>
      <c r="FR965" s="33"/>
      <c r="FS965" s="33"/>
      <c r="FT965" s="33"/>
      <c r="FU965" s="33"/>
      <c r="FV965" s="33"/>
      <c r="FW965" s="33"/>
      <c r="FX965" s="33"/>
      <c r="FY965" s="33"/>
      <c r="FZ965" s="33"/>
      <c r="GA965" s="33"/>
      <c r="GB965" s="33"/>
      <c r="GC965" s="33"/>
      <c r="GD965" s="33"/>
      <c r="GE965" s="33"/>
      <c r="GF965" s="33"/>
      <c r="GG965" s="33"/>
      <c r="GH965" s="33"/>
      <c r="GI965" s="33"/>
      <c r="GJ965" s="33"/>
      <c r="GK965" s="33"/>
      <c r="GL965" s="33"/>
      <c r="GM965" s="33"/>
      <c r="GN965" s="33"/>
      <c r="GO965" s="33"/>
      <c r="GP965" s="33"/>
      <c r="GQ965" s="33"/>
      <c r="GR965" s="33"/>
      <c r="GS965" s="33"/>
      <c r="GT965" s="33"/>
      <c r="GU965" s="33"/>
      <c r="GV965" s="33"/>
      <c r="GW965" s="33"/>
      <c r="GX965" s="33"/>
      <c r="GY965" s="33"/>
      <c r="GZ965" s="33"/>
      <c r="HA965" s="33"/>
      <c r="HB965" s="33"/>
      <c r="HC965" s="33"/>
      <c r="HD965" s="33"/>
      <c r="HE965" s="33"/>
      <c r="HF965" s="33"/>
      <c r="HG965" s="33"/>
      <c r="HH965" s="33"/>
      <c r="HI965" s="33"/>
      <c r="HJ965" s="33"/>
      <c r="HK965" s="33"/>
      <c r="HL965" s="33"/>
      <c r="HM965" s="33"/>
      <c r="HN965" s="33"/>
      <c r="HO965" s="33"/>
      <c r="HP965" s="33"/>
      <c r="HQ965" s="33"/>
      <c r="HR965" s="33"/>
      <c r="HS965" s="33"/>
      <c r="HT965" s="33"/>
      <c r="HU965" s="33"/>
      <c r="HV965" s="33"/>
      <c r="HW965" s="33"/>
      <c r="HX965" s="33"/>
      <c r="HY965" s="33"/>
      <c r="HZ965" s="33"/>
      <c r="IA965" s="33"/>
      <c r="IB965" s="33"/>
      <c r="IC965" s="33"/>
      <c r="ID965" s="33"/>
      <c r="IE965" s="33"/>
      <c r="IF965" s="33"/>
      <c r="IG965" s="33"/>
      <c r="IH965" s="33"/>
      <c r="II965" s="33"/>
      <c r="IJ965" s="33"/>
      <c r="IK965" s="33"/>
      <c r="IL965" s="33"/>
      <c r="IM965" s="33"/>
      <c r="IN965" s="33"/>
      <c r="IO965" s="33"/>
      <c r="IP965" s="33"/>
      <c r="IQ965" s="33"/>
      <c r="IR965" s="33"/>
      <c r="IS965" s="33"/>
      <c r="IT965" s="33"/>
      <c r="IU965" s="33"/>
      <c r="IV965" s="33"/>
      <c r="IW965" s="33"/>
      <c r="IX965" s="33"/>
      <c r="IY965" s="33"/>
      <c r="IZ965" s="33"/>
      <c r="JA965" s="33"/>
      <c r="JB965" s="33"/>
      <c r="JC965" s="33"/>
      <c r="JD965" s="33"/>
      <c r="JE965" s="33"/>
      <c r="JF965" s="33"/>
      <c r="JG965" s="33"/>
      <c r="JH965" s="33"/>
      <c r="JI965" s="33"/>
      <c r="JJ965" s="33"/>
      <c r="JK965" s="33"/>
      <c r="JL965" s="33"/>
      <c r="JM965" s="33"/>
      <c r="JN965" s="33"/>
      <c r="JO965" s="33"/>
      <c r="JP965" s="33"/>
      <c r="JQ965" s="33"/>
      <c r="JR965" s="33"/>
      <c r="JS965" s="33"/>
      <c r="JT965" s="33"/>
      <c r="JU965" s="33"/>
      <c r="JV965" s="33"/>
      <c r="JW965" s="33"/>
      <c r="JX965" s="33"/>
      <c r="JY965" s="33"/>
      <c r="JZ965" s="33"/>
      <c r="KA965" s="33"/>
      <c r="KB965" s="33"/>
      <c r="KC965" s="33"/>
      <c r="KD965" s="33"/>
      <c r="KE965" s="33"/>
      <c r="KF965" s="33"/>
      <c r="KG965" s="33"/>
      <c r="KH965" s="33"/>
      <c r="KI965" s="33"/>
      <c r="KJ965" s="33"/>
      <c r="KK965" s="33"/>
      <c r="KL965" s="33"/>
      <c r="KM965" s="33"/>
      <c r="KN965" s="33"/>
      <c r="KO965" s="33"/>
      <c r="KP965" s="33"/>
      <c r="KQ965" s="33"/>
      <c r="KR965" s="33"/>
      <c r="KS965" s="33"/>
      <c r="KT965" s="33"/>
      <c r="KU965" s="33"/>
      <c r="KV965" s="33"/>
      <c r="KW965" s="33"/>
      <c r="KX965" s="33"/>
      <c r="KY965" s="33"/>
      <c r="KZ965" s="33"/>
      <c r="LA965" s="33"/>
      <c r="LB965" s="33"/>
      <c r="LC965" s="33"/>
    </row>
    <row r="966" spans="1:31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6"/>
      <c r="BB966" s="36"/>
      <c r="BC966" s="36"/>
      <c r="BD966" s="36"/>
      <c r="BE966" s="36"/>
      <c r="BF966" s="36"/>
      <c r="BG966" s="36"/>
      <c r="BH966" s="36"/>
      <c r="BI966" s="36"/>
      <c r="BJ966" s="36"/>
      <c r="BK966" s="36"/>
      <c r="BL966" s="36"/>
      <c r="BM966" s="36"/>
      <c r="BN966" s="36"/>
      <c r="BO966" s="36"/>
      <c r="BP966" s="36"/>
      <c r="BQ966" s="36"/>
      <c r="BR966" s="36"/>
      <c r="BS966" s="36"/>
      <c r="BT966" s="36"/>
      <c r="BU966" s="36"/>
      <c r="BV966" s="36"/>
      <c r="BW966" s="36"/>
      <c r="BX966" s="36"/>
      <c r="BY966" s="36"/>
      <c r="BZ966" s="36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  <c r="IY966" s="33"/>
      <c r="IZ966" s="33"/>
      <c r="JA966" s="33"/>
      <c r="JB966" s="33"/>
      <c r="JC966" s="33"/>
      <c r="JD966" s="33"/>
      <c r="JE966" s="33"/>
      <c r="JF966" s="33"/>
      <c r="JG966" s="33"/>
      <c r="JH966" s="33"/>
      <c r="JI966" s="33"/>
      <c r="JJ966" s="33"/>
      <c r="JK966" s="33"/>
      <c r="JL966" s="33"/>
      <c r="JM966" s="33"/>
      <c r="JN966" s="33"/>
      <c r="JO966" s="33"/>
      <c r="JP966" s="33"/>
      <c r="JQ966" s="33"/>
      <c r="JR966" s="33"/>
      <c r="JS966" s="33"/>
      <c r="JT966" s="33"/>
      <c r="JU966" s="33"/>
      <c r="JV966" s="33"/>
      <c r="JW966" s="33"/>
      <c r="JX966" s="33"/>
      <c r="JY966" s="33"/>
      <c r="JZ966" s="33"/>
      <c r="KA966" s="33"/>
      <c r="KB966" s="33"/>
      <c r="KC966" s="33"/>
      <c r="KD966" s="33"/>
      <c r="KE966" s="33"/>
      <c r="KF966" s="33"/>
      <c r="KG966" s="33"/>
      <c r="KH966" s="33"/>
      <c r="KI966" s="33"/>
      <c r="KJ966" s="33"/>
      <c r="KK966" s="33"/>
      <c r="KL966" s="33"/>
      <c r="KM966" s="33"/>
      <c r="KN966" s="33"/>
      <c r="KO966" s="33"/>
      <c r="KP966" s="33"/>
      <c r="KQ966" s="33"/>
      <c r="KR966" s="33"/>
      <c r="KS966" s="33"/>
      <c r="KT966" s="33"/>
      <c r="KU966" s="33"/>
      <c r="KV966" s="33"/>
      <c r="KW966" s="33"/>
      <c r="KX966" s="33"/>
      <c r="KY966" s="33"/>
      <c r="KZ966" s="33"/>
      <c r="LA966" s="33"/>
      <c r="LB966" s="33"/>
      <c r="LC966" s="33"/>
    </row>
    <row r="967" spans="1:31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6"/>
      <c r="BB967" s="36"/>
      <c r="BC967" s="36"/>
      <c r="BD967" s="36"/>
      <c r="BE967" s="36"/>
      <c r="BF967" s="36"/>
      <c r="BG967" s="36"/>
      <c r="BH967" s="36"/>
      <c r="BI967" s="36"/>
      <c r="BJ967" s="36"/>
      <c r="BK967" s="36"/>
      <c r="BL967" s="36"/>
      <c r="BM967" s="36"/>
      <c r="BN967" s="36"/>
      <c r="BO967" s="36"/>
      <c r="BP967" s="36"/>
      <c r="BQ967" s="36"/>
      <c r="BR967" s="36"/>
      <c r="BS967" s="36"/>
      <c r="BT967" s="36"/>
      <c r="BU967" s="36"/>
      <c r="BV967" s="36"/>
      <c r="BW967" s="36"/>
      <c r="BX967" s="36"/>
      <c r="BY967" s="36"/>
      <c r="BZ967" s="36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  <c r="CY967" s="33"/>
      <c r="CZ967" s="33"/>
      <c r="DA967" s="33"/>
      <c r="DB967" s="33"/>
      <c r="DC967" s="33"/>
      <c r="DD967" s="33"/>
      <c r="DE967" s="33"/>
      <c r="DF967" s="33"/>
      <c r="DG967" s="33"/>
      <c r="DH967" s="33"/>
      <c r="DI967" s="33"/>
      <c r="DJ967" s="33"/>
      <c r="DK967" s="33"/>
      <c r="DL967" s="33"/>
      <c r="DM967" s="33"/>
      <c r="DN967" s="33"/>
      <c r="DO967" s="33"/>
      <c r="DP967" s="33"/>
      <c r="DQ967" s="33"/>
      <c r="DR967" s="33"/>
      <c r="DS967" s="33"/>
      <c r="DT967" s="33"/>
      <c r="DU967" s="33"/>
      <c r="DV967" s="33"/>
      <c r="DW967" s="33"/>
      <c r="DX967" s="33"/>
      <c r="DY967" s="33"/>
      <c r="DZ967" s="33"/>
      <c r="EA967" s="33"/>
      <c r="EB967" s="33"/>
      <c r="EC967" s="33"/>
      <c r="ED967" s="33"/>
      <c r="EE967" s="33"/>
      <c r="EF967" s="33"/>
      <c r="EG967" s="33"/>
      <c r="EH967" s="33"/>
      <c r="EI967" s="33"/>
      <c r="EJ967" s="33"/>
      <c r="EK967" s="33"/>
      <c r="EL967" s="33"/>
      <c r="EM967" s="33"/>
      <c r="EN967" s="33"/>
      <c r="EO967" s="33"/>
      <c r="EP967" s="33"/>
      <c r="EQ967" s="33"/>
      <c r="ER967" s="33"/>
      <c r="ES967" s="33"/>
      <c r="ET967" s="33"/>
      <c r="EU967" s="33"/>
      <c r="EV967" s="33"/>
      <c r="EW967" s="33"/>
      <c r="EX967" s="33"/>
      <c r="EY967" s="33"/>
      <c r="EZ967" s="33"/>
      <c r="FA967" s="33"/>
      <c r="FB967" s="33"/>
      <c r="FC967" s="33"/>
      <c r="FD967" s="33"/>
      <c r="FE967" s="33"/>
      <c r="FF967" s="33"/>
      <c r="FG967" s="33"/>
      <c r="FH967" s="33"/>
      <c r="FI967" s="33"/>
      <c r="FJ967" s="33"/>
      <c r="FK967" s="33"/>
      <c r="FL967" s="33"/>
      <c r="FM967" s="33"/>
      <c r="FN967" s="33"/>
      <c r="FO967" s="33"/>
      <c r="FP967" s="33"/>
      <c r="FQ967" s="33"/>
      <c r="FR967" s="33"/>
      <c r="FS967" s="33"/>
      <c r="FT967" s="33"/>
      <c r="FU967" s="33"/>
      <c r="FV967" s="33"/>
      <c r="FW967" s="33"/>
      <c r="FX967" s="33"/>
      <c r="FY967" s="33"/>
      <c r="FZ967" s="33"/>
      <c r="GA967" s="33"/>
      <c r="GB967" s="33"/>
      <c r="GC967" s="33"/>
      <c r="GD967" s="33"/>
      <c r="GE967" s="33"/>
      <c r="GF967" s="33"/>
      <c r="GG967" s="33"/>
      <c r="GH967" s="33"/>
      <c r="GI967" s="33"/>
      <c r="GJ967" s="33"/>
      <c r="GK967" s="33"/>
      <c r="GL967" s="33"/>
      <c r="GM967" s="33"/>
      <c r="GN967" s="33"/>
      <c r="GO967" s="33"/>
      <c r="GP967" s="33"/>
      <c r="GQ967" s="33"/>
      <c r="GR967" s="33"/>
      <c r="GS967" s="33"/>
      <c r="GT967" s="33"/>
      <c r="GU967" s="33"/>
      <c r="GV967" s="33"/>
      <c r="GW967" s="33"/>
      <c r="GX967" s="33"/>
      <c r="GY967" s="33"/>
      <c r="GZ967" s="33"/>
      <c r="HA967" s="33"/>
      <c r="HB967" s="33"/>
      <c r="HC967" s="33"/>
      <c r="HD967" s="33"/>
      <c r="HE967" s="33"/>
      <c r="HF967" s="33"/>
      <c r="HG967" s="33"/>
      <c r="HH967" s="33"/>
      <c r="HI967" s="33"/>
      <c r="HJ967" s="33"/>
      <c r="HK967" s="33"/>
      <c r="HL967" s="33"/>
      <c r="HM967" s="33"/>
      <c r="HN967" s="33"/>
      <c r="HO967" s="33"/>
      <c r="HP967" s="33"/>
      <c r="HQ967" s="33"/>
      <c r="HR967" s="33"/>
      <c r="HS967" s="33"/>
      <c r="HT967" s="33"/>
      <c r="HU967" s="33"/>
      <c r="HV967" s="33"/>
      <c r="HW967" s="33"/>
      <c r="HX967" s="33"/>
      <c r="HY967" s="33"/>
      <c r="HZ967" s="33"/>
      <c r="IA967" s="33"/>
      <c r="IB967" s="33"/>
      <c r="IC967" s="33"/>
      <c r="ID967" s="33"/>
      <c r="IE967" s="33"/>
      <c r="IF967" s="33"/>
      <c r="IG967" s="33"/>
      <c r="IH967" s="33"/>
      <c r="II967" s="33"/>
      <c r="IJ967" s="33"/>
      <c r="IK967" s="33"/>
      <c r="IL967" s="33"/>
      <c r="IM967" s="33"/>
      <c r="IN967" s="33"/>
      <c r="IO967" s="33"/>
      <c r="IP967" s="33"/>
      <c r="IQ967" s="33"/>
      <c r="IR967" s="33"/>
      <c r="IS967" s="33"/>
      <c r="IT967" s="33"/>
      <c r="IU967" s="33"/>
      <c r="IV967" s="33"/>
      <c r="IW967" s="33"/>
      <c r="IX967" s="33"/>
      <c r="IY967" s="33"/>
      <c r="IZ967" s="33"/>
      <c r="JA967" s="33"/>
      <c r="JB967" s="33"/>
      <c r="JC967" s="33"/>
      <c r="JD967" s="33"/>
      <c r="JE967" s="33"/>
      <c r="JF967" s="33"/>
      <c r="JG967" s="33"/>
      <c r="JH967" s="33"/>
      <c r="JI967" s="33"/>
      <c r="JJ967" s="33"/>
      <c r="JK967" s="33"/>
      <c r="JL967" s="33"/>
      <c r="JM967" s="33"/>
      <c r="JN967" s="33"/>
      <c r="JO967" s="33"/>
      <c r="JP967" s="33"/>
      <c r="JQ967" s="33"/>
      <c r="JR967" s="33"/>
      <c r="JS967" s="33"/>
      <c r="JT967" s="33"/>
      <c r="JU967" s="33"/>
      <c r="JV967" s="33"/>
      <c r="JW967" s="33"/>
      <c r="JX967" s="33"/>
      <c r="JY967" s="33"/>
      <c r="JZ967" s="33"/>
      <c r="KA967" s="33"/>
      <c r="KB967" s="33"/>
      <c r="KC967" s="33"/>
      <c r="KD967" s="33"/>
      <c r="KE967" s="33"/>
      <c r="KF967" s="33"/>
      <c r="KG967" s="33"/>
      <c r="KH967" s="33"/>
      <c r="KI967" s="33"/>
      <c r="KJ967" s="33"/>
      <c r="KK967" s="33"/>
      <c r="KL967" s="33"/>
      <c r="KM967" s="33"/>
      <c r="KN967" s="33"/>
      <c r="KO967" s="33"/>
      <c r="KP967" s="33"/>
      <c r="KQ967" s="33"/>
      <c r="KR967" s="33"/>
      <c r="KS967" s="33"/>
      <c r="KT967" s="33"/>
      <c r="KU967" s="33"/>
      <c r="KV967" s="33"/>
      <c r="KW967" s="33"/>
      <c r="KX967" s="33"/>
      <c r="KY967" s="33"/>
      <c r="KZ967" s="33"/>
      <c r="LA967" s="33"/>
      <c r="LB967" s="33"/>
      <c r="LC967" s="33"/>
    </row>
    <row r="968" spans="1:31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6"/>
      <c r="BB968" s="36"/>
      <c r="BC968" s="36"/>
      <c r="BD968" s="36"/>
      <c r="BE968" s="36"/>
      <c r="BF968" s="36"/>
      <c r="BG968" s="36"/>
      <c r="BH968" s="36"/>
      <c r="BI968" s="36"/>
      <c r="BJ968" s="36"/>
      <c r="BK968" s="36"/>
      <c r="BL968" s="36"/>
      <c r="BM968" s="36"/>
      <c r="BN968" s="36"/>
      <c r="BO968" s="36"/>
      <c r="BP968" s="36"/>
      <c r="BQ968" s="36"/>
      <c r="BR968" s="36"/>
      <c r="BS968" s="36"/>
      <c r="BT968" s="36"/>
      <c r="BU968" s="36"/>
      <c r="BV968" s="36"/>
      <c r="BW968" s="36"/>
      <c r="BX968" s="36"/>
      <c r="BY968" s="36"/>
      <c r="BZ968" s="36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  <c r="IY968" s="33"/>
      <c r="IZ968" s="33"/>
      <c r="JA968" s="33"/>
      <c r="JB968" s="33"/>
      <c r="JC968" s="33"/>
      <c r="JD968" s="33"/>
      <c r="JE968" s="33"/>
      <c r="JF968" s="33"/>
      <c r="JG968" s="33"/>
      <c r="JH968" s="33"/>
      <c r="JI968" s="33"/>
      <c r="JJ968" s="33"/>
      <c r="JK968" s="33"/>
      <c r="JL968" s="33"/>
      <c r="JM968" s="33"/>
      <c r="JN968" s="33"/>
      <c r="JO968" s="33"/>
      <c r="JP968" s="33"/>
      <c r="JQ968" s="33"/>
      <c r="JR968" s="33"/>
      <c r="JS968" s="33"/>
      <c r="JT968" s="33"/>
      <c r="JU968" s="33"/>
      <c r="JV968" s="33"/>
      <c r="JW968" s="33"/>
      <c r="JX968" s="33"/>
      <c r="JY968" s="33"/>
      <c r="JZ968" s="33"/>
      <c r="KA968" s="33"/>
      <c r="KB968" s="33"/>
      <c r="KC968" s="33"/>
      <c r="KD968" s="33"/>
      <c r="KE968" s="33"/>
      <c r="KF968" s="33"/>
      <c r="KG968" s="33"/>
      <c r="KH968" s="33"/>
      <c r="KI968" s="33"/>
      <c r="KJ968" s="33"/>
      <c r="KK968" s="33"/>
      <c r="KL968" s="33"/>
      <c r="KM968" s="33"/>
      <c r="KN968" s="33"/>
      <c r="KO968" s="33"/>
      <c r="KP968" s="33"/>
      <c r="KQ968" s="33"/>
      <c r="KR968" s="33"/>
      <c r="KS968" s="33"/>
      <c r="KT968" s="33"/>
      <c r="KU968" s="33"/>
      <c r="KV968" s="33"/>
      <c r="KW968" s="33"/>
      <c r="KX968" s="33"/>
      <c r="KY968" s="33"/>
      <c r="KZ968" s="33"/>
      <c r="LA968" s="33"/>
      <c r="LB968" s="33"/>
      <c r="LC968" s="33"/>
    </row>
    <row r="969" spans="1:31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6"/>
      <c r="BB969" s="36"/>
      <c r="BC969" s="36"/>
      <c r="BD969" s="36"/>
      <c r="BE969" s="36"/>
      <c r="BF969" s="36"/>
      <c r="BG969" s="36"/>
      <c r="BH969" s="36"/>
      <c r="BI969" s="36"/>
      <c r="BJ969" s="36"/>
      <c r="BK969" s="36"/>
      <c r="BL969" s="36"/>
      <c r="BM969" s="36"/>
      <c r="BN969" s="36"/>
      <c r="BO969" s="36"/>
      <c r="BP969" s="36"/>
      <c r="BQ969" s="36"/>
      <c r="BR969" s="36"/>
      <c r="BS969" s="36"/>
      <c r="BT969" s="36"/>
      <c r="BU969" s="36"/>
      <c r="BV969" s="36"/>
      <c r="BW969" s="36"/>
      <c r="BX969" s="36"/>
      <c r="BY969" s="36"/>
      <c r="BZ969" s="36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  <c r="CY969" s="33"/>
      <c r="CZ969" s="33"/>
      <c r="DA969" s="33"/>
      <c r="DB969" s="33"/>
      <c r="DC969" s="33"/>
      <c r="DD969" s="33"/>
      <c r="DE969" s="33"/>
      <c r="DF969" s="33"/>
      <c r="DG969" s="33"/>
      <c r="DH969" s="33"/>
      <c r="DI969" s="33"/>
      <c r="DJ969" s="33"/>
      <c r="DK969" s="33"/>
      <c r="DL969" s="33"/>
      <c r="DM969" s="33"/>
      <c r="DN969" s="33"/>
      <c r="DO969" s="33"/>
      <c r="DP969" s="33"/>
      <c r="DQ969" s="33"/>
      <c r="DR969" s="33"/>
      <c r="DS969" s="33"/>
      <c r="DT969" s="33"/>
      <c r="DU969" s="33"/>
      <c r="DV969" s="33"/>
      <c r="DW969" s="33"/>
      <c r="DX969" s="33"/>
      <c r="DY969" s="33"/>
      <c r="DZ969" s="33"/>
      <c r="EA969" s="33"/>
      <c r="EB969" s="33"/>
      <c r="EC969" s="33"/>
      <c r="ED969" s="33"/>
      <c r="EE969" s="33"/>
      <c r="EF969" s="33"/>
      <c r="EG969" s="33"/>
      <c r="EH969" s="33"/>
      <c r="EI969" s="33"/>
      <c r="EJ969" s="33"/>
      <c r="EK969" s="33"/>
      <c r="EL969" s="33"/>
      <c r="EM969" s="33"/>
      <c r="EN969" s="33"/>
      <c r="EO969" s="33"/>
      <c r="EP969" s="33"/>
      <c r="EQ969" s="33"/>
      <c r="ER969" s="33"/>
      <c r="ES969" s="33"/>
      <c r="ET969" s="33"/>
      <c r="EU969" s="33"/>
      <c r="EV969" s="33"/>
      <c r="EW969" s="33"/>
      <c r="EX969" s="33"/>
      <c r="EY969" s="33"/>
      <c r="EZ969" s="33"/>
      <c r="FA969" s="33"/>
      <c r="FB969" s="33"/>
      <c r="FC969" s="33"/>
      <c r="FD969" s="33"/>
      <c r="FE969" s="33"/>
      <c r="FF969" s="33"/>
      <c r="FG969" s="33"/>
      <c r="FH969" s="33"/>
      <c r="FI969" s="33"/>
      <c r="FJ969" s="33"/>
      <c r="FK969" s="33"/>
      <c r="FL969" s="33"/>
      <c r="FM969" s="33"/>
      <c r="FN969" s="33"/>
      <c r="FO969" s="33"/>
      <c r="FP969" s="33"/>
      <c r="FQ969" s="33"/>
      <c r="FR969" s="33"/>
      <c r="FS969" s="33"/>
      <c r="FT969" s="33"/>
      <c r="FU969" s="33"/>
      <c r="FV969" s="33"/>
      <c r="FW969" s="33"/>
      <c r="FX969" s="33"/>
      <c r="FY969" s="33"/>
      <c r="FZ969" s="33"/>
      <c r="GA969" s="33"/>
      <c r="GB969" s="33"/>
      <c r="GC969" s="33"/>
      <c r="GD969" s="33"/>
      <c r="GE969" s="33"/>
      <c r="GF969" s="33"/>
      <c r="GG969" s="33"/>
      <c r="GH969" s="33"/>
      <c r="GI969" s="33"/>
      <c r="GJ969" s="33"/>
      <c r="GK969" s="33"/>
      <c r="GL969" s="33"/>
      <c r="GM969" s="33"/>
      <c r="GN969" s="33"/>
      <c r="GO969" s="33"/>
      <c r="GP969" s="33"/>
      <c r="GQ969" s="33"/>
      <c r="GR969" s="33"/>
      <c r="GS969" s="33"/>
      <c r="GT969" s="33"/>
      <c r="GU969" s="33"/>
      <c r="GV969" s="33"/>
      <c r="GW969" s="33"/>
      <c r="GX969" s="33"/>
      <c r="GY969" s="33"/>
      <c r="GZ969" s="33"/>
      <c r="HA969" s="33"/>
      <c r="HB969" s="33"/>
      <c r="HC969" s="33"/>
      <c r="HD969" s="33"/>
      <c r="HE969" s="33"/>
      <c r="HF969" s="33"/>
      <c r="HG969" s="33"/>
      <c r="HH969" s="33"/>
      <c r="HI969" s="33"/>
      <c r="HJ969" s="33"/>
      <c r="HK969" s="33"/>
      <c r="HL969" s="33"/>
      <c r="HM969" s="33"/>
      <c r="HN969" s="33"/>
      <c r="HO969" s="33"/>
      <c r="HP969" s="33"/>
      <c r="HQ969" s="33"/>
      <c r="HR969" s="33"/>
      <c r="HS969" s="33"/>
      <c r="HT969" s="33"/>
      <c r="HU969" s="33"/>
      <c r="HV969" s="33"/>
      <c r="HW969" s="33"/>
      <c r="HX969" s="33"/>
      <c r="HY969" s="33"/>
      <c r="HZ969" s="33"/>
      <c r="IA969" s="33"/>
      <c r="IB969" s="33"/>
      <c r="IC969" s="33"/>
      <c r="ID969" s="33"/>
      <c r="IE969" s="33"/>
      <c r="IF969" s="33"/>
      <c r="IG969" s="33"/>
      <c r="IH969" s="33"/>
      <c r="II969" s="33"/>
      <c r="IJ969" s="33"/>
      <c r="IK969" s="33"/>
      <c r="IL969" s="33"/>
      <c r="IM969" s="33"/>
      <c r="IN969" s="33"/>
      <c r="IO969" s="33"/>
      <c r="IP969" s="33"/>
      <c r="IQ969" s="33"/>
      <c r="IR969" s="33"/>
      <c r="IS969" s="33"/>
      <c r="IT969" s="33"/>
      <c r="IU969" s="33"/>
      <c r="IV969" s="33"/>
      <c r="IW969" s="33"/>
      <c r="IX969" s="33"/>
      <c r="IY969" s="33"/>
      <c r="IZ969" s="33"/>
      <c r="JA969" s="33"/>
      <c r="JB969" s="33"/>
      <c r="JC969" s="33"/>
      <c r="JD969" s="33"/>
      <c r="JE969" s="33"/>
      <c r="JF969" s="33"/>
      <c r="JG969" s="33"/>
      <c r="JH969" s="33"/>
      <c r="JI969" s="33"/>
      <c r="JJ969" s="33"/>
      <c r="JK969" s="33"/>
      <c r="JL969" s="33"/>
      <c r="JM969" s="33"/>
      <c r="JN969" s="33"/>
      <c r="JO969" s="33"/>
      <c r="JP969" s="33"/>
      <c r="JQ969" s="33"/>
      <c r="JR969" s="33"/>
      <c r="JS969" s="33"/>
      <c r="JT969" s="33"/>
      <c r="JU969" s="33"/>
      <c r="JV969" s="33"/>
      <c r="JW969" s="33"/>
      <c r="JX969" s="33"/>
      <c r="JY969" s="33"/>
      <c r="JZ969" s="33"/>
      <c r="KA969" s="33"/>
      <c r="KB969" s="33"/>
      <c r="KC969" s="33"/>
      <c r="KD969" s="33"/>
      <c r="KE969" s="33"/>
      <c r="KF969" s="33"/>
      <c r="KG969" s="33"/>
      <c r="KH969" s="33"/>
      <c r="KI969" s="33"/>
      <c r="KJ969" s="33"/>
      <c r="KK969" s="33"/>
      <c r="KL969" s="33"/>
      <c r="KM969" s="33"/>
      <c r="KN969" s="33"/>
      <c r="KO969" s="33"/>
      <c r="KP969" s="33"/>
      <c r="KQ969" s="33"/>
      <c r="KR969" s="33"/>
      <c r="KS969" s="33"/>
      <c r="KT969" s="33"/>
      <c r="KU969" s="33"/>
      <c r="KV969" s="33"/>
      <c r="KW969" s="33"/>
      <c r="KX969" s="33"/>
      <c r="KY969" s="33"/>
      <c r="KZ969" s="33"/>
      <c r="LA969" s="33"/>
      <c r="LB969" s="33"/>
      <c r="LC969" s="33"/>
    </row>
    <row r="970" spans="1:31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6"/>
      <c r="BB970" s="36"/>
      <c r="BC970" s="36"/>
      <c r="BD970" s="36"/>
      <c r="BE970" s="36"/>
      <c r="BF970" s="36"/>
      <c r="BG970" s="36"/>
      <c r="BH970" s="36"/>
      <c r="BI970" s="36"/>
      <c r="BJ970" s="36"/>
      <c r="BK970" s="36"/>
      <c r="BL970" s="36"/>
      <c r="BM970" s="36"/>
      <c r="BN970" s="36"/>
      <c r="BO970" s="36"/>
      <c r="BP970" s="36"/>
      <c r="BQ970" s="36"/>
      <c r="BR970" s="36"/>
      <c r="BS970" s="36"/>
      <c r="BT970" s="36"/>
      <c r="BU970" s="36"/>
      <c r="BV970" s="36"/>
      <c r="BW970" s="36"/>
      <c r="BX970" s="36"/>
      <c r="BY970" s="36"/>
      <c r="BZ970" s="36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  <c r="IY970" s="33"/>
      <c r="IZ970" s="33"/>
      <c r="JA970" s="33"/>
      <c r="JB970" s="33"/>
      <c r="JC970" s="33"/>
      <c r="JD970" s="33"/>
      <c r="JE970" s="33"/>
      <c r="JF970" s="33"/>
      <c r="JG970" s="33"/>
      <c r="JH970" s="33"/>
      <c r="JI970" s="33"/>
      <c r="JJ970" s="33"/>
      <c r="JK970" s="33"/>
      <c r="JL970" s="33"/>
      <c r="JM970" s="33"/>
      <c r="JN970" s="33"/>
      <c r="JO970" s="33"/>
      <c r="JP970" s="33"/>
      <c r="JQ970" s="33"/>
      <c r="JR970" s="33"/>
      <c r="JS970" s="33"/>
      <c r="JT970" s="33"/>
      <c r="JU970" s="33"/>
      <c r="JV970" s="33"/>
      <c r="JW970" s="33"/>
      <c r="JX970" s="33"/>
      <c r="JY970" s="33"/>
      <c r="JZ970" s="33"/>
      <c r="KA970" s="33"/>
      <c r="KB970" s="33"/>
      <c r="KC970" s="33"/>
      <c r="KD970" s="33"/>
      <c r="KE970" s="33"/>
      <c r="KF970" s="33"/>
      <c r="KG970" s="33"/>
      <c r="KH970" s="33"/>
      <c r="KI970" s="33"/>
      <c r="KJ970" s="33"/>
      <c r="KK970" s="33"/>
      <c r="KL970" s="33"/>
      <c r="KM970" s="33"/>
      <c r="KN970" s="33"/>
      <c r="KO970" s="33"/>
      <c r="KP970" s="33"/>
      <c r="KQ970" s="33"/>
      <c r="KR970" s="33"/>
      <c r="KS970" s="33"/>
      <c r="KT970" s="33"/>
      <c r="KU970" s="33"/>
      <c r="KV970" s="33"/>
      <c r="KW970" s="33"/>
      <c r="KX970" s="33"/>
      <c r="KY970" s="33"/>
      <c r="KZ970" s="33"/>
      <c r="LA970" s="33"/>
      <c r="LB970" s="33"/>
      <c r="LC970" s="33"/>
    </row>
    <row r="971" spans="1:31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6"/>
      <c r="BB971" s="36"/>
      <c r="BC971" s="36"/>
      <c r="BD971" s="36"/>
      <c r="BE971" s="36"/>
      <c r="BF971" s="36"/>
      <c r="BG971" s="36"/>
      <c r="BH971" s="36"/>
      <c r="BI971" s="36"/>
      <c r="BJ971" s="36"/>
      <c r="BK971" s="36"/>
      <c r="BL971" s="36"/>
      <c r="BM971" s="36"/>
      <c r="BN971" s="36"/>
      <c r="BO971" s="36"/>
      <c r="BP971" s="36"/>
      <c r="BQ971" s="36"/>
      <c r="BR971" s="36"/>
      <c r="BS971" s="36"/>
      <c r="BT971" s="36"/>
      <c r="BU971" s="36"/>
      <c r="BV971" s="36"/>
      <c r="BW971" s="36"/>
      <c r="BX971" s="36"/>
      <c r="BY971" s="36"/>
      <c r="BZ971" s="36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  <c r="CY971" s="33"/>
      <c r="CZ971" s="33"/>
      <c r="DA971" s="33"/>
      <c r="DB971" s="33"/>
      <c r="DC971" s="33"/>
      <c r="DD971" s="33"/>
      <c r="DE971" s="33"/>
      <c r="DF971" s="33"/>
      <c r="DG971" s="33"/>
      <c r="DH971" s="33"/>
      <c r="DI971" s="33"/>
      <c r="DJ971" s="33"/>
      <c r="DK971" s="33"/>
      <c r="DL971" s="33"/>
      <c r="DM971" s="33"/>
      <c r="DN971" s="33"/>
      <c r="DO971" s="33"/>
      <c r="DP971" s="33"/>
      <c r="DQ971" s="33"/>
      <c r="DR971" s="33"/>
      <c r="DS971" s="33"/>
      <c r="DT971" s="33"/>
      <c r="DU971" s="33"/>
      <c r="DV971" s="33"/>
      <c r="DW971" s="33"/>
      <c r="DX971" s="33"/>
      <c r="DY971" s="33"/>
      <c r="DZ971" s="33"/>
      <c r="EA971" s="33"/>
      <c r="EB971" s="33"/>
      <c r="EC971" s="33"/>
      <c r="ED971" s="33"/>
      <c r="EE971" s="33"/>
      <c r="EF971" s="33"/>
      <c r="EG971" s="33"/>
      <c r="EH971" s="33"/>
      <c r="EI971" s="33"/>
      <c r="EJ971" s="33"/>
      <c r="EK971" s="33"/>
      <c r="EL971" s="33"/>
      <c r="EM971" s="33"/>
      <c r="EN971" s="33"/>
      <c r="EO971" s="33"/>
      <c r="EP971" s="33"/>
      <c r="EQ971" s="33"/>
      <c r="ER971" s="33"/>
      <c r="ES971" s="33"/>
      <c r="ET971" s="33"/>
      <c r="EU971" s="33"/>
      <c r="EV971" s="33"/>
      <c r="EW971" s="33"/>
      <c r="EX971" s="33"/>
      <c r="EY971" s="33"/>
      <c r="EZ971" s="33"/>
      <c r="FA971" s="33"/>
      <c r="FB971" s="33"/>
      <c r="FC971" s="33"/>
      <c r="FD971" s="33"/>
      <c r="FE971" s="33"/>
      <c r="FF971" s="33"/>
      <c r="FG971" s="33"/>
      <c r="FH971" s="33"/>
      <c r="FI971" s="33"/>
      <c r="FJ971" s="33"/>
      <c r="FK971" s="33"/>
      <c r="FL971" s="33"/>
      <c r="FM971" s="33"/>
      <c r="FN971" s="33"/>
      <c r="FO971" s="33"/>
      <c r="FP971" s="33"/>
      <c r="FQ971" s="33"/>
      <c r="FR971" s="33"/>
      <c r="FS971" s="33"/>
      <c r="FT971" s="33"/>
      <c r="FU971" s="33"/>
      <c r="FV971" s="33"/>
      <c r="FW971" s="33"/>
      <c r="FX971" s="33"/>
      <c r="FY971" s="33"/>
      <c r="FZ971" s="33"/>
      <c r="GA971" s="33"/>
      <c r="GB971" s="33"/>
      <c r="GC971" s="33"/>
      <c r="GD971" s="33"/>
      <c r="GE971" s="33"/>
      <c r="GF971" s="33"/>
      <c r="GG971" s="33"/>
      <c r="GH971" s="33"/>
      <c r="GI971" s="33"/>
      <c r="GJ971" s="33"/>
      <c r="GK971" s="33"/>
      <c r="GL971" s="33"/>
      <c r="GM971" s="33"/>
      <c r="GN971" s="33"/>
      <c r="GO971" s="33"/>
      <c r="GP971" s="33"/>
      <c r="GQ971" s="33"/>
      <c r="GR971" s="33"/>
      <c r="GS971" s="33"/>
      <c r="GT971" s="33"/>
      <c r="GU971" s="33"/>
      <c r="GV971" s="33"/>
      <c r="GW971" s="33"/>
      <c r="GX971" s="33"/>
      <c r="GY971" s="33"/>
      <c r="GZ971" s="33"/>
      <c r="HA971" s="33"/>
      <c r="HB971" s="33"/>
      <c r="HC971" s="33"/>
      <c r="HD971" s="33"/>
      <c r="HE971" s="33"/>
      <c r="HF971" s="33"/>
      <c r="HG971" s="33"/>
      <c r="HH971" s="33"/>
      <c r="HI971" s="33"/>
      <c r="HJ971" s="33"/>
      <c r="HK971" s="33"/>
      <c r="HL971" s="33"/>
      <c r="HM971" s="33"/>
      <c r="HN971" s="33"/>
      <c r="HO971" s="33"/>
      <c r="HP971" s="33"/>
      <c r="HQ971" s="33"/>
      <c r="HR971" s="33"/>
      <c r="HS971" s="33"/>
      <c r="HT971" s="33"/>
      <c r="HU971" s="33"/>
      <c r="HV971" s="33"/>
      <c r="HW971" s="33"/>
      <c r="HX971" s="33"/>
      <c r="HY971" s="33"/>
      <c r="HZ971" s="33"/>
      <c r="IA971" s="33"/>
      <c r="IB971" s="33"/>
      <c r="IC971" s="33"/>
      <c r="ID971" s="33"/>
      <c r="IE971" s="33"/>
      <c r="IF971" s="33"/>
      <c r="IG971" s="33"/>
      <c r="IH971" s="33"/>
      <c r="II971" s="33"/>
      <c r="IJ971" s="33"/>
      <c r="IK971" s="33"/>
      <c r="IL971" s="33"/>
      <c r="IM971" s="33"/>
      <c r="IN971" s="33"/>
      <c r="IO971" s="33"/>
      <c r="IP971" s="33"/>
      <c r="IQ971" s="33"/>
      <c r="IR971" s="33"/>
      <c r="IS971" s="33"/>
      <c r="IT971" s="33"/>
      <c r="IU971" s="33"/>
      <c r="IV971" s="33"/>
      <c r="IW971" s="33"/>
      <c r="IX971" s="33"/>
      <c r="IY971" s="33"/>
      <c r="IZ971" s="33"/>
      <c r="JA971" s="33"/>
      <c r="JB971" s="33"/>
      <c r="JC971" s="33"/>
      <c r="JD971" s="33"/>
      <c r="JE971" s="33"/>
      <c r="JF971" s="33"/>
      <c r="JG971" s="33"/>
      <c r="JH971" s="33"/>
      <c r="JI971" s="33"/>
      <c r="JJ971" s="33"/>
      <c r="JK971" s="33"/>
      <c r="JL971" s="33"/>
      <c r="JM971" s="33"/>
      <c r="JN971" s="33"/>
      <c r="JO971" s="33"/>
      <c r="JP971" s="33"/>
      <c r="JQ971" s="33"/>
      <c r="JR971" s="33"/>
      <c r="JS971" s="33"/>
      <c r="JT971" s="33"/>
      <c r="JU971" s="33"/>
      <c r="JV971" s="33"/>
      <c r="JW971" s="33"/>
      <c r="JX971" s="33"/>
      <c r="JY971" s="33"/>
      <c r="JZ971" s="33"/>
      <c r="KA971" s="33"/>
      <c r="KB971" s="33"/>
      <c r="KC971" s="33"/>
      <c r="KD971" s="33"/>
      <c r="KE971" s="33"/>
      <c r="KF971" s="33"/>
      <c r="KG971" s="33"/>
      <c r="KH971" s="33"/>
      <c r="KI971" s="33"/>
      <c r="KJ971" s="33"/>
      <c r="KK971" s="33"/>
      <c r="KL971" s="33"/>
      <c r="KM971" s="33"/>
      <c r="KN971" s="33"/>
      <c r="KO971" s="33"/>
      <c r="KP971" s="33"/>
      <c r="KQ971" s="33"/>
      <c r="KR971" s="33"/>
      <c r="KS971" s="33"/>
      <c r="KT971" s="33"/>
      <c r="KU971" s="33"/>
      <c r="KV971" s="33"/>
      <c r="KW971" s="33"/>
      <c r="KX971" s="33"/>
      <c r="KY971" s="33"/>
      <c r="KZ971" s="33"/>
      <c r="LA971" s="33"/>
      <c r="LB971" s="33"/>
      <c r="LC971" s="33"/>
    </row>
    <row r="972" spans="1:31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6"/>
      <c r="BB972" s="36"/>
      <c r="BC972" s="36"/>
      <c r="BD972" s="36"/>
      <c r="BE972" s="36"/>
      <c r="BF972" s="36"/>
      <c r="BG972" s="36"/>
      <c r="BH972" s="36"/>
      <c r="BI972" s="36"/>
      <c r="BJ972" s="36"/>
      <c r="BK972" s="36"/>
      <c r="BL972" s="36"/>
      <c r="BM972" s="36"/>
      <c r="BN972" s="36"/>
      <c r="BO972" s="36"/>
      <c r="BP972" s="36"/>
      <c r="BQ972" s="36"/>
      <c r="BR972" s="36"/>
      <c r="BS972" s="36"/>
      <c r="BT972" s="36"/>
      <c r="BU972" s="36"/>
      <c r="BV972" s="36"/>
      <c r="BW972" s="36"/>
      <c r="BX972" s="36"/>
      <c r="BY972" s="36"/>
      <c r="BZ972" s="36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  <c r="IY972" s="33"/>
      <c r="IZ972" s="33"/>
      <c r="JA972" s="33"/>
      <c r="JB972" s="33"/>
      <c r="JC972" s="33"/>
      <c r="JD972" s="33"/>
      <c r="JE972" s="33"/>
      <c r="JF972" s="33"/>
      <c r="JG972" s="33"/>
      <c r="JH972" s="33"/>
      <c r="JI972" s="33"/>
      <c r="JJ972" s="33"/>
      <c r="JK972" s="33"/>
      <c r="JL972" s="33"/>
      <c r="JM972" s="33"/>
      <c r="JN972" s="33"/>
      <c r="JO972" s="33"/>
      <c r="JP972" s="33"/>
      <c r="JQ972" s="33"/>
      <c r="JR972" s="33"/>
      <c r="JS972" s="33"/>
      <c r="JT972" s="33"/>
      <c r="JU972" s="33"/>
      <c r="JV972" s="33"/>
      <c r="JW972" s="33"/>
      <c r="JX972" s="33"/>
      <c r="JY972" s="33"/>
      <c r="JZ972" s="33"/>
      <c r="KA972" s="33"/>
      <c r="KB972" s="33"/>
      <c r="KC972" s="33"/>
      <c r="KD972" s="33"/>
      <c r="KE972" s="33"/>
      <c r="KF972" s="33"/>
      <c r="KG972" s="33"/>
      <c r="KH972" s="33"/>
      <c r="KI972" s="33"/>
      <c r="KJ972" s="33"/>
      <c r="KK972" s="33"/>
      <c r="KL972" s="33"/>
      <c r="KM972" s="33"/>
      <c r="KN972" s="33"/>
      <c r="KO972" s="33"/>
      <c r="KP972" s="33"/>
      <c r="KQ972" s="33"/>
      <c r="KR972" s="33"/>
      <c r="KS972" s="33"/>
      <c r="KT972" s="33"/>
      <c r="KU972" s="33"/>
      <c r="KV972" s="33"/>
      <c r="KW972" s="33"/>
      <c r="KX972" s="33"/>
      <c r="KY972" s="33"/>
      <c r="KZ972" s="33"/>
      <c r="LA972" s="33"/>
      <c r="LB972" s="33"/>
      <c r="LC972" s="33"/>
    </row>
    <row r="973" spans="1:31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6"/>
      <c r="BB973" s="36"/>
      <c r="BC973" s="36"/>
      <c r="BD973" s="36"/>
      <c r="BE973" s="36"/>
      <c r="BF973" s="36"/>
      <c r="BG973" s="36"/>
      <c r="BH973" s="36"/>
      <c r="BI973" s="36"/>
      <c r="BJ973" s="36"/>
      <c r="BK973" s="36"/>
      <c r="BL973" s="36"/>
      <c r="BM973" s="36"/>
      <c r="BN973" s="36"/>
      <c r="BO973" s="36"/>
      <c r="BP973" s="36"/>
      <c r="BQ973" s="36"/>
      <c r="BR973" s="36"/>
      <c r="BS973" s="36"/>
      <c r="BT973" s="36"/>
      <c r="BU973" s="36"/>
      <c r="BV973" s="36"/>
      <c r="BW973" s="36"/>
      <c r="BX973" s="36"/>
      <c r="BY973" s="36"/>
      <c r="BZ973" s="36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  <c r="CY973" s="33"/>
      <c r="CZ973" s="33"/>
      <c r="DA973" s="33"/>
      <c r="DB973" s="33"/>
      <c r="DC973" s="33"/>
      <c r="DD973" s="33"/>
      <c r="DE973" s="33"/>
      <c r="DF973" s="33"/>
      <c r="DG973" s="33"/>
      <c r="DH973" s="33"/>
      <c r="DI973" s="33"/>
      <c r="DJ973" s="33"/>
      <c r="DK973" s="33"/>
      <c r="DL973" s="33"/>
      <c r="DM973" s="33"/>
      <c r="DN973" s="33"/>
      <c r="DO973" s="33"/>
      <c r="DP973" s="33"/>
      <c r="DQ973" s="33"/>
      <c r="DR973" s="33"/>
      <c r="DS973" s="33"/>
      <c r="DT973" s="33"/>
      <c r="DU973" s="33"/>
      <c r="DV973" s="33"/>
      <c r="DW973" s="33"/>
      <c r="DX973" s="33"/>
      <c r="DY973" s="33"/>
      <c r="DZ973" s="33"/>
      <c r="EA973" s="33"/>
      <c r="EB973" s="33"/>
      <c r="EC973" s="33"/>
      <c r="ED973" s="33"/>
      <c r="EE973" s="33"/>
      <c r="EF973" s="33"/>
      <c r="EG973" s="33"/>
      <c r="EH973" s="33"/>
      <c r="EI973" s="33"/>
      <c r="EJ973" s="33"/>
      <c r="EK973" s="33"/>
      <c r="EL973" s="33"/>
      <c r="EM973" s="33"/>
      <c r="EN973" s="33"/>
      <c r="EO973" s="33"/>
      <c r="EP973" s="33"/>
      <c r="EQ973" s="33"/>
      <c r="ER973" s="33"/>
      <c r="ES973" s="33"/>
      <c r="ET973" s="33"/>
      <c r="EU973" s="33"/>
      <c r="EV973" s="33"/>
      <c r="EW973" s="33"/>
      <c r="EX973" s="33"/>
      <c r="EY973" s="33"/>
      <c r="EZ973" s="33"/>
      <c r="FA973" s="33"/>
      <c r="FB973" s="33"/>
      <c r="FC973" s="33"/>
      <c r="FD973" s="33"/>
      <c r="FE973" s="33"/>
      <c r="FF973" s="33"/>
      <c r="FG973" s="33"/>
      <c r="FH973" s="33"/>
      <c r="FI973" s="33"/>
      <c r="FJ973" s="33"/>
      <c r="FK973" s="33"/>
      <c r="FL973" s="33"/>
      <c r="FM973" s="33"/>
      <c r="FN973" s="33"/>
      <c r="FO973" s="33"/>
      <c r="FP973" s="33"/>
      <c r="FQ973" s="33"/>
      <c r="FR973" s="33"/>
      <c r="FS973" s="33"/>
      <c r="FT973" s="33"/>
      <c r="FU973" s="33"/>
      <c r="FV973" s="33"/>
      <c r="FW973" s="33"/>
      <c r="FX973" s="33"/>
      <c r="FY973" s="33"/>
      <c r="FZ973" s="33"/>
      <c r="GA973" s="33"/>
      <c r="GB973" s="33"/>
      <c r="GC973" s="33"/>
      <c r="GD973" s="33"/>
      <c r="GE973" s="33"/>
      <c r="GF973" s="33"/>
      <c r="GG973" s="33"/>
      <c r="GH973" s="33"/>
      <c r="GI973" s="33"/>
      <c r="GJ973" s="33"/>
      <c r="GK973" s="33"/>
      <c r="GL973" s="33"/>
      <c r="GM973" s="33"/>
      <c r="GN973" s="33"/>
      <c r="GO973" s="33"/>
      <c r="GP973" s="33"/>
      <c r="GQ973" s="33"/>
      <c r="GR973" s="33"/>
      <c r="GS973" s="33"/>
      <c r="GT973" s="33"/>
      <c r="GU973" s="33"/>
      <c r="GV973" s="33"/>
      <c r="GW973" s="33"/>
      <c r="GX973" s="33"/>
      <c r="GY973" s="33"/>
      <c r="GZ973" s="33"/>
      <c r="HA973" s="33"/>
      <c r="HB973" s="33"/>
      <c r="HC973" s="33"/>
      <c r="HD973" s="33"/>
      <c r="HE973" s="33"/>
      <c r="HF973" s="33"/>
      <c r="HG973" s="33"/>
      <c r="HH973" s="33"/>
      <c r="HI973" s="33"/>
      <c r="HJ973" s="33"/>
      <c r="HK973" s="33"/>
      <c r="HL973" s="33"/>
      <c r="HM973" s="33"/>
      <c r="HN973" s="33"/>
      <c r="HO973" s="33"/>
      <c r="HP973" s="33"/>
      <c r="HQ973" s="33"/>
      <c r="HR973" s="33"/>
      <c r="HS973" s="33"/>
      <c r="HT973" s="33"/>
      <c r="HU973" s="33"/>
      <c r="HV973" s="33"/>
      <c r="HW973" s="33"/>
      <c r="HX973" s="33"/>
      <c r="HY973" s="33"/>
      <c r="HZ973" s="33"/>
      <c r="IA973" s="33"/>
      <c r="IB973" s="33"/>
      <c r="IC973" s="33"/>
      <c r="ID973" s="33"/>
      <c r="IE973" s="33"/>
      <c r="IF973" s="33"/>
      <c r="IG973" s="33"/>
      <c r="IH973" s="33"/>
      <c r="II973" s="33"/>
      <c r="IJ973" s="33"/>
      <c r="IK973" s="33"/>
      <c r="IL973" s="33"/>
      <c r="IM973" s="33"/>
      <c r="IN973" s="33"/>
      <c r="IO973" s="33"/>
      <c r="IP973" s="33"/>
      <c r="IQ973" s="33"/>
      <c r="IR973" s="33"/>
      <c r="IS973" s="33"/>
      <c r="IT973" s="33"/>
      <c r="IU973" s="33"/>
      <c r="IV973" s="33"/>
      <c r="IW973" s="33"/>
      <c r="IX973" s="33"/>
      <c r="IY973" s="33"/>
      <c r="IZ973" s="33"/>
      <c r="JA973" s="33"/>
      <c r="JB973" s="33"/>
      <c r="JC973" s="33"/>
      <c r="JD973" s="33"/>
      <c r="JE973" s="33"/>
      <c r="JF973" s="33"/>
      <c r="JG973" s="33"/>
      <c r="JH973" s="33"/>
      <c r="JI973" s="33"/>
      <c r="JJ973" s="33"/>
      <c r="JK973" s="33"/>
      <c r="JL973" s="33"/>
      <c r="JM973" s="33"/>
      <c r="JN973" s="33"/>
      <c r="JO973" s="33"/>
      <c r="JP973" s="33"/>
      <c r="JQ973" s="33"/>
      <c r="JR973" s="33"/>
      <c r="JS973" s="33"/>
      <c r="JT973" s="33"/>
      <c r="JU973" s="33"/>
      <c r="JV973" s="33"/>
      <c r="JW973" s="33"/>
      <c r="JX973" s="33"/>
      <c r="JY973" s="33"/>
      <c r="JZ973" s="33"/>
      <c r="KA973" s="33"/>
      <c r="KB973" s="33"/>
      <c r="KC973" s="33"/>
      <c r="KD973" s="33"/>
      <c r="KE973" s="33"/>
      <c r="KF973" s="33"/>
      <c r="KG973" s="33"/>
      <c r="KH973" s="33"/>
      <c r="KI973" s="33"/>
      <c r="KJ973" s="33"/>
      <c r="KK973" s="33"/>
      <c r="KL973" s="33"/>
      <c r="KM973" s="33"/>
      <c r="KN973" s="33"/>
      <c r="KO973" s="33"/>
      <c r="KP973" s="33"/>
      <c r="KQ973" s="33"/>
      <c r="KR973" s="33"/>
      <c r="KS973" s="33"/>
      <c r="KT973" s="33"/>
      <c r="KU973" s="33"/>
      <c r="KV973" s="33"/>
      <c r="KW973" s="33"/>
      <c r="KX973" s="33"/>
      <c r="KY973" s="33"/>
      <c r="KZ973" s="33"/>
      <c r="LA973" s="33"/>
      <c r="LB973" s="33"/>
      <c r="LC973" s="33"/>
    </row>
    <row r="974" spans="1:31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6"/>
      <c r="BB974" s="36"/>
      <c r="BC974" s="36"/>
      <c r="BD974" s="36"/>
      <c r="BE974" s="36"/>
      <c r="BF974" s="36"/>
      <c r="BG974" s="36"/>
      <c r="BH974" s="36"/>
      <c r="BI974" s="36"/>
      <c r="BJ974" s="36"/>
      <c r="BK974" s="36"/>
      <c r="BL974" s="36"/>
      <c r="BM974" s="36"/>
      <c r="BN974" s="36"/>
      <c r="BO974" s="36"/>
      <c r="BP974" s="36"/>
      <c r="BQ974" s="36"/>
      <c r="BR974" s="36"/>
      <c r="BS974" s="36"/>
      <c r="BT974" s="36"/>
      <c r="BU974" s="36"/>
      <c r="BV974" s="36"/>
      <c r="BW974" s="36"/>
      <c r="BX974" s="36"/>
      <c r="BY974" s="36"/>
      <c r="BZ974" s="36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  <c r="IY974" s="33"/>
      <c r="IZ974" s="33"/>
      <c r="JA974" s="33"/>
      <c r="JB974" s="33"/>
      <c r="JC974" s="33"/>
      <c r="JD974" s="33"/>
      <c r="JE974" s="33"/>
      <c r="JF974" s="33"/>
      <c r="JG974" s="33"/>
      <c r="JH974" s="33"/>
      <c r="JI974" s="33"/>
      <c r="JJ974" s="33"/>
      <c r="JK974" s="33"/>
      <c r="JL974" s="33"/>
      <c r="JM974" s="33"/>
      <c r="JN974" s="33"/>
      <c r="JO974" s="33"/>
      <c r="JP974" s="33"/>
      <c r="JQ974" s="33"/>
      <c r="JR974" s="33"/>
      <c r="JS974" s="33"/>
      <c r="JT974" s="33"/>
      <c r="JU974" s="33"/>
      <c r="JV974" s="33"/>
      <c r="JW974" s="33"/>
      <c r="JX974" s="33"/>
      <c r="JY974" s="33"/>
      <c r="JZ974" s="33"/>
      <c r="KA974" s="33"/>
      <c r="KB974" s="33"/>
      <c r="KC974" s="33"/>
      <c r="KD974" s="33"/>
      <c r="KE974" s="33"/>
      <c r="KF974" s="33"/>
      <c r="KG974" s="33"/>
      <c r="KH974" s="33"/>
      <c r="KI974" s="33"/>
      <c r="KJ974" s="33"/>
      <c r="KK974" s="33"/>
      <c r="KL974" s="33"/>
      <c r="KM974" s="33"/>
      <c r="KN974" s="33"/>
      <c r="KO974" s="33"/>
      <c r="KP974" s="33"/>
      <c r="KQ974" s="33"/>
      <c r="KR974" s="33"/>
      <c r="KS974" s="33"/>
      <c r="KT974" s="33"/>
      <c r="KU974" s="33"/>
      <c r="KV974" s="33"/>
      <c r="KW974" s="33"/>
      <c r="KX974" s="33"/>
      <c r="KY974" s="33"/>
      <c r="KZ974" s="33"/>
      <c r="LA974" s="33"/>
      <c r="LB974" s="33"/>
      <c r="LC974" s="33"/>
    </row>
    <row r="975" spans="1:31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6"/>
      <c r="BB975" s="36"/>
      <c r="BC975" s="36"/>
      <c r="BD975" s="36"/>
      <c r="BE975" s="36"/>
      <c r="BF975" s="36"/>
      <c r="BG975" s="36"/>
      <c r="BH975" s="36"/>
      <c r="BI975" s="36"/>
      <c r="BJ975" s="36"/>
      <c r="BK975" s="36"/>
      <c r="BL975" s="36"/>
      <c r="BM975" s="36"/>
      <c r="BN975" s="36"/>
      <c r="BO975" s="36"/>
      <c r="BP975" s="36"/>
      <c r="BQ975" s="36"/>
      <c r="BR975" s="36"/>
      <c r="BS975" s="36"/>
      <c r="BT975" s="36"/>
      <c r="BU975" s="36"/>
      <c r="BV975" s="36"/>
      <c r="BW975" s="36"/>
      <c r="BX975" s="36"/>
      <c r="BY975" s="36"/>
      <c r="BZ975" s="36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  <c r="CY975" s="33"/>
      <c r="CZ975" s="33"/>
      <c r="DA975" s="33"/>
      <c r="DB975" s="33"/>
      <c r="DC975" s="33"/>
      <c r="DD975" s="33"/>
      <c r="DE975" s="33"/>
      <c r="DF975" s="33"/>
      <c r="DG975" s="33"/>
      <c r="DH975" s="33"/>
      <c r="DI975" s="33"/>
      <c r="DJ975" s="33"/>
      <c r="DK975" s="33"/>
      <c r="DL975" s="33"/>
      <c r="DM975" s="33"/>
      <c r="DN975" s="33"/>
      <c r="DO975" s="33"/>
      <c r="DP975" s="33"/>
      <c r="DQ975" s="33"/>
      <c r="DR975" s="33"/>
      <c r="DS975" s="33"/>
      <c r="DT975" s="33"/>
      <c r="DU975" s="33"/>
      <c r="DV975" s="33"/>
      <c r="DW975" s="33"/>
      <c r="DX975" s="33"/>
      <c r="DY975" s="33"/>
      <c r="DZ975" s="33"/>
      <c r="EA975" s="33"/>
      <c r="EB975" s="33"/>
      <c r="EC975" s="33"/>
      <c r="ED975" s="33"/>
      <c r="EE975" s="33"/>
      <c r="EF975" s="33"/>
      <c r="EG975" s="33"/>
      <c r="EH975" s="33"/>
      <c r="EI975" s="33"/>
      <c r="EJ975" s="33"/>
      <c r="EK975" s="33"/>
      <c r="EL975" s="33"/>
      <c r="EM975" s="33"/>
      <c r="EN975" s="33"/>
      <c r="EO975" s="33"/>
      <c r="EP975" s="33"/>
      <c r="EQ975" s="33"/>
      <c r="ER975" s="33"/>
      <c r="ES975" s="33"/>
      <c r="ET975" s="33"/>
      <c r="EU975" s="33"/>
      <c r="EV975" s="33"/>
      <c r="EW975" s="33"/>
      <c r="EX975" s="33"/>
      <c r="EY975" s="33"/>
      <c r="EZ975" s="33"/>
      <c r="FA975" s="33"/>
      <c r="FB975" s="33"/>
      <c r="FC975" s="33"/>
      <c r="FD975" s="33"/>
      <c r="FE975" s="33"/>
      <c r="FF975" s="33"/>
      <c r="FG975" s="33"/>
      <c r="FH975" s="33"/>
      <c r="FI975" s="33"/>
      <c r="FJ975" s="33"/>
      <c r="FK975" s="33"/>
      <c r="FL975" s="33"/>
      <c r="FM975" s="33"/>
      <c r="FN975" s="33"/>
      <c r="FO975" s="33"/>
      <c r="FP975" s="33"/>
      <c r="FQ975" s="33"/>
      <c r="FR975" s="33"/>
      <c r="FS975" s="33"/>
      <c r="FT975" s="33"/>
      <c r="FU975" s="33"/>
      <c r="FV975" s="33"/>
      <c r="FW975" s="33"/>
      <c r="FX975" s="33"/>
      <c r="FY975" s="33"/>
      <c r="FZ975" s="33"/>
      <c r="GA975" s="33"/>
      <c r="GB975" s="33"/>
      <c r="GC975" s="33"/>
      <c r="GD975" s="33"/>
      <c r="GE975" s="33"/>
      <c r="GF975" s="33"/>
      <c r="GG975" s="33"/>
      <c r="GH975" s="33"/>
      <c r="GI975" s="33"/>
      <c r="GJ975" s="33"/>
      <c r="GK975" s="33"/>
      <c r="GL975" s="33"/>
      <c r="GM975" s="33"/>
      <c r="GN975" s="33"/>
      <c r="GO975" s="33"/>
      <c r="GP975" s="33"/>
      <c r="GQ975" s="33"/>
      <c r="GR975" s="33"/>
      <c r="GS975" s="33"/>
      <c r="GT975" s="33"/>
      <c r="GU975" s="33"/>
      <c r="GV975" s="33"/>
      <c r="GW975" s="33"/>
      <c r="GX975" s="33"/>
      <c r="GY975" s="33"/>
      <c r="GZ975" s="33"/>
      <c r="HA975" s="33"/>
      <c r="HB975" s="33"/>
      <c r="HC975" s="33"/>
      <c r="HD975" s="33"/>
      <c r="HE975" s="33"/>
      <c r="HF975" s="33"/>
      <c r="HG975" s="33"/>
      <c r="HH975" s="33"/>
      <c r="HI975" s="33"/>
      <c r="HJ975" s="33"/>
      <c r="HK975" s="33"/>
      <c r="HL975" s="33"/>
      <c r="HM975" s="33"/>
      <c r="HN975" s="33"/>
      <c r="HO975" s="33"/>
      <c r="HP975" s="33"/>
      <c r="HQ975" s="33"/>
      <c r="HR975" s="33"/>
      <c r="HS975" s="33"/>
      <c r="HT975" s="33"/>
      <c r="HU975" s="33"/>
      <c r="HV975" s="33"/>
      <c r="HW975" s="33"/>
      <c r="HX975" s="33"/>
      <c r="HY975" s="33"/>
      <c r="HZ975" s="33"/>
      <c r="IA975" s="33"/>
      <c r="IB975" s="33"/>
      <c r="IC975" s="33"/>
      <c r="ID975" s="33"/>
      <c r="IE975" s="33"/>
      <c r="IF975" s="33"/>
      <c r="IG975" s="33"/>
      <c r="IH975" s="33"/>
      <c r="II975" s="33"/>
      <c r="IJ975" s="33"/>
      <c r="IK975" s="33"/>
      <c r="IL975" s="33"/>
      <c r="IM975" s="33"/>
      <c r="IN975" s="33"/>
      <c r="IO975" s="33"/>
      <c r="IP975" s="33"/>
      <c r="IQ975" s="33"/>
      <c r="IR975" s="33"/>
      <c r="IS975" s="33"/>
      <c r="IT975" s="33"/>
      <c r="IU975" s="33"/>
      <c r="IV975" s="33"/>
      <c r="IW975" s="33"/>
      <c r="IX975" s="33"/>
      <c r="IY975" s="33"/>
      <c r="IZ975" s="33"/>
      <c r="JA975" s="33"/>
      <c r="JB975" s="33"/>
      <c r="JC975" s="33"/>
      <c r="JD975" s="33"/>
      <c r="JE975" s="33"/>
      <c r="JF975" s="33"/>
      <c r="JG975" s="33"/>
      <c r="JH975" s="33"/>
      <c r="JI975" s="33"/>
      <c r="JJ975" s="33"/>
      <c r="JK975" s="33"/>
      <c r="JL975" s="33"/>
      <c r="JM975" s="33"/>
      <c r="JN975" s="33"/>
      <c r="JO975" s="33"/>
      <c r="JP975" s="33"/>
      <c r="JQ975" s="33"/>
      <c r="JR975" s="33"/>
      <c r="JS975" s="33"/>
      <c r="JT975" s="33"/>
      <c r="JU975" s="33"/>
      <c r="JV975" s="33"/>
      <c r="JW975" s="33"/>
      <c r="JX975" s="33"/>
      <c r="JY975" s="33"/>
      <c r="JZ975" s="33"/>
      <c r="KA975" s="33"/>
      <c r="KB975" s="33"/>
      <c r="KC975" s="33"/>
      <c r="KD975" s="33"/>
      <c r="KE975" s="33"/>
      <c r="KF975" s="33"/>
      <c r="KG975" s="33"/>
      <c r="KH975" s="33"/>
      <c r="KI975" s="33"/>
      <c r="KJ975" s="33"/>
      <c r="KK975" s="33"/>
      <c r="KL975" s="33"/>
      <c r="KM975" s="33"/>
      <c r="KN975" s="33"/>
      <c r="KO975" s="33"/>
      <c r="KP975" s="33"/>
      <c r="KQ975" s="33"/>
      <c r="KR975" s="33"/>
      <c r="KS975" s="33"/>
      <c r="KT975" s="33"/>
      <c r="KU975" s="33"/>
      <c r="KV975" s="33"/>
      <c r="KW975" s="33"/>
      <c r="KX975" s="33"/>
      <c r="KY975" s="33"/>
      <c r="KZ975" s="33"/>
      <c r="LA975" s="33"/>
      <c r="LB975" s="33"/>
      <c r="LC975" s="33"/>
    </row>
    <row r="976" spans="1:31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6"/>
      <c r="BB976" s="36"/>
      <c r="BC976" s="36"/>
      <c r="BD976" s="36"/>
      <c r="BE976" s="36"/>
      <c r="BF976" s="36"/>
      <c r="BG976" s="36"/>
      <c r="BH976" s="36"/>
      <c r="BI976" s="36"/>
      <c r="BJ976" s="36"/>
      <c r="BK976" s="36"/>
      <c r="BL976" s="36"/>
      <c r="BM976" s="36"/>
      <c r="BN976" s="36"/>
      <c r="BO976" s="36"/>
      <c r="BP976" s="36"/>
      <c r="BQ976" s="36"/>
      <c r="BR976" s="36"/>
      <c r="BS976" s="36"/>
      <c r="BT976" s="36"/>
      <c r="BU976" s="36"/>
      <c r="BV976" s="36"/>
      <c r="BW976" s="36"/>
      <c r="BX976" s="36"/>
      <c r="BY976" s="36"/>
      <c r="BZ976" s="36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  <c r="IY976" s="33"/>
      <c r="IZ976" s="33"/>
      <c r="JA976" s="33"/>
      <c r="JB976" s="33"/>
      <c r="JC976" s="33"/>
      <c r="JD976" s="33"/>
      <c r="JE976" s="33"/>
      <c r="JF976" s="33"/>
      <c r="JG976" s="33"/>
      <c r="JH976" s="33"/>
      <c r="JI976" s="33"/>
      <c r="JJ976" s="33"/>
      <c r="JK976" s="33"/>
      <c r="JL976" s="33"/>
      <c r="JM976" s="33"/>
      <c r="JN976" s="33"/>
      <c r="JO976" s="33"/>
      <c r="JP976" s="33"/>
      <c r="JQ976" s="33"/>
      <c r="JR976" s="33"/>
      <c r="JS976" s="33"/>
      <c r="JT976" s="33"/>
      <c r="JU976" s="33"/>
      <c r="JV976" s="33"/>
      <c r="JW976" s="33"/>
      <c r="JX976" s="33"/>
      <c r="JY976" s="33"/>
      <c r="JZ976" s="33"/>
      <c r="KA976" s="33"/>
      <c r="KB976" s="33"/>
      <c r="KC976" s="33"/>
      <c r="KD976" s="33"/>
      <c r="KE976" s="33"/>
      <c r="KF976" s="33"/>
      <c r="KG976" s="33"/>
      <c r="KH976" s="33"/>
      <c r="KI976" s="33"/>
      <c r="KJ976" s="33"/>
      <c r="KK976" s="33"/>
      <c r="KL976" s="33"/>
      <c r="KM976" s="33"/>
      <c r="KN976" s="33"/>
      <c r="KO976" s="33"/>
      <c r="KP976" s="33"/>
      <c r="KQ976" s="33"/>
      <c r="KR976" s="33"/>
      <c r="KS976" s="33"/>
      <c r="KT976" s="33"/>
      <c r="KU976" s="33"/>
      <c r="KV976" s="33"/>
      <c r="KW976" s="33"/>
      <c r="KX976" s="33"/>
      <c r="KY976" s="33"/>
      <c r="KZ976" s="33"/>
      <c r="LA976" s="33"/>
      <c r="LB976" s="33"/>
      <c r="LC976" s="33"/>
    </row>
    <row r="977" spans="1:31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6"/>
      <c r="BB977" s="36"/>
      <c r="BC977" s="36"/>
      <c r="BD977" s="36"/>
      <c r="BE977" s="36"/>
      <c r="BF977" s="36"/>
      <c r="BG977" s="36"/>
      <c r="BH977" s="36"/>
      <c r="BI977" s="36"/>
      <c r="BJ977" s="36"/>
      <c r="BK977" s="36"/>
      <c r="BL977" s="36"/>
      <c r="BM977" s="36"/>
      <c r="BN977" s="36"/>
      <c r="BO977" s="36"/>
      <c r="BP977" s="36"/>
      <c r="BQ977" s="36"/>
      <c r="BR977" s="36"/>
      <c r="BS977" s="36"/>
      <c r="BT977" s="36"/>
      <c r="BU977" s="36"/>
      <c r="BV977" s="36"/>
      <c r="BW977" s="36"/>
      <c r="BX977" s="36"/>
      <c r="BY977" s="36"/>
      <c r="BZ977" s="36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  <c r="CY977" s="33"/>
      <c r="CZ977" s="33"/>
      <c r="DA977" s="33"/>
      <c r="DB977" s="33"/>
      <c r="DC977" s="33"/>
      <c r="DD977" s="33"/>
      <c r="DE977" s="33"/>
      <c r="DF977" s="33"/>
      <c r="DG977" s="33"/>
      <c r="DH977" s="33"/>
      <c r="DI977" s="33"/>
      <c r="DJ977" s="33"/>
      <c r="DK977" s="33"/>
      <c r="DL977" s="33"/>
      <c r="DM977" s="33"/>
      <c r="DN977" s="33"/>
      <c r="DO977" s="33"/>
      <c r="DP977" s="33"/>
      <c r="DQ977" s="33"/>
      <c r="DR977" s="33"/>
      <c r="DS977" s="33"/>
      <c r="DT977" s="33"/>
      <c r="DU977" s="33"/>
      <c r="DV977" s="33"/>
      <c r="DW977" s="33"/>
      <c r="DX977" s="33"/>
      <c r="DY977" s="33"/>
      <c r="DZ977" s="33"/>
      <c r="EA977" s="33"/>
      <c r="EB977" s="33"/>
      <c r="EC977" s="33"/>
      <c r="ED977" s="33"/>
      <c r="EE977" s="33"/>
      <c r="EF977" s="33"/>
      <c r="EG977" s="33"/>
      <c r="EH977" s="33"/>
      <c r="EI977" s="33"/>
      <c r="EJ977" s="33"/>
      <c r="EK977" s="33"/>
      <c r="EL977" s="33"/>
      <c r="EM977" s="33"/>
      <c r="EN977" s="33"/>
      <c r="EO977" s="33"/>
      <c r="EP977" s="33"/>
      <c r="EQ977" s="33"/>
      <c r="ER977" s="33"/>
      <c r="ES977" s="33"/>
      <c r="ET977" s="33"/>
      <c r="EU977" s="33"/>
      <c r="EV977" s="33"/>
      <c r="EW977" s="33"/>
      <c r="EX977" s="33"/>
      <c r="EY977" s="33"/>
      <c r="EZ977" s="33"/>
      <c r="FA977" s="33"/>
      <c r="FB977" s="33"/>
      <c r="FC977" s="33"/>
      <c r="FD977" s="33"/>
      <c r="FE977" s="33"/>
      <c r="FF977" s="33"/>
      <c r="FG977" s="33"/>
      <c r="FH977" s="33"/>
      <c r="FI977" s="33"/>
      <c r="FJ977" s="33"/>
      <c r="FK977" s="33"/>
      <c r="FL977" s="33"/>
      <c r="FM977" s="33"/>
      <c r="FN977" s="33"/>
      <c r="FO977" s="33"/>
      <c r="FP977" s="33"/>
      <c r="FQ977" s="33"/>
      <c r="FR977" s="33"/>
      <c r="FS977" s="33"/>
      <c r="FT977" s="33"/>
      <c r="FU977" s="33"/>
      <c r="FV977" s="33"/>
      <c r="FW977" s="33"/>
      <c r="FX977" s="33"/>
      <c r="FY977" s="33"/>
      <c r="FZ977" s="33"/>
      <c r="GA977" s="33"/>
      <c r="GB977" s="33"/>
      <c r="GC977" s="33"/>
      <c r="GD977" s="33"/>
      <c r="GE977" s="33"/>
      <c r="GF977" s="33"/>
      <c r="GG977" s="33"/>
      <c r="GH977" s="33"/>
      <c r="GI977" s="33"/>
      <c r="GJ977" s="33"/>
      <c r="GK977" s="33"/>
      <c r="GL977" s="33"/>
      <c r="GM977" s="33"/>
      <c r="GN977" s="33"/>
      <c r="GO977" s="33"/>
      <c r="GP977" s="33"/>
      <c r="GQ977" s="33"/>
      <c r="GR977" s="33"/>
      <c r="GS977" s="33"/>
      <c r="GT977" s="33"/>
      <c r="GU977" s="33"/>
      <c r="GV977" s="33"/>
      <c r="GW977" s="33"/>
      <c r="GX977" s="33"/>
      <c r="GY977" s="33"/>
      <c r="GZ977" s="33"/>
      <c r="HA977" s="33"/>
      <c r="HB977" s="33"/>
      <c r="HC977" s="33"/>
      <c r="HD977" s="33"/>
      <c r="HE977" s="33"/>
      <c r="HF977" s="33"/>
      <c r="HG977" s="33"/>
      <c r="HH977" s="33"/>
      <c r="HI977" s="33"/>
      <c r="HJ977" s="33"/>
      <c r="HK977" s="33"/>
      <c r="HL977" s="33"/>
      <c r="HM977" s="33"/>
      <c r="HN977" s="33"/>
      <c r="HO977" s="33"/>
      <c r="HP977" s="33"/>
      <c r="HQ977" s="33"/>
      <c r="HR977" s="33"/>
      <c r="HS977" s="33"/>
      <c r="HT977" s="33"/>
      <c r="HU977" s="33"/>
      <c r="HV977" s="33"/>
      <c r="HW977" s="33"/>
      <c r="HX977" s="33"/>
      <c r="HY977" s="33"/>
      <c r="HZ977" s="33"/>
      <c r="IA977" s="33"/>
      <c r="IB977" s="33"/>
      <c r="IC977" s="33"/>
      <c r="ID977" s="33"/>
      <c r="IE977" s="33"/>
      <c r="IF977" s="33"/>
      <c r="IG977" s="33"/>
      <c r="IH977" s="33"/>
      <c r="II977" s="33"/>
      <c r="IJ977" s="33"/>
      <c r="IK977" s="33"/>
      <c r="IL977" s="33"/>
      <c r="IM977" s="33"/>
      <c r="IN977" s="33"/>
      <c r="IO977" s="33"/>
      <c r="IP977" s="33"/>
      <c r="IQ977" s="33"/>
      <c r="IR977" s="33"/>
      <c r="IS977" s="33"/>
      <c r="IT977" s="33"/>
      <c r="IU977" s="33"/>
      <c r="IV977" s="33"/>
      <c r="IW977" s="33"/>
      <c r="IX977" s="33"/>
      <c r="IY977" s="33"/>
      <c r="IZ977" s="33"/>
      <c r="JA977" s="33"/>
      <c r="JB977" s="33"/>
      <c r="JC977" s="33"/>
      <c r="JD977" s="33"/>
      <c r="JE977" s="33"/>
      <c r="JF977" s="33"/>
      <c r="JG977" s="33"/>
      <c r="JH977" s="33"/>
      <c r="JI977" s="33"/>
      <c r="JJ977" s="33"/>
      <c r="JK977" s="33"/>
      <c r="JL977" s="33"/>
      <c r="JM977" s="33"/>
      <c r="JN977" s="33"/>
      <c r="JO977" s="33"/>
      <c r="JP977" s="33"/>
      <c r="JQ977" s="33"/>
      <c r="JR977" s="33"/>
      <c r="JS977" s="33"/>
      <c r="JT977" s="33"/>
      <c r="JU977" s="33"/>
      <c r="JV977" s="33"/>
      <c r="JW977" s="33"/>
      <c r="JX977" s="33"/>
      <c r="JY977" s="33"/>
      <c r="JZ977" s="33"/>
      <c r="KA977" s="33"/>
      <c r="KB977" s="33"/>
      <c r="KC977" s="33"/>
      <c r="KD977" s="33"/>
      <c r="KE977" s="33"/>
      <c r="KF977" s="33"/>
      <c r="KG977" s="33"/>
      <c r="KH977" s="33"/>
      <c r="KI977" s="33"/>
      <c r="KJ977" s="33"/>
      <c r="KK977" s="33"/>
      <c r="KL977" s="33"/>
      <c r="KM977" s="33"/>
      <c r="KN977" s="33"/>
      <c r="KO977" s="33"/>
      <c r="KP977" s="33"/>
      <c r="KQ977" s="33"/>
      <c r="KR977" s="33"/>
      <c r="KS977" s="33"/>
      <c r="KT977" s="33"/>
      <c r="KU977" s="33"/>
      <c r="KV977" s="33"/>
      <c r="KW977" s="33"/>
      <c r="KX977" s="33"/>
      <c r="KY977" s="33"/>
      <c r="KZ977" s="33"/>
      <c r="LA977" s="33"/>
      <c r="LB977" s="33"/>
      <c r="LC977" s="33"/>
    </row>
    <row r="978" spans="1:31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  <c r="IY978" s="33"/>
      <c r="IZ978" s="33"/>
      <c r="JA978" s="33"/>
      <c r="JB978" s="33"/>
      <c r="JC978" s="33"/>
      <c r="JD978" s="33"/>
      <c r="JE978" s="33"/>
      <c r="JF978" s="33"/>
      <c r="JG978" s="33"/>
      <c r="JH978" s="33"/>
      <c r="JI978" s="33"/>
      <c r="JJ978" s="33"/>
      <c r="JK978" s="33"/>
      <c r="JL978" s="33"/>
      <c r="JM978" s="33"/>
      <c r="JN978" s="33"/>
      <c r="JO978" s="33"/>
      <c r="JP978" s="33"/>
      <c r="JQ978" s="33"/>
      <c r="JR978" s="33"/>
      <c r="JS978" s="33"/>
      <c r="JT978" s="33"/>
      <c r="JU978" s="33"/>
      <c r="JV978" s="33"/>
      <c r="JW978" s="33"/>
      <c r="JX978" s="33"/>
      <c r="JY978" s="33"/>
      <c r="JZ978" s="33"/>
      <c r="KA978" s="33"/>
      <c r="KB978" s="33"/>
      <c r="KC978" s="33"/>
      <c r="KD978" s="33"/>
      <c r="KE978" s="33"/>
      <c r="KF978" s="33"/>
      <c r="KG978" s="33"/>
      <c r="KH978" s="33"/>
      <c r="KI978" s="33"/>
      <c r="KJ978" s="33"/>
      <c r="KK978" s="33"/>
      <c r="KL978" s="33"/>
      <c r="KM978" s="33"/>
      <c r="KN978" s="33"/>
      <c r="KO978" s="33"/>
      <c r="KP978" s="33"/>
      <c r="KQ978" s="33"/>
      <c r="KR978" s="33"/>
      <c r="KS978" s="33"/>
      <c r="KT978" s="33"/>
      <c r="KU978" s="33"/>
      <c r="KV978" s="33"/>
      <c r="KW978" s="33"/>
      <c r="KX978" s="33"/>
      <c r="KY978" s="33"/>
      <c r="KZ978" s="33"/>
      <c r="LA978" s="33"/>
      <c r="LB978" s="33"/>
      <c r="LC978" s="33"/>
    </row>
    <row r="979" spans="1:31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6"/>
      <c r="BB979" s="36"/>
      <c r="BC979" s="36"/>
      <c r="BD979" s="36"/>
      <c r="BE979" s="36"/>
      <c r="BF979" s="36"/>
      <c r="BG979" s="36"/>
      <c r="BH979" s="36"/>
      <c r="BI979" s="36"/>
      <c r="BJ979" s="36"/>
      <c r="BK979" s="36"/>
      <c r="BL979" s="36"/>
      <c r="BM979" s="36"/>
      <c r="BN979" s="36"/>
      <c r="BO979" s="36"/>
      <c r="BP979" s="36"/>
      <c r="BQ979" s="36"/>
      <c r="BR979" s="36"/>
      <c r="BS979" s="36"/>
      <c r="BT979" s="36"/>
      <c r="BU979" s="36"/>
      <c r="BV979" s="36"/>
      <c r="BW979" s="36"/>
      <c r="BX979" s="36"/>
      <c r="BY979" s="36"/>
      <c r="BZ979" s="36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  <c r="CY979" s="33"/>
      <c r="CZ979" s="33"/>
      <c r="DA979" s="33"/>
      <c r="DB979" s="33"/>
      <c r="DC979" s="33"/>
      <c r="DD979" s="33"/>
      <c r="DE979" s="33"/>
      <c r="DF979" s="33"/>
      <c r="DG979" s="33"/>
      <c r="DH979" s="33"/>
      <c r="DI979" s="33"/>
      <c r="DJ979" s="33"/>
      <c r="DK979" s="33"/>
      <c r="DL979" s="33"/>
      <c r="DM979" s="33"/>
      <c r="DN979" s="33"/>
      <c r="DO979" s="33"/>
      <c r="DP979" s="33"/>
      <c r="DQ979" s="33"/>
      <c r="DR979" s="33"/>
      <c r="DS979" s="33"/>
      <c r="DT979" s="33"/>
      <c r="DU979" s="33"/>
      <c r="DV979" s="33"/>
      <c r="DW979" s="33"/>
      <c r="DX979" s="33"/>
      <c r="DY979" s="33"/>
      <c r="DZ979" s="33"/>
      <c r="EA979" s="33"/>
      <c r="EB979" s="33"/>
      <c r="EC979" s="33"/>
      <c r="ED979" s="33"/>
      <c r="EE979" s="33"/>
      <c r="EF979" s="33"/>
      <c r="EG979" s="33"/>
      <c r="EH979" s="33"/>
      <c r="EI979" s="33"/>
      <c r="EJ979" s="33"/>
      <c r="EK979" s="33"/>
      <c r="EL979" s="33"/>
      <c r="EM979" s="33"/>
      <c r="EN979" s="33"/>
      <c r="EO979" s="33"/>
      <c r="EP979" s="33"/>
      <c r="EQ979" s="33"/>
      <c r="ER979" s="33"/>
      <c r="ES979" s="33"/>
      <c r="ET979" s="33"/>
      <c r="EU979" s="33"/>
      <c r="EV979" s="33"/>
      <c r="EW979" s="33"/>
      <c r="EX979" s="33"/>
      <c r="EY979" s="33"/>
      <c r="EZ979" s="33"/>
      <c r="FA979" s="33"/>
      <c r="FB979" s="33"/>
      <c r="FC979" s="33"/>
      <c r="FD979" s="33"/>
      <c r="FE979" s="33"/>
      <c r="FF979" s="33"/>
      <c r="FG979" s="33"/>
      <c r="FH979" s="33"/>
      <c r="FI979" s="33"/>
      <c r="FJ979" s="33"/>
      <c r="FK979" s="33"/>
      <c r="FL979" s="33"/>
      <c r="FM979" s="33"/>
      <c r="FN979" s="33"/>
      <c r="FO979" s="33"/>
      <c r="FP979" s="33"/>
      <c r="FQ979" s="33"/>
      <c r="FR979" s="33"/>
      <c r="FS979" s="33"/>
      <c r="FT979" s="33"/>
      <c r="FU979" s="33"/>
      <c r="FV979" s="33"/>
      <c r="FW979" s="33"/>
      <c r="FX979" s="33"/>
      <c r="FY979" s="33"/>
      <c r="FZ979" s="33"/>
      <c r="GA979" s="33"/>
      <c r="GB979" s="33"/>
      <c r="GC979" s="33"/>
      <c r="GD979" s="33"/>
      <c r="GE979" s="33"/>
      <c r="GF979" s="33"/>
      <c r="GG979" s="33"/>
      <c r="GH979" s="33"/>
      <c r="GI979" s="33"/>
      <c r="GJ979" s="33"/>
      <c r="GK979" s="33"/>
      <c r="GL979" s="33"/>
      <c r="GM979" s="33"/>
      <c r="GN979" s="33"/>
      <c r="GO979" s="33"/>
      <c r="GP979" s="33"/>
      <c r="GQ979" s="33"/>
      <c r="GR979" s="33"/>
      <c r="GS979" s="33"/>
      <c r="GT979" s="33"/>
      <c r="GU979" s="33"/>
      <c r="GV979" s="33"/>
      <c r="GW979" s="33"/>
      <c r="GX979" s="33"/>
      <c r="GY979" s="33"/>
      <c r="GZ979" s="33"/>
      <c r="HA979" s="33"/>
      <c r="HB979" s="33"/>
      <c r="HC979" s="33"/>
      <c r="HD979" s="33"/>
      <c r="HE979" s="33"/>
      <c r="HF979" s="33"/>
      <c r="HG979" s="33"/>
      <c r="HH979" s="33"/>
      <c r="HI979" s="33"/>
      <c r="HJ979" s="33"/>
      <c r="HK979" s="33"/>
      <c r="HL979" s="33"/>
      <c r="HM979" s="33"/>
      <c r="HN979" s="33"/>
      <c r="HO979" s="33"/>
      <c r="HP979" s="33"/>
      <c r="HQ979" s="33"/>
      <c r="HR979" s="33"/>
      <c r="HS979" s="33"/>
      <c r="HT979" s="33"/>
      <c r="HU979" s="33"/>
      <c r="HV979" s="33"/>
      <c r="HW979" s="33"/>
      <c r="HX979" s="33"/>
      <c r="HY979" s="33"/>
      <c r="HZ979" s="33"/>
      <c r="IA979" s="33"/>
      <c r="IB979" s="33"/>
      <c r="IC979" s="33"/>
      <c r="ID979" s="33"/>
      <c r="IE979" s="33"/>
      <c r="IF979" s="33"/>
      <c r="IG979" s="33"/>
      <c r="IH979" s="33"/>
      <c r="II979" s="33"/>
      <c r="IJ979" s="33"/>
      <c r="IK979" s="33"/>
      <c r="IL979" s="33"/>
      <c r="IM979" s="33"/>
      <c r="IN979" s="33"/>
      <c r="IO979" s="33"/>
      <c r="IP979" s="33"/>
      <c r="IQ979" s="33"/>
      <c r="IR979" s="33"/>
      <c r="IS979" s="33"/>
      <c r="IT979" s="33"/>
      <c r="IU979" s="33"/>
      <c r="IV979" s="33"/>
      <c r="IW979" s="33"/>
      <c r="IX979" s="33"/>
      <c r="IY979" s="33"/>
      <c r="IZ979" s="33"/>
      <c r="JA979" s="33"/>
      <c r="JB979" s="33"/>
      <c r="JC979" s="33"/>
      <c r="JD979" s="33"/>
      <c r="JE979" s="33"/>
      <c r="JF979" s="33"/>
      <c r="JG979" s="33"/>
      <c r="JH979" s="33"/>
      <c r="JI979" s="33"/>
      <c r="JJ979" s="33"/>
      <c r="JK979" s="33"/>
      <c r="JL979" s="33"/>
      <c r="JM979" s="33"/>
      <c r="JN979" s="33"/>
      <c r="JO979" s="33"/>
      <c r="JP979" s="33"/>
      <c r="JQ979" s="33"/>
      <c r="JR979" s="33"/>
      <c r="JS979" s="33"/>
      <c r="JT979" s="33"/>
      <c r="JU979" s="33"/>
      <c r="JV979" s="33"/>
      <c r="JW979" s="33"/>
      <c r="JX979" s="33"/>
      <c r="JY979" s="33"/>
      <c r="JZ979" s="33"/>
      <c r="KA979" s="33"/>
      <c r="KB979" s="33"/>
      <c r="KC979" s="33"/>
      <c r="KD979" s="33"/>
      <c r="KE979" s="33"/>
      <c r="KF979" s="33"/>
      <c r="KG979" s="33"/>
      <c r="KH979" s="33"/>
      <c r="KI979" s="33"/>
      <c r="KJ979" s="33"/>
      <c r="KK979" s="33"/>
      <c r="KL979" s="33"/>
      <c r="KM979" s="33"/>
      <c r="KN979" s="33"/>
      <c r="KO979" s="33"/>
      <c r="KP979" s="33"/>
      <c r="KQ979" s="33"/>
      <c r="KR979" s="33"/>
      <c r="KS979" s="33"/>
      <c r="KT979" s="33"/>
      <c r="KU979" s="33"/>
      <c r="KV979" s="33"/>
      <c r="KW979" s="33"/>
      <c r="KX979" s="33"/>
      <c r="KY979" s="33"/>
      <c r="KZ979" s="33"/>
      <c r="LA979" s="33"/>
      <c r="LB979" s="33"/>
      <c r="LC979" s="33"/>
    </row>
    <row r="980" spans="1:31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6"/>
      <c r="BB980" s="36"/>
      <c r="BC980" s="36"/>
      <c r="BD980" s="36"/>
      <c r="BE980" s="36"/>
      <c r="BF980" s="36"/>
      <c r="BG980" s="36"/>
      <c r="BH980" s="36"/>
      <c r="BI980" s="36"/>
      <c r="BJ980" s="36"/>
      <c r="BK980" s="36"/>
      <c r="BL980" s="36"/>
      <c r="BM980" s="36"/>
      <c r="BN980" s="36"/>
      <c r="BO980" s="36"/>
      <c r="BP980" s="36"/>
      <c r="BQ980" s="36"/>
      <c r="BR980" s="36"/>
      <c r="BS980" s="36"/>
      <c r="BT980" s="36"/>
      <c r="BU980" s="36"/>
      <c r="BV980" s="36"/>
      <c r="BW980" s="36"/>
      <c r="BX980" s="36"/>
      <c r="BY980" s="36"/>
      <c r="BZ980" s="36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  <c r="IY980" s="33"/>
      <c r="IZ980" s="33"/>
      <c r="JA980" s="33"/>
      <c r="JB980" s="33"/>
      <c r="JC980" s="33"/>
      <c r="JD980" s="33"/>
      <c r="JE980" s="33"/>
      <c r="JF980" s="33"/>
      <c r="JG980" s="33"/>
      <c r="JH980" s="33"/>
      <c r="JI980" s="33"/>
      <c r="JJ980" s="33"/>
      <c r="JK980" s="33"/>
      <c r="JL980" s="33"/>
      <c r="JM980" s="33"/>
      <c r="JN980" s="33"/>
      <c r="JO980" s="33"/>
      <c r="JP980" s="33"/>
      <c r="JQ980" s="33"/>
      <c r="JR980" s="33"/>
      <c r="JS980" s="33"/>
      <c r="JT980" s="33"/>
      <c r="JU980" s="33"/>
      <c r="JV980" s="33"/>
      <c r="JW980" s="33"/>
      <c r="JX980" s="33"/>
      <c r="JY980" s="33"/>
      <c r="JZ980" s="33"/>
      <c r="KA980" s="33"/>
      <c r="KB980" s="33"/>
      <c r="KC980" s="33"/>
      <c r="KD980" s="33"/>
      <c r="KE980" s="33"/>
      <c r="KF980" s="33"/>
      <c r="KG980" s="33"/>
      <c r="KH980" s="33"/>
      <c r="KI980" s="33"/>
      <c r="KJ980" s="33"/>
      <c r="KK980" s="33"/>
      <c r="KL980" s="33"/>
      <c r="KM980" s="33"/>
      <c r="KN980" s="33"/>
      <c r="KO980" s="33"/>
      <c r="KP980" s="33"/>
      <c r="KQ980" s="33"/>
      <c r="KR980" s="33"/>
      <c r="KS980" s="33"/>
      <c r="KT980" s="33"/>
      <c r="KU980" s="33"/>
      <c r="KV980" s="33"/>
      <c r="KW980" s="33"/>
      <c r="KX980" s="33"/>
      <c r="KY980" s="33"/>
      <c r="KZ980" s="33"/>
      <c r="LA980" s="33"/>
      <c r="LB980" s="33"/>
      <c r="LC980" s="33"/>
    </row>
    <row r="981" spans="1:31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6"/>
      <c r="BB981" s="36"/>
      <c r="BC981" s="36"/>
      <c r="BD981" s="36"/>
      <c r="BE981" s="36"/>
      <c r="BF981" s="36"/>
      <c r="BG981" s="36"/>
      <c r="BH981" s="36"/>
      <c r="BI981" s="36"/>
      <c r="BJ981" s="36"/>
      <c r="BK981" s="36"/>
      <c r="BL981" s="36"/>
      <c r="BM981" s="36"/>
      <c r="BN981" s="36"/>
      <c r="BO981" s="36"/>
      <c r="BP981" s="36"/>
      <c r="BQ981" s="36"/>
      <c r="BR981" s="36"/>
      <c r="BS981" s="36"/>
      <c r="BT981" s="36"/>
      <c r="BU981" s="36"/>
      <c r="BV981" s="36"/>
      <c r="BW981" s="36"/>
      <c r="BX981" s="36"/>
      <c r="BY981" s="36"/>
      <c r="BZ981" s="36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  <c r="CY981" s="33"/>
      <c r="CZ981" s="33"/>
      <c r="DA981" s="33"/>
      <c r="DB981" s="33"/>
      <c r="DC981" s="33"/>
      <c r="DD981" s="33"/>
      <c r="DE981" s="33"/>
      <c r="DF981" s="33"/>
      <c r="DG981" s="33"/>
      <c r="DH981" s="33"/>
      <c r="DI981" s="33"/>
      <c r="DJ981" s="33"/>
      <c r="DK981" s="33"/>
      <c r="DL981" s="33"/>
      <c r="DM981" s="33"/>
      <c r="DN981" s="33"/>
      <c r="DO981" s="33"/>
      <c r="DP981" s="33"/>
      <c r="DQ981" s="33"/>
      <c r="DR981" s="33"/>
      <c r="DS981" s="33"/>
      <c r="DT981" s="33"/>
      <c r="DU981" s="33"/>
      <c r="DV981" s="33"/>
      <c r="DW981" s="33"/>
      <c r="DX981" s="33"/>
      <c r="DY981" s="33"/>
      <c r="DZ981" s="33"/>
      <c r="EA981" s="33"/>
      <c r="EB981" s="33"/>
      <c r="EC981" s="33"/>
      <c r="ED981" s="33"/>
      <c r="EE981" s="33"/>
      <c r="EF981" s="33"/>
      <c r="EG981" s="33"/>
      <c r="EH981" s="33"/>
      <c r="EI981" s="33"/>
      <c r="EJ981" s="33"/>
      <c r="EK981" s="33"/>
      <c r="EL981" s="33"/>
      <c r="EM981" s="33"/>
      <c r="EN981" s="33"/>
      <c r="EO981" s="33"/>
      <c r="EP981" s="33"/>
      <c r="EQ981" s="33"/>
      <c r="ER981" s="33"/>
      <c r="ES981" s="33"/>
      <c r="ET981" s="33"/>
      <c r="EU981" s="33"/>
      <c r="EV981" s="33"/>
      <c r="EW981" s="33"/>
      <c r="EX981" s="33"/>
      <c r="EY981" s="33"/>
      <c r="EZ981" s="33"/>
      <c r="FA981" s="33"/>
      <c r="FB981" s="33"/>
      <c r="FC981" s="33"/>
      <c r="FD981" s="33"/>
      <c r="FE981" s="33"/>
      <c r="FF981" s="33"/>
      <c r="FG981" s="33"/>
      <c r="FH981" s="33"/>
      <c r="FI981" s="33"/>
      <c r="FJ981" s="33"/>
      <c r="FK981" s="33"/>
      <c r="FL981" s="33"/>
      <c r="FM981" s="33"/>
      <c r="FN981" s="33"/>
      <c r="FO981" s="33"/>
      <c r="FP981" s="33"/>
      <c r="FQ981" s="33"/>
      <c r="FR981" s="33"/>
      <c r="FS981" s="33"/>
      <c r="FT981" s="33"/>
      <c r="FU981" s="33"/>
      <c r="FV981" s="33"/>
      <c r="FW981" s="33"/>
      <c r="FX981" s="33"/>
      <c r="FY981" s="33"/>
      <c r="FZ981" s="33"/>
      <c r="GA981" s="33"/>
      <c r="GB981" s="33"/>
      <c r="GC981" s="33"/>
      <c r="GD981" s="33"/>
      <c r="GE981" s="33"/>
      <c r="GF981" s="33"/>
      <c r="GG981" s="33"/>
      <c r="GH981" s="33"/>
      <c r="GI981" s="33"/>
      <c r="GJ981" s="33"/>
      <c r="GK981" s="33"/>
      <c r="GL981" s="33"/>
      <c r="GM981" s="33"/>
      <c r="GN981" s="33"/>
      <c r="GO981" s="33"/>
      <c r="GP981" s="33"/>
      <c r="GQ981" s="33"/>
      <c r="GR981" s="33"/>
      <c r="GS981" s="33"/>
      <c r="GT981" s="33"/>
      <c r="GU981" s="33"/>
      <c r="GV981" s="33"/>
      <c r="GW981" s="33"/>
      <c r="GX981" s="33"/>
      <c r="GY981" s="33"/>
      <c r="GZ981" s="33"/>
      <c r="HA981" s="33"/>
      <c r="HB981" s="33"/>
      <c r="HC981" s="33"/>
      <c r="HD981" s="33"/>
      <c r="HE981" s="33"/>
      <c r="HF981" s="33"/>
      <c r="HG981" s="33"/>
      <c r="HH981" s="33"/>
      <c r="HI981" s="33"/>
      <c r="HJ981" s="33"/>
      <c r="HK981" s="33"/>
      <c r="HL981" s="33"/>
      <c r="HM981" s="33"/>
      <c r="HN981" s="33"/>
      <c r="HO981" s="33"/>
      <c r="HP981" s="33"/>
      <c r="HQ981" s="33"/>
      <c r="HR981" s="33"/>
      <c r="HS981" s="33"/>
      <c r="HT981" s="33"/>
      <c r="HU981" s="33"/>
      <c r="HV981" s="33"/>
      <c r="HW981" s="33"/>
      <c r="HX981" s="33"/>
      <c r="HY981" s="33"/>
      <c r="HZ981" s="33"/>
      <c r="IA981" s="33"/>
      <c r="IB981" s="33"/>
      <c r="IC981" s="33"/>
      <c r="ID981" s="33"/>
      <c r="IE981" s="33"/>
      <c r="IF981" s="33"/>
      <c r="IG981" s="33"/>
      <c r="IH981" s="33"/>
      <c r="II981" s="33"/>
      <c r="IJ981" s="33"/>
      <c r="IK981" s="33"/>
      <c r="IL981" s="33"/>
      <c r="IM981" s="33"/>
      <c r="IN981" s="33"/>
      <c r="IO981" s="33"/>
      <c r="IP981" s="33"/>
      <c r="IQ981" s="33"/>
      <c r="IR981" s="33"/>
      <c r="IS981" s="33"/>
      <c r="IT981" s="33"/>
      <c r="IU981" s="33"/>
      <c r="IV981" s="33"/>
      <c r="IW981" s="33"/>
      <c r="IX981" s="33"/>
      <c r="IY981" s="33"/>
      <c r="IZ981" s="33"/>
      <c r="JA981" s="33"/>
      <c r="JB981" s="33"/>
      <c r="JC981" s="33"/>
      <c r="JD981" s="33"/>
      <c r="JE981" s="33"/>
      <c r="JF981" s="33"/>
      <c r="JG981" s="33"/>
      <c r="JH981" s="33"/>
      <c r="JI981" s="33"/>
      <c r="JJ981" s="33"/>
      <c r="JK981" s="33"/>
      <c r="JL981" s="33"/>
      <c r="JM981" s="33"/>
      <c r="JN981" s="33"/>
      <c r="JO981" s="33"/>
      <c r="JP981" s="33"/>
      <c r="JQ981" s="33"/>
      <c r="JR981" s="33"/>
      <c r="JS981" s="33"/>
      <c r="JT981" s="33"/>
      <c r="JU981" s="33"/>
      <c r="JV981" s="33"/>
      <c r="JW981" s="33"/>
      <c r="JX981" s="33"/>
      <c r="JY981" s="33"/>
      <c r="JZ981" s="33"/>
      <c r="KA981" s="33"/>
      <c r="KB981" s="33"/>
      <c r="KC981" s="33"/>
      <c r="KD981" s="33"/>
      <c r="KE981" s="33"/>
      <c r="KF981" s="33"/>
      <c r="KG981" s="33"/>
      <c r="KH981" s="33"/>
      <c r="KI981" s="33"/>
      <c r="KJ981" s="33"/>
      <c r="KK981" s="33"/>
      <c r="KL981" s="33"/>
      <c r="KM981" s="33"/>
      <c r="KN981" s="33"/>
      <c r="KO981" s="33"/>
      <c r="KP981" s="33"/>
      <c r="KQ981" s="33"/>
      <c r="KR981" s="33"/>
      <c r="KS981" s="33"/>
      <c r="KT981" s="33"/>
      <c r="KU981" s="33"/>
      <c r="KV981" s="33"/>
      <c r="KW981" s="33"/>
      <c r="KX981" s="33"/>
      <c r="KY981" s="33"/>
      <c r="KZ981" s="33"/>
      <c r="LA981" s="33"/>
      <c r="LB981" s="33"/>
      <c r="LC981" s="33"/>
    </row>
    <row r="982" spans="1:31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6"/>
      <c r="BB982" s="36"/>
      <c r="BC982" s="36"/>
      <c r="BD982" s="36"/>
      <c r="BE982" s="36"/>
      <c r="BF982" s="36"/>
      <c r="BG982" s="36"/>
      <c r="BH982" s="36"/>
      <c r="BI982" s="36"/>
      <c r="BJ982" s="36"/>
      <c r="BK982" s="36"/>
      <c r="BL982" s="36"/>
      <c r="BM982" s="36"/>
      <c r="BN982" s="36"/>
      <c r="BO982" s="36"/>
      <c r="BP982" s="36"/>
      <c r="BQ982" s="36"/>
      <c r="BR982" s="36"/>
      <c r="BS982" s="36"/>
      <c r="BT982" s="36"/>
      <c r="BU982" s="36"/>
      <c r="BV982" s="36"/>
      <c r="BW982" s="36"/>
      <c r="BX982" s="36"/>
      <c r="BY982" s="36"/>
      <c r="BZ982" s="36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  <c r="IY982" s="33"/>
      <c r="IZ982" s="33"/>
      <c r="JA982" s="33"/>
      <c r="JB982" s="33"/>
      <c r="JC982" s="33"/>
      <c r="JD982" s="33"/>
      <c r="JE982" s="33"/>
      <c r="JF982" s="33"/>
      <c r="JG982" s="33"/>
      <c r="JH982" s="33"/>
      <c r="JI982" s="33"/>
      <c r="JJ982" s="33"/>
      <c r="JK982" s="33"/>
      <c r="JL982" s="33"/>
      <c r="JM982" s="33"/>
      <c r="JN982" s="33"/>
      <c r="JO982" s="33"/>
      <c r="JP982" s="33"/>
      <c r="JQ982" s="33"/>
      <c r="JR982" s="33"/>
      <c r="JS982" s="33"/>
      <c r="JT982" s="33"/>
      <c r="JU982" s="33"/>
      <c r="JV982" s="33"/>
      <c r="JW982" s="33"/>
      <c r="JX982" s="33"/>
      <c r="JY982" s="33"/>
      <c r="JZ982" s="33"/>
      <c r="KA982" s="33"/>
      <c r="KB982" s="33"/>
      <c r="KC982" s="33"/>
      <c r="KD982" s="33"/>
      <c r="KE982" s="33"/>
      <c r="KF982" s="33"/>
      <c r="KG982" s="33"/>
      <c r="KH982" s="33"/>
      <c r="KI982" s="33"/>
      <c r="KJ982" s="33"/>
      <c r="KK982" s="33"/>
      <c r="KL982" s="33"/>
      <c r="KM982" s="33"/>
      <c r="KN982" s="33"/>
      <c r="KO982" s="33"/>
      <c r="KP982" s="33"/>
      <c r="KQ982" s="33"/>
      <c r="KR982" s="33"/>
      <c r="KS982" s="33"/>
      <c r="KT982" s="33"/>
      <c r="KU982" s="33"/>
      <c r="KV982" s="33"/>
      <c r="KW982" s="33"/>
      <c r="KX982" s="33"/>
      <c r="KY982" s="33"/>
      <c r="KZ982" s="33"/>
      <c r="LA982" s="33"/>
      <c r="LB982" s="33"/>
      <c r="LC982" s="33"/>
    </row>
    <row r="983" spans="1:31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6"/>
      <c r="BB983" s="36"/>
      <c r="BC983" s="36"/>
      <c r="BD983" s="36"/>
      <c r="BE983" s="36"/>
      <c r="BF983" s="36"/>
      <c r="BG983" s="36"/>
      <c r="BH983" s="36"/>
      <c r="BI983" s="36"/>
      <c r="BJ983" s="36"/>
      <c r="BK983" s="36"/>
      <c r="BL983" s="36"/>
      <c r="BM983" s="36"/>
      <c r="BN983" s="36"/>
      <c r="BO983" s="36"/>
      <c r="BP983" s="36"/>
      <c r="BQ983" s="36"/>
      <c r="BR983" s="36"/>
      <c r="BS983" s="36"/>
      <c r="BT983" s="36"/>
      <c r="BU983" s="36"/>
      <c r="BV983" s="36"/>
      <c r="BW983" s="36"/>
      <c r="BX983" s="36"/>
      <c r="BY983" s="36"/>
      <c r="BZ983" s="36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  <c r="CY983" s="33"/>
      <c r="CZ983" s="33"/>
      <c r="DA983" s="33"/>
      <c r="DB983" s="33"/>
      <c r="DC983" s="33"/>
      <c r="DD983" s="33"/>
      <c r="DE983" s="33"/>
      <c r="DF983" s="33"/>
      <c r="DG983" s="33"/>
      <c r="DH983" s="33"/>
      <c r="DI983" s="33"/>
      <c r="DJ983" s="33"/>
      <c r="DK983" s="33"/>
      <c r="DL983" s="33"/>
      <c r="DM983" s="33"/>
      <c r="DN983" s="33"/>
      <c r="DO983" s="33"/>
      <c r="DP983" s="33"/>
      <c r="DQ983" s="33"/>
      <c r="DR983" s="33"/>
      <c r="DS983" s="33"/>
      <c r="DT983" s="33"/>
      <c r="DU983" s="33"/>
      <c r="DV983" s="33"/>
      <c r="DW983" s="33"/>
      <c r="DX983" s="33"/>
      <c r="DY983" s="33"/>
      <c r="DZ983" s="33"/>
      <c r="EA983" s="33"/>
      <c r="EB983" s="33"/>
      <c r="EC983" s="33"/>
      <c r="ED983" s="33"/>
      <c r="EE983" s="33"/>
      <c r="EF983" s="33"/>
      <c r="EG983" s="33"/>
      <c r="EH983" s="33"/>
      <c r="EI983" s="33"/>
      <c r="EJ983" s="33"/>
      <c r="EK983" s="33"/>
      <c r="EL983" s="33"/>
      <c r="EM983" s="33"/>
      <c r="EN983" s="33"/>
      <c r="EO983" s="33"/>
      <c r="EP983" s="33"/>
      <c r="EQ983" s="33"/>
      <c r="ER983" s="33"/>
      <c r="ES983" s="33"/>
      <c r="ET983" s="33"/>
      <c r="EU983" s="33"/>
      <c r="EV983" s="33"/>
      <c r="EW983" s="33"/>
      <c r="EX983" s="33"/>
      <c r="EY983" s="33"/>
      <c r="EZ983" s="33"/>
      <c r="FA983" s="33"/>
      <c r="FB983" s="33"/>
      <c r="FC983" s="33"/>
      <c r="FD983" s="33"/>
      <c r="FE983" s="33"/>
      <c r="FF983" s="33"/>
      <c r="FG983" s="33"/>
      <c r="FH983" s="33"/>
      <c r="FI983" s="33"/>
      <c r="FJ983" s="33"/>
      <c r="FK983" s="33"/>
      <c r="FL983" s="33"/>
      <c r="FM983" s="33"/>
      <c r="FN983" s="33"/>
      <c r="FO983" s="33"/>
      <c r="FP983" s="33"/>
      <c r="FQ983" s="33"/>
      <c r="FR983" s="33"/>
      <c r="FS983" s="33"/>
      <c r="FT983" s="33"/>
      <c r="FU983" s="33"/>
      <c r="FV983" s="33"/>
      <c r="FW983" s="33"/>
      <c r="FX983" s="33"/>
      <c r="FY983" s="33"/>
      <c r="FZ983" s="33"/>
      <c r="GA983" s="33"/>
      <c r="GB983" s="33"/>
      <c r="GC983" s="33"/>
      <c r="GD983" s="33"/>
      <c r="GE983" s="33"/>
      <c r="GF983" s="33"/>
      <c r="GG983" s="33"/>
      <c r="GH983" s="33"/>
      <c r="GI983" s="33"/>
      <c r="GJ983" s="33"/>
      <c r="GK983" s="33"/>
      <c r="GL983" s="33"/>
      <c r="GM983" s="33"/>
      <c r="GN983" s="33"/>
      <c r="GO983" s="33"/>
      <c r="GP983" s="33"/>
      <c r="GQ983" s="33"/>
      <c r="GR983" s="33"/>
      <c r="GS983" s="33"/>
      <c r="GT983" s="33"/>
      <c r="GU983" s="33"/>
      <c r="GV983" s="33"/>
      <c r="GW983" s="33"/>
      <c r="GX983" s="33"/>
      <c r="GY983" s="33"/>
      <c r="GZ983" s="33"/>
      <c r="HA983" s="33"/>
      <c r="HB983" s="33"/>
      <c r="HC983" s="33"/>
      <c r="HD983" s="33"/>
      <c r="HE983" s="33"/>
      <c r="HF983" s="33"/>
      <c r="HG983" s="33"/>
      <c r="HH983" s="33"/>
      <c r="HI983" s="33"/>
      <c r="HJ983" s="33"/>
      <c r="HK983" s="33"/>
      <c r="HL983" s="33"/>
      <c r="HM983" s="33"/>
      <c r="HN983" s="33"/>
      <c r="HO983" s="33"/>
      <c r="HP983" s="33"/>
      <c r="HQ983" s="33"/>
      <c r="HR983" s="33"/>
      <c r="HS983" s="33"/>
      <c r="HT983" s="33"/>
      <c r="HU983" s="33"/>
      <c r="HV983" s="33"/>
      <c r="HW983" s="33"/>
      <c r="HX983" s="33"/>
      <c r="HY983" s="33"/>
      <c r="HZ983" s="33"/>
      <c r="IA983" s="33"/>
      <c r="IB983" s="33"/>
      <c r="IC983" s="33"/>
      <c r="ID983" s="33"/>
      <c r="IE983" s="33"/>
      <c r="IF983" s="33"/>
      <c r="IG983" s="33"/>
      <c r="IH983" s="33"/>
      <c r="II983" s="33"/>
      <c r="IJ983" s="33"/>
      <c r="IK983" s="33"/>
      <c r="IL983" s="33"/>
      <c r="IM983" s="33"/>
      <c r="IN983" s="33"/>
      <c r="IO983" s="33"/>
      <c r="IP983" s="33"/>
      <c r="IQ983" s="33"/>
      <c r="IR983" s="33"/>
      <c r="IS983" s="33"/>
      <c r="IT983" s="33"/>
      <c r="IU983" s="33"/>
      <c r="IV983" s="33"/>
      <c r="IW983" s="33"/>
      <c r="IX983" s="33"/>
      <c r="IY983" s="33"/>
      <c r="IZ983" s="33"/>
      <c r="JA983" s="33"/>
      <c r="JB983" s="33"/>
      <c r="JC983" s="33"/>
      <c r="JD983" s="33"/>
      <c r="JE983" s="33"/>
      <c r="JF983" s="33"/>
      <c r="JG983" s="33"/>
      <c r="JH983" s="33"/>
      <c r="JI983" s="33"/>
      <c r="JJ983" s="33"/>
      <c r="JK983" s="33"/>
      <c r="JL983" s="33"/>
      <c r="JM983" s="33"/>
      <c r="JN983" s="33"/>
      <c r="JO983" s="33"/>
      <c r="JP983" s="33"/>
      <c r="JQ983" s="33"/>
      <c r="JR983" s="33"/>
      <c r="JS983" s="33"/>
      <c r="JT983" s="33"/>
      <c r="JU983" s="33"/>
      <c r="JV983" s="33"/>
      <c r="JW983" s="33"/>
      <c r="JX983" s="33"/>
      <c r="JY983" s="33"/>
      <c r="JZ983" s="33"/>
      <c r="KA983" s="33"/>
      <c r="KB983" s="33"/>
      <c r="KC983" s="33"/>
      <c r="KD983" s="33"/>
      <c r="KE983" s="33"/>
      <c r="KF983" s="33"/>
      <c r="KG983" s="33"/>
      <c r="KH983" s="33"/>
      <c r="KI983" s="33"/>
      <c r="KJ983" s="33"/>
      <c r="KK983" s="33"/>
      <c r="KL983" s="33"/>
      <c r="KM983" s="33"/>
      <c r="KN983" s="33"/>
      <c r="KO983" s="33"/>
      <c r="KP983" s="33"/>
      <c r="KQ983" s="33"/>
      <c r="KR983" s="33"/>
      <c r="KS983" s="33"/>
      <c r="KT983" s="33"/>
      <c r="KU983" s="33"/>
      <c r="KV983" s="33"/>
      <c r="KW983" s="33"/>
      <c r="KX983" s="33"/>
      <c r="KY983" s="33"/>
      <c r="KZ983" s="33"/>
      <c r="LA983" s="33"/>
      <c r="LB983" s="33"/>
      <c r="LC983" s="33"/>
    </row>
    <row r="984" spans="1:31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6"/>
      <c r="BB984" s="36"/>
      <c r="BC984" s="36"/>
      <c r="BD984" s="36"/>
      <c r="BE984" s="36"/>
      <c r="BF984" s="36"/>
      <c r="BG984" s="36"/>
      <c r="BH984" s="36"/>
      <c r="BI984" s="36"/>
      <c r="BJ984" s="36"/>
      <c r="BK984" s="36"/>
      <c r="BL984" s="36"/>
      <c r="BM984" s="36"/>
      <c r="BN984" s="36"/>
      <c r="BO984" s="36"/>
      <c r="BP984" s="36"/>
      <c r="BQ984" s="36"/>
      <c r="BR984" s="36"/>
      <c r="BS984" s="36"/>
      <c r="BT984" s="36"/>
      <c r="BU984" s="36"/>
      <c r="BV984" s="36"/>
      <c r="BW984" s="36"/>
      <c r="BX984" s="36"/>
      <c r="BY984" s="36"/>
      <c r="BZ984" s="36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  <c r="IY984" s="33"/>
      <c r="IZ984" s="33"/>
      <c r="JA984" s="33"/>
      <c r="JB984" s="33"/>
      <c r="JC984" s="33"/>
      <c r="JD984" s="33"/>
      <c r="JE984" s="33"/>
      <c r="JF984" s="33"/>
      <c r="JG984" s="33"/>
      <c r="JH984" s="33"/>
      <c r="JI984" s="33"/>
      <c r="JJ984" s="33"/>
      <c r="JK984" s="33"/>
      <c r="JL984" s="33"/>
      <c r="JM984" s="33"/>
      <c r="JN984" s="33"/>
      <c r="JO984" s="33"/>
      <c r="JP984" s="33"/>
      <c r="JQ984" s="33"/>
      <c r="JR984" s="33"/>
      <c r="JS984" s="33"/>
      <c r="JT984" s="33"/>
      <c r="JU984" s="33"/>
      <c r="JV984" s="33"/>
      <c r="JW984" s="33"/>
      <c r="JX984" s="33"/>
      <c r="JY984" s="33"/>
      <c r="JZ984" s="33"/>
      <c r="KA984" s="33"/>
      <c r="KB984" s="33"/>
      <c r="KC984" s="33"/>
      <c r="KD984" s="33"/>
      <c r="KE984" s="33"/>
      <c r="KF984" s="33"/>
      <c r="KG984" s="33"/>
      <c r="KH984" s="33"/>
      <c r="KI984" s="33"/>
      <c r="KJ984" s="33"/>
      <c r="KK984" s="33"/>
      <c r="KL984" s="33"/>
      <c r="KM984" s="33"/>
      <c r="KN984" s="33"/>
      <c r="KO984" s="33"/>
      <c r="KP984" s="33"/>
      <c r="KQ984" s="33"/>
      <c r="KR984" s="33"/>
      <c r="KS984" s="33"/>
      <c r="KT984" s="33"/>
      <c r="KU984" s="33"/>
      <c r="KV984" s="33"/>
      <c r="KW984" s="33"/>
      <c r="KX984" s="33"/>
      <c r="KY984" s="33"/>
      <c r="KZ984" s="33"/>
      <c r="LA984" s="33"/>
      <c r="LB984" s="33"/>
      <c r="LC984" s="33"/>
    </row>
    <row r="985" spans="1:31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6"/>
      <c r="BB985" s="36"/>
      <c r="BC985" s="36"/>
      <c r="BD985" s="36"/>
      <c r="BE985" s="36"/>
      <c r="BF985" s="36"/>
      <c r="BG985" s="36"/>
      <c r="BH985" s="36"/>
      <c r="BI985" s="36"/>
      <c r="BJ985" s="36"/>
      <c r="BK985" s="36"/>
      <c r="BL985" s="36"/>
      <c r="BM985" s="36"/>
      <c r="BN985" s="36"/>
      <c r="BO985" s="36"/>
      <c r="BP985" s="36"/>
      <c r="BQ985" s="36"/>
      <c r="BR985" s="36"/>
      <c r="BS985" s="36"/>
      <c r="BT985" s="36"/>
      <c r="BU985" s="36"/>
      <c r="BV985" s="36"/>
      <c r="BW985" s="36"/>
      <c r="BX985" s="36"/>
      <c r="BY985" s="36"/>
      <c r="BZ985" s="36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  <c r="CY985" s="33"/>
      <c r="CZ985" s="33"/>
      <c r="DA985" s="33"/>
      <c r="DB985" s="33"/>
      <c r="DC985" s="33"/>
      <c r="DD985" s="33"/>
      <c r="DE985" s="33"/>
      <c r="DF985" s="33"/>
      <c r="DG985" s="33"/>
      <c r="DH985" s="33"/>
      <c r="DI985" s="33"/>
      <c r="DJ985" s="33"/>
      <c r="DK985" s="33"/>
      <c r="DL985" s="33"/>
      <c r="DM985" s="33"/>
      <c r="DN985" s="33"/>
      <c r="DO985" s="33"/>
      <c r="DP985" s="33"/>
      <c r="DQ985" s="33"/>
      <c r="DR985" s="33"/>
      <c r="DS985" s="33"/>
      <c r="DT985" s="33"/>
      <c r="DU985" s="33"/>
      <c r="DV985" s="33"/>
      <c r="DW985" s="33"/>
      <c r="DX985" s="33"/>
      <c r="DY985" s="33"/>
      <c r="DZ985" s="33"/>
      <c r="EA985" s="33"/>
      <c r="EB985" s="33"/>
      <c r="EC985" s="33"/>
      <c r="ED985" s="33"/>
      <c r="EE985" s="33"/>
      <c r="EF985" s="33"/>
      <c r="EG985" s="33"/>
      <c r="EH985" s="33"/>
      <c r="EI985" s="33"/>
      <c r="EJ985" s="33"/>
      <c r="EK985" s="33"/>
      <c r="EL985" s="33"/>
      <c r="EM985" s="33"/>
      <c r="EN985" s="33"/>
      <c r="EO985" s="33"/>
      <c r="EP985" s="33"/>
      <c r="EQ985" s="33"/>
      <c r="ER985" s="33"/>
      <c r="ES985" s="33"/>
      <c r="ET985" s="33"/>
      <c r="EU985" s="33"/>
      <c r="EV985" s="33"/>
      <c r="EW985" s="33"/>
      <c r="EX985" s="33"/>
      <c r="EY985" s="33"/>
      <c r="EZ985" s="33"/>
      <c r="FA985" s="33"/>
      <c r="FB985" s="33"/>
      <c r="FC985" s="33"/>
      <c r="FD985" s="33"/>
      <c r="FE985" s="33"/>
      <c r="FF985" s="33"/>
      <c r="FG985" s="33"/>
      <c r="FH985" s="33"/>
      <c r="FI985" s="33"/>
      <c r="FJ985" s="33"/>
      <c r="FK985" s="33"/>
      <c r="FL985" s="33"/>
      <c r="FM985" s="33"/>
      <c r="FN985" s="33"/>
      <c r="FO985" s="33"/>
      <c r="FP985" s="33"/>
      <c r="FQ985" s="33"/>
      <c r="FR985" s="33"/>
      <c r="FS985" s="33"/>
      <c r="FT985" s="33"/>
      <c r="FU985" s="33"/>
      <c r="FV985" s="33"/>
      <c r="FW985" s="33"/>
      <c r="FX985" s="33"/>
      <c r="FY985" s="33"/>
      <c r="FZ985" s="33"/>
      <c r="GA985" s="33"/>
      <c r="GB985" s="33"/>
      <c r="GC985" s="33"/>
      <c r="GD985" s="33"/>
      <c r="GE985" s="33"/>
      <c r="GF985" s="33"/>
      <c r="GG985" s="33"/>
      <c r="GH985" s="33"/>
      <c r="GI985" s="33"/>
      <c r="GJ985" s="33"/>
      <c r="GK985" s="33"/>
      <c r="GL985" s="33"/>
      <c r="GM985" s="33"/>
      <c r="GN985" s="33"/>
      <c r="GO985" s="33"/>
      <c r="GP985" s="33"/>
      <c r="GQ985" s="33"/>
      <c r="GR985" s="33"/>
      <c r="GS985" s="33"/>
      <c r="GT985" s="33"/>
      <c r="GU985" s="33"/>
      <c r="GV985" s="33"/>
      <c r="GW985" s="33"/>
      <c r="GX985" s="33"/>
      <c r="GY985" s="33"/>
      <c r="GZ985" s="33"/>
      <c r="HA985" s="33"/>
      <c r="HB985" s="33"/>
      <c r="HC985" s="33"/>
      <c r="HD985" s="33"/>
      <c r="HE985" s="33"/>
      <c r="HF985" s="33"/>
      <c r="HG985" s="33"/>
      <c r="HH985" s="33"/>
      <c r="HI985" s="33"/>
      <c r="HJ985" s="33"/>
      <c r="HK985" s="33"/>
      <c r="HL985" s="33"/>
      <c r="HM985" s="33"/>
      <c r="HN985" s="33"/>
      <c r="HO985" s="33"/>
      <c r="HP985" s="33"/>
      <c r="HQ985" s="33"/>
      <c r="HR985" s="33"/>
      <c r="HS985" s="33"/>
      <c r="HT985" s="33"/>
      <c r="HU985" s="33"/>
      <c r="HV985" s="33"/>
      <c r="HW985" s="33"/>
      <c r="HX985" s="33"/>
      <c r="HY985" s="33"/>
      <c r="HZ985" s="33"/>
      <c r="IA985" s="33"/>
      <c r="IB985" s="33"/>
      <c r="IC985" s="33"/>
      <c r="ID985" s="33"/>
      <c r="IE985" s="33"/>
      <c r="IF985" s="33"/>
      <c r="IG985" s="33"/>
      <c r="IH985" s="33"/>
      <c r="II985" s="33"/>
      <c r="IJ985" s="33"/>
      <c r="IK985" s="33"/>
      <c r="IL985" s="33"/>
      <c r="IM985" s="33"/>
      <c r="IN985" s="33"/>
      <c r="IO985" s="33"/>
      <c r="IP985" s="33"/>
      <c r="IQ985" s="33"/>
      <c r="IR985" s="33"/>
      <c r="IS985" s="33"/>
      <c r="IT985" s="33"/>
      <c r="IU985" s="33"/>
      <c r="IV985" s="33"/>
      <c r="IW985" s="33"/>
      <c r="IX985" s="33"/>
      <c r="IY985" s="33"/>
      <c r="IZ985" s="33"/>
      <c r="JA985" s="33"/>
      <c r="JB985" s="33"/>
      <c r="JC985" s="33"/>
      <c r="JD985" s="33"/>
      <c r="JE985" s="33"/>
      <c r="JF985" s="33"/>
      <c r="JG985" s="33"/>
      <c r="JH985" s="33"/>
      <c r="JI985" s="33"/>
      <c r="JJ985" s="33"/>
      <c r="JK985" s="33"/>
      <c r="JL985" s="33"/>
      <c r="JM985" s="33"/>
      <c r="JN985" s="33"/>
      <c r="JO985" s="33"/>
      <c r="JP985" s="33"/>
      <c r="JQ985" s="33"/>
      <c r="JR985" s="33"/>
      <c r="JS985" s="33"/>
      <c r="JT985" s="33"/>
      <c r="JU985" s="33"/>
      <c r="JV985" s="33"/>
      <c r="JW985" s="33"/>
      <c r="JX985" s="33"/>
      <c r="JY985" s="33"/>
      <c r="JZ985" s="33"/>
      <c r="KA985" s="33"/>
      <c r="KB985" s="33"/>
      <c r="KC985" s="33"/>
      <c r="KD985" s="33"/>
      <c r="KE985" s="33"/>
      <c r="KF985" s="33"/>
      <c r="KG985" s="33"/>
      <c r="KH985" s="33"/>
      <c r="KI985" s="33"/>
      <c r="KJ985" s="33"/>
      <c r="KK985" s="33"/>
      <c r="KL985" s="33"/>
      <c r="KM985" s="33"/>
      <c r="KN985" s="33"/>
      <c r="KO985" s="33"/>
      <c r="KP985" s="33"/>
      <c r="KQ985" s="33"/>
      <c r="KR985" s="33"/>
      <c r="KS985" s="33"/>
      <c r="KT985" s="33"/>
      <c r="KU985" s="33"/>
      <c r="KV985" s="33"/>
      <c r="KW985" s="33"/>
      <c r="KX985" s="33"/>
      <c r="KY985" s="33"/>
      <c r="KZ985" s="33"/>
      <c r="LA985" s="33"/>
      <c r="LB985" s="33"/>
      <c r="LC985" s="33"/>
    </row>
    <row r="986" spans="1:31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6"/>
      <c r="BB986" s="36"/>
      <c r="BC986" s="36"/>
      <c r="BD986" s="36"/>
      <c r="BE986" s="36"/>
      <c r="BF986" s="36"/>
      <c r="BG986" s="36"/>
      <c r="BH986" s="36"/>
      <c r="BI986" s="36"/>
      <c r="BJ986" s="36"/>
      <c r="BK986" s="36"/>
      <c r="BL986" s="36"/>
      <c r="BM986" s="36"/>
      <c r="BN986" s="36"/>
      <c r="BO986" s="36"/>
      <c r="BP986" s="36"/>
      <c r="BQ986" s="36"/>
      <c r="BR986" s="36"/>
      <c r="BS986" s="36"/>
      <c r="BT986" s="36"/>
      <c r="BU986" s="36"/>
      <c r="BV986" s="36"/>
      <c r="BW986" s="36"/>
      <c r="BX986" s="36"/>
      <c r="BY986" s="36"/>
      <c r="BZ986" s="36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  <c r="IY986" s="33"/>
      <c r="IZ986" s="33"/>
      <c r="JA986" s="33"/>
      <c r="JB986" s="33"/>
      <c r="JC986" s="33"/>
      <c r="JD986" s="33"/>
      <c r="JE986" s="33"/>
      <c r="JF986" s="33"/>
      <c r="JG986" s="33"/>
      <c r="JH986" s="33"/>
      <c r="JI986" s="33"/>
      <c r="JJ986" s="33"/>
      <c r="JK986" s="33"/>
      <c r="JL986" s="33"/>
      <c r="JM986" s="33"/>
      <c r="JN986" s="33"/>
      <c r="JO986" s="33"/>
      <c r="JP986" s="33"/>
      <c r="JQ986" s="33"/>
      <c r="JR986" s="33"/>
      <c r="JS986" s="33"/>
      <c r="JT986" s="33"/>
      <c r="JU986" s="33"/>
      <c r="JV986" s="33"/>
      <c r="JW986" s="33"/>
      <c r="JX986" s="33"/>
      <c r="JY986" s="33"/>
      <c r="JZ986" s="33"/>
      <c r="KA986" s="33"/>
      <c r="KB986" s="33"/>
      <c r="KC986" s="33"/>
      <c r="KD986" s="33"/>
      <c r="KE986" s="33"/>
      <c r="KF986" s="33"/>
      <c r="KG986" s="33"/>
      <c r="KH986" s="33"/>
      <c r="KI986" s="33"/>
      <c r="KJ986" s="33"/>
      <c r="KK986" s="33"/>
      <c r="KL986" s="33"/>
      <c r="KM986" s="33"/>
      <c r="KN986" s="33"/>
      <c r="KO986" s="33"/>
      <c r="KP986" s="33"/>
      <c r="KQ986" s="33"/>
      <c r="KR986" s="33"/>
      <c r="KS986" s="33"/>
      <c r="KT986" s="33"/>
      <c r="KU986" s="33"/>
      <c r="KV986" s="33"/>
      <c r="KW986" s="33"/>
      <c r="KX986" s="33"/>
      <c r="KY986" s="33"/>
      <c r="KZ986" s="33"/>
      <c r="LA986" s="33"/>
      <c r="LB986" s="33"/>
      <c r="LC986" s="33"/>
    </row>
    <row r="987" spans="1:31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6"/>
      <c r="BB987" s="36"/>
      <c r="BC987" s="36"/>
      <c r="BD987" s="36"/>
      <c r="BE987" s="36"/>
      <c r="BF987" s="36"/>
      <c r="BG987" s="36"/>
      <c r="BH987" s="36"/>
      <c r="BI987" s="36"/>
      <c r="BJ987" s="36"/>
      <c r="BK987" s="36"/>
      <c r="BL987" s="36"/>
      <c r="BM987" s="36"/>
      <c r="BN987" s="36"/>
      <c r="BO987" s="36"/>
      <c r="BP987" s="36"/>
      <c r="BQ987" s="36"/>
      <c r="BR987" s="36"/>
      <c r="BS987" s="36"/>
      <c r="BT987" s="36"/>
      <c r="BU987" s="36"/>
      <c r="BV987" s="36"/>
      <c r="BW987" s="36"/>
      <c r="BX987" s="36"/>
      <c r="BY987" s="36"/>
      <c r="BZ987" s="36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  <c r="CY987" s="33"/>
      <c r="CZ987" s="33"/>
      <c r="DA987" s="33"/>
      <c r="DB987" s="33"/>
      <c r="DC987" s="33"/>
      <c r="DD987" s="33"/>
      <c r="DE987" s="33"/>
      <c r="DF987" s="33"/>
      <c r="DG987" s="33"/>
      <c r="DH987" s="33"/>
      <c r="DI987" s="33"/>
      <c r="DJ987" s="33"/>
      <c r="DK987" s="33"/>
      <c r="DL987" s="33"/>
      <c r="DM987" s="33"/>
      <c r="DN987" s="33"/>
      <c r="DO987" s="33"/>
      <c r="DP987" s="33"/>
      <c r="DQ987" s="33"/>
      <c r="DR987" s="33"/>
      <c r="DS987" s="33"/>
      <c r="DT987" s="33"/>
      <c r="DU987" s="33"/>
      <c r="DV987" s="33"/>
      <c r="DW987" s="33"/>
      <c r="DX987" s="33"/>
      <c r="DY987" s="33"/>
      <c r="DZ987" s="33"/>
      <c r="EA987" s="33"/>
      <c r="EB987" s="33"/>
      <c r="EC987" s="33"/>
      <c r="ED987" s="33"/>
      <c r="EE987" s="33"/>
      <c r="EF987" s="33"/>
      <c r="EG987" s="33"/>
      <c r="EH987" s="33"/>
      <c r="EI987" s="33"/>
      <c r="EJ987" s="33"/>
      <c r="EK987" s="33"/>
      <c r="EL987" s="33"/>
      <c r="EM987" s="33"/>
      <c r="EN987" s="33"/>
      <c r="EO987" s="33"/>
      <c r="EP987" s="33"/>
      <c r="EQ987" s="33"/>
      <c r="ER987" s="33"/>
      <c r="ES987" s="33"/>
      <c r="ET987" s="33"/>
      <c r="EU987" s="33"/>
      <c r="EV987" s="33"/>
      <c r="EW987" s="33"/>
      <c r="EX987" s="33"/>
      <c r="EY987" s="33"/>
      <c r="EZ987" s="33"/>
      <c r="FA987" s="33"/>
      <c r="FB987" s="33"/>
      <c r="FC987" s="33"/>
      <c r="FD987" s="33"/>
      <c r="FE987" s="33"/>
      <c r="FF987" s="33"/>
      <c r="FG987" s="33"/>
      <c r="FH987" s="33"/>
      <c r="FI987" s="33"/>
      <c r="FJ987" s="33"/>
      <c r="FK987" s="33"/>
      <c r="FL987" s="33"/>
      <c r="FM987" s="33"/>
      <c r="FN987" s="33"/>
      <c r="FO987" s="33"/>
      <c r="FP987" s="33"/>
      <c r="FQ987" s="33"/>
      <c r="FR987" s="33"/>
      <c r="FS987" s="33"/>
      <c r="FT987" s="33"/>
      <c r="FU987" s="33"/>
      <c r="FV987" s="33"/>
      <c r="FW987" s="33"/>
      <c r="FX987" s="33"/>
      <c r="FY987" s="33"/>
      <c r="FZ987" s="33"/>
      <c r="GA987" s="33"/>
      <c r="GB987" s="33"/>
      <c r="GC987" s="33"/>
      <c r="GD987" s="33"/>
      <c r="GE987" s="33"/>
      <c r="GF987" s="33"/>
      <c r="GG987" s="33"/>
      <c r="GH987" s="33"/>
      <c r="GI987" s="33"/>
      <c r="GJ987" s="33"/>
      <c r="GK987" s="33"/>
      <c r="GL987" s="33"/>
      <c r="GM987" s="33"/>
      <c r="GN987" s="33"/>
      <c r="GO987" s="33"/>
      <c r="GP987" s="33"/>
      <c r="GQ987" s="33"/>
      <c r="GR987" s="33"/>
      <c r="GS987" s="33"/>
      <c r="GT987" s="33"/>
      <c r="GU987" s="33"/>
      <c r="GV987" s="33"/>
      <c r="GW987" s="33"/>
      <c r="GX987" s="33"/>
      <c r="GY987" s="33"/>
      <c r="GZ987" s="33"/>
      <c r="HA987" s="33"/>
      <c r="HB987" s="33"/>
      <c r="HC987" s="33"/>
      <c r="HD987" s="33"/>
      <c r="HE987" s="33"/>
      <c r="HF987" s="33"/>
      <c r="HG987" s="33"/>
      <c r="HH987" s="33"/>
      <c r="HI987" s="33"/>
      <c r="HJ987" s="33"/>
      <c r="HK987" s="33"/>
      <c r="HL987" s="33"/>
      <c r="HM987" s="33"/>
      <c r="HN987" s="33"/>
      <c r="HO987" s="33"/>
      <c r="HP987" s="33"/>
      <c r="HQ987" s="33"/>
      <c r="HR987" s="33"/>
      <c r="HS987" s="33"/>
      <c r="HT987" s="33"/>
      <c r="HU987" s="33"/>
      <c r="HV987" s="33"/>
      <c r="HW987" s="33"/>
      <c r="HX987" s="33"/>
      <c r="HY987" s="33"/>
      <c r="HZ987" s="33"/>
      <c r="IA987" s="33"/>
      <c r="IB987" s="33"/>
      <c r="IC987" s="33"/>
      <c r="ID987" s="33"/>
      <c r="IE987" s="33"/>
      <c r="IF987" s="33"/>
      <c r="IG987" s="33"/>
      <c r="IH987" s="33"/>
      <c r="II987" s="33"/>
      <c r="IJ987" s="33"/>
      <c r="IK987" s="33"/>
      <c r="IL987" s="33"/>
      <c r="IM987" s="33"/>
      <c r="IN987" s="33"/>
      <c r="IO987" s="33"/>
      <c r="IP987" s="33"/>
      <c r="IQ987" s="33"/>
      <c r="IR987" s="33"/>
      <c r="IS987" s="33"/>
      <c r="IT987" s="33"/>
      <c r="IU987" s="33"/>
      <c r="IV987" s="33"/>
      <c r="IW987" s="33"/>
      <c r="IX987" s="33"/>
      <c r="IY987" s="33"/>
      <c r="IZ987" s="33"/>
      <c r="JA987" s="33"/>
      <c r="JB987" s="33"/>
      <c r="JC987" s="33"/>
      <c r="JD987" s="33"/>
      <c r="JE987" s="33"/>
      <c r="JF987" s="33"/>
      <c r="JG987" s="33"/>
      <c r="JH987" s="33"/>
      <c r="JI987" s="33"/>
      <c r="JJ987" s="33"/>
      <c r="JK987" s="33"/>
      <c r="JL987" s="33"/>
      <c r="JM987" s="33"/>
      <c r="JN987" s="33"/>
      <c r="JO987" s="33"/>
      <c r="JP987" s="33"/>
      <c r="JQ987" s="33"/>
      <c r="JR987" s="33"/>
      <c r="JS987" s="33"/>
      <c r="JT987" s="33"/>
      <c r="JU987" s="33"/>
      <c r="JV987" s="33"/>
      <c r="JW987" s="33"/>
      <c r="JX987" s="33"/>
      <c r="JY987" s="33"/>
      <c r="JZ987" s="33"/>
      <c r="KA987" s="33"/>
      <c r="KB987" s="33"/>
      <c r="KC987" s="33"/>
      <c r="KD987" s="33"/>
      <c r="KE987" s="33"/>
      <c r="KF987" s="33"/>
      <c r="KG987" s="33"/>
      <c r="KH987" s="33"/>
      <c r="KI987" s="33"/>
      <c r="KJ987" s="33"/>
      <c r="KK987" s="33"/>
      <c r="KL987" s="33"/>
      <c r="KM987" s="33"/>
      <c r="KN987" s="33"/>
      <c r="KO987" s="33"/>
      <c r="KP987" s="33"/>
      <c r="KQ987" s="33"/>
      <c r="KR987" s="33"/>
      <c r="KS987" s="33"/>
      <c r="KT987" s="33"/>
      <c r="KU987" s="33"/>
      <c r="KV987" s="33"/>
      <c r="KW987" s="33"/>
      <c r="KX987" s="33"/>
      <c r="KY987" s="33"/>
      <c r="KZ987" s="33"/>
      <c r="LA987" s="33"/>
      <c r="LB987" s="33"/>
      <c r="LC987" s="33"/>
    </row>
    <row r="988" spans="1:31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6"/>
      <c r="BB988" s="36"/>
      <c r="BC988" s="36"/>
      <c r="BD988" s="36"/>
      <c r="BE988" s="36"/>
      <c r="BF988" s="36"/>
      <c r="BG988" s="36"/>
      <c r="BH988" s="36"/>
      <c r="BI988" s="36"/>
      <c r="BJ988" s="36"/>
      <c r="BK988" s="36"/>
      <c r="BL988" s="36"/>
      <c r="BM988" s="36"/>
      <c r="BN988" s="36"/>
      <c r="BO988" s="36"/>
      <c r="BP988" s="36"/>
      <c r="BQ988" s="36"/>
      <c r="BR988" s="36"/>
      <c r="BS988" s="36"/>
      <c r="BT988" s="36"/>
      <c r="BU988" s="36"/>
      <c r="BV988" s="36"/>
      <c r="BW988" s="36"/>
      <c r="BX988" s="36"/>
      <c r="BY988" s="36"/>
      <c r="BZ988" s="36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  <c r="IY988" s="33"/>
      <c r="IZ988" s="33"/>
      <c r="JA988" s="33"/>
      <c r="JB988" s="33"/>
      <c r="JC988" s="33"/>
      <c r="JD988" s="33"/>
      <c r="JE988" s="33"/>
      <c r="JF988" s="33"/>
      <c r="JG988" s="33"/>
      <c r="JH988" s="33"/>
      <c r="JI988" s="33"/>
      <c r="JJ988" s="33"/>
      <c r="JK988" s="33"/>
      <c r="JL988" s="33"/>
      <c r="JM988" s="33"/>
      <c r="JN988" s="33"/>
      <c r="JO988" s="33"/>
      <c r="JP988" s="33"/>
      <c r="JQ988" s="33"/>
      <c r="JR988" s="33"/>
      <c r="JS988" s="33"/>
      <c r="JT988" s="33"/>
      <c r="JU988" s="33"/>
      <c r="JV988" s="33"/>
      <c r="JW988" s="33"/>
      <c r="JX988" s="33"/>
      <c r="JY988" s="33"/>
      <c r="JZ988" s="33"/>
      <c r="KA988" s="33"/>
      <c r="KB988" s="33"/>
      <c r="KC988" s="33"/>
      <c r="KD988" s="33"/>
      <c r="KE988" s="33"/>
      <c r="KF988" s="33"/>
      <c r="KG988" s="33"/>
      <c r="KH988" s="33"/>
      <c r="KI988" s="33"/>
      <c r="KJ988" s="33"/>
      <c r="KK988" s="33"/>
      <c r="KL988" s="33"/>
      <c r="KM988" s="33"/>
      <c r="KN988" s="33"/>
      <c r="KO988" s="33"/>
      <c r="KP988" s="33"/>
      <c r="KQ988" s="33"/>
      <c r="KR988" s="33"/>
      <c r="KS988" s="33"/>
      <c r="KT988" s="33"/>
      <c r="KU988" s="33"/>
      <c r="KV988" s="33"/>
      <c r="KW988" s="33"/>
      <c r="KX988" s="33"/>
      <c r="KY988" s="33"/>
      <c r="KZ988" s="33"/>
      <c r="LA988" s="33"/>
      <c r="LB988" s="33"/>
      <c r="LC988" s="33"/>
    </row>
    <row r="989" spans="1:31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6"/>
      <c r="BB989" s="36"/>
      <c r="BC989" s="36"/>
      <c r="BD989" s="36"/>
      <c r="BE989" s="36"/>
      <c r="BF989" s="36"/>
      <c r="BG989" s="36"/>
      <c r="BH989" s="36"/>
      <c r="BI989" s="36"/>
      <c r="BJ989" s="36"/>
      <c r="BK989" s="36"/>
      <c r="BL989" s="36"/>
      <c r="BM989" s="36"/>
      <c r="BN989" s="36"/>
      <c r="BO989" s="36"/>
      <c r="BP989" s="36"/>
      <c r="BQ989" s="36"/>
      <c r="BR989" s="36"/>
      <c r="BS989" s="36"/>
      <c r="BT989" s="36"/>
      <c r="BU989" s="36"/>
      <c r="BV989" s="36"/>
      <c r="BW989" s="36"/>
      <c r="BX989" s="36"/>
      <c r="BY989" s="36"/>
      <c r="BZ989" s="36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  <c r="CY989" s="33"/>
      <c r="CZ989" s="33"/>
      <c r="DA989" s="33"/>
      <c r="DB989" s="33"/>
      <c r="DC989" s="33"/>
      <c r="DD989" s="33"/>
      <c r="DE989" s="33"/>
      <c r="DF989" s="33"/>
      <c r="DG989" s="33"/>
      <c r="DH989" s="33"/>
      <c r="DI989" s="33"/>
      <c r="DJ989" s="33"/>
      <c r="DK989" s="33"/>
      <c r="DL989" s="33"/>
      <c r="DM989" s="33"/>
      <c r="DN989" s="33"/>
      <c r="DO989" s="33"/>
      <c r="DP989" s="33"/>
      <c r="DQ989" s="33"/>
      <c r="DR989" s="33"/>
      <c r="DS989" s="33"/>
      <c r="DT989" s="33"/>
      <c r="DU989" s="33"/>
      <c r="DV989" s="33"/>
      <c r="DW989" s="33"/>
      <c r="DX989" s="33"/>
      <c r="DY989" s="33"/>
      <c r="DZ989" s="33"/>
      <c r="EA989" s="33"/>
      <c r="EB989" s="33"/>
      <c r="EC989" s="33"/>
      <c r="ED989" s="33"/>
      <c r="EE989" s="33"/>
      <c r="EF989" s="33"/>
      <c r="EG989" s="33"/>
      <c r="EH989" s="33"/>
      <c r="EI989" s="33"/>
      <c r="EJ989" s="33"/>
      <c r="EK989" s="33"/>
      <c r="EL989" s="33"/>
      <c r="EM989" s="33"/>
      <c r="EN989" s="33"/>
      <c r="EO989" s="33"/>
      <c r="EP989" s="33"/>
      <c r="EQ989" s="33"/>
      <c r="ER989" s="33"/>
      <c r="ES989" s="33"/>
      <c r="ET989" s="33"/>
      <c r="EU989" s="33"/>
      <c r="EV989" s="33"/>
      <c r="EW989" s="33"/>
      <c r="EX989" s="33"/>
      <c r="EY989" s="33"/>
      <c r="EZ989" s="33"/>
      <c r="FA989" s="33"/>
      <c r="FB989" s="33"/>
      <c r="FC989" s="33"/>
      <c r="FD989" s="33"/>
      <c r="FE989" s="33"/>
      <c r="FF989" s="33"/>
      <c r="FG989" s="33"/>
      <c r="FH989" s="33"/>
      <c r="FI989" s="33"/>
      <c r="FJ989" s="33"/>
      <c r="FK989" s="33"/>
      <c r="FL989" s="33"/>
      <c r="FM989" s="33"/>
      <c r="FN989" s="33"/>
      <c r="FO989" s="33"/>
      <c r="FP989" s="33"/>
      <c r="FQ989" s="33"/>
      <c r="FR989" s="33"/>
      <c r="FS989" s="33"/>
      <c r="FT989" s="33"/>
      <c r="FU989" s="33"/>
      <c r="FV989" s="33"/>
      <c r="FW989" s="33"/>
      <c r="FX989" s="33"/>
      <c r="FY989" s="33"/>
      <c r="FZ989" s="33"/>
      <c r="GA989" s="33"/>
      <c r="GB989" s="33"/>
      <c r="GC989" s="33"/>
      <c r="GD989" s="33"/>
      <c r="GE989" s="33"/>
      <c r="GF989" s="33"/>
      <c r="GG989" s="33"/>
      <c r="GH989" s="33"/>
      <c r="GI989" s="33"/>
      <c r="GJ989" s="33"/>
      <c r="GK989" s="33"/>
      <c r="GL989" s="33"/>
      <c r="GM989" s="33"/>
      <c r="GN989" s="33"/>
      <c r="GO989" s="33"/>
      <c r="GP989" s="33"/>
      <c r="GQ989" s="33"/>
      <c r="GR989" s="33"/>
      <c r="GS989" s="33"/>
      <c r="GT989" s="33"/>
      <c r="GU989" s="33"/>
      <c r="GV989" s="33"/>
      <c r="GW989" s="33"/>
      <c r="GX989" s="33"/>
      <c r="GY989" s="33"/>
      <c r="GZ989" s="33"/>
      <c r="HA989" s="33"/>
      <c r="HB989" s="33"/>
      <c r="HC989" s="33"/>
      <c r="HD989" s="33"/>
      <c r="HE989" s="33"/>
      <c r="HF989" s="33"/>
      <c r="HG989" s="33"/>
      <c r="HH989" s="33"/>
      <c r="HI989" s="33"/>
      <c r="HJ989" s="33"/>
      <c r="HK989" s="33"/>
      <c r="HL989" s="33"/>
      <c r="HM989" s="33"/>
      <c r="HN989" s="33"/>
      <c r="HO989" s="33"/>
      <c r="HP989" s="33"/>
      <c r="HQ989" s="33"/>
      <c r="HR989" s="33"/>
      <c r="HS989" s="33"/>
      <c r="HT989" s="33"/>
      <c r="HU989" s="33"/>
      <c r="HV989" s="33"/>
      <c r="HW989" s="33"/>
      <c r="HX989" s="33"/>
      <c r="HY989" s="33"/>
      <c r="HZ989" s="33"/>
      <c r="IA989" s="33"/>
      <c r="IB989" s="33"/>
      <c r="IC989" s="33"/>
      <c r="ID989" s="33"/>
      <c r="IE989" s="33"/>
      <c r="IF989" s="33"/>
      <c r="IG989" s="33"/>
      <c r="IH989" s="33"/>
      <c r="II989" s="33"/>
      <c r="IJ989" s="33"/>
      <c r="IK989" s="33"/>
      <c r="IL989" s="33"/>
      <c r="IM989" s="33"/>
      <c r="IN989" s="33"/>
      <c r="IO989" s="33"/>
      <c r="IP989" s="33"/>
      <c r="IQ989" s="33"/>
      <c r="IR989" s="33"/>
      <c r="IS989" s="33"/>
      <c r="IT989" s="33"/>
      <c r="IU989" s="33"/>
      <c r="IV989" s="33"/>
      <c r="IW989" s="33"/>
      <c r="IX989" s="33"/>
      <c r="IY989" s="33"/>
      <c r="IZ989" s="33"/>
      <c r="JA989" s="33"/>
      <c r="JB989" s="33"/>
      <c r="JC989" s="33"/>
      <c r="JD989" s="33"/>
      <c r="JE989" s="33"/>
      <c r="JF989" s="33"/>
      <c r="JG989" s="33"/>
      <c r="JH989" s="33"/>
      <c r="JI989" s="33"/>
      <c r="JJ989" s="33"/>
      <c r="JK989" s="33"/>
      <c r="JL989" s="33"/>
      <c r="JM989" s="33"/>
      <c r="JN989" s="33"/>
      <c r="JO989" s="33"/>
      <c r="JP989" s="33"/>
      <c r="JQ989" s="33"/>
      <c r="JR989" s="33"/>
      <c r="JS989" s="33"/>
      <c r="JT989" s="33"/>
      <c r="JU989" s="33"/>
      <c r="JV989" s="33"/>
      <c r="JW989" s="33"/>
      <c r="JX989" s="33"/>
      <c r="JY989" s="33"/>
      <c r="JZ989" s="33"/>
      <c r="KA989" s="33"/>
      <c r="KB989" s="33"/>
      <c r="KC989" s="33"/>
      <c r="KD989" s="33"/>
      <c r="KE989" s="33"/>
      <c r="KF989" s="33"/>
      <c r="KG989" s="33"/>
      <c r="KH989" s="33"/>
      <c r="KI989" s="33"/>
      <c r="KJ989" s="33"/>
      <c r="KK989" s="33"/>
      <c r="KL989" s="33"/>
      <c r="KM989" s="33"/>
      <c r="KN989" s="33"/>
      <c r="KO989" s="33"/>
      <c r="KP989" s="33"/>
      <c r="KQ989" s="33"/>
      <c r="KR989" s="33"/>
      <c r="KS989" s="33"/>
      <c r="KT989" s="33"/>
      <c r="KU989" s="33"/>
      <c r="KV989" s="33"/>
      <c r="KW989" s="33"/>
      <c r="KX989" s="33"/>
      <c r="KY989" s="33"/>
      <c r="KZ989" s="33"/>
      <c r="LA989" s="33"/>
      <c r="LB989" s="33"/>
      <c r="LC989" s="33"/>
    </row>
    <row r="990" spans="1:31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6"/>
      <c r="BB990" s="36"/>
      <c r="BC990" s="36"/>
      <c r="BD990" s="36"/>
      <c r="BE990" s="36"/>
      <c r="BF990" s="36"/>
      <c r="BG990" s="36"/>
      <c r="BH990" s="36"/>
      <c r="BI990" s="36"/>
      <c r="BJ990" s="36"/>
      <c r="BK990" s="36"/>
      <c r="BL990" s="36"/>
      <c r="BM990" s="36"/>
      <c r="BN990" s="36"/>
      <c r="BO990" s="36"/>
      <c r="BP990" s="36"/>
      <c r="BQ990" s="36"/>
      <c r="BR990" s="36"/>
      <c r="BS990" s="36"/>
      <c r="BT990" s="36"/>
      <c r="BU990" s="36"/>
      <c r="BV990" s="36"/>
      <c r="BW990" s="36"/>
      <c r="BX990" s="36"/>
      <c r="BY990" s="36"/>
      <c r="BZ990" s="36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  <c r="IY990" s="33"/>
      <c r="IZ990" s="33"/>
      <c r="JA990" s="33"/>
      <c r="JB990" s="33"/>
      <c r="JC990" s="33"/>
      <c r="JD990" s="33"/>
      <c r="JE990" s="33"/>
      <c r="JF990" s="33"/>
      <c r="JG990" s="33"/>
      <c r="JH990" s="33"/>
      <c r="JI990" s="33"/>
      <c r="JJ990" s="33"/>
      <c r="JK990" s="33"/>
      <c r="JL990" s="33"/>
      <c r="JM990" s="33"/>
      <c r="JN990" s="33"/>
      <c r="JO990" s="33"/>
      <c r="JP990" s="33"/>
      <c r="JQ990" s="33"/>
      <c r="JR990" s="33"/>
      <c r="JS990" s="33"/>
      <c r="JT990" s="33"/>
      <c r="JU990" s="33"/>
      <c r="JV990" s="33"/>
      <c r="JW990" s="33"/>
      <c r="JX990" s="33"/>
      <c r="JY990" s="33"/>
      <c r="JZ990" s="33"/>
      <c r="KA990" s="33"/>
      <c r="KB990" s="33"/>
      <c r="KC990" s="33"/>
      <c r="KD990" s="33"/>
      <c r="KE990" s="33"/>
      <c r="KF990" s="33"/>
      <c r="KG990" s="33"/>
      <c r="KH990" s="33"/>
      <c r="KI990" s="33"/>
      <c r="KJ990" s="33"/>
      <c r="KK990" s="33"/>
      <c r="KL990" s="33"/>
      <c r="KM990" s="33"/>
      <c r="KN990" s="33"/>
      <c r="KO990" s="33"/>
      <c r="KP990" s="33"/>
      <c r="KQ990" s="33"/>
      <c r="KR990" s="33"/>
      <c r="KS990" s="33"/>
      <c r="KT990" s="33"/>
      <c r="KU990" s="33"/>
      <c r="KV990" s="33"/>
      <c r="KW990" s="33"/>
      <c r="KX990" s="33"/>
      <c r="KY990" s="33"/>
      <c r="KZ990" s="33"/>
      <c r="LA990" s="33"/>
      <c r="LB990" s="33"/>
      <c r="LC990" s="33"/>
    </row>
    <row r="991" spans="1:31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6"/>
      <c r="BB991" s="36"/>
      <c r="BC991" s="36"/>
      <c r="BD991" s="36"/>
      <c r="BE991" s="36"/>
      <c r="BF991" s="36"/>
      <c r="BG991" s="36"/>
      <c r="BH991" s="36"/>
      <c r="BI991" s="36"/>
      <c r="BJ991" s="36"/>
      <c r="BK991" s="36"/>
      <c r="BL991" s="36"/>
      <c r="BM991" s="36"/>
      <c r="BN991" s="36"/>
      <c r="BO991" s="36"/>
      <c r="BP991" s="36"/>
      <c r="BQ991" s="36"/>
      <c r="BR991" s="36"/>
      <c r="BS991" s="36"/>
      <c r="BT991" s="36"/>
      <c r="BU991" s="36"/>
      <c r="BV991" s="36"/>
      <c r="BW991" s="36"/>
      <c r="BX991" s="36"/>
      <c r="BY991" s="36"/>
      <c r="BZ991" s="36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  <c r="CY991" s="33"/>
      <c r="CZ991" s="33"/>
      <c r="DA991" s="33"/>
      <c r="DB991" s="33"/>
      <c r="DC991" s="33"/>
      <c r="DD991" s="33"/>
      <c r="DE991" s="33"/>
      <c r="DF991" s="33"/>
      <c r="DG991" s="33"/>
      <c r="DH991" s="33"/>
      <c r="DI991" s="33"/>
      <c r="DJ991" s="33"/>
      <c r="DK991" s="33"/>
      <c r="DL991" s="33"/>
      <c r="DM991" s="33"/>
      <c r="DN991" s="33"/>
      <c r="DO991" s="33"/>
      <c r="DP991" s="33"/>
      <c r="DQ991" s="33"/>
      <c r="DR991" s="33"/>
      <c r="DS991" s="33"/>
      <c r="DT991" s="33"/>
      <c r="DU991" s="33"/>
      <c r="DV991" s="33"/>
      <c r="DW991" s="33"/>
      <c r="DX991" s="33"/>
      <c r="DY991" s="33"/>
      <c r="DZ991" s="33"/>
      <c r="EA991" s="33"/>
      <c r="EB991" s="33"/>
      <c r="EC991" s="33"/>
      <c r="ED991" s="33"/>
      <c r="EE991" s="33"/>
      <c r="EF991" s="33"/>
      <c r="EG991" s="33"/>
      <c r="EH991" s="33"/>
      <c r="EI991" s="33"/>
      <c r="EJ991" s="33"/>
      <c r="EK991" s="33"/>
      <c r="EL991" s="33"/>
      <c r="EM991" s="33"/>
      <c r="EN991" s="33"/>
      <c r="EO991" s="33"/>
      <c r="EP991" s="33"/>
      <c r="EQ991" s="33"/>
      <c r="ER991" s="33"/>
      <c r="ES991" s="33"/>
      <c r="ET991" s="33"/>
      <c r="EU991" s="33"/>
      <c r="EV991" s="33"/>
      <c r="EW991" s="33"/>
      <c r="EX991" s="33"/>
      <c r="EY991" s="33"/>
      <c r="EZ991" s="33"/>
      <c r="FA991" s="33"/>
      <c r="FB991" s="33"/>
      <c r="FC991" s="33"/>
      <c r="FD991" s="33"/>
      <c r="FE991" s="33"/>
      <c r="FF991" s="33"/>
      <c r="FG991" s="33"/>
      <c r="FH991" s="33"/>
      <c r="FI991" s="33"/>
      <c r="FJ991" s="33"/>
      <c r="FK991" s="33"/>
      <c r="FL991" s="33"/>
      <c r="FM991" s="33"/>
      <c r="FN991" s="33"/>
      <c r="FO991" s="33"/>
      <c r="FP991" s="33"/>
      <c r="FQ991" s="33"/>
      <c r="FR991" s="33"/>
      <c r="FS991" s="33"/>
      <c r="FT991" s="33"/>
      <c r="FU991" s="33"/>
      <c r="FV991" s="33"/>
      <c r="FW991" s="33"/>
      <c r="FX991" s="33"/>
      <c r="FY991" s="33"/>
      <c r="FZ991" s="33"/>
      <c r="GA991" s="33"/>
      <c r="GB991" s="33"/>
      <c r="GC991" s="33"/>
      <c r="GD991" s="33"/>
      <c r="GE991" s="33"/>
      <c r="GF991" s="33"/>
      <c r="GG991" s="33"/>
      <c r="GH991" s="33"/>
      <c r="GI991" s="33"/>
      <c r="GJ991" s="33"/>
      <c r="GK991" s="33"/>
      <c r="GL991" s="33"/>
      <c r="GM991" s="33"/>
      <c r="GN991" s="33"/>
      <c r="GO991" s="33"/>
      <c r="GP991" s="33"/>
      <c r="GQ991" s="33"/>
      <c r="GR991" s="33"/>
      <c r="GS991" s="33"/>
      <c r="GT991" s="33"/>
      <c r="GU991" s="33"/>
      <c r="GV991" s="33"/>
      <c r="GW991" s="33"/>
      <c r="GX991" s="33"/>
      <c r="GY991" s="33"/>
      <c r="GZ991" s="33"/>
      <c r="HA991" s="33"/>
      <c r="HB991" s="33"/>
      <c r="HC991" s="33"/>
      <c r="HD991" s="33"/>
      <c r="HE991" s="33"/>
      <c r="HF991" s="33"/>
      <c r="HG991" s="33"/>
      <c r="HH991" s="33"/>
      <c r="HI991" s="33"/>
      <c r="HJ991" s="33"/>
      <c r="HK991" s="33"/>
      <c r="HL991" s="33"/>
      <c r="HM991" s="33"/>
      <c r="HN991" s="33"/>
      <c r="HO991" s="33"/>
      <c r="HP991" s="33"/>
      <c r="HQ991" s="33"/>
      <c r="HR991" s="33"/>
      <c r="HS991" s="33"/>
      <c r="HT991" s="33"/>
      <c r="HU991" s="33"/>
      <c r="HV991" s="33"/>
      <c r="HW991" s="33"/>
      <c r="HX991" s="33"/>
      <c r="HY991" s="33"/>
      <c r="HZ991" s="33"/>
      <c r="IA991" s="33"/>
      <c r="IB991" s="33"/>
      <c r="IC991" s="33"/>
      <c r="ID991" s="33"/>
      <c r="IE991" s="33"/>
      <c r="IF991" s="33"/>
      <c r="IG991" s="33"/>
      <c r="IH991" s="33"/>
      <c r="II991" s="33"/>
      <c r="IJ991" s="33"/>
      <c r="IK991" s="33"/>
      <c r="IL991" s="33"/>
      <c r="IM991" s="33"/>
      <c r="IN991" s="33"/>
      <c r="IO991" s="33"/>
      <c r="IP991" s="33"/>
      <c r="IQ991" s="33"/>
      <c r="IR991" s="33"/>
      <c r="IS991" s="33"/>
      <c r="IT991" s="33"/>
      <c r="IU991" s="33"/>
      <c r="IV991" s="33"/>
      <c r="IW991" s="33"/>
      <c r="IX991" s="33"/>
      <c r="IY991" s="33"/>
      <c r="IZ991" s="33"/>
      <c r="JA991" s="33"/>
      <c r="JB991" s="33"/>
      <c r="JC991" s="33"/>
      <c r="JD991" s="33"/>
      <c r="JE991" s="33"/>
      <c r="JF991" s="33"/>
      <c r="JG991" s="33"/>
      <c r="JH991" s="33"/>
      <c r="JI991" s="33"/>
      <c r="JJ991" s="33"/>
      <c r="JK991" s="33"/>
      <c r="JL991" s="33"/>
      <c r="JM991" s="33"/>
      <c r="JN991" s="33"/>
      <c r="JO991" s="33"/>
      <c r="JP991" s="33"/>
      <c r="JQ991" s="33"/>
      <c r="JR991" s="33"/>
      <c r="JS991" s="33"/>
      <c r="JT991" s="33"/>
      <c r="JU991" s="33"/>
      <c r="JV991" s="33"/>
      <c r="JW991" s="33"/>
      <c r="JX991" s="33"/>
      <c r="JY991" s="33"/>
      <c r="JZ991" s="33"/>
      <c r="KA991" s="33"/>
      <c r="KB991" s="33"/>
      <c r="KC991" s="33"/>
      <c r="KD991" s="33"/>
      <c r="KE991" s="33"/>
      <c r="KF991" s="33"/>
      <c r="KG991" s="33"/>
      <c r="KH991" s="33"/>
      <c r="KI991" s="33"/>
      <c r="KJ991" s="33"/>
      <c r="KK991" s="33"/>
      <c r="KL991" s="33"/>
      <c r="KM991" s="33"/>
      <c r="KN991" s="33"/>
      <c r="KO991" s="33"/>
      <c r="KP991" s="33"/>
      <c r="KQ991" s="33"/>
      <c r="KR991" s="33"/>
      <c r="KS991" s="33"/>
      <c r="KT991" s="33"/>
      <c r="KU991" s="33"/>
      <c r="KV991" s="33"/>
      <c r="KW991" s="33"/>
      <c r="KX991" s="33"/>
      <c r="KY991" s="33"/>
      <c r="KZ991" s="33"/>
      <c r="LA991" s="33"/>
      <c r="LB991" s="33"/>
      <c r="LC991" s="33"/>
    </row>
    <row r="992" spans="1:31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6"/>
      <c r="BB992" s="36"/>
      <c r="BC992" s="36"/>
      <c r="BD992" s="36"/>
      <c r="BE992" s="36"/>
      <c r="BF992" s="36"/>
      <c r="BG992" s="36"/>
      <c r="BH992" s="36"/>
      <c r="BI992" s="36"/>
      <c r="BJ992" s="36"/>
      <c r="BK992" s="36"/>
      <c r="BL992" s="36"/>
      <c r="BM992" s="36"/>
      <c r="BN992" s="36"/>
      <c r="BO992" s="36"/>
      <c r="BP992" s="36"/>
      <c r="BQ992" s="36"/>
      <c r="BR992" s="36"/>
      <c r="BS992" s="36"/>
      <c r="BT992" s="36"/>
      <c r="BU992" s="36"/>
      <c r="BV992" s="36"/>
      <c r="BW992" s="36"/>
      <c r="BX992" s="36"/>
      <c r="BY992" s="36"/>
      <c r="BZ992" s="36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  <c r="IY992" s="33"/>
      <c r="IZ992" s="33"/>
      <c r="JA992" s="33"/>
      <c r="JB992" s="33"/>
      <c r="JC992" s="33"/>
      <c r="JD992" s="33"/>
      <c r="JE992" s="33"/>
      <c r="JF992" s="33"/>
      <c r="JG992" s="33"/>
      <c r="JH992" s="33"/>
      <c r="JI992" s="33"/>
      <c r="JJ992" s="33"/>
      <c r="JK992" s="33"/>
      <c r="JL992" s="33"/>
      <c r="JM992" s="33"/>
      <c r="JN992" s="33"/>
      <c r="JO992" s="33"/>
      <c r="JP992" s="33"/>
      <c r="JQ992" s="33"/>
      <c r="JR992" s="33"/>
      <c r="JS992" s="33"/>
      <c r="JT992" s="33"/>
      <c r="JU992" s="33"/>
      <c r="JV992" s="33"/>
      <c r="JW992" s="33"/>
      <c r="JX992" s="33"/>
      <c r="JY992" s="33"/>
      <c r="JZ992" s="33"/>
      <c r="KA992" s="33"/>
      <c r="KB992" s="33"/>
      <c r="KC992" s="33"/>
      <c r="KD992" s="33"/>
      <c r="KE992" s="33"/>
      <c r="KF992" s="33"/>
      <c r="KG992" s="33"/>
      <c r="KH992" s="33"/>
      <c r="KI992" s="33"/>
      <c r="KJ992" s="33"/>
      <c r="KK992" s="33"/>
      <c r="KL992" s="33"/>
      <c r="KM992" s="33"/>
      <c r="KN992" s="33"/>
      <c r="KO992" s="33"/>
      <c r="KP992" s="33"/>
      <c r="KQ992" s="33"/>
      <c r="KR992" s="33"/>
      <c r="KS992" s="33"/>
      <c r="KT992" s="33"/>
      <c r="KU992" s="33"/>
      <c r="KV992" s="33"/>
      <c r="KW992" s="33"/>
      <c r="KX992" s="33"/>
      <c r="KY992" s="33"/>
      <c r="KZ992" s="33"/>
      <c r="LA992" s="33"/>
      <c r="LB992" s="33"/>
      <c r="LC992" s="33"/>
    </row>
    <row r="993" spans="1:31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6"/>
      <c r="BB993" s="36"/>
      <c r="BC993" s="36"/>
      <c r="BD993" s="36"/>
      <c r="BE993" s="36"/>
      <c r="BF993" s="36"/>
      <c r="BG993" s="36"/>
      <c r="BH993" s="36"/>
      <c r="BI993" s="36"/>
      <c r="BJ993" s="36"/>
      <c r="BK993" s="36"/>
      <c r="BL993" s="36"/>
      <c r="BM993" s="36"/>
      <c r="BN993" s="36"/>
      <c r="BO993" s="36"/>
      <c r="BP993" s="36"/>
      <c r="BQ993" s="36"/>
      <c r="BR993" s="36"/>
      <c r="BS993" s="36"/>
      <c r="BT993" s="36"/>
      <c r="BU993" s="36"/>
      <c r="BV993" s="36"/>
      <c r="BW993" s="36"/>
      <c r="BX993" s="36"/>
      <c r="BY993" s="36"/>
      <c r="BZ993" s="36"/>
      <c r="CA993" s="33"/>
      <c r="CB993" s="33"/>
      <c r="CC993" s="33"/>
      <c r="CD993" s="33"/>
      <c r="CE993" s="33"/>
      <c r="CF993" s="33"/>
      <c r="CG993" s="33"/>
      <c r="CH993" s="33"/>
      <c r="CI993" s="33"/>
      <c r="CJ993" s="33"/>
      <c r="CK993" s="33"/>
      <c r="CL993" s="33"/>
      <c r="CM993" s="33"/>
      <c r="CN993" s="33"/>
      <c r="CO993" s="33"/>
      <c r="CP993" s="33"/>
      <c r="CQ993" s="33"/>
      <c r="CR993" s="33"/>
      <c r="CS993" s="33"/>
      <c r="CT993" s="33"/>
      <c r="CU993" s="33"/>
      <c r="CV993" s="33"/>
      <c r="CW993" s="33"/>
      <c r="CX993" s="33"/>
      <c r="CY993" s="33"/>
      <c r="CZ993" s="33"/>
      <c r="DA993" s="33"/>
      <c r="DB993" s="33"/>
      <c r="DC993" s="33"/>
      <c r="DD993" s="33"/>
      <c r="DE993" s="33"/>
      <c r="DF993" s="33"/>
      <c r="DG993" s="33"/>
      <c r="DH993" s="33"/>
      <c r="DI993" s="33"/>
      <c r="DJ993" s="33"/>
      <c r="DK993" s="33"/>
      <c r="DL993" s="33"/>
      <c r="DM993" s="33"/>
      <c r="DN993" s="33"/>
      <c r="DO993" s="33"/>
      <c r="DP993" s="33"/>
      <c r="DQ993" s="33"/>
      <c r="DR993" s="33"/>
      <c r="DS993" s="33"/>
      <c r="DT993" s="33"/>
      <c r="DU993" s="33"/>
      <c r="DV993" s="33"/>
      <c r="DW993" s="33"/>
      <c r="DX993" s="33"/>
      <c r="DY993" s="33"/>
      <c r="DZ993" s="33"/>
      <c r="EA993" s="33"/>
      <c r="EB993" s="33"/>
      <c r="EC993" s="33"/>
      <c r="ED993" s="33"/>
      <c r="EE993" s="33"/>
      <c r="EF993" s="33"/>
      <c r="EG993" s="33"/>
      <c r="EH993" s="33"/>
      <c r="EI993" s="33"/>
      <c r="EJ993" s="33"/>
      <c r="EK993" s="33"/>
      <c r="EL993" s="33"/>
      <c r="EM993" s="33"/>
      <c r="EN993" s="33"/>
      <c r="EO993" s="33"/>
      <c r="EP993" s="33"/>
      <c r="EQ993" s="33"/>
      <c r="ER993" s="33"/>
      <c r="ES993" s="33"/>
      <c r="ET993" s="33"/>
      <c r="EU993" s="33"/>
      <c r="EV993" s="33"/>
      <c r="EW993" s="33"/>
      <c r="EX993" s="33"/>
      <c r="EY993" s="33"/>
      <c r="EZ993" s="33"/>
      <c r="FA993" s="33"/>
      <c r="FB993" s="33"/>
      <c r="FC993" s="33"/>
      <c r="FD993" s="33"/>
      <c r="FE993" s="33"/>
      <c r="FF993" s="33"/>
      <c r="FG993" s="33"/>
      <c r="FH993" s="33"/>
      <c r="FI993" s="33"/>
      <c r="FJ993" s="33"/>
      <c r="FK993" s="33"/>
      <c r="FL993" s="33"/>
      <c r="FM993" s="33"/>
      <c r="FN993" s="33"/>
      <c r="FO993" s="33"/>
      <c r="FP993" s="33"/>
      <c r="FQ993" s="33"/>
      <c r="FR993" s="33"/>
      <c r="FS993" s="33"/>
      <c r="FT993" s="33"/>
      <c r="FU993" s="33"/>
      <c r="FV993" s="33"/>
      <c r="FW993" s="33"/>
      <c r="FX993" s="33"/>
      <c r="FY993" s="33"/>
      <c r="FZ993" s="33"/>
      <c r="GA993" s="33"/>
      <c r="GB993" s="33"/>
      <c r="GC993" s="33"/>
      <c r="GD993" s="33"/>
      <c r="GE993" s="33"/>
      <c r="GF993" s="33"/>
      <c r="GG993" s="33"/>
      <c r="GH993" s="33"/>
      <c r="GI993" s="33"/>
      <c r="GJ993" s="33"/>
      <c r="GK993" s="33"/>
      <c r="GL993" s="33"/>
      <c r="GM993" s="33"/>
      <c r="GN993" s="33"/>
      <c r="GO993" s="33"/>
      <c r="GP993" s="33"/>
      <c r="GQ993" s="33"/>
      <c r="GR993" s="33"/>
      <c r="GS993" s="33"/>
      <c r="GT993" s="33"/>
      <c r="GU993" s="33"/>
      <c r="GV993" s="33"/>
      <c r="GW993" s="33"/>
      <c r="GX993" s="33"/>
      <c r="GY993" s="33"/>
      <c r="GZ993" s="33"/>
      <c r="HA993" s="33"/>
      <c r="HB993" s="33"/>
      <c r="HC993" s="33"/>
      <c r="HD993" s="33"/>
      <c r="HE993" s="33"/>
      <c r="HF993" s="33"/>
      <c r="HG993" s="33"/>
      <c r="HH993" s="33"/>
      <c r="HI993" s="33"/>
      <c r="HJ993" s="33"/>
      <c r="HK993" s="33"/>
      <c r="HL993" s="33"/>
      <c r="HM993" s="33"/>
      <c r="HN993" s="33"/>
      <c r="HO993" s="33"/>
      <c r="HP993" s="33"/>
      <c r="HQ993" s="33"/>
      <c r="HR993" s="33"/>
      <c r="HS993" s="33"/>
      <c r="HT993" s="33"/>
      <c r="HU993" s="33"/>
      <c r="HV993" s="33"/>
      <c r="HW993" s="33"/>
      <c r="HX993" s="33"/>
      <c r="HY993" s="33"/>
      <c r="HZ993" s="33"/>
      <c r="IA993" s="33"/>
      <c r="IB993" s="33"/>
      <c r="IC993" s="33"/>
      <c r="ID993" s="33"/>
      <c r="IE993" s="33"/>
      <c r="IF993" s="33"/>
      <c r="IG993" s="33"/>
      <c r="IH993" s="33"/>
      <c r="II993" s="33"/>
      <c r="IJ993" s="33"/>
      <c r="IK993" s="33"/>
      <c r="IL993" s="33"/>
      <c r="IM993" s="33"/>
      <c r="IN993" s="33"/>
      <c r="IO993" s="33"/>
      <c r="IP993" s="33"/>
      <c r="IQ993" s="33"/>
      <c r="IR993" s="33"/>
      <c r="IS993" s="33"/>
      <c r="IT993" s="33"/>
      <c r="IU993" s="33"/>
      <c r="IV993" s="33"/>
      <c r="IW993" s="33"/>
      <c r="IX993" s="33"/>
      <c r="IY993" s="33"/>
      <c r="IZ993" s="33"/>
      <c r="JA993" s="33"/>
      <c r="JB993" s="33"/>
      <c r="JC993" s="33"/>
      <c r="JD993" s="33"/>
      <c r="JE993" s="33"/>
      <c r="JF993" s="33"/>
      <c r="JG993" s="33"/>
      <c r="JH993" s="33"/>
      <c r="JI993" s="33"/>
      <c r="JJ993" s="33"/>
      <c r="JK993" s="33"/>
      <c r="JL993" s="33"/>
      <c r="JM993" s="33"/>
      <c r="JN993" s="33"/>
      <c r="JO993" s="33"/>
      <c r="JP993" s="33"/>
      <c r="JQ993" s="33"/>
      <c r="JR993" s="33"/>
      <c r="JS993" s="33"/>
      <c r="JT993" s="33"/>
      <c r="JU993" s="33"/>
      <c r="JV993" s="33"/>
      <c r="JW993" s="33"/>
      <c r="JX993" s="33"/>
      <c r="JY993" s="33"/>
      <c r="JZ993" s="33"/>
      <c r="KA993" s="33"/>
      <c r="KB993" s="33"/>
      <c r="KC993" s="33"/>
      <c r="KD993" s="33"/>
      <c r="KE993" s="33"/>
      <c r="KF993" s="33"/>
      <c r="KG993" s="33"/>
      <c r="KH993" s="33"/>
      <c r="KI993" s="33"/>
      <c r="KJ993" s="33"/>
      <c r="KK993" s="33"/>
      <c r="KL993" s="33"/>
      <c r="KM993" s="33"/>
      <c r="KN993" s="33"/>
      <c r="KO993" s="33"/>
      <c r="KP993" s="33"/>
      <c r="KQ993" s="33"/>
      <c r="KR993" s="33"/>
      <c r="KS993" s="33"/>
      <c r="KT993" s="33"/>
      <c r="KU993" s="33"/>
      <c r="KV993" s="33"/>
      <c r="KW993" s="33"/>
      <c r="KX993" s="33"/>
      <c r="KY993" s="33"/>
      <c r="KZ993" s="33"/>
      <c r="LA993" s="33"/>
      <c r="LB993" s="33"/>
      <c r="LC993" s="33"/>
    </row>
    <row r="994" spans="1:31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6"/>
      <c r="BB994" s="36"/>
      <c r="BC994" s="36"/>
      <c r="BD994" s="36"/>
      <c r="BE994" s="36"/>
      <c r="BF994" s="36"/>
      <c r="BG994" s="36"/>
      <c r="BH994" s="36"/>
      <c r="BI994" s="36"/>
      <c r="BJ994" s="36"/>
      <c r="BK994" s="36"/>
      <c r="BL994" s="36"/>
      <c r="BM994" s="36"/>
      <c r="BN994" s="36"/>
      <c r="BO994" s="36"/>
      <c r="BP994" s="36"/>
      <c r="BQ994" s="36"/>
      <c r="BR994" s="36"/>
      <c r="BS994" s="36"/>
      <c r="BT994" s="36"/>
      <c r="BU994" s="36"/>
      <c r="BV994" s="36"/>
      <c r="BW994" s="36"/>
      <c r="BX994" s="36"/>
      <c r="BY994" s="36"/>
      <c r="BZ994" s="36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  <c r="IY994" s="33"/>
      <c r="IZ994" s="33"/>
      <c r="JA994" s="33"/>
      <c r="JB994" s="33"/>
      <c r="JC994" s="33"/>
      <c r="JD994" s="33"/>
      <c r="JE994" s="33"/>
      <c r="JF994" s="33"/>
      <c r="JG994" s="33"/>
      <c r="JH994" s="33"/>
      <c r="JI994" s="33"/>
      <c r="JJ994" s="33"/>
      <c r="JK994" s="33"/>
      <c r="JL994" s="33"/>
      <c r="JM994" s="33"/>
      <c r="JN994" s="33"/>
      <c r="JO994" s="33"/>
      <c r="JP994" s="33"/>
      <c r="JQ994" s="33"/>
      <c r="JR994" s="33"/>
      <c r="JS994" s="33"/>
      <c r="JT994" s="33"/>
      <c r="JU994" s="33"/>
      <c r="JV994" s="33"/>
      <c r="JW994" s="33"/>
      <c r="JX994" s="33"/>
      <c r="JY994" s="33"/>
      <c r="JZ994" s="33"/>
      <c r="KA994" s="33"/>
      <c r="KB994" s="33"/>
      <c r="KC994" s="33"/>
      <c r="KD994" s="33"/>
      <c r="KE994" s="33"/>
      <c r="KF994" s="33"/>
      <c r="KG994" s="33"/>
      <c r="KH994" s="33"/>
      <c r="KI994" s="33"/>
      <c r="KJ994" s="33"/>
      <c r="KK994" s="33"/>
      <c r="KL994" s="33"/>
      <c r="KM994" s="33"/>
      <c r="KN994" s="33"/>
      <c r="KO994" s="33"/>
      <c r="KP994" s="33"/>
      <c r="KQ994" s="33"/>
      <c r="KR994" s="33"/>
      <c r="KS994" s="33"/>
      <c r="KT994" s="33"/>
      <c r="KU994" s="33"/>
      <c r="KV994" s="33"/>
      <c r="KW994" s="33"/>
      <c r="KX994" s="33"/>
      <c r="KY994" s="33"/>
      <c r="KZ994" s="33"/>
      <c r="LA994" s="33"/>
      <c r="LB994" s="33"/>
      <c r="LC994" s="33"/>
    </row>
    <row r="995" spans="1:31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6"/>
      <c r="BB995" s="36"/>
      <c r="BC995" s="36"/>
      <c r="BD995" s="36"/>
      <c r="BE995" s="36"/>
      <c r="BF995" s="36"/>
      <c r="BG995" s="36"/>
      <c r="BH995" s="36"/>
      <c r="BI995" s="36"/>
      <c r="BJ995" s="36"/>
      <c r="BK995" s="36"/>
      <c r="BL995" s="36"/>
      <c r="BM995" s="36"/>
      <c r="BN995" s="36"/>
      <c r="BO995" s="36"/>
      <c r="BP995" s="36"/>
      <c r="BQ995" s="36"/>
      <c r="BR995" s="36"/>
      <c r="BS995" s="36"/>
      <c r="BT995" s="36"/>
      <c r="BU995" s="36"/>
      <c r="BV995" s="36"/>
      <c r="BW995" s="36"/>
      <c r="BX995" s="36"/>
      <c r="BY995" s="36"/>
      <c r="BZ995" s="36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  <c r="CY995" s="33"/>
      <c r="CZ995" s="33"/>
      <c r="DA995" s="33"/>
      <c r="DB995" s="33"/>
      <c r="DC995" s="33"/>
      <c r="DD995" s="33"/>
      <c r="DE995" s="33"/>
      <c r="DF995" s="33"/>
      <c r="DG995" s="33"/>
      <c r="DH995" s="33"/>
      <c r="DI995" s="33"/>
      <c r="DJ995" s="33"/>
      <c r="DK995" s="33"/>
      <c r="DL995" s="33"/>
      <c r="DM995" s="33"/>
      <c r="DN995" s="33"/>
      <c r="DO995" s="33"/>
      <c r="DP995" s="33"/>
      <c r="DQ995" s="33"/>
      <c r="DR995" s="33"/>
      <c r="DS995" s="33"/>
      <c r="DT995" s="33"/>
      <c r="DU995" s="33"/>
      <c r="DV995" s="33"/>
      <c r="DW995" s="33"/>
      <c r="DX995" s="33"/>
      <c r="DY995" s="33"/>
      <c r="DZ995" s="33"/>
      <c r="EA995" s="33"/>
      <c r="EB995" s="33"/>
      <c r="EC995" s="33"/>
      <c r="ED995" s="33"/>
      <c r="EE995" s="33"/>
      <c r="EF995" s="33"/>
      <c r="EG995" s="33"/>
      <c r="EH995" s="33"/>
      <c r="EI995" s="33"/>
      <c r="EJ995" s="33"/>
      <c r="EK995" s="33"/>
      <c r="EL995" s="33"/>
      <c r="EM995" s="33"/>
      <c r="EN995" s="33"/>
      <c r="EO995" s="33"/>
      <c r="EP995" s="33"/>
      <c r="EQ995" s="33"/>
      <c r="ER995" s="33"/>
      <c r="ES995" s="33"/>
      <c r="ET995" s="33"/>
      <c r="EU995" s="33"/>
      <c r="EV995" s="33"/>
      <c r="EW995" s="33"/>
      <c r="EX995" s="33"/>
      <c r="EY995" s="33"/>
      <c r="EZ995" s="33"/>
      <c r="FA995" s="33"/>
      <c r="FB995" s="33"/>
      <c r="FC995" s="33"/>
      <c r="FD995" s="33"/>
      <c r="FE995" s="33"/>
      <c r="FF995" s="33"/>
      <c r="FG995" s="33"/>
      <c r="FH995" s="33"/>
      <c r="FI995" s="33"/>
      <c r="FJ995" s="33"/>
      <c r="FK995" s="33"/>
      <c r="FL995" s="33"/>
      <c r="FM995" s="33"/>
      <c r="FN995" s="33"/>
      <c r="FO995" s="33"/>
      <c r="FP995" s="33"/>
      <c r="FQ995" s="33"/>
      <c r="FR995" s="33"/>
      <c r="FS995" s="33"/>
      <c r="FT995" s="33"/>
      <c r="FU995" s="33"/>
      <c r="FV995" s="33"/>
      <c r="FW995" s="33"/>
      <c r="FX995" s="33"/>
      <c r="FY995" s="33"/>
      <c r="FZ995" s="33"/>
      <c r="GA995" s="33"/>
      <c r="GB995" s="33"/>
      <c r="GC995" s="33"/>
      <c r="GD995" s="33"/>
      <c r="GE995" s="33"/>
      <c r="GF995" s="33"/>
      <c r="GG995" s="33"/>
      <c r="GH995" s="33"/>
      <c r="GI995" s="33"/>
      <c r="GJ995" s="33"/>
      <c r="GK995" s="33"/>
      <c r="GL995" s="33"/>
      <c r="GM995" s="33"/>
      <c r="GN995" s="33"/>
      <c r="GO995" s="33"/>
      <c r="GP995" s="33"/>
      <c r="GQ995" s="33"/>
      <c r="GR995" s="33"/>
      <c r="GS995" s="33"/>
      <c r="GT995" s="33"/>
      <c r="GU995" s="33"/>
      <c r="GV995" s="33"/>
      <c r="GW995" s="33"/>
      <c r="GX995" s="33"/>
      <c r="GY995" s="33"/>
      <c r="GZ995" s="33"/>
      <c r="HA995" s="33"/>
      <c r="HB995" s="33"/>
      <c r="HC995" s="33"/>
      <c r="HD995" s="33"/>
      <c r="HE995" s="33"/>
      <c r="HF995" s="33"/>
      <c r="HG995" s="33"/>
      <c r="HH995" s="33"/>
      <c r="HI995" s="33"/>
      <c r="HJ995" s="33"/>
      <c r="HK995" s="33"/>
      <c r="HL995" s="33"/>
      <c r="HM995" s="33"/>
      <c r="HN995" s="33"/>
      <c r="HO995" s="33"/>
      <c r="HP995" s="33"/>
      <c r="HQ995" s="33"/>
      <c r="HR995" s="33"/>
      <c r="HS995" s="33"/>
      <c r="HT995" s="33"/>
      <c r="HU995" s="33"/>
      <c r="HV995" s="33"/>
      <c r="HW995" s="33"/>
      <c r="HX995" s="33"/>
      <c r="HY995" s="33"/>
      <c r="HZ995" s="33"/>
      <c r="IA995" s="33"/>
      <c r="IB995" s="33"/>
      <c r="IC995" s="33"/>
      <c r="ID995" s="33"/>
      <c r="IE995" s="33"/>
      <c r="IF995" s="33"/>
      <c r="IG995" s="33"/>
      <c r="IH995" s="33"/>
      <c r="II995" s="33"/>
      <c r="IJ995" s="33"/>
      <c r="IK995" s="33"/>
      <c r="IL995" s="33"/>
      <c r="IM995" s="33"/>
      <c r="IN995" s="33"/>
      <c r="IO995" s="33"/>
      <c r="IP995" s="33"/>
      <c r="IQ995" s="33"/>
      <c r="IR995" s="33"/>
      <c r="IS995" s="33"/>
      <c r="IT995" s="33"/>
      <c r="IU995" s="33"/>
      <c r="IV995" s="33"/>
      <c r="IW995" s="33"/>
      <c r="IX995" s="33"/>
      <c r="IY995" s="33"/>
      <c r="IZ995" s="33"/>
      <c r="JA995" s="33"/>
      <c r="JB995" s="33"/>
      <c r="JC995" s="33"/>
      <c r="JD995" s="33"/>
      <c r="JE995" s="33"/>
      <c r="JF995" s="33"/>
      <c r="JG995" s="33"/>
      <c r="JH995" s="33"/>
      <c r="JI995" s="33"/>
      <c r="JJ995" s="33"/>
      <c r="JK995" s="33"/>
      <c r="JL995" s="33"/>
      <c r="JM995" s="33"/>
      <c r="JN995" s="33"/>
      <c r="JO995" s="33"/>
      <c r="JP995" s="33"/>
      <c r="JQ995" s="33"/>
      <c r="JR995" s="33"/>
      <c r="JS995" s="33"/>
      <c r="JT995" s="33"/>
      <c r="JU995" s="33"/>
      <c r="JV995" s="33"/>
      <c r="JW995" s="33"/>
      <c r="JX995" s="33"/>
      <c r="JY995" s="33"/>
      <c r="JZ995" s="33"/>
      <c r="KA995" s="33"/>
      <c r="KB995" s="33"/>
      <c r="KC995" s="33"/>
      <c r="KD995" s="33"/>
      <c r="KE995" s="33"/>
      <c r="KF995" s="33"/>
      <c r="KG995" s="33"/>
      <c r="KH995" s="33"/>
      <c r="KI995" s="33"/>
      <c r="KJ995" s="33"/>
      <c r="KK995" s="33"/>
      <c r="KL995" s="33"/>
      <c r="KM995" s="33"/>
      <c r="KN995" s="33"/>
      <c r="KO995" s="33"/>
      <c r="KP995" s="33"/>
      <c r="KQ995" s="33"/>
      <c r="KR995" s="33"/>
      <c r="KS995" s="33"/>
      <c r="KT995" s="33"/>
      <c r="KU995" s="33"/>
      <c r="KV995" s="33"/>
      <c r="KW995" s="33"/>
      <c r="KX995" s="33"/>
      <c r="KY995" s="33"/>
      <c r="KZ995" s="33"/>
      <c r="LA995" s="33"/>
      <c r="LB995" s="33"/>
      <c r="LC995" s="33"/>
    </row>
    <row r="996" spans="1:31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6"/>
      <c r="BB996" s="36"/>
      <c r="BC996" s="36"/>
      <c r="BD996" s="36"/>
      <c r="BE996" s="36"/>
      <c r="BF996" s="36"/>
      <c r="BG996" s="36"/>
      <c r="BH996" s="36"/>
      <c r="BI996" s="36"/>
      <c r="BJ996" s="36"/>
      <c r="BK996" s="36"/>
      <c r="BL996" s="36"/>
      <c r="BM996" s="36"/>
      <c r="BN996" s="36"/>
      <c r="BO996" s="36"/>
      <c r="BP996" s="36"/>
      <c r="BQ996" s="36"/>
      <c r="BR996" s="36"/>
      <c r="BS996" s="36"/>
      <c r="BT996" s="36"/>
      <c r="BU996" s="36"/>
      <c r="BV996" s="36"/>
      <c r="BW996" s="36"/>
      <c r="BX996" s="36"/>
      <c r="BY996" s="36"/>
      <c r="BZ996" s="36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  <c r="IY996" s="33"/>
      <c r="IZ996" s="33"/>
      <c r="JA996" s="33"/>
      <c r="JB996" s="33"/>
      <c r="JC996" s="33"/>
      <c r="JD996" s="33"/>
      <c r="JE996" s="33"/>
      <c r="JF996" s="33"/>
      <c r="JG996" s="33"/>
      <c r="JH996" s="33"/>
      <c r="JI996" s="33"/>
      <c r="JJ996" s="33"/>
      <c r="JK996" s="33"/>
      <c r="JL996" s="33"/>
      <c r="JM996" s="33"/>
      <c r="JN996" s="33"/>
      <c r="JO996" s="33"/>
      <c r="JP996" s="33"/>
      <c r="JQ996" s="33"/>
      <c r="JR996" s="33"/>
      <c r="JS996" s="33"/>
      <c r="JT996" s="33"/>
      <c r="JU996" s="33"/>
      <c r="JV996" s="33"/>
      <c r="JW996" s="33"/>
      <c r="JX996" s="33"/>
      <c r="JY996" s="33"/>
      <c r="JZ996" s="33"/>
      <c r="KA996" s="33"/>
      <c r="KB996" s="33"/>
      <c r="KC996" s="33"/>
      <c r="KD996" s="33"/>
      <c r="KE996" s="33"/>
      <c r="KF996" s="33"/>
      <c r="KG996" s="33"/>
      <c r="KH996" s="33"/>
      <c r="KI996" s="33"/>
      <c r="KJ996" s="33"/>
      <c r="KK996" s="33"/>
      <c r="KL996" s="33"/>
      <c r="KM996" s="33"/>
      <c r="KN996" s="33"/>
      <c r="KO996" s="33"/>
      <c r="KP996" s="33"/>
      <c r="KQ996" s="33"/>
      <c r="KR996" s="33"/>
      <c r="KS996" s="33"/>
      <c r="KT996" s="33"/>
      <c r="KU996" s="33"/>
      <c r="KV996" s="33"/>
      <c r="KW996" s="33"/>
      <c r="KX996" s="33"/>
      <c r="KY996" s="33"/>
      <c r="KZ996" s="33"/>
      <c r="LA996" s="33"/>
      <c r="LB996" s="33"/>
      <c r="LC996" s="33"/>
    </row>
    <row r="997" spans="1:31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6"/>
      <c r="BB997" s="36"/>
      <c r="BC997" s="36"/>
      <c r="BD997" s="36"/>
      <c r="BE997" s="36"/>
      <c r="BF997" s="36"/>
      <c r="BG997" s="36"/>
      <c r="BH997" s="36"/>
      <c r="BI997" s="36"/>
      <c r="BJ997" s="36"/>
      <c r="BK997" s="36"/>
      <c r="BL997" s="36"/>
      <c r="BM997" s="36"/>
      <c r="BN997" s="36"/>
      <c r="BO997" s="36"/>
      <c r="BP997" s="36"/>
      <c r="BQ997" s="36"/>
      <c r="BR997" s="36"/>
      <c r="BS997" s="36"/>
      <c r="BT997" s="36"/>
      <c r="BU997" s="36"/>
      <c r="BV997" s="36"/>
      <c r="BW997" s="36"/>
      <c r="BX997" s="36"/>
      <c r="BY997" s="36"/>
      <c r="BZ997" s="36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  <c r="CY997" s="33"/>
      <c r="CZ997" s="33"/>
      <c r="DA997" s="33"/>
      <c r="DB997" s="33"/>
      <c r="DC997" s="33"/>
      <c r="DD997" s="33"/>
      <c r="DE997" s="33"/>
      <c r="DF997" s="33"/>
      <c r="DG997" s="33"/>
      <c r="DH997" s="33"/>
      <c r="DI997" s="33"/>
      <c r="DJ997" s="33"/>
      <c r="DK997" s="33"/>
      <c r="DL997" s="33"/>
      <c r="DM997" s="33"/>
      <c r="DN997" s="33"/>
      <c r="DO997" s="33"/>
      <c r="DP997" s="33"/>
      <c r="DQ997" s="33"/>
      <c r="DR997" s="33"/>
      <c r="DS997" s="33"/>
      <c r="DT997" s="33"/>
      <c r="DU997" s="33"/>
      <c r="DV997" s="33"/>
      <c r="DW997" s="33"/>
      <c r="DX997" s="33"/>
      <c r="DY997" s="33"/>
      <c r="DZ997" s="33"/>
      <c r="EA997" s="33"/>
      <c r="EB997" s="33"/>
      <c r="EC997" s="33"/>
      <c r="ED997" s="33"/>
      <c r="EE997" s="33"/>
      <c r="EF997" s="33"/>
      <c r="EG997" s="33"/>
      <c r="EH997" s="33"/>
      <c r="EI997" s="33"/>
      <c r="EJ997" s="33"/>
      <c r="EK997" s="33"/>
      <c r="EL997" s="33"/>
      <c r="EM997" s="33"/>
      <c r="EN997" s="33"/>
      <c r="EO997" s="33"/>
      <c r="EP997" s="33"/>
      <c r="EQ997" s="33"/>
      <c r="ER997" s="33"/>
      <c r="ES997" s="33"/>
      <c r="ET997" s="33"/>
      <c r="EU997" s="33"/>
      <c r="EV997" s="33"/>
      <c r="EW997" s="33"/>
      <c r="EX997" s="33"/>
      <c r="EY997" s="33"/>
      <c r="EZ997" s="33"/>
      <c r="FA997" s="33"/>
      <c r="FB997" s="33"/>
      <c r="FC997" s="33"/>
      <c r="FD997" s="33"/>
      <c r="FE997" s="33"/>
      <c r="FF997" s="33"/>
      <c r="FG997" s="33"/>
      <c r="FH997" s="33"/>
      <c r="FI997" s="33"/>
      <c r="FJ997" s="33"/>
      <c r="FK997" s="33"/>
      <c r="FL997" s="33"/>
      <c r="FM997" s="33"/>
      <c r="FN997" s="33"/>
      <c r="FO997" s="33"/>
      <c r="FP997" s="33"/>
      <c r="FQ997" s="33"/>
      <c r="FR997" s="33"/>
      <c r="FS997" s="33"/>
      <c r="FT997" s="33"/>
      <c r="FU997" s="33"/>
      <c r="FV997" s="33"/>
      <c r="FW997" s="33"/>
      <c r="FX997" s="33"/>
      <c r="FY997" s="33"/>
      <c r="FZ997" s="33"/>
      <c r="GA997" s="33"/>
      <c r="GB997" s="33"/>
      <c r="GC997" s="33"/>
      <c r="GD997" s="33"/>
      <c r="GE997" s="33"/>
      <c r="GF997" s="33"/>
      <c r="GG997" s="33"/>
      <c r="GH997" s="33"/>
      <c r="GI997" s="33"/>
      <c r="GJ997" s="33"/>
      <c r="GK997" s="33"/>
      <c r="GL997" s="33"/>
      <c r="GM997" s="33"/>
      <c r="GN997" s="33"/>
      <c r="GO997" s="33"/>
      <c r="GP997" s="33"/>
      <c r="GQ997" s="33"/>
      <c r="GR997" s="33"/>
      <c r="GS997" s="33"/>
      <c r="GT997" s="33"/>
      <c r="GU997" s="33"/>
      <c r="GV997" s="33"/>
      <c r="GW997" s="33"/>
      <c r="GX997" s="33"/>
      <c r="GY997" s="33"/>
      <c r="GZ997" s="33"/>
      <c r="HA997" s="33"/>
      <c r="HB997" s="33"/>
      <c r="HC997" s="33"/>
      <c r="HD997" s="33"/>
      <c r="HE997" s="33"/>
      <c r="HF997" s="33"/>
      <c r="HG997" s="33"/>
      <c r="HH997" s="33"/>
      <c r="HI997" s="33"/>
      <c r="HJ997" s="33"/>
      <c r="HK997" s="33"/>
      <c r="HL997" s="33"/>
      <c r="HM997" s="33"/>
      <c r="HN997" s="33"/>
      <c r="HO997" s="33"/>
      <c r="HP997" s="33"/>
      <c r="HQ997" s="33"/>
      <c r="HR997" s="33"/>
      <c r="HS997" s="33"/>
      <c r="HT997" s="33"/>
      <c r="HU997" s="33"/>
      <c r="HV997" s="33"/>
      <c r="HW997" s="33"/>
      <c r="HX997" s="33"/>
      <c r="HY997" s="33"/>
      <c r="HZ997" s="33"/>
      <c r="IA997" s="33"/>
      <c r="IB997" s="33"/>
      <c r="IC997" s="33"/>
      <c r="ID997" s="33"/>
      <c r="IE997" s="33"/>
      <c r="IF997" s="33"/>
      <c r="IG997" s="33"/>
      <c r="IH997" s="33"/>
      <c r="II997" s="33"/>
      <c r="IJ997" s="33"/>
      <c r="IK997" s="33"/>
      <c r="IL997" s="33"/>
      <c r="IM997" s="33"/>
      <c r="IN997" s="33"/>
      <c r="IO997" s="33"/>
      <c r="IP997" s="33"/>
      <c r="IQ997" s="33"/>
      <c r="IR997" s="33"/>
      <c r="IS997" s="33"/>
      <c r="IT997" s="33"/>
      <c r="IU997" s="33"/>
      <c r="IV997" s="33"/>
      <c r="IW997" s="33"/>
      <c r="IX997" s="33"/>
      <c r="IY997" s="33"/>
      <c r="IZ997" s="33"/>
      <c r="JA997" s="33"/>
      <c r="JB997" s="33"/>
      <c r="JC997" s="33"/>
      <c r="JD997" s="33"/>
      <c r="JE997" s="33"/>
      <c r="JF997" s="33"/>
      <c r="JG997" s="33"/>
      <c r="JH997" s="33"/>
      <c r="JI997" s="33"/>
      <c r="JJ997" s="33"/>
      <c r="JK997" s="33"/>
      <c r="JL997" s="33"/>
      <c r="JM997" s="33"/>
      <c r="JN997" s="33"/>
      <c r="JO997" s="33"/>
      <c r="JP997" s="33"/>
      <c r="JQ997" s="33"/>
      <c r="JR997" s="33"/>
      <c r="JS997" s="33"/>
      <c r="JT997" s="33"/>
      <c r="JU997" s="33"/>
      <c r="JV997" s="33"/>
      <c r="JW997" s="33"/>
      <c r="JX997" s="33"/>
      <c r="JY997" s="33"/>
      <c r="JZ997" s="33"/>
      <c r="KA997" s="33"/>
      <c r="KB997" s="33"/>
      <c r="KC997" s="33"/>
      <c r="KD997" s="33"/>
      <c r="KE997" s="33"/>
      <c r="KF997" s="33"/>
      <c r="KG997" s="33"/>
      <c r="KH997" s="33"/>
      <c r="KI997" s="33"/>
      <c r="KJ997" s="33"/>
      <c r="KK997" s="33"/>
      <c r="KL997" s="33"/>
      <c r="KM997" s="33"/>
      <c r="KN997" s="33"/>
      <c r="KO997" s="33"/>
      <c r="KP997" s="33"/>
      <c r="KQ997" s="33"/>
      <c r="KR997" s="33"/>
      <c r="KS997" s="33"/>
      <c r="KT997" s="33"/>
      <c r="KU997" s="33"/>
      <c r="KV997" s="33"/>
      <c r="KW997" s="33"/>
      <c r="KX997" s="33"/>
      <c r="KY997" s="33"/>
      <c r="KZ997" s="33"/>
      <c r="LA997" s="33"/>
      <c r="LB997" s="33"/>
      <c r="LC997" s="33"/>
    </row>
    <row r="998" spans="1:31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6"/>
      <c r="BB998" s="36"/>
      <c r="BC998" s="36"/>
      <c r="BD998" s="36"/>
      <c r="BE998" s="36"/>
      <c r="BF998" s="36"/>
      <c r="BG998" s="36"/>
      <c r="BH998" s="36"/>
      <c r="BI998" s="36"/>
      <c r="BJ998" s="36"/>
      <c r="BK998" s="36"/>
      <c r="BL998" s="36"/>
      <c r="BM998" s="36"/>
      <c r="BN998" s="36"/>
      <c r="BO998" s="36"/>
      <c r="BP998" s="36"/>
      <c r="BQ998" s="36"/>
      <c r="BR998" s="36"/>
      <c r="BS998" s="36"/>
      <c r="BT998" s="36"/>
      <c r="BU998" s="36"/>
      <c r="BV998" s="36"/>
      <c r="BW998" s="36"/>
      <c r="BX998" s="36"/>
      <c r="BY998" s="36"/>
      <c r="BZ998" s="36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  <c r="IY998" s="33"/>
      <c r="IZ998" s="33"/>
      <c r="JA998" s="33"/>
      <c r="JB998" s="33"/>
      <c r="JC998" s="33"/>
      <c r="JD998" s="33"/>
      <c r="JE998" s="33"/>
      <c r="JF998" s="33"/>
      <c r="JG998" s="33"/>
      <c r="JH998" s="33"/>
      <c r="JI998" s="33"/>
      <c r="JJ998" s="33"/>
      <c r="JK998" s="33"/>
      <c r="JL998" s="33"/>
      <c r="JM998" s="33"/>
      <c r="JN998" s="33"/>
      <c r="JO998" s="33"/>
      <c r="JP998" s="33"/>
      <c r="JQ998" s="33"/>
      <c r="JR998" s="33"/>
      <c r="JS998" s="33"/>
      <c r="JT998" s="33"/>
      <c r="JU998" s="33"/>
      <c r="JV998" s="33"/>
      <c r="JW998" s="33"/>
      <c r="JX998" s="33"/>
      <c r="JY998" s="33"/>
      <c r="JZ998" s="33"/>
      <c r="KA998" s="33"/>
      <c r="KB998" s="33"/>
      <c r="KC998" s="33"/>
      <c r="KD998" s="33"/>
      <c r="KE998" s="33"/>
      <c r="KF998" s="33"/>
      <c r="KG998" s="33"/>
      <c r="KH998" s="33"/>
      <c r="KI998" s="33"/>
      <c r="KJ998" s="33"/>
      <c r="KK998" s="33"/>
      <c r="KL998" s="33"/>
      <c r="KM998" s="33"/>
      <c r="KN998" s="33"/>
      <c r="KO998" s="33"/>
      <c r="KP998" s="33"/>
      <c r="KQ998" s="33"/>
      <c r="KR998" s="33"/>
      <c r="KS998" s="33"/>
      <c r="KT998" s="33"/>
      <c r="KU998" s="33"/>
      <c r="KV998" s="33"/>
      <c r="KW998" s="33"/>
      <c r="KX998" s="33"/>
      <c r="KY998" s="33"/>
      <c r="KZ998" s="33"/>
      <c r="LA998" s="33"/>
      <c r="LB998" s="33"/>
      <c r="LC998" s="33"/>
    </row>
    <row r="999" spans="1:31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6"/>
      <c r="BB999" s="36"/>
      <c r="BC999" s="36"/>
      <c r="BD999" s="36"/>
      <c r="BE999" s="36"/>
      <c r="BF999" s="36"/>
      <c r="BG999" s="36"/>
      <c r="BH999" s="36"/>
      <c r="BI999" s="36"/>
      <c r="BJ999" s="36"/>
      <c r="BK999" s="36"/>
      <c r="BL999" s="36"/>
      <c r="BM999" s="36"/>
      <c r="BN999" s="36"/>
      <c r="BO999" s="36"/>
      <c r="BP999" s="36"/>
      <c r="BQ999" s="36"/>
      <c r="BR999" s="36"/>
      <c r="BS999" s="36"/>
      <c r="BT999" s="36"/>
      <c r="BU999" s="36"/>
      <c r="BV999" s="36"/>
      <c r="BW999" s="36"/>
      <c r="BX999" s="36"/>
      <c r="BY999" s="36"/>
      <c r="BZ999" s="36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  <c r="CY999" s="33"/>
      <c r="CZ999" s="33"/>
      <c r="DA999" s="33"/>
      <c r="DB999" s="33"/>
      <c r="DC999" s="33"/>
      <c r="DD999" s="33"/>
      <c r="DE999" s="33"/>
      <c r="DF999" s="33"/>
      <c r="DG999" s="33"/>
      <c r="DH999" s="33"/>
      <c r="DI999" s="33"/>
      <c r="DJ999" s="33"/>
      <c r="DK999" s="33"/>
      <c r="DL999" s="33"/>
      <c r="DM999" s="33"/>
      <c r="DN999" s="33"/>
      <c r="DO999" s="33"/>
      <c r="DP999" s="33"/>
      <c r="DQ999" s="33"/>
      <c r="DR999" s="33"/>
      <c r="DS999" s="33"/>
      <c r="DT999" s="33"/>
      <c r="DU999" s="33"/>
      <c r="DV999" s="33"/>
      <c r="DW999" s="33"/>
      <c r="DX999" s="33"/>
      <c r="DY999" s="33"/>
      <c r="DZ999" s="33"/>
      <c r="EA999" s="33"/>
      <c r="EB999" s="33"/>
      <c r="EC999" s="33"/>
      <c r="ED999" s="33"/>
      <c r="EE999" s="33"/>
      <c r="EF999" s="33"/>
      <c r="EG999" s="33"/>
      <c r="EH999" s="33"/>
      <c r="EI999" s="33"/>
      <c r="EJ999" s="33"/>
      <c r="EK999" s="33"/>
      <c r="EL999" s="33"/>
      <c r="EM999" s="33"/>
      <c r="EN999" s="33"/>
      <c r="EO999" s="33"/>
      <c r="EP999" s="33"/>
      <c r="EQ999" s="33"/>
      <c r="ER999" s="33"/>
      <c r="ES999" s="33"/>
      <c r="ET999" s="33"/>
      <c r="EU999" s="33"/>
      <c r="EV999" s="33"/>
      <c r="EW999" s="33"/>
      <c r="EX999" s="33"/>
      <c r="EY999" s="33"/>
      <c r="EZ999" s="33"/>
      <c r="FA999" s="33"/>
      <c r="FB999" s="33"/>
      <c r="FC999" s="33"/>
      <c r="FD999" s="33"/>
      <c r="FE999" s="33"/>
      <c r="FF999" s="33"/>
      <c r="FG999" s="33"/>
      <c r="FH999" s="33"/>
      <c r="FI999" s="33"/>
      <c r="FJ999" s="33"/>
      <c r="FK999" s="33"/>
      <c r="FL999" s="33"/>
      <c r="FM999" s="33"/>
      <c r="FN999" s="33"/>
      <c r="FO999" s="33"/>
      <c r="FP999" s="33"/>
      <c r="FQ999" s="33"/>
      <c r="FR999" s="33"/>
      <c r="FS999" s="33"/>
      <c r="FT999" s="33"/>
      <c r="FU999" s="33"/>
      <c r="FV999" s="33"/>
      <c r="FW999" s="33"/>
      <c r="FX999" s="33"/>
      <c r="FY999" s="33"/>
      <c r="FZ999" s="33"/>
      <c r="GA999" s="33"/>
      <c r="GB999" s="33"/>
      <c r="GC999" s="33"/>
      <c r="GD999" s="33"/>
      <c r="GE999" s="33"/>
      <c r="GF999" s="33"/>
      <c r="GG999" s="33"/>
      <c r="GH999" s="33"/>
      <c r="GI999" s="33"/>
      <c r="GJ999" s="33"/>
      <c r="GK999" s="33"/>
      <c r="GL999" s="33"/>
      <c r="GM999" s="33"/>
      <c r="GN999" s="33"/>
      <c r="GO999" s="33"/>
      <c r="GP999" s="33"/>
      <c r="GQ999" s="33"/>
      <c r="GR999" s="33"/>
      <c r="GS999" s="33"/>
      <c r="GT999" s="33"/>
      <c r="GU999" s="33"/>
      <c r="GV999" s="33"/>
      <c r="GW999" s="33"/>
      <c r="GX999" s="33"/>
      <c r="GY999" s="33"/>
      <c r="GZ999" s="33"/>
      <c r="HA999" s="33"/>
      <c r="HB999" s="33"/>
      <c r="HC999" s="33"/>
      <c r="HD999" s="33"/>
      <c r="HE999" s="33"/>
      <c r="HF999" s="33"/>
      <c r="HG999" s="33"/>
      <c r="HH999" s="33"/>
      <c r="HI999" s="33"/>
      <c r="HJ999" s="33"/>
      <c r="HK999" s="33"/>
      <c r="HL999" s="33"/>
      <c r="HM999" s="33"/>
      <c r="HN999" s="33"/>
      <c r="HO999" s="33"/>
      <c r="HP999" s="33"/>
      <c r="HQ999" s="33"/>
      <c r="HR999" s="33"/>
      <c r="HS999" s="33"/>
      <c r="HT999" s="33"/>
      <c r="HU999" s="33"/>
      <c r="HV999" s="33"/>
      <c r="HW999" s="33"/>
      <c r="HX999" s="33"/>
      <c r="HY999" s="33"/>
      <c r="HZ999" s="33"/>
      <c r="IA999" s="33"/>
      <c r="IB999" s="33"/>
      <c r="IC999" s="33"/>
      <c r="ID999" s="33"/>
      <c r="IE999" s="33"/>
      <c r="IF999" s="33"/>
      <c r="IG999" s="33"/>
      <c r="IH999" s="33"/>
      <c r="II999" s="33"/>
      <c r="IJ999" s="33"/>
      <c r="IK999" s="33"/>
      <c r="IL999" s="33"/>
      <c r="IM999" s="33"/>
      <c r="IN999" s="33"/>
      <c r="IO999" s="33"/>
      <c r="IP999" s="33"/>
      <c r="IQ999" s="33"/>
      <c r="IR999" s="33"/>
      <c r="IS999" s="33"/>
      <c r="IT999" s="33"/>
      <c r="IU999" s="33"/>
      <c r="IV999" s="33"/>
      <c r="IW999" s="33"/>
      <c r="IX999" s="33"/>
      <c r="IY999" s="33"/>
      <c r="IZ999" s="33"/>
      <c r="JA999" s="33"/>
      <c r="JB999" s="33"/>
      <c r="JC999" s="33"/>
      <c r="JD999" s="33"/>
      <c r="JE999" s="33"/>
      <c r="JF999" s="33"/>
      <c r="JG999" s="33"/>
      <c r="JH999" s="33"/>
      <c r="JI999" s="33"/>
      <c r="JJ999" s="33"/>
      <c r="JK999" s="33"/>
      <c r="JL999" s="33"/>
      <c r="JM999" s="33"/>
      <c r="JN999" s="33"/>
      <c r="JO999" s="33"/>
      <c r="JP999" s="33"/>
      <c r="JQ999" s="33"/>
      <c r="JR999" s="33"/>
      <c r="JS999" s="33"/>
      <c r="JT999" s="33"/>
      <c r="JU999" s="33"/>
      <c r="JV999" s="33"/>
      <c r="JW999" s="33"/>
      <c r="JX999" s="33"/>
      <c r="JY999" s="33"/>
      <c r="JZ999" s="33"/>
      <c r="KA999" s="33"/>
      <c r="KB999" s="33"/>
      <c r="KC999" s="33"/>
      <c r="KD999" s="33"/>
      <c r="KE999" s="33"/>
      <c r="KF999" s="33"/>
      <c r="KG999" s="33"/>
      <c r="KH999" s="33"/>
      <c r="KI999" s="33"/>
      <c r="KJ999" s="33"/>
      <c r="KK999" s="33"/>
      <c r="KL999" s="33"/>
      <c r="KM999" s="33"/>
      <c r="KN999" s="33"/>
      <c r="KO999" s="33"/>
      <c r="KP999" s="33"/>
      <c r="KQ999" s="33"/>
      <c r="KR999" s="33"/>
      <c r="KS999" s="33"/>
      <c r="KT999" s="33"/>
      <c r="KU999" s="33"/>
      <c r="KV999" s="33"/>
      <c r="KW999" s="33"/>
      <c r="KX999" s="33"/>
      <c r="KY999" s="33"/>
      <c r="KZ999" s="33"/>
      <c r="LA999" s="33"/>
      <c r="LB999" s="33"/>
      <c r="LC999" s="33"/>
    </row>
    <row r="1000" spans="1:31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6"/>
      <c r="BB1000" s="36"/>
      <c r="BC1000" s="36"/>
      <c r="BD1000" s="36"/>
      <c r="BE1000" s="36"/>
      <c r="BF1000" s="36"/>
      <c r="BG1000" s="36"/>
      <c r="BH1000" s="36"/>
      <c r="BI1000" s="36"/>
      <c r="BJ1000" s="36"/>
      <c r="BK1000" s="36"/>
      <c r="BL1000" s="36"/>
      <c r="BM1000" s="36"/>
      <c r="BN1000" s="36"/>
      <c r="BO1000" s="36"/>
      <c r="BP1000" s="36"/>
      <c r="BQ1000" s="36"/>
      <c r="BR1000" s="36"/>
      <c r="BS1000" s="36"/>
      <c r="BT1000" s="36"/>
      <c r="BU1000" s="36"/>
      <c r="BV1000" s="36"/>
      <c r="BW1000" s="36"/>
      <c r="BX1000" s="36"/>
      <c r="BY1000" s="36"/>
      <c r="BZ1000" s="36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  <c r="IY1000" s="33"/>
      <c r="IZ1000" s="33"/>
      <c r="JA1000" s="33"/>
      <c r="JB1000" s="33"/>
      <c r="JC1000" s="33"/>
      <c r="JD1000" s="33"/>
      <c r="JE1000" s="33"/>
      <c r="JF1000" s="33"/>
      <c r="JG1000" s="33"/>
      <c r="JH1000" s="33"/>
      <c r="JI1000" s="33"/>
      <c r="JJ1000" s="33"/>
      <c r="JK1000" s="33"/>
      <c r="JL1000" s="33"/>
      <c r="JM1000" s="33"/>
      <c r="JN1000" s="33"/>
      <c r="JO1000" s="33"/>
      <c r="JP1000" s="33"/>
      <c r="JQ1000" s="33"/>
      <c r="JR1000" s="33"/>
      <c r="JS1000" s="33"/>
      <c r="JT1000" s="33"/>
      <c r="JU1000" s="33"/>
      <c r="JV1000" s="33"/>
      <c r="JW1000" s="33"/>
      <c r="JX1000" s="33"/>
      <c r="JY1000" s="33"/>
      <c r="JZ1000" s="33"/>
      <c r="KA1000" s="33"/>
      <c r="KB1000" s="33"/>
      <c r="KC1000" s="33"/>
      <c r="KD1000" s="33"/>
      <c r="KE1000" s="33"/>
      <c r="KF1000" s="33"/>
      <c r="KG1000" s="33"/>
      <c r="KH1000" s="33"/>
      <c r="KI1000" s="33"/>
      <c r="KJ1000" s="33"/>
      <c r="KK1000" s="33"/>
      <c r="KL1000" s="33"/>
      <c r="KM1000" s="33"/>
      <c r="KN1000" s="33"/>
      <c r="KO1000" s="33"/>
      <c r="KP1000" s="33"/>
      <c r="KQ1000" s="33"/>
      <c r="KR1000" s="33"/>
      <c r="KS1000" s="33"/>
      <c r="KT1000" s="33"/>
      <c r="KU1000" s="33"/>
      <c r="KV1000" s="33"/>
      <c r="KW1000" s="33"/>
      <c r="KX1000" s="33"/>
      <c r="KY1000" s="33"/>
      <c r="KZ1000" s="33"/>
      <c r="LA1000" s="33"/>
      <c r="LB1000" s="33"/>
      <c r="LC1000" s="33"/>
    </row>
    <row r="1001" spans="1:31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6"/>
      <c r="BB1001" s="36"/>
      <c r="BC1001" s="36"/>
      <c r="BD1001" s="36"/>
      <c r="BE1001" s="36"/>
      <c r="BF1001" s="36"/>
      <c r="BG1001" s="36"/>
      <c r="BH1001" s="36"/>
      <c r="BI1001" s="36"/>
      <c r="BJ1001" s="36"/>
      <c r="BK1001" s="36"/>
      <c r="BL1001" s="36"/>
      <c r="BM1001" s="36"/>
      <c r="BN1001" s="36"/>
      <c r="BO1001" s="36"/>
      <c r="BP1001" s="36"/>
      <c r="BQ1001" s="36"/>
      <c r="BR1001" s="36"/>
      <c r="BS1001" s="36"/>
      <c r="BT1001" s="36"/>
      <c r="BU1001" s="36"/>
      <c r="BV1001" s="36"/>
      <c r="BW1001" s="36"/>
      <c r="BX1001" s="36"/>
      <c r="BY1001" s="36"/>
      <c r="BZ1001" s="36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  <c r="CY1001" s="33"/>
      <c r="CZ1001" s="33"/>
      <c r="DA1001" s="33"/>
      <c r="DB1001" s="33"/>
      <c r="DC1001" s="33"/>
      <c r="DD1001" s="33"/>
      <c r="DE1001" s="33"/>
      <c r="DF1001" s="33"/>
      <c r="DG1001" s="33"/>
      <c r="DH1001" s="33"/>
      <c r="DI1001" s="33"/>
      <c r="DJ1001" s="33"/>
      <c r="DK1001" s="33"/>
      <c r="DL1001" s="33"/>
      <c r="DM1001" s="33"/>
      <c r="DN1001" s="33"/>
      <c r="DO1001" s="33"/>
      <c r="DP1001" s="33"/>
      <c r="DQ1001" s="33"/>
      <c r="DR1001" s="33"/>
      <c r="DS1001" s="33"/>
      <c r="DT1001" s="33"/>
      <c r="DU1001" s="33"/>
      <c r="DV1001" s="33"/>
      <c r="DW1001" s="33"/>
      <c r="DX1001" s="33"/>
      <c r="DY1001" s="33"/>
      <c r="DZ1001" s="33"/>
      <c r="EA1001" s="33"/>
      <c r="EB1001" s="33"/>
      <c r="EC1001" s="33"/>
      <c r="ED1001" s="33"/>
      <c r="EE1001" s="33"/>
      <c r="EF1001" s="33"/>
      <c r="EG1001" s="33"/>
      <c r="EH1001" s="33"/>
      <c r="EI1001" s="33"/>
      <c r="EJ1001" s="33"/>
      <c r="EK1001" s="33"/>
      <c r="EL1001" s="33"/>
      <c r="EM1001" s="33"/>
      <c r="EN1001" s="33"/>
      <c r="EO1001" s="33"/>
      <c r="EP1001" s="33"/>
      <c r="EQ1001" s="33"/>
      <c r="ER1001" s="33"/>
      <c r="ES1001" s="33"/>
      <c r="ET1001" s="33"/>
      <c r="EU1001" s="33"/>
      <c r="EV1001" s="33"/>
      <c r="EW1001" s="33"/>
      <c r="EX1001" s="33"/>
      <c r="EY1001" s="33"/>
      <c r="EZ1001" s="33"/>
      <c r="FA1001" s="33"/>
      <c r="FB1001" s="33"/>
      <c r="FC1001" s="33"/>
      <c r="FD1001" s="33"/>
      <c r="FE1001" s="33"/>
      <c r="FF1001" s="33"/>
      <c r="FG1001" s="33"/>
      <c r="FH1001" s="33"/>
      <c r="FI1001" s="33"/>
      <c r="FJ1001" s="33"/>
      <c r="FK1001" s="33"/>
      <c r="FL1001" s="33"/>
      <c r="FM1001" s="33"/>
      <c r="FN1001" s="33"/>
      <c r="FO1001" s="33"/>
      <c r="FP1001" s="33"/>
      <c r="FQ1001" s="33"/>
      <c r="FR1001" s="33"/>
      <c r="FS1001" s="33"/>
      <c r="FT1001" s="33"/>
      <c r="FU1001" s="33"/>
      <c r="FV1001" s="33"/>
      <c r="FW1001" s="33"/>
      <c r="FX1001" s="33"/>
      <c r="FY1001" s="33"/>
      <c r="FZ1001" s="33"/>
      <c r="GA1001" s="33"/>
      <c r="GB1001" s="33"/>
      <c r="GC1001" s="33"/>
      <c r="GD1001" s="33"/>
      <c r="GE1001" s="33"/>
      <c r="GF1001" s="33"/>
      <c r="GG1001" s="33"/>
      <c r="GH1001" s="33"/>
      <c r="GI1001" s="33"/>
      <c r="GJ1001" s="33"/>
      <c r="GK1001" s="33"/>
      <c r="GL1001" s="33"/>
      <c r="GM1001" s="33"/>
      <c r="GN1001" s="33"/>
      <c r="GO1001" s="33"/>
      <c r="GP1001" s="33"/>
      <c r="GQ1001" s="33"/>
      <c r="GR1001" s="33"/>
      <c r="GS1001" s="33"/>
      <c r="GT1001" s="33"/>
      <c r="GU1001" s="33"/>
      <c r="GV1001" s="33"/>
      <c r="GW1001" s="33"/>
      <c r="GX1001" s="33"/>
      <c r="GY1001" s="33"/>
      <c r="GZ1001" s="33"/>
      <c r="HA1001" s="33"/>
      <c r="HB1001" s="33"/>
      <c r="HC1001" s="33"/>
      <c r="HD1001" s="33"/>
      <c r="HE1001" s="33"/>
      <c r="HF1001" s="33"/>
      <c r="HG1001" s="33"/>
      <c r="HH1001" s="33"/>
      <c r="HI1001" s="33"/>
      <c r="HJ1001" s="33"/>
      <c r="HK1001" s="33"/>
      <c r="HL1001" s="33"/>
      <c r="HM1001" s="33"/>
      <c r="HN1001" s="33"/>
      <c r="HO1001" s="33"/>
      <c r="HP1001" s="33"/>
      <c r="HQ1001" s="33"/>
      <c r="HR1001" s="33"/>
      <c r="HS1001" s="33"/>
      <c r="HT1001" s="33"/>
      <c r="HU1001" s="33"/>
      <c r="HV1001" s="33"/>
      <c r="HW1001" s="33"/>
      <c r="HX1001" s="33"/>
      <c r="HY1001" s="33"/>
      <c r="HZ1001" s="33"/>
      <c r="IA1001" s="33"/>
      <c r="IB1001" s="33"/>
      <c r="IC1001" s="33"/>
      <c r="ID1001" s="33"/>
      <c r="IE1001" s="33"/>
      <c r="IF1001" s="33"/>
      <c r="IG1001" s="33"/>
      <c r="IH1001" s="33"/>
      <c r="II1001" s="33"/>
      <c r="IJ1001" s="33"/>
      <c r="IK1001" s="33"/>
      <c r="IL1001" s="33"/>
      <c r="IM1001" s="33"/>
      <c r="IN1001" s="33"/>
      <c r="IO1001" s="33"/>
      <c r="IP1001" s="33"/>
      <c r="IQ1001" s="33"/>
      <c r="IR1001" s="33"/>
      <c r="IS1001" s="33"/>
      <c r="IT1001" s="33"/>
      <c r="IU1001" s="33"/>
      <c r="IV1001" s="33"/>
      <c r="IW1001" s="33"/>
      <c r="IX1001" s="33"/>
      <c r="IY1001" s="33"/>
      <c r="IZ1001" s="33"/>
      <c r="JA1001" s="33"/>
      <c r="JB1001" s="33"/>
      <c r="JC1001" s="33"/>
      <c r="JD1001" s="33"/>
      <c r="JE1001" s="33"/>
      <c r="JF1001" s="33"/>
      <c r="JG1001" s="33"/>
      <c r="JH1001" s="33"/>
      <c r="JI1001" s="33"/>
      <c r="JJ1001" s="33"/>
      <c r="JK1001" s="33"/>
      <c r="JL1001" s="33"/>
      <c r="JM1001" s="33"/>
      <c r="JN1001" s="33"/>
      <c r="JO1001" s="33"/>
      <c r="JP1001" s="33"/>
      <c r="JQ1001" s="33"/>
      <c r="JR1001" s="33"/>
      <c r="JS1001" s="33"/>
      <c r="JT1001" s="33"/>
      <c r="JU1001" s="33"/>
      <c r="JV1001" s="33"/>
      <c r="JW1001" s="33"/>
      <c r="JX1001" s="33"/>
      <c r="JY1001" s="33"/>
      <c r="JZ1001" s="33"/>
      <c r="KA1001" s="33"/>
      <c r="KB1001" s="33"/>
      <c r="KC1001" s="33"/>
      <c r="KD1001" s="33"/>
      <c r="KE1001" s="33"/>
      <c r="KF1001" s="33"/>
      <c r="KG1001" s="33"/>
      <c r="KH1001" s="33"/>
      <c r="KI1001" s="33"/>
      <c r="KJ1001" s="33"/>
      <c r="KK1001" s="33"/>
      <c r="KL1001" s="33"/>
      <c r="KM1001" s="33"/>
      <c r="KN1001" s="33"/>
      <c r="KO1001" s="33"/>
      <c r="KP1001" s="33"/>
      <c r="KQ1001" s="33"/>
      <c r="KR1001" s="33"/>
      <c r="KS1001" s="33"/>
      <c r="KT1001" s="33"/>
      <c r="KU1001" s="33"/>
      <c r="KV1001" s="33"/>
      <c r="KW1001" s="33"/>
      <c r="KX1001" s="33"/>
      <c r="KY1001" s="33"/>
      <c r="KZ1001" s="33"/>
      <c r="LA1001" s="33"/>
      <c r="LB1001" s="33"/>
      <c r="LC1001" s="33"/>
    </row>
    <row r="1002" spans="1:31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6"/>
      <c r="BB1002" s="36"/>
      <c r="BC1002" s="36"/>
      <c r="BD1002" s="36"/>
      <c r="BE1002" s="36"/>
      <c r="BF1002" s="36"/>
      <c r="BG1002" s="36"/>
      <c r="BH1002" s="36"/>
      <c r="BI1002" s="36"/>
      <c r="BJ1002" s="36"/>
      <c r="BK1002" s="36"/>
      <c r="BL1002" s="36"/>
      <c r="BM1002" s="36"/>
      <c r="BN1002" s="36"/>
      <c r="BO1002" s="36"/>
      <c r="BP1002" s="36"/>
      <c r="BQ1002" s="36"/>
      <c r="BR1002" s="36"/>
      <c r="BS1002" s="36"/>
      <c r="BT1002" s="36"/>
      <c r="BU1002" s="36"/>
      <c r="BV1002" s="36"/>
      <c r="BW1002" s="36"/>
      <c r="BX1002" s="36"/>
      <c r="BY1002" s="36"/>
      <c r="BZ1002" s="36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  <c r="IY1002" s="33"/>
      <c r="IZ1002" s="33"/>
      <c r="JA1002" s="33"/>
      <c r="JB1002" s="33"/>
      <c r="JC1002" s="33"/>
      <c r="JD1002" s="33"/>
      <c r="JE1002" s="33"/>
      <c r="JF1002" s="33"/>
      <c r="JG1002" s="33"/>
      <c r="JH1002" s="33"/>
      <c r="JI1002" s="33"/>
      <c r="JJ1002" s="33"/>
      <c r="JK1002" s="33"/>
      <c r="JL1002" s="33"/>
      <c r="JM1002" s="33"/>
      <c r="JN1002" s="33"/>
      <c r="JO1002" s="33"/>
      <c r="JP1002" s="33"/>
      <c r="JQ1002" s="33"/>
      <c r="JR1002" s="33"/>
      <c r="JS1002" s="33"/>
      <c r="JT1002" s="33"/>
      <c r="JU1002" s="33"/>
      <c r="JV1002" s="33"/>
      <c r="JW1002" s="33"/>
      <c r="JX1002" s="33"/>
      <c r="JY1002" s="33"/>
      <c r="JZ1002" s="33"/>
      <c r="KA1002" s="33"/>
      <c r="KB1002" s="33"/>
      <c r="KC1002" s="33"/>
      <c r="KD1002" s="33"/>
      <c r="KE1002" s="33"/>
      <c r="KF1002" s="33"/>
      <c r="KG1002" s="33"/>
      <c r="KH1002" s="33"/>
      <c r="KI1002" s="33"/>
      <c r="KJ1002" s="33"/>
    </row>
    <row r="1003" spans="1:31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6"/>
      <c r="BB1003" s="36"/>
      <c r="BC1003" s="36"/>
      <c r="BD1003" s="36"/>
      <c r="BE1003" s="36"/>
      <c r="BF1003" s="36"/>
      <c r="BG1003" s="36"/>
      <c r="BH1003" s="36"/>
      <c r="BI1003" s="36"/>
      <c r="BJ1003" s="36"/>
      <c r="BK1003" s="36"/>
      <c r="BL1003" s="36"/>
      <c r="BM1003" s="36"/>
      <c r="BN1003" s="36"/>
      <c r="BO1003" s="36"/>
      <c r="BP1003" s="36"/>
      <c r="BQ1003" s="36"/>
      <c r="BR1003" s="36"/>
      <c r="BS1003" s="36"/>
      <c r="BT1003" s="36"/>
      <c r="BU1003" s="36"/>
      <c r="BV1003" s="36"/>
      <c r="BW1003" s="36"/>
      <c r="BX1003" s="36"/>
      <c r="BY1003" s="36"/>
      <c r="BZ1003" s="36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  <c r="CY1003" s="33"/>
      <c r="CZ1003" s="33"/>
      <c r="DA1003" s="33"/>
      <c r="DB1003" s="33"/>
      <c r="DC1003" s="33"/>
      <c r="DD1003" s="33"/>
      <c r="DE1003" s="33"/>
      <c r="DF1003" s="33"/>
      <c r="DG1003" s="33"/>
      <c r="DH1003" s="33"/>
      <c r="DI1003" s="33"/>
      <c r="DJ1003" s="33"/>
      <c r="DK1003" s="33"/>
      <c r="DL1003" s="33"/>
      <c r="DM1003" s="33"/>
      <c r="DN1003" s="33"/>
      <c r="DO1003" s="33"/>
      <c r="DP1003" s="33"/>
      <c r="DQ1003" s="33"/>
      <c r="DR1003" s="33"/>
      <c r="DS1003" s="33"/>
      <c r="DT1003" s="33"/>
      <c r="DU1003" s="33"/>
      <c r="DV1003" s="33"/>
      <c r="DW1003" s="33"/>
      <c r="DX1003" s="33"/>
      <c r="DY1003" s="33"/>
      <c r="DZ1003" s="33"/>
      <c r="EA1003" s="33"/>
      <c r="EB1003" s="33"/>
      <c r="EC1003" s="33"/>
      <c r="ED1003" s="33"/>
      <c r="EE1003" s="33"/>
      <c r="EF1003" s="33"/>
      <c r="EG1003" s="33"/>
      <c r="EH1003" s="33"/>
      <c r="EI1003" s="33"/>
      <c r="EJ1003" s="33"/>
      <c r="EK1003" s="33"/>
      <c r="EL1003" s="33"/>
      <c r="EM1003" s="33"/>
      <c r="EN1003" s="33"/>
      <c r="EO1003" s="33"/>
      <c r="EP1003" s="33"/>
      <c r="EQ1003" s="33"/>
      <c r="ER1003" s="33"/>
      <c r="ES1003" s="33"/>
      <c r="ET1003" s="33"/>
      <c r="EU1003" s="33"/>
      <c r="EV1003" s="33"/>
      <c r="EW1003" s="33"/>
      <c r="EX1003" s="33"/>
      <c r="EY1003" s="33"/>
      <c r="EZ1003" s="33"/>
      <c r="FA1003" s="33"/>
      <c r="FB1003" s="33"/>
      <c r="FC1003" s="33"/>
      <c r="FD1003" s="33"/>
      <c r="FE1003" s="33"/>
      <c r="FF1003" s="33"/>
      <c r="FG1003" s="33"/>
      <c r="FH1003" s="33"/>
      <c r="FI1003" s="33"/>
      <c r="FJ1003" s="33"/>
      <c r="FK1003" s="33"/>
      <c r="FL1003" s="33"/>
      <c r="FM1003" s="33"/>
      <c r="FN1003" s="33"/>
      <c r="FO1003" s="33"/>
      <c r="FP1003" s="33"/>
      <c r="FQ1003" s="33"/>
      <c r="FR1003" s="33"/>
      <c r="FS1003" s="33"/>
      <c r="FT1003" s="33"/>
      <c r="FU1003" s="33"/>
      <c r="FV1003" s="33"/>
      <c r="FW1003" s="33"/>
      <c r="FX1003" s="33"/>
      <c r="FY1003" s="33"/>
      <c r="FZ1003" s="33"/>
      <c r="GA1003" s="33"/>
      <c r="GB1003" s="33"/>
      <c r="GC1003" s="33"/>
      <c r="GD1003" s="33"/>
      <c r="GE1003" s="33"/>
      <c r="GF1003" s="33"/>
      <c r="GG1003" s="33"/>
      <c r="GH1003" s="33"/>
      <c r="GI1003" s="33"/>
      <c r="GJ1003" s="33"/>
      <c r="GK1003" s="33"/>
      <c r="GL1003" s="33"/>
      <c r="GM1003" s="33"/>
      <c r="GN1003" s="33"/>
      <c r="GO1003" s="33"/>
      <c r="GP1003" s="33"/>
      <c r="GQ1003" s="33"/>
      <c r="GR1003" s="33"/>
      <c r="GS1003" s="33"/>
      <c r="GT1003" s="33"/>
      <c r="GU1003" s="33"/>
      <c r="GV1003" s="33"/>
      <c r="GW1003" s="33"/>
      <c r="GX1003" s="33"/>
      <c r="GY1003" s="33"/>
      <c r="GZ1003" s="33"/>
      <c r="HA1003" s="33"/>
      <c r="HB1003" s="33"/>
      <c r="HC1003" s="33"/>
      <c r="HD1003" s="33"/>
      <c r="HE1003" s="33"/>
      <c r="HF1003" s="33"/>
      <c r="HG1003" s="33"/>
      <c r="HH1003" s="33"/>
      <c r="HI1003" s="33"/>
      <c r="HJ1003" s="33"/>
      <c r="HK1003" s="33"/>
      <c r="HL1003" s="33"/>
      <c r="HM1003" s="33"/>
      <c r="HN1003" s="33"/>
      <c r="HO1003" s="33"/>
      <c r="HP1003" s="33"/>
      <c r="HQ1003" s="33"/>
      <c r="HR1003" s="33"/>
      <c r="HS1003" s="33"/>
      <c r="HT1003" s="33"/>
      <c r="HU1003" s="33"/>
      <c r="HV1003" s="33"/>
      <c r="HW1003" s="33"/>
      <c r="HX1003" s="33"/>
      <c r="HY1003" s="33"/>
      <c r="HZ1003" s="33"/>
      <c r="IA1003" s="33"/>
      <c r="IB1003" s="33"/>
      <c r="IC1003" s="33"/>
      <c r="ID1003" s="33"/>
      <c r="IE1003" s="33"/>
      <c r="IF1003" s="33"/>
      <c r="IG1003" s="33"/>
      <c r="IH1003" s="33"/>
      <c r="II1003" s="33"/>
      <c r="IJ1003" s="33"/>
      <c r="IK1003" s="33"/>
      <c r="IL1003" s="33"/>
      <c r="IM1003" s="33"/>
      <c r="IN1003" s="33"/>
      <c r="IO1003" s="33"/>
      <c r="IP1003" s="33"/>
      <c r="IQ1003" s="33"/>
      <c r="IR1003" s="33"/>
      <c r="IS1003" s="33"/>
      <c r="IT1003" s="33"/>
      <c r="IU1003" s="33"/>
      <c r="IV1003" s="33"/>
      <c r="IW1003" s="33"/>
      <c r="IX1003" s="33"/>
      <c r="IY1003" s="33"/>
      <c r="IZ1003" s="33"/>
      <c r="JA1003" s="33"/>
      <c r="JB1003" s="33"/>
      <c r="JC1003" s="33"/>
      <c r="JD1003" s="33"/>
      <c r="JE1003" s="33"/>
      <c r="JF1003" s="33"/>
      <c r="JG1003" s="33"/>
      <c r="JH1003" s="33"/>
      <c r="JI1003" s="33"/>
      <c r="JJ1003" s="33"/>
      <c r="JK1003" s="33"/>
      <c r="JL1003" s="33"/>
      <c r="JM1003" s="33"/>
      <c r="JN1003" s="33"/>
      <c r="JO1003" s="33"/>
      <c r="JP1003" s="33"/>
      <c r="JQ1003" s="33"/>
      <c r="JR1003" s="33"/>
      <c r="JS1003" s="33"/>
      <c r="JT1003" s="33"/>
      <c r="JU1003" s="33"/>
      <c r="JV1003" s="33"/>
      <c r="JW1003" s="33"/>
      <c r="JX1003" s="33"/>
      <c r="JY1003" s="33"/>
      <c r="JZ1003" s="33"/>
      <c r="KA1003" s="33"/>
      <c r="KB1003" s="33"/>
      <c r="KC1003" s="33"/>
      <c r="KD1003" s="33"/>
      <c r="KE1003" s="33"/>
      <c r="KF1003" s="33"/>
      <c r="KG1003" s="33"/>
      <c r="KH1003" s="33"/>
      <c r="KI1003" s="33"/>
      <c r="KJ1003" s="33"/>
    </row>
    <row r="1004" spans="1:31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6"/>
      <c r="BB1004" s="36"/>
      <c r="BC1004" s="36"/>
      <c r="BD1004" s="36"/>
      <c r="BE1004" s="36"/>
      <c r="BF1004" s="36"/>
      <c r="BG1004" s="36"/>
      <c r="BH1004" s="36"/>
      <c r="BI1004" s="36"/>
      <c r="BJ1004" s="36"/>
      <c r="BK1004" s="36"/>
      <c r="BL1004" s="36"/>
      <c r="BM1004" s="36"/>
      <c r="BN1004" s="36"/>
      <c r="BO1004" s="36"/>
      <c r="BP1004" s="36"/>
      <c r="BQ1004" s="36"/>
      <c r="BR1004" s="36"/>
      <c r="BS1004" s="36"/>
      <c r="BT1004" s="36"/>
      <c r="BU1004" s="36"/>
      <c r="BV1004" s="36"/>
      <c r="BW1004" s="36"/>
      <c r="BX1004" s="36"/>
      <c r="BY1004" s="36"/>
      <c r="BZ1004" s="36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  <c r="IY1004" s="33"/>
      <c r="IZ1004" s="33"/>
      <c r="JA1004" s="33"/>
      <c r="JB1004" s="33"/>
      <c r="JC1004" s="33"/>
      <c r="JD1004" s="33"/>
      <c r="JE1004" s="33"/>
      <c r="JF1004" s="33"/>
      <c r="JG1004" s="33"/>
      <c r="JH1004" s="33"/>
      <c r="JI1004" s="33"/>
      <c r="JJ1004" s="33"/>
      <c r="JK1004" s="33"/>
      <c r="JL1004" s="33"/>
      <c r="JM1004" s="33"/>
      <c r="JN1004" s="33"/>
      <c r="JO1004" s="33"/>
      <c r="JP1004" s="33"/>
      <c r="JQ1004" s="33"/>
      <c r="JR1004" s="33"/>
      <c r="JS1004" s="33"/>
      <c r="JT1004" s="33"/>
      <c r="JU1004" s="33"/>
      <c r="JV1004" s="33"/>
      <c r="JW1004" s="33"/>
      <c r="JX1004" s="33"/>
      <c r="JY1004" s="33"/>
      <c r="JZ1004" s="33"/>
      <c r="KA1004" s="33"/>
      <c r="KB1004" s="33"/>
      <c r="KC1004" s="33"/>
      <c r="KD1004" s="33"/>
      <c r="KE1004" s="33"/>
      <c r="KF1004" s="33"/>
      <c r="KG1004" s="33"/>
      <c r="KH1004" s="33"/>
      <c r="KI1004" s="33"/>
      <c r="KJ1004" s="33"/>
    </row>
    <row r="1005" spans="1:31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3"/>
      <c r="CB1005" s="33"/>
      <c r="CC1005" s="33"/>
      <c r="CD1005" s="33"/>
      <c r="CE1005" s="33"/>
      <c r="CF1005" s="33"/>
      <c r="CG1005" s="33"/>
      <c r="CH1005" s="33"/>
      <c r="CI1005" s="33"/>
      <c r="CJ1005" s="33"/>
      <c r="CK1005" s="33"/>
      <c r="CL1005" s="33"/>
      <c r="CM1005" s="33"/>
      <c r="CN1005" s="33"/>
      <c r="CO1005" s="33"/>
      <c r="CP1005" s="33"/>
      <c r="CQ1005" s="33"/>
      <c r="CR1005" s="33"/>
      <c r="CS1005" s="33"/>
      <c r="CT1005" s="33"/>
      <c r="CU1005" s="33"/>
      <c r="CV1005" s="33"/>
      <c r="CW1005" s="33"/>
      <c r="CX1005" s="33"/>
      <c r="CY1005" s="33"/>
      <c r="CZ1005" s="33"/>
      <c r="DA1005" s="33"/>
      <c r="DB1005" s="33"/>
      <c r="DC1005" s="33"/>
      <c r="DD1005" s="33"/>
      <c r="DE1005" s="33"/>
      <c r="DF1005" s="33"/>
      <c r="DG1005" s="33"/>
      <c r="DH1005" s="33"/>
      <c r="DI1005" s="33"/>
      <c r="DJ1005" s="33"/>
      <c r="DK1005" s="33"/>
      <c r="DL1005" s="33"/>
      <c r="DM1005" s="33"/>
      <c r="DN1005" s="33"/>
      <c r="DO1005" s="33"/>
      <c r="DP1005" s="33"/>
      <c r="DQ1005" s="33"/>
      <c r="DR1005" s="33"/>
      <c r="DS1005" s="33"/>
      <c r="DT1005" s="33"/>
      <c r="DU1005" s="33"/>
      <c r="DV1005" s="33"/>
      <c r="DW1005" s="33"/>
      <c r="DX1005" s="33"/>
      <c r="DY1005" s="33"/>
      <c r="DZ1005" s="33"/>
      <c r="EA1005" s="33"/>
      <c r="EB1005" s="33"/>
      <c r="EC1005" s="33"/>
      <c r="ED1005" s="33"/>
      <c r="EE1005" s="33"/>
      <c r="EF1005" s="33"/>
      <c r="EG1005" s="33"/>
      <c r="EH1005" s="33"/>
      <c r="EI1005" s="33"/>
      <c r="EJ1005" s="33"/>
      <c r="EK1005" s="33"/>
      <c r="EL1005" s="33"/>
      <c r="EM1005" s="33"/>
      <c r="EN1005" s="33"/>
      <c r="EO1005" s="33"/>
      <c r="EP1005" s="33"/>
      <c r="EQ1005" s="33"/>
      <c r="ER1005" s="33"/>
      <c r="ES1005" s="33"/>
      <c r="ET1005" s="33"/>
      <c r="EU1005" s="33"/>
      <c r="EV1005" s="33"/>
      <c r="EW1005" s="33"/>
      <c r="EX1005" s="33"/>
      <c r="EY1005" s="33"/>
      <c r="EZ1005" s="33"/>
      <c r="FA1005" s="33"/>
      <c r="FB1005" s="33"/>
      <c r="FC1005" s="33"/>
      <c r="FD1005" s="33"/>
      <c r="FE1005" s="33"/>
      <c r="FF1005" s="33"/>
      <c r="FG1005" s="33"/>
      <c r="FH1005" s="33"/>
      <c r="FI1005" s="33"/>
      <c r="FJ1005" s="33"/>
      <c r="FK1005" s="33"/>
      <c r="FL1005" s="33"/>
      <c r="FM1005" s="33"/>
      <c r="FN1005" s="33"/>
      <c r="FO1005" s="33"/>
      <c r="FP1005" s="33"/>
      <c r="FQ1005" s="33"/>
      <c r="FR1005" s="33"/>
      <c r="FS1005" s="33"/>
      <c r="FT1005" s="33"/>
      <c r="FU1005" s="33"/>
      <c r="FV1005" s="33"/>
      <c r="FW1005" s="33"/>
      <c r="FX1005" s="33"/>
      <c r="FY1005" s="33"/>
      <c r="FZ1005" s="33"/>
      <c r="GA1005" s="33"/>
      <c r="GB1005" s="33"/>
      <c r="GC1005" s="33"/>
      <c r="GD1005" s="33"/>
      <c r="GE1005" s="33"/>
      <c r="GF1005" s="33"/>
      <c r="GG1005" s="33"/>
      <c r="GH1005" s="33"/>
      <c r="GI1005" s="33"/>
      <c r="GJ1005" s="33"/>
      <c r="GK1005" s="33"/>
      <c r="GL1005" s="33"/>
      <c r="GM1005" s="33"/>
      <c r="GN1005" s="33"/>
      <c r="GO1005" s="33"/>
      <c r="GP1005" s="33"/>
      <c r="GQ1005" s="33"/>
      <c r="GR1005" s="33"/>
      <c r="GS1005" s="33"/>
      <c r="GT1005" s="33"/>
      <c r="GU1005" s="33"/>
      <c r="GV1005" s="33"/>
      <c r="GW1005" s="33"/>
      <c r="GX1005" s="33"/>
      <c r="GY1005" s="33"/>
      <c r="GZ1005" s="33"/>
      <c r="HA1005" s="33"/>
      <c r="HB1005" s="33"/>
      <c r="HC1005" s="33"/>
      <c r="HD1005" s="33"/>
      <c r="HE1005" s="33"/>
      <c r="HF1005" s="33"/>
      <c r="HG1005" s="33"/>
      <c r="HH1005" s="33"/>
      <c r="HI1005" s="33"/>
      <c r="HJ1005" s="33"/>
      <c r="HK1005" s="33"/>
      <c r="HL1005" s="33"/>
      <c r="HM1005" s="33"/>
      <c r="HN1005" s="33"/>
      <c r="HO1005" s="33"/>
      <c r="HP1005" s="33"/>
      <c r="HQ1005" s="33"/>
      <c r="HR1005" s="33"/>
      <c r="HS1005" s="33"/>
      <c r="HT1005" s="33"/>
      <c r="HU1005" s="33"/>
      <c r="HV1005" s="33"/>
      <c r="HW1005" s="33"/>
      <c r="HX1005" s="33"/>
      <c r="HY1005" s="33"/>
      <c r="HZ1005" s="33"/>
      <c r="IA1005" s="33"/>
      <c r="IB1005" s="33"/>
      <c r="IC1005" s="33"/>
      <c r="ID1005" s="33"/>
      <c r="IE1005" s="33"/>
      <c r="IF1005" s="33"/>
      <c r="IG1005" s="33"/>
      <c r="IH1005" s="33"/>
      <c r="II1005" s="33"/>
      <c r="IJ1005" s="33"/>
      <c r="IK1005" s="33"/>
      <c r="IL1005" s="33"/>
      <c r="IM1005" s="33"/>
      <c r="IN1005" s="33"/>
      <c r="IO1005" s="33"/>
      <c r="IP1005" s="33"/>
      <c r="IQ1005" s="33"/>
      <c r="IR1005" s="33"/>
      <c r="IS1005" s="33"/>
      <c r="IT1005" s="33"/>
      <c r="IU1005" s="33"/>
      <c r="IV1005" s="33"/>
      <c r="IW1005" s="33"/>
      <c r="IX1005" s="33"/>
      <c r="IY1005" s="33"/>
      <c r="IZ1005" s="33"/>
      <c r="JA1005" s="33"/>
      <c r="JB1005" s="33"/>
      <c r="JC1005" s="33"/>
      <c r="JD1005" s="33"/>
      <c r="JE1005" s="33"/>
      <c r="JF1005" s="33"/>
      <c r="JG1005" s="33"/>
      <c r="JH1005" s="33"/>
      <c r="JI1005" s="33"/>
      <c r="JJ1005" s="33"/>
      <c r="JK1005" s="33"/>
      <c r="JL1005" s="33"/>
      <c r="JM1005" s="33"/>
      <c r="JN1005" s="33"/>
      <c r="JO1005" s="33"/>
      <c r="JP1005" s="33"/>
      <c r="JQ1005" s="33"/>
      <c r="JR1005" s="33"/>
      <c r="JS1005" s="33"/>
      <c r="JT1005" s="33"/>
      <c r="JU1005" s="33"/>
      <c r="JV1005" s="33"/>
      <c r="JW1005" s="33"/>
      <c r="JX1005" s="33"/>
      <c r="JY1005" s="33"/>
      <c r="JZ1005" s="33"/>
      <c r="KA1005" s="33"/>
      <c r="KB1005" s="33"/>
      <c r="KC1005" s="33"/>
      <c r="KD1005" s="33"/>
      <c r="KE1005" s="33"/>
      <c r="KF1005" s="33"/>
      <c r="KG1005" s="33"/>
      <c r="KH1005" s="33"/>
      <c r="KI1005" s="33"/>
      <c r="KJ1005" s="33"/>
    </row>
    <row r="1006" spans="1:31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  <c r="IY1006" s="33"/>
      <c r="IZ1006" s="33"/>
      <c r="JA1006" s="33"/>
      <c r="JB1006" s="33"/>
      <c r="JC1006" s="33"/>
      <c r="JD1006" s="33"/>
      <c r="JE1006" s="33"/>
      <c r="JF1006" s="33"/>
      <c r="JG1006" s="33"/>
      <c r="JH1006" s="33"/>
      <c r="JI1006" s="33"/>
      <c r="JJ1006" s="33"/>
      <c r="JK1006" s="33"/>
      <c r="JL1006" s="33"/>
      <c r="JM1006" s="33"/>
      <c r="JN1006" s="33"/>
      <c r="JO1006" s="33"/>
      <c r="JP1006" s="33"/>
      <c r="JQ1006" s="33"/>
      <c r="JR1006" s="33"/>
      <c r="JS1006" s="33"/>
      <c r="JT1006" s="33"/>
      <c r="JU1006" s="33"/>
      <c r="JV1006" s="33"/>
      <c r="JW1006" s="33"/>
      <c r="JX1006" s="33"/>
      <c r="JY1006" s="33"/>
      <c r="JZ1006" s="33"/>
      <c r="KA1006" s="33"/>
      <c r="KB1006" s="33"/>
      <c r="KC1006" s="33"/>
      <c r="KD1006" s="33"/>
      <c r="KE1006" s="33"/>
      <c r="KF1006" s="33"/>
      <c r="KG1006" s="33"/>
      <c r="KH1006" s="33"/>
      <c r="KI1006" s="33"/>
      <c r="KJ1006" s="33"/>
    </row>
    <row r="1007" spans="1:31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  <c r="CY1007" s="33"/>
      <c r="CZ1007" s="33"/>
      <c r="DA1007" s="33"/>
      <c r="DB1007" s="33"/>
      <c r="DC1007" s="33"/>
      <c r="DD1007" s="33"/>
      <c r="DE1007" s="33"/>
      <c r="DF1007" s="33"/>
      <c r="DG1007" s="33"/>
      <c r="DH1007" s="33"/>
      <c r="DI1007" s="33"/>
      <c r="DJ1007" s="33"/>
      <c r="DK1007" s="33"/>
      <c r="DL1007" s="33"/>
      <c r="DM1007" s="33"/>
      <c r="DN1007" s="33"/>
      <c r="DO1007" s="33"/>
      <c r="DP1007" s="33"/>
      <c r="DQ1007" s="33"/>
      <c r="DR1007" s="33"/>
      <c r="DS1007" s="33"/>
      <c r="DT1007" s="33"/>
      <c r="DU1007" s="33"/>
      <c r="DV1007" s="33"/>
      <c r="DW1007" s="33"/>
      <c r="DX1007" s="33"/>
      <c r="DY1007" s="33"/>
      <c r="DZ1007" s="33"/>
      <c r="EA1007" s="33"/>
      <c r="EB1007" s="33"/>
      <c r="EC1007" s="33"/>
      <c r="ED1007" s="33"/>
      <c r="EE1007" s="33"/>
      <c r="EF1007" s="33"/>
      <c r="EG1007" s="33"/>
      <c r="EH1007" s="33"/>
      <c r="EI1007" s="33"/>
      <c r="EJ1007" s="33"/>
      <c r="EK1007" s="33"/>
      <c r="EL1007" s="33"/>
      <c r="EM1007" s="33"/>
      <c r="EN1007" s="33"/>
      <c r="EO1007" s="33"/>
      <c r="EP1007" s="33"/>
      <c r="EQ1007" s="33"/>
      <c r="ER1007" s="33"/>
      <c r="ES1007" s="33"/>
      <c r="ET1007" s="33"/>
      <c r="EU1007" s="33"/>
      <c r="EV1007" s="33"/>
      <c r="EW1007" s="33"/>
      <c r="EX1007" s="33"/>
      <c r="EY1007" s="33"/>
      <c r="EZ1007" s="33"/>
      <c r="FA1007" s="33"/>
      <c r="FB1007" s="33"/>
      <c r="FC1007" s="33"/>
      <c r="FD1007" s="33"/>
      <c r="FE1007" s="33"/>
      <c r="FF1007" s="33"/>
      <c r="FG1007" s="33"/>
      <c r="FH1007" s="33"/>
      <c r="FI1007" s="33"/>
      <c r="FJ1007" s="33"/>
      <c r="FK1007" s="33"/>
      <c r="FL1007" s="33"/>
      <c r="FM1007" s="33"/>
      <c r="FN1007" s="33"/>
      <c r="FO1007" s="33"/>
      <c r="FP1007" s="33"/>
      <c r="FQ1007" s="33"/>
      <c r="FR1007" s="33"/>
      <c r="FS1007" s="33"/>
      <c r="FT1007" s="33"/>
      <c r="FU1007" s="33"/>
      <c r="FV1007" s="33"/>
      <c r="FW1007" s="33"/>
      <c r="FX1007" s="33"/>
      <c r="FY1007" s="33"/>
      <c r="FZ1007" s="33"/>
      <c r="GA1007" s="33"/>
      <c r="GB1007" s="33"/>
      <c r="GC1007" s="33"/>
      <c r="GD1007" s="33"/>
      <c r="GE1007" s="33"/>
      <c r="GF1007" s="33"/>
      <c r="GG1007" s="33"/>
      <c r="GH1007" s="33"/>
      <c r="GI1007" s="33"/>
      <c r="GJ1007" s="33"/>
      <c r="GK1007" s="33"/>
      <c r="GL1007" s="33"/>
      <c r="GM1007" s="33"/>
      <c r="GN1007" s="33"/>
      <c r="GO1007" s="33"/>
      <c r="GP1007" s="33"/>
      <c r="GQ1007" s="33"/>
      <c r="GR1007" s="33"/>
      <c r="GS1007" s="33"/>
      <c r="GT1007" s="33"/>
      <c r="GU1007" s="33"/>
      <c r="GV1007" s="33"/>
      <c r="GW1007" s="33"/>
      <c r="GX1007" s="33"/>
      <c r="GY1007" s="33"/>
      <c r="GZ1007" s="33"/>
      <c r="HA1007" s="33"/>
      <c r="HB1007" s="33"/>
      <c r="HC1007" s="33"/>
      <c r="HD1007" s="33"/>
      <c r="HE1007" s="33"/>
      <c r="HF1007" s="33"/>
      <c r="HG1007" s="33"/>
      <c r="HH1007" s="33"/>
      <c r="HI1007" s="33"/>
      <c r="HJ1007" s="33"/>
      <c r="HK1007" s="33"/>
      <c r="HL1007" s="33"/>
      <c r="HM1007" s="33"/>
      <c r="HN1007" s="33"/>
      <c r="HO1007" s="33"/>
      <c r="HP1007" s="33"/>
      <c r="HQ1007" s="33"/>
      <c r="HR1007" s="33"/>
      <c r="HS1007" s="33"/>
      <c r="HT1007" s="33"/>
      <c r="HU1007" s="33"/>
      <c r="HV1007" s="33"/>
      <c r="HW1007" s="33"/>
      <c r="HX1007" s="33"/>
      <c r="HY1007" s="33"/>
      <c r="HZ1007" s="33"/>
      <c r="IA1007" s="33"/>
      <c r="IB1007" s="33"/>
      <c r="IC1007" s="33"/>
      <c r="ID1007" s="33"/>
      <c r="IE1007" s="33"/>
      <c r="IF1007" s="33"/>
      <c r="IG1007" s="33"/>
      <c r="IH1007" s="33"/>
      <c r="II1007" s="33"/>
      <c r="IJ1007" s="33"/>
      <c r="IK1007" s="33"/>
      <c r="IL1007" s="33"/>
      <c r="IM1007" s="33"/>
      <c r="IN1007" s="33"/>
      <c r="IO1007" s="33"/>
      <c r="IP1007" s="33"/>
      <c r="IQ1007" s="33"/>
      <c r="IR1007" s="33"/>
      <c r="IS1007" s="33"/>
      <c r="IT1007" s="33"/>
      <c r="IU1007" s="33"/>
      <c r="IV1007" s="33"/>
      <c r="IW1007" s="33"/>
      <c r="IX1007" s="33"/>
      <c r="IY1007" s="33"/>
      <c r="IZ1007" s="33"/>
      <c r="JA1007" s="33"/>
      <c r="JB1007" s="33"/>
      <c r="JC1007" s="33"/>
      <c r="JD1007" s="33"/>
      <c r="JE1007" s="33"/>
      <c r="JF1007" s="33"/>
      <c r="JG1007" s="33"/>
      <c r="JH1007" s="33"/>
      <c r="JI1007" s="33"/>
      <c r="JJ1007" s="33"/>
      <c r="JK1007" s="33"/>
      <c r="JL1007" s="33"/>
      <c r="JM1007" s="33"/>
      <c r="JN1007" s="33"/>
      <c r="JO1007" s="33"/>
      <c r="JP1007" s="33"/>
      <c r="JQ1007" s="33"/>
      <c r="JR1007" s="33"/>
      <c r="JS1007" s="33"/>
      <c r="JT1007" s="33"/>
      <c r="JU1007" s="33"/>
      <c r="JV1007" s="33"/>
      <c r="JW1007" s="33"/>
      <c r="JX1007" s="33"/>
      <c r="JY1007" s="33"/>
      <c r="JZ1007" s="33"/>
      <c r="KA1007" s="33"/>
      <c r="KB1007" s="33"/>
      <c r="KC1007" s="33"/>
      <c r="KD1007" s="33"/>
      <c r="KE1007" s="33"/>
      <c r="KF1007" s="33"/>
      <c r="KG1007" s="33"/>
      <c r="KH1007" s="33"/>
      <c r="KI1007" s="33"/>
      <c r="KJ1007" s="33"/>
    </row>
    <row r="1008" spans="1:31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3"/>
      <c r="CB1008" s="33"/>
      <c r="CC1008" s="33"/>
      <c r="CD1008" s="33"/>
      <c r="CE1008" s="33"/>
      <c r="CF1008" s="33"/>
      <c r="CG1008" s="33"/>
      <c r="CH1008" s="33"/>
      <c r="CI1008" s="33"/>
      <c r="CJ1008" s="33"/>
      <c r="CK1008" s="33"/>
      <c r="CL1008" s="33"/>
      <c r="CM1008" s="33"/>
      <c r="CN1008" s="33"/>
      <c r="CO1008" s="33"/>
      <c r="CP1008" s="33"/>
      <c r="CQ1008" s="33"/>
      <c r="CR1008" s="33"/>
      <c r="CS1008" s="33"/>
      <c r="CT1008" s="33"/>
      <c r="CU1008" s="33"/>
      <c r="CV1008" s="33"/>
      <c r="CW1008" s="33"/>
      <c r="CX1008" s="33"/>
      <c r="CY1008" s="33"/>
      <c r="CZ1008" s="33"/>
      <c r="DA1008" s="33"/>
      <c r="DB1008" s="33"/>
      <c r="DC1008" s="33"/>
      <c r="DD1008" s="33"/>
      <c r="DE1008" s="33"/>
      <c r="DF1008" s="33"/>
      <c r="DG1008" s="33"/>
      <c r="DH1008" s="33"/>
      <c r="DI1008" s="33"/>
      <c r="DJ1008" s="33"/>
      <c r="DK1008" s="33"/>
      <c r="DL1008" s="33"/>
      <c r="DM1008" s="33"/>
      <c r="DN1008" s="33"/>
      <c r="DO1008" s="33"/>
      <c r="DP1008" s="33"/>
      <c r="DQ1008" s="33"/>
      <c r="DR1008" s="33"/>
      <c r="DS1008" s="33"/>
      <c r="DT1008" s="33"/>
      <c r="DU1008" s="33"/>
      <c r="DV1008" s="33"/>
      <c r="DW1008" s="33"/>
      <c r="DX1008" s="33"/>
      <c r="DY1008" s="33"/>
      <c r="DZ1008" s="33"/>
      <c r="EA1008" s="33"/>
      <c r="EB1008" s="33"/>
      <c r="EC1008" s="33"/>
      <c r="ED1008" s="33"/>
      <c r="EE1008" s="33"/>
      <c r="EF1008" s="33"/>
      <c r="EG1008" s="33"/>
      <c r="EH1008" s="33"/>
      <c r="EI1008" s="33"/>
      <c r="EJ1008" s="33"/>
      <c r="EK1008" s="33"/>
      <c r="EL1008" s="33"/>
      <c r="EM1008" s="33"/>
      <c r="EN1008" s="33"/>
      <c r="EO1008" s="33"/>
      <c r="EP1008" s="33"/>
      <c r="EQ1008" s="33"/>
      <c r="ER1008" s="33"/>
      <c r="ES1008" s="33"/>
      <c r="ET1008" s="33"/>
      <c r="EU1008" s="33"/>
      <c r="EV1008" s="33"/>
      <c r="EW1008" s="33"/>
      <c r="EX1008" s="33"/>
      <c r="EY1008" s="33"/>
      <c r="EZ1008" s="33"/>
      <c r="FA1008" s="33"/>
      <c r="FB1008" s="33"/>
      <c r="FC1008" s="33"/>
      <c r="FD1008" s="33"/>
      <c r="FE1008" s="33"/>
      <c r="FF1008" s="33"/>
      <c r="FG1008" s="33"/>
      <c r="FH1008" s="33"/>
      <c r="FI1008" s="33"/>
      <c r="FJ1008" s="33"/>
      <c r="FK1008" s="33"/>
      <c r="FL1008" s="33"/>
      <c r="FM1008" s="33"/>
      <c r="FN1008" s="33"/>
      <c r="FO1008" s="33"/>
      <c r="FP1008" s="33"/>
      <c r="FQ1008" s="33"/>
      <c r="FR1008" s="33"/>
      <c r="FS1008" s="33"/>
      <c r="FT1008" s="33"/>
      <c r="FU1008" s="33"/>
      <c r="FV1008" s="33"/>
      <c r="FW1008" s="33"/>
      <c r="FX1008" s="33"/>
      <c r="FY1008" s="33"/>
      <c r="FZ1008" s="33"/>
      <c r="GA1008" s="33"/>
      <c r="GB1008" s="33"/>
      <c r="GC1008" s="33"/>
      <c r="GD1008" s="33"/>
      <c r="GE1008" s="33"/>
      <c r="GF1008" s="33"/>
      <c r="GG1008" s="33"/>
      <c r="GH1008" s="33"/>
      <c r="GI1008" s="33"/>
      <c r="GJ1008" s="33"/>
      <c r="GK1008" s="33"/>
      <c r="GL1008" s="33"/>
      <c r="GM1008" s="33"/>
      <c r="GN1008" s="33"/>
      <c r="GO1008" s="33"/>
      <c r="GP1008" s="33"/>
      <c r="GQ1008" s="33"/>
      <c r="GR1008" s="33"/>
      <c r="GS1008" s="33"/>
      <c r="GT1008" s="33"/>
      <c r="GU1008" s="33"/>
      <c r="GV1008" s="33"/>
      <c r="GW1008" s="33"/>
      <c r="GX1008" s="33"/>
      <c r="GY1008" s="33"/>
      <c r="GZ1008" s="33"/>
      <c r="HA1008" s="33"/>
      <c r="HB1008" s="33"/>
      <c r="HC1008" s="33"/>
      <c r="HD1008" s="33"/>
      <c r="HE1008" s="33"/>
      <c r="HF1008" s="33"/>
      <c r="HG1008" s="33"/>
      <c r="HH1008" s="33"/>
      <c r="HI1008" s="33"/>
      <c r="HJ1008" s="33"/>
      <c r="HK1008" s="33"/>
      <c r="HL1008" s="33"/>
      <c r="HM1008" s="33"/>
      <c r="HN1008" s="33"/>
      <c r="HO1008" s="33"/>
      <c r="HP1008" s="33"/>
      <c r="HQ1008" s="33"/>
      <c r="HR1008" s="33"/>
      <c r="HS1008" s="33"/>
      <c r="HT1008" s="33"/>
      <c r="HU1008" s="33"/>
      <c r="HV1008" s="33"/>
      <c r="HW1008" s="33"/>
      <c r="HX1008" s="33"/>
      <c r="HY1008" s="33"/>
      <c r="HZ1008" s="33"/>
      <c r="IA1008" s="33"/>
      <c r="IB1008" s="33"/>
      <c r="IC1008" s="33"/>
      <c r="ID1008" s="33"/>
      <c r="IE1008" s="33"/>
      <c r="IF1008" s="33"/>
      <c r="IG1008" s="33"/>
      <c r="IH1008" s="33"/>
      <c r="II1008" s="33"/>
      <c r="IJ1008" s="33"/>
      <c r="IK1008" s="33"/>
      <c r="IL1008" s="33"/>
      <c r="IM1008" s="33"/>
      <c r="IN1008" s="33"/>
      <c r="IO1008" s="33"/>
      <c r="IP1008" s="33"/>
      <c r="IQ1008" s="33"/>
      <c r="IR1008" s="33"/>
      <c r="IS1008" s="33"/>
      <c r="IT1008" s="33"/>
      <c r="IU1008" s="33"/>
      <c r="IV1008" s="33"/>
      <c r="IW1008" s="33"/>
      <c r="IX1008" s="33"/>
      <c r="IY1008" s="33"/>
      <c r="IZ1008" s="33"/>
      <c r="JA1008" s="33"/>
      <c r="JB1008" s="33"/>
      <c r="JC1008" s="33"/>
      <c r="JD1008" s="33"/>
      <c r="JE1008" s="33"/>
      <c r="JF1008" s="33"/>
      <c r="JG1008" s="33"/>
      <c r="JH1008" s="33"/>
      <c r="JI1008" s="33"/>
      <c r="JJ1008" s="33"/>
      <c r="JK1008" s="33"/>
      <c r="JL1008" s="33"/>
      <c r="JM1008" s="33"/>
      <c r="JN1008" s="33"/>
      <c r="JO1008" s="33"/>
      <c r="JP1008" s="33"/>
      <c r="JQ1008" s="33"/>
      <c r="JR1008" s="33"/>
      <c r="JS1008" s="33"/>
      <c r="JT1008" s="33"/>
      <c r="JU1008" s="33"/>
      <c r="JV1008" s="33"/>
      <c r="JW1008" s="33"/>
      <c r="JX1008" s="33"/>
      <c r="JY1008" s="33"/>
      <c r="JZ1008" s="33"/>
      <c r="KA1008" s="33"/>
      <c r="KB1008" s="33"/>
      <c r="KC1008" s="33"/>
      <c r="KD1008" s="33"/>
      <c r="KE1008" s="33"/>
      <c r="KF1008" s="33"/>
      <c r="KG1008" s="33"/>
      <c r="KH1008" s="33"/>
      <c r="KI1008" s="33"/>
      <c r="KJ1008" s="33"/>
    </row>
    <row r="1009" spans="1:296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3"/>
      <c r="CB1009" s="33"/>
      <c r="CC1009" s="33"/>
      <c r="CD1009" s="33"/>
      <c r="CE1009" s="33"/>
      <c r="CF1009" s="33"/>
      <c r="CG1009" s="33"/>
      <c r="CH1009" s="33"/>
      <c r="CI1009" s="33"/>
      <c r="CJ1009" s="33"/>
      <c r="CK1009" s="33"/>
      <c r="CL1009" s="33"/>
      <c r="CM1009" s="33"/>
      <c r="CN1009" s="33"/>
      <c r="CO1009" s="33"/>
      <c r="CP1009" s="33"/>
      <c r="CQ1009" s="33"/>
      <c r="CR1009" s="33"/>
      <c r="CS1009" s="33"/>
      <c r="CT1009" s="33"/>
      <c r="CU1009" s="33"/>
      <c r="CV1009" s="33"/>
      <c r="CW1009" s="33"/>
      <c r="CX1009" s="33"/>
      <c r="CY1009" s="33"/>
      <c r="CZ1009" s="33"/>
      <c r="DA1009" s="33"/>
      <c r="DB1009" s="33"/>
      <c r="DC1009" s="33"/>
      <c r="DD1009" s="33"/>
      <c r="DE1009" s="33"/>
      <c r="DF1009" s="33"/>
      <c r="DG1009" s="33"/>
      <c r="DH1009" s="33"/>
      <c r="DI1009" s="33"/>
      <c r="DJ1009" s="33"/>
      <c r="DK1009" s="33"/>
      <c r="DL1009" s="33"/>
      <c r="DM1009" s="33"/>
      <c r="DN1009" s="33"/>
      <c r="DO1009" s="33"/>
      <c r="DP1009" s="33"/>
      <c r="DQ1009" s="33"/>
      <c r="DR1009" s="33"/>
      <c r="DS1009" s="33"/>
      <c r="DT1009" s="33"/>
      <c r="DU1009" s="33"/>
      <c r="DV1009" s="33"/>
      <c r="DW1009" s="33"/>
      <c r="DX1009" s="33"/>
      <c r="DY1009" s="33"/>
      <c r="DZ1009" s="33"/>
      <c r="EA1009" s="33"/>
      <c r="EB1009" s="33"/>
      <c r="EC1009" s="33"/>
      <c r="ED1009" s="33"/>
      <c r="EE1009" s="33"/>
      <c r="EF1009" s="33"/>
      <c r="EG1009" s="33"/>
      <c r="EH1009" s="33"/>
      <c r="EI1009" s="33"/>
      <c r="EJ1009" s="33"/>
      <c r="EK1009" s="33"/>
      <c r="EL1009" s="33"/>
      <c r="EM1009" s="33"/>
      <c r="EN1009" s="33"/>
      <c r="EO1009" s="33"/>
      <c r="EP1009" s="33"/>
      <c r="EQ1009" s="33"/>
      <c r="ER1009" s="33"/>
      <c r="ES1009" s="33"/>
      <c r="ET1009" s="33"/>
      <c r="EU1009" s="33"/>
      <c r="EV1009" s="33"/>
      <c r="EW1009" s="33"/>
      <c r="EX1009" s="33"/>
      <c r="EY1009" s="33"/>
      <c r="EZ1009" s="33"/>
      <c r="FA1009" s="33"/>
      <c r="FB1009" s="33"/>
      <c r="FC1009" s="33"/>
      <c r="FD1009" s="33"/>
      <c r="FE1009" s="33"/>
      <c r="FF1009" s="33"/>
      <c r="FG1009" s="33"/>
      <c r="FH1009" s="33"/>
      <c r="FI1009" s="33"/>
      <c r="FJ1009" s="33"/>
      <c r="FK1009" s="33"/>
      <c r="FL1009" s="33"/>
      <c r="FM1009" s="33"/>
      <c r="FN1009" s="33"/>
      <c r="FO1009" s="33"/>
      <c r="FP1009" s="33"/>
      <c r="FQ1009" s="33"/>
      <c r="FR1009" s="33"/>
      <c r="FS1009" s="33"/>
      <c r="FT1009" s="33"/>
      <c r="FU1009" s="33"/>
      <c r="FV1009" s="33"/>
      <c r="FW1009" s="33"/>
      <c r="FX1009" s="33"/>
      <c r="FY1009" s="33"/>
      <c r="FZ1009" s="33"/>
      <c r="GA1009" s="33"/>
      <c r="GB1009" s="33"/>
      <c r="GC1009" s="33"/>
      <c r="GD1009" s="33"/>
      <c r="GE1009" s="33"/>
      <c r="GF1009" s="33"/>
      <c r="GG1009" s="33"/>
      <c r="GH1009" s="33"/>
      <c r="GI1009" s="33"/>
      <c r="GJ1009" s="33"/>
      <c r="GK1009" s="33"/>
      <c r="GL1009" s="33"/>
      <c r="GM1009" s="33"/>
      <c r="GN1009" s="33"/>
      <c r="GO1009" s="33"/>
      <c r="GP1009" s="33"/>
      <c r="GQ1009" s="33"/>
      <c r="GR1009" s="33"/>
      <c r="GS1009" s="33"/>
      <c r="GT1009" s="33"/>
      <c r="GU1009" s="33"/>
      <c r="GV1009" s="33"/>
      <c r="GW1009" s="33"/>
      <c r="GX1009" s="33"/>
      <c r="GY1009" s="33"/>
      <c r="GZ1009" s="33"/>
      <c r="HA1009" s="33"/>
      <c r="HB1009" s="33"/>
      <c r="HC1009" s="33"/>
      <c r="HD1009" s="33"/>
      <c r="HE1009" s="33"/>
      <c r="HF1009" s="33"/>
      <c r="HG1009" s="33"/>
      <c r="HH1009" s="33"/>
      <c r="HI1009" s="33"/>
      <c r="HJ1009" s="33"/>
      <c r="HK1009" s="33"/>
      <c r="HL1009" s="33"/>
      <c r="HM1009" s="33"/>
      <c r="HN1009" s="33"/>
      <c r="HO1009" s="33"/>
      <c r="HP1009" s="33"/>
      <c r="HQ1009" s="33"/>
      <c r="HR1009" s="33"/>
      <c r="HS1009" s="33"/>
      <c r="HT1009" s="33"/>
      <c r="HU1009" s="33"/>
      <c r="HV1009" s="33"/>
      <c r="HW1009" s="33"/>
      <c r="HX1009" s="33"/>
      <c r="HY1009" s="33"/>
      <c r="HZ1009" s="33"/>
      <c r="IA1009" s="33"/>
      <c r="IB1009" s="33"/>
      <c r="IC1009" s="33"/>
      <c r="ID1009" s="33"/>
      <c r="IE1009" s="33"/>
      <c r="IF1009" s="33"/>
      <c r="IG1009" s="33"/>
      <c r="IH1009" s="33"/>
      <c r="II1009" s="33"/>
      <c r="IJ1009" s="33"/>
      <c r="IK1009" s="33"/>
      <c r="IL1009" s="33"/>
      <c r="IM1009" s="33"/>
      <c r="IN1009" s="33"/>
      <c r="IO1009" s="33"/>
      <c r="IP1009" s="33"/>
      <c r="IQ1009" s="33"/>
      <c r="IR1009" s="33"/>
      <c r="IS1009" s="33"/>
      <c r="IT1009" s="33"/>
      <c r="IU1009" s="33"/>
      <c r="IV1009" s="33"/>
      <c r="IW1009" s="33"/>
      <c r="IX1009" s="33"/>
      <c r="IY1009" s="33"/>
      <c r="IZ1009" s="33"/>
      <c r="JA1009" s="33"/>
      <c r="JB1009" s="33"/>
      <c r="JC1009" s="33"/>
      <c r="JD1009" s="33"/>
      <c r="JE1009" s="33"/>
      <c r="JF1009" s="33"/>
      <c r="JG1009" s="33"/>
      <c r="JH1009" s="33"/>
      <c r="JI1009" s="33"/>
      <c r="JJ1009" s="33"/>
      <c r="JK1009" s="33"/>
      <c r="JL1009" s="33"/>
      <c r="JM1009" s="33"/>
      <c r="JN1009" s="33"/>
      <c r="JO1009" s="33"/>
      <c r="JP1009" s="33"/>
      <c r="JQ1009" s="33"/>
      <c r="JR1009" s="33"/>
      <c r="JS1009" s="33"/>
      <c r="JT1009" s="33"/>
      <c r="JU1009" s="33"/>
      <c r="JV1009" s="33"/>
      <c r="JW1009" s="33"/>
      <c r="JX1009" s="33"/>
      <c r="JY1009" s="33"/>
      <c r="JZ1009" s="33"/>
      <c r="KA1009" s="33"/>
      <c r="KB1009" s="33"/>
      <c r="KC1009" s="33"/>
      <c r="KD1009" s="33"/>
      <c r="KE1009" s="33"/>
      <c r="KF1009" s="33"/>
      <c r="KG1009" s="33"/>
      <c r="KH1009" s="33"/>
      <c r="KI1009" s="33"/>
      <c r="KJ1009" s="33"/>
    </row>
    <row r="1010" spans="1:296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  <c r="CY1010" s="33"/>
      <c r="CZ1010" s="33"/>
      <c r="DA1010" s="33"/>
      <c r="DB1010" s="33"/>
      <c r="DC1010" s="33"/>
      <c r="DD1010" s="33"/>
      <c r="DE1010" s="33"/>
      <c r="DF1010" s="33"/>
      <c r="DG1010" s="33"/>
      <c r="DH1010" s="33"/>
      <c r="DI1010" s="33"/>
      <c r="DJ1010" s="33"/>
      <c r="DK1010" s="33"/>
      <c r="DL1010" s="33"/>
      <c r="DM1010" s="33"/>
      <c r="DN1010" s="33"/>
      <c r="DO1010" s="33"/>
      <c r="DP1010" s="33"/>
      <c r="DQ1010" s="33"/>
      <c r="DR1010" s="33"/>
      <c r="DS1010" s="33"/>
      <c r="DT1010" s="33"/>
      <c r="DU1010" s="33"/>
      <c r="DV1010" s="33"/>
      <c r="DW1010" s="33"/>
      <c r="DX1010" s="33"/>
      <c r="DY1010" s="33"/>
      <c r="DZ1010" s="33"/>
      <c r="EA1010" s="33"/>
      <c r="EB1010" s="33"/>
      <c r="EC1010" s="33"/>
      <c r="ED1010" s="33"/>
      <c r="EE1010" s="33"/>
      <c r="EF1010" s="33"/>
      <c r="EG1010" s="33"/>
      <c r="EH1010" s="33"/>
      <c r="EI1010" s="33"/>
      <c r="EJ1010" s="33"/>
      <c r="EK1010" s="33"/>
      <c r="EL1010" s="33"/>
      <c r="EM1010" s="33"/>
      <c r="EN1010" s="33"/>
      <c r="EO1010" s="33"/>
      <c r="EP1010" s="33"/>
      <c r="EQ1010" s="33"/>
      <c r="ER1010" s="33"/>
      <c r="ES1010" s="33"/>
      <c r="ET1010" s="33"/>
      <c r="EU1010" s="33"/>
      <c r="EV1010" s="33"/>
      <c r="EW1010" s="33"/>
      <c r="EX1010" s="33"/>
      <c r="EY1010" s="33"/>
      <c r="EZ1010" s="33"/>
      <c r="FA1010" s="33"/>
      <c r="FB1010" s="33"/>
      <c r="FC1010" s="33"/>
      <c r="FD1010" s="33"/>
      <c r="FE1010" s="33"/>
      <c r="FF1010" s="33"/>
      <c r="FG1010" s="33"/>
      <c r="FH1010" s="33"/>
      <c r="FI1010" s="33"/>
      <c r="FJ1010" s="33"/>
      <c r="FK1010" s="33"/>
      <c r="FL1010" s="33"/>
      <c r="FM1010" s="33"/>
      <c r="FN1010" s="33"/>
      <c r="FO1010" s="33"/>
      <c r="FP1010" s="33"/>
      <c r="FQ1010" s="33"/>
      <c r="FR1010" s="33"/>
      <c r="FS1010" s="33"/>
      <c r="FT1010" s="33"/>
      <c r="FU1010" s="33"/>
      <c r="FV1010" s="33"/>
      <c r="FW1010" s="33"/>
      <c r="FX1010" s="33"/>
      <c r="FY1010" s="33"/>
      <c r="FZ1010" s="33"/>
      <c r="GA1010" s="33"/>
      <c r="GB1010" s="33"/>
      <c r="GC1010" s="33"/>
      <c r="GD1010" s="33"/>
      <c r="GE1010" s="33"/>
      <c r="GF1010" s="33"/>
      <c r="GG1010" s="33"/>
      <c r="GH1010" s="33"/>
      <c r="GI1010" s="33"/>
      <c r="GJ1010" s="33"/>
      <c r="GK1010" s="33"/>
      <c r="GL1010" s="33"/>
      <c r="GM1010" s="33"/>
      <c r="GN1010" s="33"/>
      <c r="GO1010" s="33"/>
      <c r="GP1010" s="33"/>
      <c r="GQ1010" s="33"/>
      <c r="GR1010" s="33"/>
      <c r="GS1010" s="33"/>
      <c r="GT1010" s="33"/>
      <c r="GU1010" s="33"/>
      <c r="GV1010" s="33"/>
      <c r="GW1010" s="33"/>
      <c r="GX1010" s="33"/>
      <c r="GY1010" s="33"/>
      <c r="GZ1010" s="33"/>
      <c r="HA1010" s="33"/>
      <c r="HB1010" s="33"/>
      <c r="HC1010" s="33"/>
      <c r="HD1010" s="33"/>
      <c r="HE1010" s="33"/>
      <c r="HF1010" s="33"/>
      <c r="HG1010" s="33"/>
      <c r="HH1010" s="33"/>
      <c r="HI1010" s="33"/>
      <c r="HJ1010" s="33"/>
      <c r="HK1010" s="33"/>
      <c r="HL1010" s="33"/>
      <c r="HM1010" s="33"/>
      <c r="HN1010" s="33"/>
      <c r="HO1010" s="33"/>
      <c r="HP1010" s="33"/>
      <c r="HQ1010" s="33"/>
      <c r="HR1010" s="33"/>
      <c r="HS1010" s="33"/>
      <c r="HT1010" s="33"/>
      <c r="HU1010" s="33"/>
      <c r="HV1010" s="33"/>
      <c r="HW1010" s="33"/>
      <c r="HX1010" s="33"/>
      <c r="HY1010" s="33"/>
      <c r="HZ1010" s="33"/>
      <c r="IA1010" s="33"/>
      <c r="IB1010" s="33"/>
      <c r="IC1010" s="33"/>
      <c r="ID1010" s="33"/>
      <c r="IE1010" s="33"/>
      <c r="IF1010" s="33"/>
      <c r="IG1010" s="33"/>
      <c r="IH1010" s="33"/>
      <c r="II1010" s="33"/>
      <c r="IJ1010" s="33"/>
      <c r="IK1010" s="33"/>
      <c r="IL1010" s="33"/>
      <c r="IM1010" s="33"/>
      <c r="IN1010" s="33"/>
      <c r="IO1010" s="33"/>
      <c r="IP1010" s="33"/>
      <c r="IQ1010" s="33"/>
      <c r="IR1010" s="33"/>
      <c r="IS1010" s="33"/>
      <c r="IT1010" s="33"/>
      <c r="IU1010" s="33"/>
      <c r="IV1010" s="33"/>
      <c r="IW1010" s="33"/>
      <c r="IX1010" s="33"/>
      <c r="IY1010" s="33"/>
      <c r="IZ1010" s="33"/>
      <c r="JA1010" s="33"/>
      <c r="JB1010" s="33"/>
      <c r="JC1010" s="33"/>
      <c r="JD1010" s="33"/>
      <c r="JE1010" s="33"/>
      <c r="JF1010" s="33"/>
      <c r="JG1010" s="33"/>
      <c r="JH1010" s="33"/>
      <c r="JI1010" s="33"/>
      <c r="JJ1010" s="33"/>
      <c r="JK1010" s="33"/>
      <c r="JL1010" s="33"/>
      <c r="JM1010" s="33"/>
      <c r="JN1010" s="33"/>
      <c r="JO1010" s="33"/>
      <c r="JP1010" s="33"/>
      <c r="JQ1010" s="33"/>
      <c r="JR1010" s="33"/>
      <c r="JS1010" s="33"/>
      <c r="JT1010" s="33"/>
      <c r="JU1010" s="33"/>
      <c r="JV1010" s="33"/>
      <c r="JW1010" s="33"/>
      <c r="JX1010" s="33"/>
      <c r="JY1010" s="33"/>
      <c r="JZ1010" s="33"/>
      <c r="KA1010" s="33"/>
      <c r="KB1010" s="33"/>
      <c r="KC1010" s="33"/>
      <c r="KD1010" s="33"/>
      <c r="KE1010" s="33"/>
      <c r="KF1010" s="33"/>
      <c r="KG1010" s="33"/>
      <c r="KH1010" s="33"/>
      <c r="KI1010" s="33"/>
      <c r="KJ1010" s="33"/>
    </row>
    <row r="1011" spans="1:296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  <c r="CY1011" s="33"/>
      <c r="CZ1011" s="33"/>
      <c r="DA1011" s="33"/>
      <c r="DB1011" s="33"/>
      <c r="DC1011" s="33"/>
      <c r="DD1011" s="33"/>
      <c r="DE1011" s="33"/>
      <c r="DF1011" s="33"/>
      <c r="DG1011" s="33"/>
      <c r="DH1011" s="33"/>
      <c r="DI1011" s="33"/>
      <c r="DJ1011" s="33"/>
      <c r="DK1011" s="33"/>
      <c r="DL1011" s="33"/>
      <c r="DM1011" s="33"/>
      <c r="DN1011" s="33"/>
      <c r="DO1011" s="33"/>
      <c r="DP1011" s="33"/>
      <c r="DQ1011" s="33"/>
      <c r="DR1011" s="33"/>
      <c r="DS1011" s="33"/>
      <c r="DT1011" s="33"/>
      <c r="DU1011" s="33"/>
      <c r="DV1011" s="33"/>
      <c r="DW1011" s="33"/>
      <c r="DX1011" s="33"/>
      <c r="DY1011" s="33"/>
      <c r="DZ1011" s="33"/>
      <c r="EA1011" s="33"/>
      <c r="EB1011" s="33"/>
      <c r="EC1011" s="33"/>
      <c r="ED1011" s="33"/>
      <c r="EE1011" s="33"/>
      <c r="EF1011" s="33"/>
      <c r="EG1011" s="33"/>
      <c r="EH1011" s="33"/>
      <c r="EI1011" s="33"/>
      <c r="EJ1011" s="33"/>
      <c r="EK1011" s="33"/>
      <c r="EL1011" s="33"/>
      <c r="EM1011" s="33"/>
      <c r="EN1011" s="33"/>
      <c r="EO1011" s="33"/>
      <c r="EP1011" s="33"/>
      <c r="EQ1011" s="33"/>
      <c r="ER1011" s="33"/>
      <c r="ES1011" s="33"/>
      <c r="ET1011" s="33"/>
      <c r="EU1011" s="33"/>
      <c r="EV1011" s="33"/>
      <c r="EW1011" s="33"/>
      <c r="EX1011" s="33"/>
      <c r="EY1011" s="33"/>
      <c r="EZ1011" s="33"/>
      <c r="FA1011" s="33"/>
      <c r="FB1011" s="33"/>
      <c r="FC1011" s="33"/>
      <c r="FD1011" s="33"/>
      <c r="FE1011" s="33"/>
      <c r="FF1011" s="33"/>
      <c r="FG1011" s="33"/>
      <c r="FH1011" s="33"/>
      <c r="FI1011" s="33"/>
      <c r="FJ1011" s="33"/>
      <c r="FK1011" s="33"/>
      <c r="FL1011" s="33"/>
      <c r="FM1011" s="33"/>
      <c r="FN1011" s="33"/>
      <c r="FO1011" s="33"/>
      <c r="FP1011" s="33"/>
      <c r="FQ1011" s="33"/>
      <c r="FR1011" s="33"/>
      <c r="FS1011" s="33"/>
      <c r="FT1011" s="33"/>
      <c r="FU1011" s="33"/>
      <c r="FV1011" s="33"/>
      <c r="FW1011" s="33"/>
      <c r="FX1011" s="33"/>
      <c r="FY1011" s="33"/>
      <c r="FZ1011" s="33"/>
      <c r="GA1011" s="33"/>
      <c r="GB1011" s="33"/>
      <c r="GC1011" s="33"/>
      <c r="GD1011" s="33"/>
      <c r="GE1011" s="33"/>
      <c r="GF1011" s="33"/>
      <c r="GG1011" s="33"/>
      <c r="GH1011" s="33"/>
      <c r="GI1011" s="33"/>
      <c r="GJ1011" s="33"/>
      <c r="GK1011" s="33"/>
      <c r="GL1011" s="33"/>
      <c r="GM1011" s="33"/>
      <c r="GN1011" s="33"/>
      <c r="GO1011" s="33"/>
      <c r="GP1011" s="33"/>
      <c r="GQ1011" s="33"/>
      <c r="GR1011" s="33"/>
      <c r="GS1011" s="33"/>
      <c r="GT1011" s="33"/>
      <c r="GU1011" s="33"/>
      <c r="GV1011" s="33"/>
      <c r="GW1011" s="33"/>
      <c r="GX1011" s="33"/>
      <c r="GY1011" s="33"/>
      <c r="GZ1011" s="33"/>
      <c r="HA1011" s="33"/>
      <c r="HB1011" s="33"/>
      <c r="HC1011" s="33"/>
      <c r="HD1011" s="33"/>
      <c r="HE1011" s="33"/>
      <c r="HF1011" s="33"/>
      <c r="HG1011" s="33"/>
      <c r="HH1011" s="33"/>
      <c r="HI1011" s="33"/>
      <c r="HJ1011" s="33"/>
      <c r="HK1011" s="33"/>
      <c r="HL1011" s="33"/>
      <c r="HM1011" s="33"/>
      <c r="HN1011" s="33"/>
      <c r="HO1011" s="33"/>
      <c r="HP1011" s="33"/>
      <c r="HQ1011" s="33"/>
      <c r="HR1011" s="33"/>
      <c r="HS1011" s="33"/>
      <c r="HT1011" s="33"/>
      <c r="HU1011" s="33"/>
      <c r="HV1011" s="33"/>
      <c r="HW1011" s="33"/>
      <c r="HX1011" s="33"/>
      <c r="HY1011" s="33"/>
      <c r="HZ1011" s="33"/>
      <c r="IA1011" s="33"/>
      <c r="IB1011" s="33"/>
      <c r="IC1011" s="33"/>
      <c r="ID1011" s="33"/>
      <c r="IE1011" s="33"/>
      <c r="IF1011" s="33"/>
      <c r="IG1011" s="33"/>
      <c r="IH1011" s="33"/>
      <c r="II1011" s="33"/>
      <c r="IJ1011" s="33"/>
      <c r="IK1011" s="33"/>
      <c r="IL1011" s="33"/>
      <c r="IM1011" s="33"/>
      <c r="IN1011" s="33"/>
      <c r="IO1011" s="33"/>
      <c r="IP1011" s="33"/>
      <c r="IQ1011" s="33"/>
      <c r="IR1011" s="33"/>
      <c r="IS1011" s="33"/>
      <c r="IT1011" s="33"/>
      <c r="IU1011" s="33"/>
      <c r="IV1011" s="33"/>
      <c r="IW1011" s="33"/>
      <c r="IX1011" s="33"/>
      <c r="IY1011" s="33"/>
      <c r="IZ1011" s="33"/>
      <c r="JA1011" s="33"/>
      <c r="JB1011" s="33"/>
      <c r="JC1011" s="33"/>
      <c r="JD1011" s="33"/>
      <c r="JE1011" s="33"/>
      <c r="JF1011" s="33"/>
      <c r="JG1011" s="33"/>
      <c r="JH1011" s="33"/>
      <c r="JI1011" s="33"/>
      <c r="JJ1011" s="33"/>
      <c r="JK1011" s="33"/>
      <c r="JL1011" s="33"/>
      <c r="JM1011" s="33"/>
      <c r="JN1011" s="33"/>
      <c r="JO1011" s="33"/>
      <c r="JP1011" s="33"/>
      <c r="JQ1011" s="33"/>
      <c r="JR1011" s="33"/>
      <c r="JS1011" s="33"/>
      <c r="JT1011" s="33"/>
      <c r="JU1011" s="33"/>
      <c r="JV1011" s="33"/>
      <c r="JW1011" s="33"/>
      <c r="JX1011" s="33"/>
      <c r="JY1011" s="33"/>
      <c r="JZ1011" s="33"/>
      <c r="KA1011" s="33"/>
      <c r="KB1011" s="33"/>
      <c r="KC1011" s="33"/>
      <c r="KD1011" s="33"/>
      <c r="KE1011" s="33"/>
      <c r="KF1011" s="33"/>
      <c r="KG1011" s="33"/>
      <c r="KH1011" s="33"/>
      <c r="KI1011" s="33"/>
      <c r="KJ1011" s="33"/>
    </row>
  </sheetData>
  <pageMargins left="0.7" right="0.7" top="0.75" bottom="0.75" header="0.3" footer="0.3"/>
  <pageSetup paperSize="9" orientation="portrait" horizontalDpi="4294967293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75"/>
  <sheetViews>
    <sheetView zoomScale="175" zoomScaleNormal="175" workbookViewId="0">
      <pane ySplit="2" topLeftCell="A3" activePane="bottomLeft" state="frozen"/>
      <selection pane="bottomLeft" activeCell="F16" sqref="F15:F16"/>
    </sheetView>
  </sheetViews>
  <sheetFormatPr defaultRowHeight="12.75"/>
  <cols>
    <col min="1" max="1" width="5.85546875" style="72" customWidth="1"/>
    <col min="2" max="2" width="13.42578125" style="72" customWidth="1"/>
    <col min="3" max="3" width="12.42578125" style="72" customWidth="1"/>
    <col min="4" max="4" width="12.28515625" style="72" customWidth="1"/>
    <col min="5" max="5" width="21.140625" style="73" customWidth="1"/>
    <col min="6" max="6" width="13.28515625" style="73" customWidth="1"/>
    <col min="7" max="11" width="9.140625" style="72"/>
    <col min="12" max="12" width="9.42578125" style="72" customWidth="1"/>
    <col min="13" max="16384" width="9.140625" style="72"/>
  </cols>
  <sheetData>
    <row r="1" spans="1:15">
      <c r="A1" s="71" t="s">
        <v>548</v>
      </c>
    </row>
    <row r="2" spans="1:15" ht="12.75" customHeight="1">
      <c r="A2" s="74" t="s">
        <v>305</v>
      </c>
      <c r="B2" s="75" t="s">
        <v>243</v>
      </c>
      <c r="C2" s="75" t="s">
        <v>244</v>
      </c>
      <c r="D2" s="75" t="s">
        <v>245</v>
      </c>
      <c r="E2" s="75" t="s">
        <v>547</v>
      </c>
      <c r="F2" s="76"/>
      <c r="H2" s="72" t="str">
        <f>"CDC_SISAKET "</f>
        <v xml:space="preserve">CDC_SISAKET </v>
      </c>
    </row>
    <row r="3" spans="1:15" ht="12.75" customHeight="1">
      <c r="A3" s="77">
        <v>1</v>
      </c>
      <c r="B3" s="78" t="s">
        <v>12</v>
      </c>
      <c r="C3" s="78" t="s">
        <v>310</v>
      </c>
      <c r="D3" s="78" t="s">
        <v>389</v>
      </c>
      <c r="E3" s="79">
        <v>3</v>
      </c>
      <c r="F3" s="80"/>
      <c r="H3" s="72" t="str">
        <f>"แจ้งพื้นที่ต้องเฝ้าระวังโรคไข้เลือดออกเข้มข้นประจำสัปดาห์ที่ "</f>
        <v xml:space="preserve">แจ้งพื้นที่ต้องเฝ้าระวังโรคไข้เลือดออกเข้มข้นประจำสัปดาห์ที่ </v>
      </c>
    </row>
    <row r="4" spans="1:15" ht="12.75" customHeight="1">
      <c r="A4" s="77">
        <v>2</v>
      </c>
      <c r="B4" s="78" t="s">
        <v>12</v>
      </c>
      <c r="C4" s="78" t="s">
        <v>376</v>
      </c>
      <c r="D4" s="78" t="s">
        <v>540</v>
      </c>
      <c r="E4" s="79">
        <v>2</v>
      </c>
      <c r="F4" s="80"/>
      <c r="H4" s="72" t="str">
        <f>"พบ "&amp; A40 &amp;" หมู่บ้าน ประกอบด้วย"</f>
        <v>พบ  หมู่บ้าน ประกอบด้วย</v>
      </c>
    </row>
    <row r="5" spans="1:15" ht="12.75" customHeight="1">
      <c r="A5" s="77">
        <v>3</v>
      </c>
      <c r="B5" s="78" t="s">
        <v>12</v>
      </c>
      <c r="C5" s="78" t="s">
        <v>9</v>
      </c>
      <c r="D5" s="78" t="s">
        <v>534</v>
      </c>
      <c r="E5" s="79">
        <v>2</v>
      </c>
      <c r="F5" s="80"/>
      <c r="H5" s="72" t="str">
        <f>"อำเภอ "&amp;B3&amp;" ตำบล"&amp;C3 &amp;" บ้าน"&amp;D3</f>
        <v>อำเภอ กันทรลักษ์ ตำบลทุ่งใหญ่ บ้านประทาย</v>
      </c>
      <c r="M5" s="72">
        <v>1</v>
      </c>
      <c r="N5" s="72" t="s">
        <v>452</v>
      </c>
      <c r="O5" s="72" t="str">
        <f>M5&amp;N5&amp;H5</f>
        <v>1.อำเภอ กันทรลักษ์ ตำบลทุ่งใหญ่ บ้านประทาย</v>
      </c>
    </row>
    <row r="6" spans="1:15" ht="12.75" customHeight="1">
      <c r="A6" s="77">
        <v>4</v>
      </c>
      <c r="B6" s="78" t="s">
        <v>12</v>
      </c>
      <c r="C6" s="78" t="s">
        <v>365</v>
      </c>
      <c r="D6" s="78" t="s">
        <v>536</v>
      </c>
      <c r="E6" s="79">
        <v>2</v>
      </c>
      <c r="F6" s="80"/>
      <c r="H6" s="72" t="str">
        <f t="shared" ref="H6:H69" si="0">"อำเภอ "&amp;B4&amp;" ตำบล"&amp;C4 &amp;" บ้าน"&amp;D4</f>
        <v>อำเภอ กันทรลักษ์ ตำบลภูเงิน บ้านศรีสมบูรณ์</v>
      </c>
      <c r="M6" s="72">
        <v>2</v>
      </c>
      <c r="N6" s="72" t="s">
        <v>452</v>
      </c>
      <c r="O6" s="72" t="str">
        <f t="shared" ref="O6:O69" si="1">M6&amp;N6&amp;H6</f>
        <v>2.อำเภอ กันทรลักษ์ ตำบลภูเงิน บ้านศรีสมบูรณ์</v>
      </c>
    </row>
    <row r="7" spans="1:15" ht="12.75" customHeight="1">
      <c r="A7" s="77">
        <v>5</v>
      </c>
      <c r="B7" s="78" t="s">
        <v>12</v>
      </c>
      <c r="C7" s="78" t="s">
        <v>373</v>
      </c>
      <c r="D7" s="78" t="s">
        <v>526</v>
      </c>
      <c r="E7" s="79">
        <v>2</v>
      </c>
      <c r="H7" s="72" t="str">
        <f t="shared" si="0"/>
        <v>อำเภอ กันทรลักษ์ ตำบลเมือง บ้านจานเสียว</v>
      </c>
      <c r="M7" s="72">
        <v>3</v>
      </c>
      <c r="N7" s="72" t="s">
        <v>452</v>
      </c>
      <c r="O7" s="72" t="str">
        <f t="shared" si="1"/>
        <v>3.อำเภอ กันทรลักษ์ ตำบลเมือง บ้านจานเสียว</v>
      </c>
    </row>
    <row r="8" spans="1:15" ht="12.75" customHeight="1">
      <c r="A8" s="77">
        <v>6</v>
      </c>
      <c r="B8" s="78" t="s">
        <v>12</v>
      </c>
      <c r="C8" s="78" t="s">
        <v>357</v>
      </c>
      <c r="D8" s="78" t="s">
        <v>403</v>
      </c>
      <c r="E8" s="79">
        <v>2</v>
      </c>
      <c r="H8" s="72" t="str">
        <f t="shared" si="0"/>
        <v>อำเภอ กันทรลักษ์ ตำบลละลาย บ้านโนนมีชัย</v>
      </c>
      <c r="M8" s="72">
        <v>4</v>
      </c>
      <c r="N8" s="72" t="s">
        <v>452</v>
      </c>
      <c r="O8" s="72" t="str">
        <f t="shared" si="1"/>
        <v>4.อำเภอ กันทรลักษ์ ตำบลละลาย บ้านโนนมีชัย</v>
      </c>
    </row>
    <row r="9" spans="1:15" ht="12.75" customHeight="1">
      <c r="A9" s="77">
        <v>7</v>
      </c>
      <c r="B9" s="78" t="s">
        <v>11</v>
      </c>
      <c r="C9" s="78" t="s">
        <v>414</v>
      </c>
      <c r="D9" s="78" t="s">
        <v>414</v>
      </c>
      <c r="E9" s="79">
        <v>2</v>
      </c>
      <c r="H9" s="72" t="str">
        <f t="shared" si="0"/>
        <v>อำเภอ กันทรลักษ์ ตำบลเวียงเหนือ บ้านรังชมภู</v>
      </c>
      <c r="M9" s="72">
        <v>5</v>
      </c>
      <c r="N9" s="72" t="s">
        <v>452</v>
      </c>
      <c r="O9" s="72" t="str">
        <f t="shared" si="1"/>
        <v>5.อำเภอ กันทรลักษ์ ตำบลเวียงเหนือ บ้านรังชมภู</v>
      </c>
    </row>
    <row r="10" spans="1:15">
      <c r="A10" s="77">
        <v>8</v>
      </c>
      <c r="B10" s="78" t="s">
        <v>13</v>
      </c>
      <c r="C10" s="78" t="s">
        <v>11</v>
      </c>
      <c r="D10" s="78" t="s">
        <v>434</v>
      </c>
      <c r="E10" s="79">
        <v>2</v>
      </c>
      <c r="H10" s="72" t="str">
        <f t="shared" si="0"/>
        <v>อำเภอ กันทรลักษ์ ตำบลสวนกล้วย บ้านหนองหิน</v>
      </c>
      <c r="M10" s="72">
        <v>6</v>
      </c>
      <c r="N10" s="72" t="s">
        <v>452</v>
      </c>
      <c r="O10" s="72" t="str">
        <f t="shared" si="1"/>
        <v>6.อำเภอ กันทรลักษ์ ตำบลสวนกล้วย บ้านหนองหิน</v>
      </c>
    </row>
    <row r="11" spans="1:15">
      <c r="A11" s="77">
        <v>9</v>
      </c>
      <c r="B11" s="78" t="s">
        <v>13</v>
      </c>
      <c r="C11" s="78" t="s">
        <v>11</v>
      </c>
      <c r="D11" s="78" t="s">
        <v>527</v>
      </c>
      <c r="E11" s="79">
        <v>2</v>
      </c>
      <c r="H11" s="72" t="str">
        <f t="shared" si="0"/>
        <v>อำเภอ กันทรารมย์ ตำบลหนองแก้ว บ้านหนองแก้ว</v>
      </c>
      <c r="M11" s="72">
        <v>7</v>
      </c>
      <c r="N11" s="72" t="s">
        <v>452</v>
      </c>
      <c r="O11" s="72" t="str">
        <f t="shared" si="1"/>
        <v>7.อำเภอ กันทรารมย์ ตำบลหนองแก้ว บ้านหนองแก้ว</v>
      </c>
    </row>
    <row r="12" spans="1:15">
      <c r="A12" s="77">
        <v>10</v>
      </c>
      <c r="B12" s="78" t="s">
        <v>13</v>
      </c>
      <c r="C12" s="78" t="s">
        <v>405</v>
      </c>
      <c r="D12" s="78" t="s">
        <v>482</v>
      </c>
      <c r="E12" s="79">
        <v>3</v>
      </c>
      <c r="H12" s="72" t="str">
        <f t="shared" si="0"/>
        <v>อำเภอ ขุขันธ์ ตำบลกันทรารมย์ บ้านตายอ</v>
      </c>
      <c r="M12" s="72">
        <v>8</v>
      </c>
      <c r="N12" s="72" t="s">
        <v>452</v>
      </c>
      <c r="O12" s="72" t="str">
        <f t="shared" si="1"/>
        <v>8.อำเภอ ขุขันธ์ ตำบลกันทรารมย์ บ้านตายอ</v>
      </c>
    </row>
    <row r="13" spans="1:15">
      <c r="A13" s="77">
        <v>11</v>
      </c>
      <c r="B13" s="78" t="s">
        <v>13</v>
      </c>
      <c r="C13" s="78" t="s">
        <v>405</v>
      </c>
      <c r="D13" s="78" t="s">
        <v>405</v>
      </c>
      <c r="E13" s="79">
        <v>3</v>
      </c>
      <c r="H13" s="72" t="str">
        <f t="shared" si="0"/>
        <v>อำเภอ ขุขันธ์ ตำบลกันทรารมย์ บ้านศรีอุดม</v>
      </c>
      <c r="M13" s="72">
        <v>9</v>
      </c>
      <c r="N13" s="72" t="s">
        <v>452</v>
      </c>
      <c r="O13" s="72" t="str">
        <f t="shared" si="1"/>
        <v>9.อำเภอ ขุขันธ์ ตำบลกันทรารมย์ บ้านศรีอุดม</v>
      </c>
    </row>
    <row r="14" spans="1:15">
      <c r="A14" s="77">
        <v>12</v>
      </c>
      <c r="B14" s="78" t="s">
        <v>13</v>
      </c>
      <c r="C14" s="78" t="s">
        <v>388</v>
      </c>
      <c r="D14" s="78" t="s">
        <v>415</v>
      </c>
      <c r="E14" s="79">
        <v>2</v>
      </c>
      <c r="H14" s="72" t="str">
        <f t="shared" si="0"/>
        <v>อำเภอ ขุขันธ์ ตำบลจะกง บ้านกองหลวง</v>
      </c>
      <c r="M14" s="72">
        <v>10</v>
      </c>
      <c r="N14" s="72" t="s">
        <v>452</v>
      </c>
      <c r="O14" s="72" t="str">
        <f t="shared" si="1"/>
        <v>10.อำเภอ ขุขันธ์ ตำบลจะกง บ้านกองหลวง</v>
      </c>
    </row>
    <row r="15" spans="1:15">
      <c r="A15" s="77">
        <v>13</v>
      </c>
      <c r="B15" s="78" t="s">
        <v>13</v>
      </c>
      <c r="C15" s="78" t="s">
        <v>388</v>
      </c>
      <c r="D15" s="78" t="s">
        <v>520</v>
      </c>
      <c r="E15" s="79">
        <v>2</v>
      </c>
      <c r="H15" s="72" t="str">
        <f t="shared" si="0"/>
        <v>อำเภอ ขุขันธ์ ตำบลจะกง บ้านจะกง</v>
      </c>
      <c r="M15" s="72">
        <v>11</v>
      </c>
      <c r="N15" s="72" t="s">
        <v>452</v>
      </c>
      <c r="O15" s="72" t="str">
        <f t="shared" si="1"/>
        <v>11.อำเภอ ขุขันธ์ ตำบลจะกง บ้านจะกง</v>
      </c>
    </row>
    <row r="16" spans="1:15">
      <c r="A16" s="77">
        <v>14</v>
      </c>
      <c r="B16" s="78" t="s">
        <v>13</v>
      </c>
      <c r="C16" s="78" t="s">
        <v>388</v>
      </c>
      <c r="D16" s="78" t="s">
        <v>523</v>
      </c>
      <c r="E16" s="79">
        <v>2</v>
      </c>
      <c r="H16" s="72" t="str">
        <f t="shared" si="0"/>
        <v>อำเภอ ขุขันธ์ ตำบลใจดี บ้านโคกมะเขือ</v>
      </c>
      <c r="M16" s="72">
        <v>12</v>
      </c>
      <c r="N16" s="72" t="s">
        <v>452</v>
      </c>
      <c r="O16" s="72" t="str">
        <f t="shared" si="1"/>
        <v>12.อำเภอ ขุขันธ์ ตำบลใจดี บ้านโคกมะเขือ</v>
      </c>
    </row>
    <row r="17" spans="1:15">
      <c r="A17" s="77">
        <v>15</v>
      </c>
      <c r="B17" s="78" t="s">
        <v>13</v>
      </c>
      <c r="C17" s="78" t="s">
        <v>388</v>
      </c>
      <c r="D17" s="78" t="s">
        <v>521</v>
      </c>
      <c r="E17" s="79">
        <v>3</v>
      </c>
      <c r="H17" s="72" t="str">
        <f t="shared" si="0"/>
        <v>อำเภอ ขุขันธ์ ตำบลใจดี บ้านตาสุ</v>
      </c>
      <c r="M17" s="72">
        <v>13</v>
      </c>
      <c r="N17" s="72" t="s">
        <v>452</v>
      </c>
      <c r="O17" s="72" t="str">
        <f t="shared" si="1"/>
        <v>13.อำเภอ ขุขันธ์ ตำบลใจดี บ้านตาสุ</v>
      </c>
    </row>
    <row r="18" spans="1:15">
      <c r="A18" s="77">
        <v>16</v>
      </c>
      <c r="B18" s="78" t="s">
        <v>13</v>
      </c>
      <c r="C18" s="78" t="s">
        <v>372</v>
      </c>
      <c r="D18" s="78" t="s">
        <v>487</v>
      </c>
      <c r="E18" s="79">
        <v>2</v>
      </c>
      <c r="H18" s="72" t="str">
        <f t="shared" si="0"/>
        <v>อำเภอ ขุขันธ์ ตำบลใจดี บ้านลำภู</v>
      </c>
      <c r="M18" s="72">
        <v>14</v>
      </c>
      <c r="N18" s="72" t="s">
        <v>452</v>
      </c>
      <c r="O18" s="72" t="str">
        <f t="shared" si="1"/>
        <v>14.อำเภอ ขุขันธ์ ตำบลใจดี บ้านลำภู</v>
      </c>
    </row>
    <row r="19" spans="1:15">
      <c r="A19" s="77">
        <v>17</v>
      </c>
      <c r="B19" s="78" t="s">
        <v>13</v>
      </c>
      <c r="C19" s="78" t="s">
        <v>338</v>
      </c>
      <c r="D19" s="78" t="s">
        <v>436</v>
      </c>
      <c r="E19" s="79">
        <v>2</v>
      </c>
      <c r="H19" s="72" t="str">
        <f t="shared" si="0"/>
        <v>อำเภอ ขุขันธ์ ตำบลใจดี บ้านสมใจ</v>
      </c>
      <c r="M19" s="72">
        <v>15</v>
      </c>
      <c r="N19" s="72" t="s">
        <v>452</v>
      </c>
      <c r="O19" s="72" t="str">
        <f t="shared" si="1"/>
        <v>15.อำเภอ ขุขันธ์ ตำบลใจดี บ้านสมใจ</v>
      </c>
    </row>
    <row r="20" spans="1:15" ht="25.5">
      <c r="A20" s="77">
        <v>18</v>
      </c>
      <c r="B20" s="78" t="s">
        <v>16</v>
      </c>
      <c r="C20" s="78" t="s">
        <v>530</v>
      </c>
      <c r="D20" s="78" t="s">
        <v>541</v>
      </c>
      <c r="E20" s="79">
        <v>2</v>
      </c>
      <c r="H20" s="72" t="str">
        <f t="shared" si="0"/>
        <v>อำเภอ ขุขันธ์ ตำบลศรีตระกูล บ้านสนวนตะวันตก</v>
      </c>
      <c r="M20" s="72">
        <v>16</v>
      </c>
      <c r="N20" s="72" t="s">
        <v>452</v>
      </c>
      <c r="O20" s="72" t="str">
        <f t="shared" si="1"/>
        <v>16.อำเภอ ขุขันธ์ ตำบลศรีตระกูล บ้านสนวนตะวันตก</v>
      </c>
    </row>
    <row r="21" spans="1:15">
      <c r="A21" s="77">
        <v>19</v>
      </c>
      <c r="B21" s="78" t="s">
        <v>15</v>
      </c>
      <c r="C21" s="78" t="s">
        <v>516</v>
      </c>
      <c r="D21" s="78" t="s">
        <v>517</v>
      </c>
      <c r="E21" s="79">
        <v>2</v>
      </c>
      <c r="H21" s="72" t="str">
        <f t="shared" si="0"/>
        <v>อำเภอ ขุขันธ์ ตำบลห้วยสำราญ บ้านตาฮี</v>
      </c>
      <c r="M21" s="72">
        <v>17</v>
      </c>
      <c r="N21" s="72" t="s">
        <v>452</v>
      </c>
      <c r="O21" s="72" t="str">
        <f t="shared" si="1"/>
        <v>17.อำเภอ ขุขันธ์ ตำบลห้วยสำราญ บ้านตาฮี</v>
      </c>
    </row>
    <row r="22" spans="1:15">
      <c r="A22" s="77">
        <v>20</v>
      </c>
      <c r="B22" s="78" t="s">
        <v>27</v>
      </c>
      <c r="C22" s="78" t="s">
        <v>529</v>
      </c>
      <c r="D22" s="78" t="s">
        <v>437</v>
      </c>
      <c r="E22" s="79">
        <v>2</v>
      </c>
      <c r="H22" s="72" t="str">
        <f t="shared" si="0"/>
        <v>อำเภอ ขุนหาญ ตำบลโพธิ์กระสังข บ้านโพธิ์กระสังข์เหน</v>
      </c>
      <c r="M22" s="72">
        <v>18</v>
      </c>
      <c r="N22" s="72" t="s">
        <v>452</v>
      </c>
      <c r="O22" s="72" t="str">
        <f t="shared" si="1"/>
        <v>18.อำเภอ ขุนหาญ ตำบลโพธิ์กระสังข บ้านโพธิ์กระสังข์เหน</v>
      </c>
    </row>
    <row r="23" spans="1:15">
      <c r="A23" s="77">
        <v>21</v>
      </c>
      <c r="B23" s="78" t="s">
        <v>24</v>
      </c>
      <c r="C23" s="78" t="s">
        <v>418</v>
      </c>
      <c r="D23" s="78" t="s">
        <v>418</v>
      </c>
      <c r="E23" s="79">
        <v>2</v>
      </c>
      <c r="H23" s="72" t="str">
        <f t="shared" si="0"/>
        <v>อำเภอ ปรางค์กู่ ตำบลโพธิ์ศรี บ้านกอกหวาน</v>
      </c>
      <c r="M23" s="72">
        <v>19</v>
      </c>
      <c r="N23" s="72" t="s">
        <v>452</v>
      </c>
      <c r="O23" s="72" t="str">
        <f t="shared" si="1"/>
        <v>19.อำเภอ ปรางค์กู่ ตำบลโพธิ์ศรี บ้านกอกหวาน</v>
      </c>
    </row>
    <row r="24" spans="1:15">
      <c r="A24" s="77">
        <v>22</v>
      </c>
      <c r="B24" s="78" t="s">
        <v>9</v>
      </c>
      <c r="C24" s="78" t="s">
        <v>385</v>
      </c>
      <c r="D24" s="78" t="s">
        <v>518</v>
      </c>
      <c r="E24" s="79">
        <v>2</v>
      </c>
      <c r="H24" s="72" t="str">
        <f t="shared" si="0"/>
        <v>อำเภอ พยุห์ ตำบลพรหมสวัสดิ์ บ้านโนนสว่าง</v>
      </c>
      <c r="M24" s="72">
        <v>20</v>
      </c>
      <c r="N24" s="72" t="s">
        <v>452</v>
      </c>
      <c r="O24" s="72" t="str">
        <f t="shared" si="1"/>
        <v>20.อำเภอ พยุห์ ตำบลพรหมสวัสดิ์ บ้านโนนสว่าง</v>
      </c>
    </row>
    <row r="25" spans="1:15">
      <c r="A25" s="77">
        <v>23</v>
      </c>
      <c r="B25" s="78" t="s">
        <v>9</v>
      </c>
      <c r="C25" s="78" t="s">
        <v>385</v>
      </c>
      <c r="D25" s="78" t="s">
        <v>496</v>
      </c>
      <c r="E25" s="79">
        <v>2</v>
      </c>
      <c r="H25" s="72" t="str">
        <f t="shared" si="0"/>
        <v>อำเภอ ภูสิงห์ ตำบลโคกตาล บ้านโคกตาล</v>
      </c>
      <c r="M25" s="72">
        <v>21</v>
      </c>
      <c r="N25" s="72" t="s">
        <v>452</v>
      </c>
      <c r="O25" s="72" t="str">
        <f t="shared" si="1"/>
        <v>21.อำเภอ ภูสิงห์ ตำบลโคกตาล บ้านโคกตาล</v>
      </c>
    </row>
    <row r="26" spans="1:15">
      <c r="A26" s="77">
        <v>24</v>
      </c>
      <c r="B26" s="78" t="s">
        <v>17</v>
      </c>
      <c r="C26" s="78" t="s">
        <v>428</v>
      </c>
      <c r="D26" s="78" t="s">
        <v>429</v>
      </c>
      <c r="E26" s="79">
        <v>2</v>
      </c>
      <c r="H26" s="72" t="str">
        <f t="shared" si="0"/>
        <v>อำเภอ เมือง ตำบลหนองครก บ้านหนองกิโล</v>
      </c>
      <c r="M26" s="72">
        <v>22</v>
      </c>
      <c r="N26" s="72" t="s">
        <v>452</v>
      </c>
      <c r="O26" s="72" t="str">
        <f t="shared" si="1"/>
        <v>22.อำเภอ เมือง ตำบลหนองครก บ้านหนองกิโล</v>
      </c>
    </row>
    <row r="27" spans="1:15">
      <c r="A27" s="77">
        <v>25</v>
      </c>
      <c r="B27" s="78" t="s">
        <v>17</v>
      </c>
      <c r="C27" s="78" t="s">
        <v>430</v>
      </c>
      <c r="D27" s="78" t="s">
        <v>430</v>
      </c>
      <c r="E27" s="79">
        <v>2</v>
      </c>
      <c r="H27" s="72" t="str">
        <f t="shared" si="0"/>
        <v>อำเภอ เมือง ตำบลหนองครก บ้านหนองแดง,โพธิ์</v>
      </c>
      <c r="M27" s="72">
        <v>23</v>
      </c>
      <c r="N27" s="72" t="s">
        <v>452</v>
      </c>
      <c r="O27" s="72" t="str">
        <f t="shared" si="1"/>
        <v>23.อำเภอ เมือง ตำบลหนองครก บ้านหนองแดง,โพธิ์</v>
      </c>
    </row>
    <row r="28" spans="1:15">
      <c r="A28" s="77">
        <v>26</v>
      </c>
      <c r="B28" s="78" t="s">
        <v>23</v>
      </c>
      <c r="C28" s="78" t="s">
        <v>411</v>
      </c>
      <c r="D28" s="78" t="s">
        <v>525</v>
      </c>
      <c r="E28" s="79">
        <v>4</v>
      </c>
      <c r="H28" s="72" t="str">
        <f t="shared" si="0"/>
        <v>อำเภอ ราษีไศล ตำบลสร้างปี่ บ้านโนนพยอม</v>
      </c>
      <c r="M28" s="72">
        <v>24</v>
      </c>
      <c r="N28" s="72" t="s">
        <v>452</v>
      </c>
      <c r="O28" s="72" t="str">
        <f t="shared" si="1"/>
        <v>24.อำเภอ ราษีไศล ตำบลสร้างปี่ บ้านโนนพยอม</v>
      </c>
    </row>
    <row r="29" spans="1:15">
      <c r="A29" s="77">
        <v>27</v>
      </c>
      <c r="B29" s="78" t="s">
        <v>19</v>
      </c>
      <c r="C29" s="78" t="s">
        <v>498</v>
      </c>
      <c r="D29" s="78" t="s">
        <v>392</v>
      </c>
      <c r="E29" s="79">
        <v>2</v>
      </c>
      <c r="H29" s="72" t="str">
        <f t="shared" si="0"/>
        <v>อำเภอ ราษีไศล ตำบลหนองอึ่ง บ้านหนองอึ่ง</v>
      </c>
      <c r="M29" s="72">
        <v>25</v>
      </c>
      <c r="N29" s="72" t="s">
        <v>452</v>
      </c>
      <c r="O29" s="72" t="str">
        <f t="shared" si="1"/>
        <v>25.อำเภอ ราษีไศล ตำบลหนองอึ่ง บ้านหนองอึ่ง</v>
      </c>
    </row>
    <row r="30" spans="1:15">
      <c r="A30" s="77">
        <v>28</v>
      </c>
      <c r="B30" s="78" t="s">
        <v>79</v>
      </c>
      <c r="C30" s="78" t="s">
        <v>344</v>
      </c>
      <c r="D30" s="78" t="s">
        <v>539</v>
      </c>
      <c r="E30" s="79">
        <v>2</v>
      </c>
      <c r="H30" s="72" t="str">
        <f t="shared" si="0"/>
        <v>อำเภอ วังหิน ตำบลบ่อแก้ว บ้านหนองรวง</v>
      </c>
      <c r="M30" s="72">
        <v>26</v>
      </c>
      <c r="N30" s="72" t="s">
        <v>452</v>
      </c>
      <c r="O30" s="72" t="str">
        <f t="shared" si="1"/>
        <v>26.อำเภอ วังหิน ตำบลบ่อแก้ว บ้านหนองรวง</v>
      </c>
    </row>
    <row r="31" spans="1:15">
      <c r="A31" s="77">
        <v>29</v>
      </c>
      <c r="B31" s="78" t="s">
        <v>79</v>
      </c>
      <c r="C31" s="78" t="s">
        <v>439</v>
      </c>
      <c r="D31" s="78" t="s">
        <v>447</v>
      </c>
      <c r="E31" s="79">
        <v>4</v>
      </c>
      <c r="H31" s="72" t="str">
        <f t="shared" si="0"/>
        <v>อำเภอ ห้วยทับทัน ตำบลผักไหม บ้านดู่</v>
      </c>
      <c r="M31" s="72">
        <v>27</v>
      </c>
      <c r="N31" s="72" t="s">
        <v>452</v>
      </c>
      <c r="O31" s="72" t="str">
        <f t="shared" si="1"/>
        <v>27.อำเภอ ห้วยทับทัน ตำบลผักไหม บ้านดู่</v>
      </c>
    </row>
    <row r="32" spans="1:15" ht="25.5">
      <c r="A32" s="77">
        <v>30</v>
      </c>
      <c r="B32" s="78" t="s">
        <v>79</v>
      </c>
      <c r="C32" s="78" t="s">
        <v>423</v>
      </c>
      <c r="D32" s="78" t="s">
        <v>543</v>
      </c>
      <c r="E32" s="79">
        <v>2</v>
      </c>
      <c r="H32" s="72" t="str">
        <f t="shared" si="0"/>
        <v>อำเภอ อุทุมพรพิสัย ตำบลก้านเหลือง บ้านสีแก้ว</v>
      </c>
      <c r="M32" s="72">
        <v>28</v>
      </c>
      <c r="N32" s="72" t="s">
        <v>452</v>
      </c>
      <c r="O32" s="72" t="str">
        <f t="shared" si="1"/>
        <v>28.อำเภอ อุทุมพรพิสัย ตำบลก้านเหลือง บ้านสีแก้ว</v>
      </c>
    </row>
    <row r="33" spans="1:15">
      <c r="A33" s="81"/>
      <c r="B33" s="82"/>
      <c r="C33" s="82"/>
      <c r="D33" s="82"/>
      <c r="E33" s="83"/>
      <c r="H33" s="72" t="str">
        <f t="shared" si="0"/>
        <v>อำเภอ อุทุมพรพิสัย ตำบลรังแร้ง บ้านค้อ</v>
      </c>
      <c r="M33" s="72">
        <v>29</v>
      </c>
      <c r="N33" s="72" t="s">
        <v>452</v>
      </c>
      <c r="O33" s="72" t="str">
        <f t="shared" si="1"/>
        <v>29.อำเภอ อุทุมพรพิสัย ตำบลรังแร้ง บ้านค้อ</v>
      </c>
    </row>
    <row r="34" spans="1:15">
      <c r="A34" s="81"/>
      <c r="B34" s="82"/>
      <c r="C34" s="82"/>
      <c r="D34" s="82"/>
      <c r="E34" s="83"/>
      <c r="H34" s="72" t="str">
        <f t="shared" si="0"/>
        <v>อำเภอ อุทุมพรพิสัย ตำบลสระกำแพงใหญ่ บ้านหนองหัวหมู</v>
      </c>
      <c r="M34" s="72">
        <v>30</v>
      </c>
      <c r="N34" s="72" t="s">
        <v>452</v>
      </c>
      <c r="O34" s="72" t="str">
        <f t="shared" si="1"/>
        <v>30.อำเภอ อุทุมพรพิสัย ตำบลสระกำแพงใหญ่ บ้านหนองหัวหมู</v>
      </c>
    </row>
    <row r="35" spans="1:15">
      <c r="A35" s="81"/>
      <c r="B35" s="82"/>
      <c r="C35" s="82"/>
      <c r="D35" s="82"/>
      <c r="E35" s="83"/>
      <c r="H35" s="72" t="str">
        <f t="shared" si="0"/>
        <v>อำเภอ  ตำบล บ้าน</v>
      </c>
      <c r="M35" s="72">
        <v>31</v>
      </c>
      <c r="N35" s="72" t="s">
        <v>452</v>
      </c>
      <c r="O35" s="72" t="str">
        <f t="shared" si="1"/>
        <v>31.อำเภอ  ตำบล บ้าน</v>
      </c>
    </row>
    <row r="36" spans="1:15">
      <c r="A36" s="81"/>
      <c r="B36" s="82"/>
      <c r="C36" s="82"/>
      <c r="D36" s="82"/>
      <c r="E36" s="83"/>
      <c r="H36" s="72" t="str">
        <f t="shared" si="0"/>
        <v>อำเภอ  ตำบล บ้าน</v>
      </c>
      <c r="M36" s="72">
        <v>32</v>
      </c>
      <c r="N36" s="72" t="s">
        <v>452</v>
      </c>
      <c r="O36" s="72" t="str">
        <f t="shared" si="1"/>
        <v>32.อำเภอ  ตำบล บ้าน</v>
      </c>
    </row>
    <row r="37" spans="1:15">
      <c r="A37" s="81"/>
      <c r="B37" s="82"/>
      <c r="C37" s="82"/>
      <c r="D37" s="82"/>
      <c r="E37" s="83"/>
      <c r="H37" s="72" t="str">
        <f t="shared" si="0"/>
        <v>อำเภอ  ตำบล บ้าน</v>
      </c>
      <c r="M37" s="72">
        <v>33</v>
      </c>
      <c r="N37" s="72" t="s">
        <v>452</v>
      </c>
      <c r="O37" s="72" t="str">
        <f t="shared" si="1"/>
        <v>33.อำเภอ  ตำบล บ้าน</v>
      </c>
    </row>
    <row r="38" spans="1:15">
      <c r="A38" s="81"/>
      <c r="B38" s="82"/>
      <c r="C38" s="82"/>
      <c r="D38" s="82"/>
      <c r="E38" s="83"/>
      <c r="H38" s="72" t="str">
        <f t="shared" si="0"/>
        <v>อำเภอ  ตำบล บ้าน</v>
      </c>
      <c r="M38" s="72">
        <v>34</v>
      </c>
      <c r="N38" s="72" t="s">
        <v>452</v>
      </c>
      <c r="O38" s="72" t="str">
        <f t="shared" si="1"/>
        <v>34.อำเภอ  ตำบล บ้าน</v>
      </c>
    </row>
    <row r="39" spans="1:15">
      <c r="A39" s="81"/>
      <c r="B39" s="82"/>
      <c r="C39" s="82"/>
      <c r="D39" s="82"/>
      <c r="E39" s="83"/>
      <c r="H39" s="72" t="str">
        <f t="shared" si="0"/>
        <v>อำเภอ  ตำบล บ้าน</v>
      </c>
      <c r="M39" s="72">
        <v>35</v>
      </c>
      <c r="N39" s="72" t="s">
        <v>452</v>
      </c>
      <c r="O39" s="72" t="str">
        <f t="shared" si="1"/>
        <v>35.อำเภอ  ตำบล บ้าน</v>
      </c>
    </row>
    <row r="40" spans="1:15">
      <c r="A40" s="81"/>
      <c r="B40" s="82"/>
      <c r="C40" s="82"/>
      <c r="D40" s="82"/>
      <c r="E40" s="83"/>
      <c r="H40" s="72" t="str">
        <f t="shared" si="0"/>
        <v>อำเภอ  ตำบล บ้าน</v>
      </c>
      <c r="M40" s="72">
        <v>36</v>
      </c>
      <c r="N40" s="72" t="s">
        <v>452</v>
      </c>
      <c r="O40" s="72" t="str">
        <f t="shared" si="1"/>
        <v>36.อำเภอ  ตำบล บ้าน</v>
      </c>
    </row>
    <row r="41" spans="1:15">
      <c r="A41" s="81"/>
      <c r="B41" s="82"/>
      <c r="C41" s="82"/>
      <c r="D41" s="82"/>
      <c r="E41" s="83"/>
      <c r="H41" s="72" t="str">
        <f t="shared" si="0"/>
        <v>อำเภอ  ตำบล บ้าน</v>
      </c>
      <c r="M41" s="72">
        <v>37</v>
      </c>
      <c r="N41" s="72" t="s">
        <v>452</v>
      </c>
      <c r="O41" s="72" t="str">
        <f t="shared" si="1"/>
        <v>37.อำเภอ  ตำบล บ้าน</v>
      </c>
    </row>
    <row r="42" spans="1:15">
      <c r="A42" s="81"/>
      <c r="B42" s="82"/>
      <c r="C42" s="82"/>
      <c r="D42" s="82"/>
      <c r="E42" s="83"/>
      <c r="H42" s="72" t="str">
        <f t="shared" si="0"/>
        <v>อำเภอ  ตำบล บ้าน</v>
      </c>
      <c r="M42" s="72">
        <v>38</v>
      </c>
      <c r="N42" s="72" t="s">
        <v>452</v>
      </c>
      <c r="O42" s="72" t="str">
        <f t="shared" si="1"/>
        <v>38.อำเภอ  ตำบล บ้าน</v>
      </c>
    </row>
    <row r="43" spans="1:15">
      <c r="A43" s="81"/>
      <c r="B43" s="82"/>
      <c r="C43" s="82"/>
      <c r="D43" s="82"/>
      <c r="E43" s="83"/>
      <c r="H43" s="72" t="str">
        <f t="shared" si="0"/>
        <v>อำเภอ  ตำบล บ้าน</v>
      </c>
      <c r="M43" s="72">
        <v>39</v>
      </c>
      <c r="N43" s="72" t="s">
        <v>452</v>
      </c>
      <c r="O43" s="72" t="str">
        <f t="shared" si="1"/>
        <v>39.อำเภอ  ตำบล บ้าน</v>
      </c>
    </row>
    <row r="44" spans="1:15">
      <c r="A44" s="81"/>
      <c r="B44" s="82"/>
      <c r="C44" s="82"/>
      <c r="D44" s="82"/>
      <c r="E44" s="83"/>
      <c r="H44" s="72" t="str">
        <f t="shared" si="0"/>
        <v>อำเภอ  ตำบล บ้าน</v>
      </c>
      <c r="M44" s="72">
        <v>40</v>
      </c>
      <c r="N44" s="72" t="s">
        <v>452</v>
      </c>
      <c r="O44" s="72" t="str">
        <f t="shared" si="1"/>
        <v>40.อำเภอ  ตำบล บ้าน</v>
      </c>
    </row>
    <row r="45" spans="1:15">
      <c r="A45" s="81"/>
      <c r="B45" s="82"/>
      <c r="C45" s="82"/>
      <c r="D45" s="82"/>
      <c r="E45" s="83"/>
      <c r="H45" s="72" t="str">
        <f t="shared" si="0"/>
        <v>อำเภอ  ตำบล บ้าน</v>
      </c>
      <c r="M45" s="72">
        <v>41</v>
      </c>
      <c r="N45" s="72" t="s">
        <v>452</v>
      </c>
      <c r="O45" s="72" t="str">
        <f t="shared" si="1"/>
        <v>41.อำเภอ  ตำบล บ้าน</v>
      </c>
    </row>
    <row r="46" spans="1:15">
      <c r="A46" s="81"/>
      <c r="B46" s="82"/>
      <c r="C46" s="82"/>
      <c r="D46" s="82"/>
      <c r="E46" s="83"/>
      <c r="H46" s="72" t="str">
        <f t="shared" si="0"/>
        <v>อำเภอ  ตำบล บ้าน</v>
      </c>
      <c r="M46" s="72">
        <v>42</v>
      </c>
      <c r="N46" s="72" t="s">
        <v>452</v>
      </c>
      <c r="O46" s="72" t="str">
        <f t="shared" si="1"/>
        <v>42.อำเภอ  ตำบล บ้าน</v>
      </c>
    </row>
    <row r="47" spans="1:15">
      <c r="A47" s="81"/>
      <c r="B47" s="82"/>
      <c r="C47" s="82"/>
      <c r="D47" s="82"/>
      <c r="E47" s="83"/>
      <c r="H47" s="72" t="str">
        <f t="shared" si="0"/>
        <v>อำเภอ  ตำบล บ้าน</v>
      </c>
      <c r="M47" s="72">
        <v>43</v>
      </c>
      <c r="N47" s="72" t="s">
        <v>452</v>
      </c>
      <c r="O47" s="72" t="str">
        <f t="shared" si="1"/>
        <v>43.อำเภอ  ตำบล บ้าน</v>
      </c>
    </row>
    <row r="48" spans="1:15">
      <c r="A48" s="81"/>
      <c r="B48" s="82"/>
      <c r="C48" s="82"/>
      <c r="D48" s="82"/>
      <c r="E48" s="83"/>
      <c r="H48" s="72" t="str">
        <f t="shared" si="0"/>
        <v>อำเภอ  ตำบล บ้าน</v>
      </c>
      <c r="M48" s="72">
        <v>44</v>
      </c>
      <c r="N48" s="72" t="s">
        <v>452</v>
      </c>
      <c r="O48" s="72" t="str">
        <f t="shared" si="1"/>
        <v>44.อำเภอ  ตำบล บ้าน</v>
      </c>
    </row>
    <row r="49" spans="1:15">
      <c r="A49" s="81"/>
      <c r="B49" s="82"/>
      <c r="C49" s="82"/>
      <c r="D49" s="82"/>
      <c r="E49" s="83"/>
      <c r="H49" s="72" t="str">
        <f t="shared" si="0"/>
        <v>อำเภอ  ตำบล บ้าน</v>
      </c>
      <c r="M49" s="72">
        <v>45</v>
      </c>
      <c r="N49" s="72" t="s">
        <v>452</v>
      </c>
      <c r="O49" s="72" t="str">
        <f t="shared" si="1"/>
        <v>45.อำเภอ  ตำบล บ้าน</v>
      </c>
    </row>
    <row r="50" spans="1:15">
      <c r="A50" s="81"/>
      <c r="B50" s="82"/>
      <c r="C50" s="82"/>
      <c r="D50" s="82"/>
      <c r="E50" s="83"/>
      <c r="H50" s="72" t="str">
        <f t="shared" si="0"/>
        <v>อำเภอ  ตำบล บ้าน</v>
      </c>
      <c r="M50" s="72">
        <v>46</v>
      </c>
      <c r="N50" s="72" t="s">
        <v>452</v>
      </c>
      <c r="O50" s="72" t="str">
        <f t="shared" si="1"/>
        <v>46.อำเภอ  ตำบล บ้าน</v>
      </c>
    </row>
    <row r="51" spans="1:15">
      <c r="A51" s="81"/>
      <c r="B51" s="82"/>
      <c r="C51" s="82"/>
      <c r="D51" s="82"/>
      <c r="E51" s="83"/>
      <c r="H51" s="72" t="str">
        <f t="shared" si="0"/>
        <v>อำเภอ  ตำบล บ้าน</v>
      </c>
      <c r="M51" s="72">
        <v>47</v>
      </c>
      <c r="N51" s="72" t="s">
        <v>452</v>
      </c>
      <c r="O51" s="72" t="str">
        <f t="shared" si="1"/>
        <v>47.อำเภอ  ตำบล บ้าน</v>
      </c>
    </row>
    <row r="52" spans="1:15">
      <c r="A52" s="81"/>
      <c r="B52" s="82"/>
      <c r="C52" s="82"/>
      <c r="D52" s="82"/>
      <c r="E52" s="83"/>
      <c r="H52" s="72" t="str">
        <f t="shared" si="0"/>
        <v>อำเภอ  ตำบล บ้าน</v>
      </c>
      <c r="M52" s="72">
        <v>48</v>
      </c>
      <c r="N52" s="72" t="s">
        <v>452</v>
      </c>
      <c r="O52" s="72" t="str">
        <f t="shared" si="1"/>
        <v>48.อำเภอ  ตำบล บ้าน</v>
      </c>
    </row>
    <row r="53" spans="1:15">
      <c r="A53" s="81"/>
      <c r="B53" s="82"/>
      <c r="C53" s="82"/>
      <c r="D53" s="82"/>
      <c r="E53" s="83"/>
      <c r="H53" s="72" t="str">
        <f t="shared" si="0"/>
        <v>อำเภอ  ตำบล บ้าน</v>
      </c>
      <c r="M53" s="72">
        <v>49</v>
      </c>
      <c r="N53" s="72" t="s">
        <v>452</v>
      </c>
      <c r="O53" s="72" t="str">
        <f t="shared" si="1"/>
        <v>49.อำเภอ  ตำบล บ้าน</v>
      </c>
    </row>
    <row r="54" spans="1:15">
      <c r="A54" s="81"/>
      <c r="B54" s="82"/>
      <c r="C54" s="82"/>
      <c r="D54" s="82"/>
      <c r="E54" s="83"/>
      <c r="H54" s="72" t="str">
        <f t="shared" si="0"/>
        <v>อำเภอ  ตำบล บ้าน</v>
      </c>
      <c r="M54" s="72">
        <v>50</v>
      </c>
      <c r="N54" s="72" t="s">
        <v>452</v>
      </c>
      <c r="O54" s="72" t="str">
        <f t="shared" si="1"/>
        <v>50.อำเภอ  ตำบล บ้าน</v>
      </c>
    </row>
    <row r="55" spans="1:15">
      <c r="A55" s="81"/>
      <c r="B55" s="82"/>
      <c r="C55" s="82"/>
      <c r="D55" s="82"/>
      <c r="E55" s="83"/>
      <c r="H55" s="72" t="str">
        <f t="shared" si="0"/>
        <v>อำเภอ  ตำบล บ้าน</v>
      </c>
      <c r="M55" s="72">
        <v>51</v>
      </c>
      <c r="N55" s="72" t="s">
        <v>452</v>
      </c>
      <c r="O55" s="72" t="str">
        <f t="shared" si="1"/>
        <v>51.อำเภอ  ตำบล บ้าน</v>
      </c>
    </row>
    <row r="56" spans="1:15">
      <c r="A56" s="81"/>
      <c r="B56" s="82"/>
      <c r="C56" s="82"/>
      <c r="D56" s="82"/>
      <c r="E56" s="83"/>
      <c r="H56" s="72" t="str">
        <f t="shared" si="0"/>
        <v>อำเภอ  ตำบล บ้าน</v>
      </c>
      <c r="M56" s="72">
        <v>52</v>
      </c>
      <c r="N56" s="72" t="s">
        <v>452</v>
      </c>
      <c r="O56" s="72" t="str">
        <f t="shared" si="1"/>
        <v>52.อำเภอ  ตำบล บ้าน</v>
      </c>
    </row>
    <row r="57" spans="1:15">
      <c r="A57" s="81"/>
      <c r="B57" s="82"/>
      <c r="C57" s="82"/>
      <c r="D57" s="82"/>
      <c r="E57" s="83"/>
      <c r="H57" s="72" t="str">
        <f t="shared" si="0"/>
        <v>อำเภอ  ตำบล บ้าน</v>
      </c>
      <c r="M57" s="72">
        <v>53</v>
      </c>
      <c r="N57" s="72" t="s">
        <v>452</v>
      </c>
      <c r="O57" s="72" t="str">
        <f t="shared" si="1"/>
        <v>53.อำเภอ  ตำบล บ้าน</v>
      </c>
    </row>
    <row r="58" spans="1:15">
      <c r="A58" s="81"/>
      <c r="B58" s="82"/>
      <c r="C58" s="82"/>
      <c r="D58" s="82"/>
      <c r="E58" s="83"/>
      <c r="H58" s="72" t="str">
        <f t="shared" si="0"/>
        <v>อำเภอ  ตำบล บ้าน</v>
      </c>
      <c r="M58" s="72">
        <v>54</v>
      </c>
      <c r="N58" s="72" t="s">
        <v>452</v>
      </c>
      <c r="O58" s="72" t="str">
        <f t="shared" si="1"/>
        <v>54.อำเภอ  ตำบล บ้าน</v>
      </c>
    </row>
    <row r="59" spans="1:15">
      <c r="A59" s="81"/>
      <c r="B59" s="80"/>
      <c r="C59" s="80"/>
      <c r="D59" s="80"/>
      <c r="E59" s="84"/>
      <c r="H59" s="72" t="str">
        <f t="shared" si="0"/>
        <v>อำเภอ  ตำบล บ้าน</v>
      </c>
      <c r="M59" s="72">
        <v>55</v>
      </c>
      <c r="N59" s="72" t="s">
        <v>452</v>
      </c>
      <c r="O59" s="72" t="str">
        <f t="shared" si="1"/>
        <v>55.อำเภอ  ตำบล บ้าน</v>
      </c>
    </row>
    <row r="60" spans="1:15">
      <c r="A60" s="81"/>
      <c r="B60" s="80"/>
      <c r="C60" s="80"/>
      <c r="D60" s="80"/>
      <c r="E60" s="84"/>
      <c r="H60" s="72" t="str">
        <f t="shared" si="0"/>
        <v>อำเภอ  ตำบล บ้าน</v>
      </c>
      <c r="M60" s="72">
        <v>56</v>
      </c>
      <c r="N60" s="72" t="s">
        <v>452</v>
      </c>
      <c r="O60" s="72" t="str">
        <f t="shared" si="1"/>
        <v>56.อำเภอ  ตำบล บ้าน</v>
      </c>
    </row>
    <row r="61" spans="1:15">
      <c r="A61" s="81"/>
      <c r="B61" s="80"/>
      <c r="C61" s="80"/>
      <c r="D61" s="80"/>
      <c r="E61" s="84"/>
      <c r="H61" s="72" t="str">
        <f t="shared" si="0"/>
        <v>อำเภอ  ตำบล บ้าน</v>
      </c>
      <c r="M61" s="72">
        <v>57</v>
      </c>
      <c r="N61" s="72" t="s">
        <v>452</v>
      </c>
      <c r="O61" s="72" t="str">
        <f t="shared" si="1"/>
        <v>57.อำเภอ  ตำบล บ้าน</v>
      </c>
    </row>
    <row r="62" spans="1:15">
      <c r="A62" s="81"/>
      <c r="B62" s="80"/>
      <c r="C62" s="80"/>
      <c r="D62" s="80"/>
      <c r="E62" s="84"/>
      <c r="H62" s="72" t="str">
        <f t="shared" si="0"/>
        <v>อำเภอ  ตำบล บ้าน</v>
      </c>
      <c r="M62" s="72">
        <v>58</v>
      </c>
      <c r="N62" s="72" t="s">
        <v>452</v>
      </c>
      <c r="O62" s="72" t="str">
        <f t="shared" si="1"/>
        <v>58.อำเภอ  ตำบล บ้าน</v>
      </c>
    </row>
    <row r="63" spans="1:15">
      <c r="A63" s="81"/>
      <c r="B63" s="80"/>
      <c r="C63" s="80"/>
      <c r="D63" s="80"/>
      <c r="E63" s="84"/>
      <c r="H63" s="72" t="str">
        <f t="shared" si="0"/>
        <v>อำเภอ  ตำบล บ้าน</v>
      </c>
      <c r="M63" s="72">
        <v>59</v>
      </c>
      <c r="N63" s="72" t="s">
        <v>452</v>
      </c>
      <c r="O63" s="72" t="str">
        <f t="shared" si="1"/>
        <v>59.อำเภอ  ตำบล บ้าน</v>
      </c>
    </row>
    <row r="64" spans="1:15">
      <c r="A64" s="81"/>
      <c r="B64" s="80"/>
      <c r="C64" s="80"/>
      <c r="D64" s="80"/>
      <c r="E64" s="84"/>
      <c r="H64" s="72" t="str">
        <f t="shared" si="0"/>
        <v>อำเภอ  ตำบล บ้าน</v>
      </c>
      <c r="M64" s="72">
        <v>60</v>
      </c>
      <c r="N64" s="72" t="s">
        <v>452</v>
      </c>
      <c r="O64" s="72" t="str">
        <f t="shared" si="1"/>
        <v>60.อำเภอ  ตำบล บ้าน</v>
      </c>
    </row>
    <row r="65" spans="8:15">
      <c r="H65" s="72" t="str">
        <f t="shared" si="0"/>
        <v>อำเภอ  ตำบล บ้าน</v>
      </c>
      <c r="M65" s="72">
        <v>61</v>
      </c>
      <c r="N65" s="72" t="s">
        <v>452</v>
      </c>
      <c r="O65" s="72" t="str">
        <f t="shared" si="1"/>
        <v>61.อำเภอ  ตำบล บ้าน</v>
      </c>
    </row>
    <row r="66" spans="8:15">
      <c r="H66" s="72" t="str">
        <f t="shared" si="0"/>
        <v>อำเภอ  ตำบล บ้าน</v>
      </c>
      <c r="M66" s="72">
        <v>62</v>
      </c>
      <c r="N66" s="72" t="s">
        <v>452</v>
      </c>
      <c r="O66" s="72" t="str">
        <f t="shared" si="1"/>
        <v>62.อำเภอ  ตำบล บ้าน</v>
      </c>
    </row>
    <row r="67" spans="8:15">
      <c r="H67" s="72" t="str">
        <f t="shared" si="0"/>
        <v>อำเภอ  ตำบล บ้าน</v>
      </c>
      <c r="M67" s="72">
        <v>63</v>
      </c>
      <c r="O67" s="72" t="str">
        <f t="shared" si="1"/>
        <v>63อำเภอ  ตำบล บ้าน</v>
      </c>
    </row>
    <row r="68" spans="8:15">
      <c r="H68" s="72" t="str">
        <f t="shared" si="0"/>
        <v>อำเภอ  ตำบล บ้าน</v>
      </c>
      <c r="M68" s="72">
        <v>64</v>
      </c>
      <c r="O68" s="72" t="str">
        <f t="shared" si="1"/>
        <v>64อำเภอ  ตำบล บ้าน</v>
      </c>
    </row>
    <row r="69" spans="8:15">
      <c r="H69" s="72" t="str">
        <f t="shared" si="0"/>
        <v>อำเภอ  ตำบล บ้าน</v>
      </c>
      <c r="M69" s="72">
        <v>65</v>
      </c>
      <c r="O69" s="72" t="str">
        <f t="shared" si="1"/>
        <v>65อำเภอ  ตำบล บ้าน</v>
      </c>
    </row>
    <row r="70" spans="8:15">
      <c r="H70" s="72" t="str">
        <f t="shared" ref="H70:H127" si="2">"อำเภอ "&amp;B68&amp;" ตำบล"&amp;C68 &amp;" บ้าน"&amp;D68</f>
        <v>อำเภอ  ตำบล บ้าน</v>
      </c>
      <c r="M70" s="72">
        <v>66</v>
      </c>
      <c r="O70" s="72" t="str">
        <f t="shared" ref="O70:O133" si="3">M70&amp;N70&amp;H70</f>
        <v>66อำเภอ  ตำบล บ้าน</v>
      </c>
    </row>
    <row r="71" spans="8:15">
      <c r="H71" s="72" t="str">
        <f t="shared" si="2"/>
        <v>อำเภอ  ตำบล บ้าน</v>
      </c>
      <c r="M71" s="72">
        <v>67</v>
      </c>
      <c r="O71" s="72" t="str">
        <f t="shared" si="3"/>
        <v>67อำเภอ  ตำบล บ้าน</v>
      </c>
    </row>
    <row r="72" spans="8:15">
      <c r="H72" s="72" t="str">
        <f t="shared" si="2"/>
        <v>อำเภอ  ตำบล บ้าน</v>
      </c>
      <c r="M72" s="72">
        <v>68</v>
      </c>
      <c r="O72" s="72" t="str">
        <f t="shared" si="3"/>
        <v>68อำเภอ  ตำบล บ้าน</v>
      </c>
    </row>
    <row r="73" spans="8:15">
      <c r="H73" s="72" t="str">
        <f t="shared" si="2"/>
        <v>อำเภอ  ตำบล บ้าน</v>
      </c>
      <c r="M73" s="72">
        <v>69</v>
      </c>
      <c r="O73" s="72" t="str">
        <f t="shared" si="3"/>
        <v>69อำเภอ  ตำบล บ้าน</v>
      </c>
    </row>
    <row r="74" spans="8:15">
      <c r="H74" s="72" t="str">
        <f t="shared" si="2"/>
        <v>อำเภอ  ตำบล บ้าน</v>
      </c>
      <c r="O74" s="72" t="str">
        <f t="shared" si="3"/>
        <v>อำเภอ  ตำบล บ้าน</v>
      </c>
    </row>
    <row r="75" spans="8:15">
      <c r="H75" s="72" t="str">
        <f t="shared" si="2"/>
        <v>อำเภอ  ตำบล บ้าน</v>
      </c>
      <c r="O75" s="72" t="str">
        <f t="shared" si="3"/>
        <v>อำเภอ  ตำบล บ้าน</v>
      </c>
    </row>
    <row r="76" spans="8:15">
      <c r="H76" s="72" t="str">
        <f t="shared" si="2"/>
        <v>อำเภอ  ตำบล บ้าน</v>
      </c>
      <c r="O76" s="72" t="str">
        <f t="shared" si="3"/>
        <v>อำเภอ  ตำบล บ้าน</v>
      </c>
    </row>
    <row r="77" spans="8:15">
      <c r="H77" s="72" t="str">
        <f t="shared" si="2"/>
        <v>อำเภอ  ตำบล บ้าน</v>
      </c>
      <c r="O77" s="72" t="str">
        <f t="shared" si="3"/>
        <v>อำเภอ  ตำบล บ้าน</v>
      </c>
    </row>
    <row r="78" spans="8:15">
      <c r="H78" s="72" t="str">
        <f t="shared" si="2"/>
        <v>อำเภอ  ตำบล บ้าน</v>
      </c>
      <c r="O78" s="72" t="str">
        <f t="shared" si="3"/>
        <v>อำเภอ  ตำบล บ้าน</v>
      </c>
    </row>
    <row r="79" spans="8:15">
      <c r="H79" s="72" t="str">
        <f t="shared" si="2"/>
        <v>อำเภอ  ตำบล บ้าน</v>
      </c>
      <c r="O79" s="72" t="str">
        <f t="shared" si="3"/>
        <v>อำเภอ  ตำบล บ้าน</v>
      </c>
    </row>
    <row r="80" spans="8:15">
      <c r="H80" s="72" t="str">
        <f t="shared" si="2"/>
        <v>อำเภอ  ตำบล บ้าน</v>
      </c>
      <c r="O80" s="72" t="str">
        <f t="shared" si="3"/>
        <v>อำเภอ  ตำบล บ้าน</v>
      </c>
    </row>
    <row r="81" spans="8:15">
      <c r="H81" s="72" t="str">
        <f t="shared" si="2"/>
        <v>อำเภอ  ตำบล บ้าน</v>
      </c>
      <c r="O81" s="72" t="str">
        <f t="shared" si="3"/>
        <v>อำเภอ  ตำบล บ้าน</v>
      </c>
    </row>
    <row r="82" spans="8:15">
      <c r="H82" s="72" t="str">
        <f t="shared" si="2"/>
        <v>อำเภอ  ตำบล บ้าน</v>
      </c>
      <c r="O82" s="72" t="str">
        <f t="shared" si="3"/>
        <v>อำเภอ  ตำบล บ้าน</v>
      </c>
    </row>
    <row r="83" spans="8:15">
      <c r="H83" s="72" t="str">
        <f t="shared" si="2"/>
        <v>อำเภอ  ตำบล บ้าน</v>
      </c>
      <c r="O83" s="72" t="str">
        <f t="shared" si="3"/>
        <v>อำเภอ  ตำบล บ้าน</v>
      </c>
    </row>
    <row r="84" spans="8:15">
      <c r="H84" s="72" t="str">
        <f t="shared" si="2"/>
        <v>อำเภอ  ตำบล บ้าน</v>
      </c>
      <c r="O84" s="72" t="str">
        <f t="shared" si="3"/>
        <v>อำเภอ  ตำบล บ้าน</v>
      </c>
    </row>
    <row r="85" spans="8:15">
      <c r="H85" s="72" t="str">
        <f t="shared" si="2"/>
        <v>อำเภอ  ตำบล บ้าน</v>
      </c>
      <c r="O85" s="72" t="str">
        <f t="shared" si="3"/>
        <v>อำเภอ  ตำบล บ้าน</v>
      </c>
    </row>
    <row r="86" spans="8:15">
      <c r="H86" s="72" t="str">
        <f t="shared" si="2"/>
        <v>อำเภอ  ตำบล บ้าน</v>
      </c>
      <c r="O86" s="72" t="str">
        <f t="shared" si="3"/>
        <v>อำเภอ  ตำบล บ้าน</v>
      </c>
    </row>
    <row r="87" spans="8:15">
      <c r="H87" s="72" t="str">
        <f t="shared" si="2"/>
        <v>อำเภอ  ตำบล บ้าน</v>
      </c>
      <c r="O87" s="72" t="str">
        <f t="shared" si="3"/>
        <v>อำเภอ  ตำบล บ้าน</v>
      </c>
    </row>
    <row r="88" spans="8:15">
      <c r="H88" s="72" t="str">
        <f t="shared" si="2"/>
        <v>อำเภอ  ตำบล บ้าน</v>
      </c>
      <c r="O88" s="72" t="str">
        <f t="shared" si="3"/>
        <v>อำเภอ  ตำบล บ้าน</v>
      </c>
    </row>
    <row r="89" spans="8:15">
      <c r="H89" s="72" t="str">
        <f t="shared" si="2"/>
        <v>อำเภอ  ตำบล บ้าน</v>
      </c>
      <c r="O89" s="72" t="str">
        <f t="shared" si="3"/>
        <v>อำเภอ  ตำบล บ้าน</v>
      </c>
    </row>
    <row r="90" spans="8:15">
      <c r="H90" s="72" t="str">
        <f t="shared" si="2"/>
        <v>อำเภอ  ตำบล บ้าน</v>
      </c>
      <c r="O90" s="72" t="str">
        <f t="shared" si="3"/>
        <v>อำเภอ  ตำบล บ้าน</v>
      </c>
    </row>
    <row r="91" spans="8:15">
      <c r="H91" s="72" t="str">
        <f t="shared" si="2"/>
        <v>อำเภอ  ตำบล บ้าน</v>
      </c>
      <c r="O91" s="72" t="str">
        <f t="shared" si="3"/>
        <v>อำเภอ  ตำบล บ้าน</v>
      </c>
    </row>
    <row r="92" spans="8:15">
      <c r="H92" s="72" t="str">
        <f t="shared" si="2"/>
        <v>อำเภอ  ตำบล บ้าน</v>
      </c>
      <c r="O92" s="72" t="str">
        <f t="shared" si="3"/>
        <v>อำเภอ  ตำบล บ้าน</v>
      </c>
    </row>
    <row r="93" spans="8:15">
      <c r="H93" s="72" t="str">
        <f t="shared" si="2"/>
        <v>อำเภอ  ตำบล บ้าน</v>
      </c>
      <c r="O93" s="72" t="str">
        <f t="shared" si="3"/>
        <v>อำเภอ  ตำบล บ้าน</v>
      </c>
    </row>
    <row r="94" spans="8:15">
      <c r="H94" s="72" t="str">
        <f t="shared" si="2"/>
        <v>อำเภอ  ตำบล บ้าน</v>
      </c>
      <c r="O94" s="72" t="str">
        <f t="shared" si="3"/>
        <v>อำเภอ  ตำบล บ้าน</v>
      </c>
    </row>
    <row r="95" spans="8:15">
      <c r="H95" s="72" t="str">
        <f t="shared" si="2"/>
        <v>อำเภอ  ตำบล บ้าน</v>
      </c>
      <c r="O95" s="72" t="str">
        <f t="shared" si="3"/>
        <v>อำเภอ  ตำบล บ้าน</v>
      </c>
    </row>
    <row r="96" spans="8:15">
      <c r="H96" s="72" t="str">
        <f t="shared" si="2"/>
        <v>อำเภอ  ตำบล บ้าน</v>
      </c>
      <c r="O96" s="72" t="str">
        <f t="shared" si="3"/>
        <v>อำเภอ  ตำบล บ้าน</v>
      </c>
    </row>
    <row r="97" spans="8:15">
      <c r="H97" s="72" t="str">
        <f t="shared" si="2"/>
        <v>อำเภอ  ตำบล บ้าน</v>
      </c>
      <c r="O97" s="72" t="str">
        <f t="shared" si="3"/>
        <v>อำเภอ  ตำบล บ้าน</v>
      </c>
    </row>
    <row r="98" spans="8:15">
      <c r="H98" s="72" t="str">
        <f t="shared" si="2"/>
        <v>อำเภอ  ตำบล บ้าน</v>
      </c>
      <c r="O98" s="72" t="str">
        <f t="shared" si="3"/>
        <v>อำเภอ  ตำบล บ้าน</v>
      </c>
    </row>
    <row r="99" spans="8:15">
      <c r="H99" s="72" t="str">
        <f t="shared" si="2"/>
        <v>อำเภอ  ตำบล บ้าน</v>
      </c>
      <c r="O99" s="72" t="str">
        <f t="shared" si="3"/>
        <v>อำเภอ  ตำบล บ้าน</v>
      </c>
    </row>
    <row r="100" spans="8:15">
      <c r="H100" s="72" t="str">
        <f t="shared" si="2"/>
        <v>อำเภอ  ตำบล บ้าน</v>
      </c>
      <c r="O100" s="72" t="str">
        <f t="shared" si="3"/>
        <v>อำเภอ  ตำบล บ้าน</v>
      </c>
    </row>
    <row r="101" spans="8:15">
      <c r="H101" s="72" t="str">
        <f t="shared" si="2"/>
        <v>อำเภอ  ตำบล บ้าน</v>
      </c>
      <c r="O101" s="72" t="str">
        <f t="shared" si="3"/>
        <v>อำเภอ  ตำบล บ้าน</v>
      </c>
    </row>
    <row r="102" spans="8:15">
      <c r="H102" s="72" t="str">
        <f t="shared" si="2"/>
        <v>อำเภอ  ตำบล บ้าน</v>
      </c>
      <c r="O102" s="72" t="str">
        <f t="shared" si="3"/>
        <v>อำเภอ  ตำบล บ้าน</v>
      </c>
    </row>
    <row r="103" spans="8:15">
      <c r="H103" s="72" t="str">
        <f t="shared" si="2"/>
        <v>อำเภอ  ตำบล บ้าน</v>
      </c>
      <c r="O103" s="72" t="str">
        <f t="shared" si="3"/>
        <v>อำเภอ  ตำบล บ้าน</v>
      </c>
    </row>
    <row r="104" spans="8:15">
      <c r="H104" s="72" t="str">
        <f t="shared" si="2"/>
        <v>อำเภอ  ตำบล บ้าน</v>
      </c>
      <c r="O104" s="72" t="str">
        <f t="shared" si="3"/>
        <v>อำเภอ  ตำบล บ้าน</v>
      </c>
    </row>
    <row r="105" spans="8:15">
      <c r="H105" s="72" t="str">
        <f t="shared" si="2"/>
        <v>อำเภอ  ตำบล บ้าน</v>
      </c>
      <c r="O105" s="72" t="str">
        <f t="shared" si="3"/>
        <v>อำเภอ  ตำบล บ้าน</v>
      </c>
    </row>
    <row r="106" spans="8:15">
      <c r="H106" s="72" t="str">
        <f t="shared" si="2"/>
        <v>อำเภอ  ตำบล บ้าน</v>
      </c>
      <c r="O106" s="72" t="str">
        <f t="shared" si="3"/>
        <v>อำเภอ  ตำบล บ้าน</v>
      </c>
    </row>
    <row r="107" spans="8:15">
      <c r="H107" s="72" t="str">
        <f t="shared" si="2"/>
        <v>อำเภอ  ตำบล บ้าน</v>
      </c>
      <c r="O107" s="72" t="str">
        <f t="shared" si="3"/>
        <v>อำเภอ  ตำบล บ้าน</v>
      </c>
    </row>
    <row r="108" spans="8:15">
      <c r="H108" s="72" t="str">
        <f t="shared" si="2"/>
        <v>อำเภอ  ตำบล บ้าน</v>
      </c>
      <c r="O108" s="72" t="str">
        <f t="shared" si="3"/>
        <v>อำเภอ  ตำบล บ้าน</v>
      </c>
    </row>
    <row r="109" spans="8:15">
      <c r="H109" s="72" t="str">
        <f t="shared" si="2"/>
        <v>อำเภอ  ตำบล บ้าน</v>
      </c>
      <c r="O109" s="72" t="str">
        <f t="shared" si="3"/>
        <v>อำเภอ  ตำบล บ้าน</v>
      </c>
    </row>
    <row r="110" spans="8:15">
      <c r="H110" s="72" t="str">
        <f t="shared" si="2"/>
        <v>อำเภอ  ตำบล บ้าน</v>
      </c>
      <c r="O110" s="72" t="str">
        <f t="shared" si="3"/>
        <v>อำเภอ  ตำบล บ้าน</v>
      </c>
    </row>
    <row r="111" spans="8:15">
      <c r="H111" s="72" t="str">
        <f t="shared" si="2"/>
        <v>อำเภอ  ตำบล บ้าน</v>
      </c>
      <c r="O111" s="72" t="str">
        <f t="shared" si="3"/>
        <v>อำเภอ  ตำบล บ้าน</v>
      </c>
    </row>
    <row r="112" spans="8:15">
      <c r="H112" s="72" t="str">
        <f t="shared" si="2"/>
        <v>อำเภอ  ตำบล บ้าน</v>
      </c>
      <c r="O112" s="72" t="str">
        <f t="shared" si="3"/>
        <v>อำเภอ  ตำบล บ้าน</v>
      </c>
    </row>
    <row r="113" spans="8:15">
      <c r="H113" s="72" t="str">
        <f t="shared" si="2"/>
        <v>อำเภอ  ตำบล บ้าน</v>
      </c>
      <c r="O113" s="72" t="str">
        <f t="shared" si="3"/>
        <v>อำเภอ  ตำบล บ้าน</v>
      </c>
    </row>
    <row r="114" spans="8:15">
      <c r="H114" s="72" t="str">
        <f t="shared" si="2"/>
        <v>อำเภอ  ตำบล บ้าน</v>
      </c>
      <c r="O114" s="72" t="str">
        <f t="shared" si="3"/>
        <v>อำเภอ  ตำบล บ้าน</v>
      </c>
    </row>
    <row r="115" spans="8:15">
      <c r="H115" s="72" t="str">
        <f t="shared" si="2"/>
        <v>อำเภอ  ตำบล บ้าน</v>
      </c>
      <c r="O115" s="72" t="str">
        <f t="shared" si="3"/>
        <v>อำเภอ  ตำบล บ้าน</v>
      </c>
    </row>
    <row r="116" spans="8:15">
      <c r="H116" s="72" t="str">
        <f t="shared" si="2"/>
        <v>อำเภอ  ตำบล บ้าน</v>
      </c>
      <c r="O116" s="72" t="str">
        <f t="shared" si="3"/>
        <v>อำเภอ  ตำบล บ้าน</v>
      </c>
    </row>
    <row r="117" spans="8:15">
      <c r="H117" s="72" t="str">
        <f t="shared" si="2"/>
        <v>อำเภอ  ตำบล บ้าน</v>
      </c>
      <c r="O117" s="72" t="str">
        <f t="shared" si="3"/>
        <v>อำเภอ  ตำบล บ้าน</v>
      </c>
    </row>
    <row r="118" spans="8:15">
      <c r="H118" s="72" t="str">
        <f t="shared" si="2"/>
        <v>อำเภอ  ตำบล บ้าน</v>
      </c>
      <c r="O118" s="72" t="str">
        <f t="shared" si="3"/>
        <v>อำเภอ  ตำบล บ้าน</v>
      </c>
    </row>
    <row r="119" spans="8:15">
      <c r="H119" s="72" t="str">
        <f t="shared" si="2"/>
        <v>อำเภอ  ตำบล บ้าน</v>
      </c>
      <c r="O119" s="72" t="str">
        <f t="shared" si="3"/>
        <v>อำเภอ  ตำบล บ้าน</v>
      </c>
    </row>
    <row r="120" spans="8:15">
      <c r="H120" s="72" t="str">
        <f t="shared" si="2"/>
        <v>อำเภอ  ตำบล บ้าน</v>
      </c>
      <c r="O120" s="72" t="str">
        <f t="shared" si="3"/>
        <v>อำเภอ  ตำบล บ้าน</v>
      </c>
    </row>
    <row r="121" spans="8:15">
      <c r="H121" s="72" t="str">
        <f t="shared" si="2"/>
        <v>อำเภอ  ตำบล บ้าน</v>
      </c>
      <c r="O121" s="72" t="str">
        <f t="shared" si="3"/>
        <v>อำเภอ  ตำบล บ้าน</v>
      </c>
    </row>
    <row r="122" spans="8:15">
      <c r="H122" s="72" t="str">
        <f t="shared" si="2"/>
        <v>อำเภอ  ตำบล บ้าน</v>
      </c>
      <c r="O122" s="72" t="str">
        <f t="shared" si="3"/>
        <v>อำเภอ  ตำบล บ้าน</v>
      </c>
    </row>
    <row r="123" spans="8:15">
      <c r="H123" s="72" t="str">
        <f t="shared" si="2"/>
        <v>อำเภอ  ตำบล บ้าน</v>
      </c>
      <c r="O123" s="72" t="str">
        <f t="shared" si="3"/>
        <v>อำเภอ  ตำบล บ้าน</v>
      </c>
    </row>
    <row r="124" spans="8:15">
      <c r="H124" s="72" t="str">
        <f t="shared" si="2"/>
        <v>อำเภอ  ตำบล บ้าน</v>
      </c>
      <c r="O124" s="72" t="str">
        <f t="shared" si="3"/>
        <v>อำเภอ  ตำบล บ้าน</v>
      </c>
    </row>
    <row r="125" spans="8:15">
      <c r="H125" s="72" t="str">
        <f t="shared" si="2"/>
        <v>อำเภอ  ตำบล บ้าน</v>
      </c>
      <c r="O125" s="72" t="str">
        <f t="shared" si="3"/>
        <v>อำเภอ  ตำบล บ้าน</v>
      </c>
    </row>
    <row r="126" spans="8:15">
      <c r="H126" s="72" t="str">
        <f t="shared" si="2"/>
        <v>อำเภอ  ตำบล บ้าน</v>
      </c>
      <c r="O126" s="72" t="str">
        <f t="shared" si="3"/>
        <v>อำเภอ  ตำบล บ้าน</v>
      </c>
    </row>
    <row r="127" spans="8:15">
      <c r="H127" s="72" t="str">
        <f t="shared" si="2"/>
        <v>อำเภอ  ตำบล บ้าน</v>
      </c>
      <c r="O127" s="72" t="str">
        <f t="shared" si="3"/>
        <v>อำเภอ  ตำบล บ้าน</v>
      </c>
    </row>
    <row r="128" spans="8:15">
      <c r="O128" s="72" t="str">
        <f t="shared" si="3"/>
        <v/>
      </c>
    </row>
    <row r="129" spans="15:15">
      <c r="O129" s="72" t="str">
        <f t="shared" si="3"/>
        <v/>
      </c>
    </row>
    <row r="130" spans="15:15">
      <c r="O130" s="72" t="str">
        <f t="shared" si="3"/>
        <v/>
      </c>
    </row>
    <row r="131" spans="15:15">
      <c r="O131" s="72" t="str">
        <f t="shared" si="3"/>
        <v/>
      </c>
    </row>
    <row r="132" spans="15:15">
      <c r="O132" s="72" t="str">
        <f t="shared" si="3"/>
        <v/>
      </c>
    </row>
    <row r="133" spans="15:15">
      <c r="O133" s="72" t="str">
        <f t="shared" si="3"/>
        <v/>
      </c>
    </row>
    <row r="134" spans="15:15">
      <c r="O134" s="72" t="str">
        <f t="shared" ref="O134:O175" si="4">M134&amp;N134&amp;H134</f>
        <v/>
      </c>
    </row>
    <row r="135" spans="15:15">
      <c r="O135" s="72" t="str">
        <f t="shared" si="4"/>
        <v/>
      </c>
    </row>
    <row r="136" spans="15:15">
      <c r="O136" s="72" t="str">
        <f t="shared" si="4"/>
        <v/>
      </c>
    </row>
    <row r="137" spans="15:15">
      <c r="O137" s="72" t="str">
        <f t="shared" si="4"/>
        <v/>
      </c>
    </row>
    <row r="138" spans="15:15">
      <c r="O138" s="72" t="str">
        <f t="shared" si="4"/>
        <v/>
      </c>
    </row>
    <row r="139" spans="15:15">
      <c r="O139" s="72" t="str">
        <f t="shared" si="4"/>
        <v/>
      </c>
    </row>
    <row r="140" spans="15:15">
      <c r="O140" s="72" t="str">
        <f t="shared" si="4"/>
        <v/>
      </c>
    </row>
    <row r="141" spans="15:15">
      <c r="O141" s="72" t="str">
        <f t="shared" si="4"/>
        <v/>
      </c>
    </row>
    <row r="142" spans="15:15">
      <c r="O142" s="72" t="str">
        <f t="shared" si="4"/>
        <v/>
      </c>
    </row>
    <row r="143" spans="15:15">
      <c r="O143" s="72" t="str">
        <f t="shared" si="4"/>
        <v/>
      </c>
    </row>
    <row r="144" spans="15:15">
      <c r="O144" s="72" t="str">
        <f t="shared" si="4"/>
        <v/>
      </c>
    </row>
    <row r="145" spans="15:15">
      <c r="O145" s="72" t="str">
        <f t="shared" si="4"/>
        <v/>
      </c>
    </row>
    <row r="146" spans="15:15">
      <c r="O146" s="72" t="str">
        <f t="shared" si="4"/>
        <v/>
      </c>
    </row>
    <row r="147" spans="15:15">
      <c r="O147" s="72" t="str">
        <f t="shared" si="4"/>
        <v/>
      </c>
    </row>
    <row r="148" spans="15:15">
      <c r="O148" s="72" t="str">
        <f t="shared" si="4"/>
        <v/>
      </c>
    </row>
    <row r="149" spans="15:15">
      <c r="O149" s="72" t="str">
        <f t="shared" si="4"/>
        <v/>
      </c>
    </row>
    <row r="150" spans="15:15">
      <c r="O150" s="72" t="str">
        <f t="shared" si="4"/>
        <v/>
      </c>
    </row>
    <row r="151" spans="15:15">
      <c r="O151" s="72" t="str">
        <f t="shared" si="4"/>
        <v/>
      </c>
    </row>
    <row r="152" spans="15:15">
      <c r="O152" s="72" t="str">
        <f t="shared" si="4"/>
        <v/>
      </c>
    </row>
    <row r="153" spans="15:15">
      <c r="O153" s="72" t="str">
        <f t="shared" si="4"/>
        <v/>
      </c>
    </row>
    <row r="154" spans="15:15">
      <c r="O154" s="72" t="str">
        <f t="shared" si="4"/>
        <v/>
      </c>
    </row>
    <row r="155" spans="15:15">
      <c r="O155" s="72" t="str">
        <f t="shared" si="4"/>
        <v/>
      </c>
    </row>
    <row r="156" spans="15:15">
      <c r="O156" s="72" t="str">
        <f t="shared" si="4"/>
        <v/>
      </c>
    </row>
    <row r="157" spans="15:15">
      <c r="O157" s="72" t="str">
        <f t="shared" si="4"/>
        <v/>
      </c>
    </row>
    <row r="158" spans="15:15">
      <c r="O158" s="72" t="str">
        <f t="shared" si="4"/>
        <v/>
      </c>
    </row>
    <row r="159" spans="15:15">
      <c r="O159" s="72" t="str">
        <f t="shared" si="4"/>
        <v/>
      </c>
    </row>
    <row r="160" spans="15:15">
      <c r="O160" s="72" t="str">
        <f t="shared" si="4"/>
        <v/>
      </c>
    </row>
    <row r="161" spans="15:15">
      <c r="O161" s="72" t="str">
        <f t="shared" si="4"/>
        <v/>
      </c>
    </row>
    <row r="162" spans="15:15">
      <c r="O162" s="72" t="str">
        <f t="shared" si="4"/>
        <v/>
      </c>
    </row>
    <row r="163" spans="15:15">
      <c r="O163" s="72" t="str">
        <f t="shared" si="4"/>
        <v/>
      </c>
    </row>
    <row r="164" spans="15:15">
      <c r="O164" s="72" t="str">
        <f t="shared" si="4"/>
        <v/>
      </c>
    </row>
    <row r="165" spans="15:15">
      <c r="O165" s="72" t="str">
        <f t="shared" si="4"/>
        <v/>
      </c>
    </row>
    <row r="166" spans="15:15">
      <c r="O166" s="72" t="str">
        <f t="shared" si="4"/>
        <v/>
      </c>
    </row>
    <row r="167" spans="15:15">
      <c r="O167" s="72" t="str">
        <f t="shared" si="4"/>
        <v/>
      </c>
    </row>
    <row r="168" spans="15:15">
      <c r="O168" s="72" t="str">
        <f t="shared" si="4"/>
        <v/>
      </c>
    </row>
    <row r="169" spans="15:15">
      <c r="O169" s="72" t="str">
        <f t="shared" si="4"/>
        <v/>
      </c>
    </row>
    <row r="170" spans="15:15">
      <c r="O170" s="72" t="str">
        <f t="shared" si="4"/>
        <v/>
      </c>
    </row>
    <row r="171" spans="15:15">
      <c r="O171" s="72" t="str">
        <f t="shared" si="4"/>
        <v/>
      </c>
    </row>
    <row r="172" spans="15:15">
      <c r="O172" s="72" t="str">
        <f t="shared" si="4"/>
        <v/>
      </c>
    </row>
    <row r="173" spans="15:15">
      <c r="O173" s="72" t="str">
        <f t="shared" si="4"/>
        <v/>
      </c>
    </row>
    <row r="174" spans="15:15">
      <c r="O174" s="72" t="str">
        <f t="shared" si="4"/>
        <v/>
      </c>
    </row>
    <row r="175" spans="15:15">
      <c r="O175" s="72" t="str">
        <f t="shared" si="4"/>
        <v/>
      </c>
    </row>
  </sheetData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42" sqref="N42"/>
    </sheetView>
  </sheetViews>
  <sheetFormatPr defaultRowHeight="12.7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T89"/>
  <sheetViews>
    <sheetView workbookViewId="0"/>
  </sheetViews>
  <sheetFormatPr defaultRowHeight="12.75"/>
  <cols>
    <col min="1" max="1" width="6.5703125" customWidth="1"/>
  </cols>
  <sheetData>
    <row r="1" spans="1:20">
      <c r="A1" s="105" t="s">
        <v>714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64"/>
      <c r="P1" s="64"/>
      <c r="S1" s="40"/>
      <c r="T1" s="40"/>
    </row>
    <row r="2" spans="1:20">
      <c r="A2" s="58"/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S2" s="40"/>
      <c r="T2" s="40"/>
    </row>
    <row r="3" spans="1:20">
      <c r="A3" s="106" t="s">
        <v>81</v>
      </c>
      <c r="B3" s="106" t="s">
        <v>82</v>
      </c>
      <c r="C3" s="106" t="s">
        <v>83</v>
      </c>
      <c r="D3" s="106" t="s">
        <v>84</v>
      </c>
      <c r="E3" s="106" t="s">
        <v>85</v>
      </c>
      <c r="F3" s="106" t="s">
        <v>86</v>
      </c>
      <c r="G3" s="106" t="s">
        <v>87</v>
      </c>
      <c r="H3" s="106" t="s">
        <v>88</v>
      </c>
      <c r="I3" s="106" t="s">
        <v>89</v>
      </c>
      <c r="J3" s="106" t="s">
        <v>90</v>
      </c>
      <c r="K3" s="106" t="s">
        <v>91</v>
      </c>
      <c r="L3" s="106" t="s">
        <v>92</v>
      </c>
      <c r="M3" s="106" t="s">
        <v>93</v>
      </c>
      <c r="N3" s="106" t="s">
        <v>94</v>
      </c>
      <c r="O3" s="70"/>
      <c r="P3" s="70"/>
      <c r="S3" s="109" t="s">
        <v>83</v>
      </c>
      <c r="T3" s="109">
        <v>107</v>
      </c>
    </row>
    <row r="4" spans="1:20">
      <c r="A4" s="107">
        <v>1</v>
      </c>
      <c r="B4" s="108">
        <v>2557</v>
      </c>
      <c r="C4" s="107">
        <v>107</v>
      </c>
      <c r="D4" s="107">
        <v>69</v>
      </c>
      <c r="E4" s="107">
        <v>64</v>
      </c>
      <c r="F4" s="107">
        <v>29</v>
      </c>
      <c r="G4" s="107">
        <v>65</v>
      </c>
      <c r="H4" s="107">
        <v>238</v>
      </c>
      <c r="I4" s="107">
        <v>286</v>
      </c>
      <c r="J4" s="107">
        <v>133</v>
      </c>
      <c r="K4" s="107">
        <v>101</v>
      </c>
      <c r="L4" s="107">
        <v>58</v>
      </c>
      <c r="M4" s="107">
        <v>86</v>
      </c>
      <c r="N4" s="107">
        <v>128</v>
      </c>
      <c r="O4" s="69"/>
      <c r="P4" s="69"/>
      <c r="S4" s="109" t="s">
        <v>84</v>
      </c>
      <c r="T4" s="109">
        <v>69</v>
      </c>
    </row>
    <row r="5" spans="1:20">
      <c r="A5" s="107">
        <v>2</v>
      </c>
      <c r="B5" s="108">
        <v>2558</v>
      </c>
      <c r="C5" s="107">
        <v>144</v>
      </c>
      <c r="D5" s="107">
        <v>82</v>
      </c>
      <c r="E5" s="107">
        <v>59</v>
      </c>
      <c r="F5" s="107">
        <v>36</v>
      </c>
      <c r="G5" s="107">
        <v>13</v>
      </c>
      <c r="H5" s="107">
        <v>32</v>
      </c>
      <c r="I5" s="107">
        <v>48</v>
      </c>
      <c r="J5" s="107">
        <v>28</v>
      </c>
      <c r="K5" s="107">
        <v>21</v>
      </c>
      <c r="L5" s="107">
        <v>12</v>
      </c>
      <c r="M5" s="107">
        <v>13</v>
      </c>
      <c r="N5" s="107">
        <v>14</v>
      </c>
      <c r="O5" s="65"/>
      <c r="P5" s="65"/>
      <c r="S5" s="109" t="s">
        <v>85</v>
      </c>
      <c r="T5" s="109">
        <v>64</v>
      </c>
    </row>
    <row r="6" spans="1:20">
      <c r="A6" s="107">
        <v>3</v>
      </c>
      <c r="B6" s="108">
        <v>2559</v>
      </c>
      <c r="C6" s="107">
        <v>48</v>
      </c>
      <c r="D6" s="107">
        <v>39</v>
      </c>
      <c r="E6" s="107">
        <v>34</v>
      </c>
      <c r="F6" s="107">
        <v>29</v>
      </c>
      <c r="G6" s="107">
        <v>26</v>
      </c>
      <c r="H6" s="107">
        <v>231</v>
      </c>
      <c r="I6" s="107">
        <v>331</v>
      </c>
      <c r="J6" s="107">
        <v>218</v>
      </c>
      <c r="K6" s="107">
        <v>95</v>
      </c>
      <c r="L6" s="107">
        <v>69</v>
      </c>
      <c r="M6" s="107">
        <v>82</v>
      </c>
      <c r="N6" s="107">
        <v>119</v>
      </c>
      <c r="O6" s="65"/>
      <c r="P6" s="65"/>
      <c r="S6" s="109" t="s">
        <v>86</v>
      </c>
      <c r="T6" s="109">
        <v>29</v>
      </c>
    </row>
    <row r="7" spans="1:20">
      <c r="A7" s="107">
        <v>4</v>
      </c>
      <c r="B7" s="108">
        <v>2560</v>
      </c>
      <c r="C7" s="107">
        <v>220</v>
      </c>
      <c r="D7" s="107">
        <v>180</v>
      </c>
      <c r="E7" s="107">
        <v>93</v>
      </c>
      <c r="F7" s="107">
        <v>41</v>
      </c>
      <c r="G7" s="107">
        <v>35</v>
      </c>
      <c r="H7" s="107">
        <v>210</v>
      </c>
      <c r="I7" s="107">
        <v>282</v>
      </c>
      <c r="J7" s="107">
        <v>128</v>
      </c>
      <c r="K7" s="107">
        <v>84</v>
      </c>
      <c r="L7" s="107">
        <v>64</v>
      </c>
      <c r="M7" s="107">
        <v>49</v>
      </c>
      <c r="N7" s="107">
        <v>29</v>
      </c>
      <c r="O7" s="65"/>
      <c r="P7" s="65"/>
      <c r="S7" s="109" t="s">
        <v>87</v>
      </c>
      <c r="T7" s="109">
        <v>65</v>
      </c>
    </row>
    <row r="8" spans="1:20">
      <c r="A8" s="107">
        <v>5</v>
      </c>
      <c r="B8" s="108">
        <v>2561</v>
      </c>
      <c r="C8" s="107">
        <v>54</v>
      </c>
      <c r="D8" s="107">
        <v>24</v>
      </c>
      <c r="E8" s="107">
        <v>27</v>
      </c>
      <c r="F8" s="107">
        <v>7</v>
      </c>
      <c r="G8" s="107">
        <v>16</v>
      </c>
      <c r="H8" s="107">
        <v>51</v>
      </c>
      <c r="I8" s="107">
        <v>93</v>
      </c>
      <c r="J8" s="107">
        <v>147</v>
      </c>
      <c r="K8" s="107">
        <v>182</v>
      </c>
      <c r="L8" s="107">
        <v>84</v>
      </c>
      <c r="M8" s="107">
        <v>83</v>
      </c>
      <c r="N8" s="107">
        <v>41</v>
      </c>
      <c r="O8" s="65"/>
      <c r="P8" s="65"/>
      <c r="S8" s="109" t="s">
        <v>88</v>
      </c>
      <c r="T8" s="109">
        <v>238</v>
      </c>
    </row>
    <row r="9" spans="1:20">
      <c r="A9" s="107">
        <v>6</v>
      </c>
      <c r="B9" s="108" t="s">
        <v>95</v>
      </c>
      <c r="C9" s="107">
        <v>107</v>
      </c>
      <c r="D9" s="107">
        <v>69</v>
      </c>
      <c r="E9" s="107">
        <v>59</v>
      </c>
      <c r="F9" s="107">
        <v>29</v>
      </c>
      <c r="G9" s="107">
        <v>26</v>
      </c>
      <c r="H9" s="107">
        <v>210</v>
      </c>
      <c r="I9" s="107">
        <v>282</v>
      </c>
      <c r="J9" s="107">
        <v>133</v>
      </c>
      <c r="K9" s="107">
        <v>95</v>
      </c>
      <c r="L9" s="107">
        <v>64</v>
      </c>
      <c r="M9" s="107">
        <v>82</v>
      </c>
      <c r="N9" s="107">
        <v>41</v>
      </c>
      <c r="O9" s="65"/>
      <c r="P9" s="65"/>
      <c r="S9" s="109" t="s">
        <v>89</v>
      </c>
      <c r="T9" s="109">
        <v>286</v>
      </c>
    </row>
    <row r="10" spans="1:20">
      <c r="A10" s="107">
        <v>7</v>
      </c>
      <c r="B10" s="108">
        <v>2562</v>
      </c>
      <c r="C10" s="107">
        <v>34</v>
      </c>
      <c r="D10" s="107">
        <v>21</v>
      </c>
      <c r="E10" s="107">
        <v>13</v>
      </c>
      <c r="F10" s="107">
        <v>6</v>
      </c>
      <c r="G10" s="107"/>
      <c r="H10" s="107"/>
      <c r="I10" s="107"/>
      <c r="J10" s="107"/>
      <c r="K10" s="107"/>
      <c r="L10" s="107"/>
      <c r="M10" s="107"/>
      <c r="N10" s="107"/>
      <c r="O10" s="65"/>
      <c r="P10" s="65"/>
      <c r="S10" s="109" t="s">
        <v>90</v>
      </c>
      <c r="T10" s="109">
        <v>133</v>
      </c>
    </row>
    <row r="11" spans="1:20">
      <c r="S11" s="109" t="s">
        <v>91</v>
      </c>
      <c r="T11" s="109">
        <v>101</v>
      </c>
    </row>
    <row r="12" spans="1:20">
      <c r="S12" s="109" t="s">
        <v>92</v>
      </c>
      <c r="T12" s="109">
        <v>58</v>
      </c>
    </row>
    <row r="13" spans="1:20">
      <c r="S13" s="109" t="s">
        <v>93</v>
      </c>
      <c r="T13" s="109">
        <v>86</v>
      </c>
    </row>
    <row r="14" spans="1:20">
      <c r="S14" s="109" t="s">
        <v>94</v>
      </c>
      <c r="T14" s="109">
        <v>128</v>
      </c>
    </row>
    <row r="15" spans="1:20">
      <c r="S15" s="109" t="s">
        <v>83</v>
      </c>
      <c r="T15" s="109">
        <v>144</v>
      </c>
    </row>
    <row r="16" spans="1:20">
      <c r="S16" s="109" t="s">
        <v>84</v>
      </c>
      <c r="T16" s="109">
        <v>82</v>
      </c>
    </row>
    <row r="17" spans="19:20">
      <c r="S17" s="109" t="s">
        <v>85</v>
      </c>
      <c r="T17" s="109">
        <v>59</v>
      </c>
    </row>
    <row r="18" spans="19:20">
      <c r="S18" s="109" t="s">
        <v>86</v>
      </c>
      <c r="T18" s="109">
        <v>36</v>
      </c>
    </row>
    <row r="19" spans="19:20">
      <c r="S19" s="109" t="s">
        <v>87</v>
      </c>
      <c r="T19" s="109">
        <v>13</v>
      </c>
    </row>
    <row r="20" spans="19:20">
      <c r="S20" s="109" t="s">
        <v>88</v>
      </c>
      <c r="T20" s="109">
        <v>32</v>
      </c>
    </row>
    <row r="21" spans="19:20">
      <c r="S21" s="109" t="s">
        <v>89</v>
      </c>
      <c r="T21" s="109">
        <v>48</v>
      </c>
    </row>
    <row r="22" spans="19:20">
      <c r="S22" s="109" t="s">
        <v>90</v>
      </c>
      <c r="T22" s="109">
        <v>28</v>
      </c>
    </row>
    <row r="23" spans="19:20">
      <c r="S23" s="109" t="s">
        <v>91</v>
      </c>
      <c r="T23" s="109">
        <v>21</v>
      </c>
    </row>
    <row r="24" spans="19:20">
      <c r="S24" s="109" t="s">
        <v>92</v>
      </c>
      <c r="T24" s="109">
        <v>12</v>
      </c>
    </row>
    <row r="25" spans="19:20">
      <c r="S25" s="109" t="s">
        <v>93</v>
      </c>
      <c r="T25" s="109">
        <v>13</v>
      </c>
    </row>
    <row r="26" spans="19:20">
      <c r="S26" s="109" t="s">
        <v>94</v>
      </c>
      <c r="T26" s="109">
        <v>14</v>
      </c>
    </row>
    <row r="27" spans="19:20">
      <c r="S27" s="109" t="s">
        <v>83</v>
      </c>
      <c r="T27" s="109">
        <v>48</v>
      </c>
    </row>
    <row r="28" spans="19:20">
      <c r="S28" s="109" t="s">
        <v>84</v>
      </c>
      <c r="T28" s="109">
        <v>39</v>
      </c>
    </row>
    <row r="29" spans="19:20">
      <c r="S29" s="109" t="s">
        <v>85</v>
      </c>
      <c r="T29" s="109">
        <v>34</v>
      </c>
    </row>
    <row r="30" spans="19:20">
      <c r="S30" s="109" t="s">
        <v>86</v>
      </c>
      <c r="T30" s="109">
        <v>29</v>
      </c>
    </row>
    <row r="31" spans="19:20">
      <c r="S31" s="109" t="s">
        <v>87</v>
      </c>
      <c r="T31" s="109">
        <v>26</v>
      </c>
    </row>
    <row r="32" spans="19:20">
      <c r="S32" s="109" t="s">
        <v>88</v>
      </c>
      <c r="T32" s="109">
        <v>231</v>
      </c>
    </row>
    <row r="33" spans="1:20">
      <c r="S33" s="109" t="s">
        <v>89</v>
      </c>
      <c r="T33" s="109">
        <v>331</v>
      </c>
    </row>
    <row r="34" spans="1:20">
      <c r="S34" s="109" t="s">
        <v>90</v>
      </c>
      <c r="T34" s="109">
        <v>218</v>
      </c>
    </row>
    <row r="35" spans="1:20">
      <c r="S35" s="109" t="s">
        <v>91</v>
      </c>
      <c r="T35" s="109">
        <v>95</v>
      </c>
    </row>
    <row r="36" spans="1:20">
      <c r="A36" s="29" t="s">
        <v>711</v>
      </c>
      <c r="S36" s="109" t="s">
        <v>92</v>
      </c>
      <c r="T36" s="109">
        <v>69</v>
      </c>
    </row>
    <row r="37" spans="1:20">
      <c r="S37" s="109" t="s">
        <v>93</v>
      </c>
      <c r="T37" s="109">
        <v>82</v>
      </c>
    </row>
    <row r="38" spans="1:20">
      <c r="S38" s="109" t="s">
        <v>94</v>
      </c>
      <c r="T38" s="109">
        <v>119</v>
      </c>
    </row>
    <row r="39" spans="1:20">
      <c r="S39" s="109" t="s">
        <v>83</v>
      </c>
      <c r="T39" s="109">
        <v>220</v>
      </c>
    </row>
    <row r="40" spans="1:20">
      <c r="S40" s="109" t="s">
        <v>84</v>
      </c>
      <c r="T40" s="109">
        <v>180</v>
      </c>
    </row>
    <row r="41" spans="1:20">
      <c r="S41" s="109" t="s">
        <v>85</v>
      </c>
      <c r="T41" s="109">
        <v>93</v>
      </c>
    </row>
    <row r="42" spans="1:20">
      <c r="S42" s="109" t="s">
        <v>86</v>
      </c>
      <c r="T42" s="109">
        <v>41</v>
      </c>
    </row>
    <row r="43" spans="1:20">
      <c r="S43" s="109" t="s">
        <v>87</v>
      </c>
      <c r="T43" s="109">
        <v>35</v>
      </c>
    </row>
    <row r="44" spans="1:20">
      <c r="S44" s="109" t="s">
        <v>88</v>
      </c>
      <c r="T44" s="109">
        <v>210</v>
      </c>
    </row>
    <row r="45" spans="1:20">
      <c r="S45" s="109" t="s">
        <v>89</v>
      </c>
      <c r="T45" s="109">
        <v>282</v>
      </c>
    </row>
    <row r="46" spans="1:20">
      <c r="S46" s="109" t="s">
        <v>90</v>
      </c>
      <c r="T46" s="109">
        <v>128</v>
      </c>
    </row>
    <row r="47" spans="1:20">
      <c r="S47" s="109" t="s">
        <v>91</v>
      </c>
      <c r="T47" s="109">
        <v>84</v>
      </c>
    </row>
    <row r="48" spans="1:20">
      <c r="S48" s="109" t="s">
        <v>92</v>
      </c>
      <c r="T48" s="109">
        <v>64</v>
      </c>
    </row>
    <row r="49" spans="1:20">
      <c r="S49" s="109" t="s">
        <v>93</v>
      </c>
      <c r="T49" s="109">
        <v>49</v>
      </c>
    </row>
    <row r="50" spans="1:20">
      <c r="S50" s="109" t="s">
        <v>94</v>
      </c>
      <c r="T50" s="109">
        <v>29</v>
      </c>
    </row>
    <row r="51" spans="1:20">
      <c r="S51" s="109" t="s">
        <v>83</v>
      </c>
      <c r="T51" s="109">
        <v>54</v>
      </c>
    </row>
    <row r="52" spans="1:20">
      <c r="S52" s="109" t="s">
        <v>84</v>
      </c>
      <c r="T52" s="109">
        <v>24</v>
      </c>
    </row>
    <row r="53" spans="1:20">
      <c r="S53" s="109" t="s">
        <v>85</v>
      </c>
      <c r="T53" s="109">
        <v>27</v>
      </c>
    </row>
    <row r="54" spans="1:20">
      <c r="S54" s="109" t="s">
        <v>86</v>
      </c>
      <c r="T54" s="109">
        <v>7</v>
      </c>
    </row>
    <row r="55" spans="1:20">
      <c r="S55" s="109" t="s">
        <v>87</v>
      </c>
      <c r="T55" s="109">
        <v>16</v>
      </c>
    </row>
    <row r="56" spans="1:20">
      <c r="S56" s="109" t="s">
        <v>88</v>
      </c>
      <c r="T56" s="109">
        <v>51</v>
      </c>
    </row>
    <row r="57" spans="1:20">
      <c r="S57" s="109" t="s">
        <v>89</v>
      </c>
      <c r="T57" s="109">
        <v>93</v>
      </c>
    </row>
    <row r="58" spans="1:20">
      <c r="S58" s="109" t="s">
        <v>90</v>
      </c>
      <c r="T58" s="109">
        <v>147</v>
      </c>
    </row>
    <row r="59" spans="1:20">
      <c r="S59" s="109" t="s">
        <v>91</v>
      </c>
      <c r="T59" s="109">
        <v>182</v>
      </c>
    </row>
    <row r="60" spans="1:20">
      <c r="S60" s="109" t="s">
        <v>92</v>
      </c>
      <c r="T60" s="109">
        <v>84</v>
      </c>
    </row>
    <row r="61" spans="1:20">
      <c r="A61" s="58" t="s">
        <v>587</v>
      </c>
      <c r="S61" s="109" t="s">
        <v>93</v>
      </c>
      <c r="T61" s="109">
        <v>83</v>
      </c>
    </row>
    <row r="62" spans="1:20">
      <c r="S62" s="109" t="s">
        <v>94</v>
      </c>
      <c r="T62" s="109">
        <v>41</v>
      </c>
    </row>
    <row r="63" spans="1:20">
      <c r="S63" s="109" t="s">
        <v>83</v>
      </c>
      <c r="T63" s="109">
        <v>34</v>
      </c>
    </row>
    <row r="64" spans="1:20">
      <c r="S64" s="109" t="s">
        <v>84</v>
      </c>
      <c r="T64" s="109">
        <v>21</v>
      </c>
    </row>
    <row r="65" spans="19:20">
      <c r="S65" s="109" t="s">
        <v>85</v>
      </c>
      <c r="T65" s="109">
        <v>13</v>
      </c>
    </row>
    <row r="66" spans="19:20">
      <c r="S66" s="109" t="s">
        <v>86</v>
      </c>
      <c r="T66" s="109">
        <v>6</v>
      </c>
    </row>
    <row r="67" spans="19:20">
      <c r="S67" s="98" t="s">
        <v>87</v>
      </c>
      <c r="T67" s="98">
        <v>16</v>
      </c>
    </row>
    <row r="68" spans="19:20">
      <c r="S68" s="98" t="s">
        <v>88</v>
      </c>
      <c r="T68" s="98">
        <v>51</v>
      </c>
    </row>
    <row r="69" spans="19:20">
      <c r="S69" s="98" t="s">
        <v>89</v>
      </c>
      <c r="T69" s="98">
        <v>93</v>
      </c>
    </row>
    <row r="70" spans="19:20">
      <c r="S70" s="98" t="s">
        <v>90</v>
      </c>
      <c r="T70" s="98">
        <v>146</v>
      </c>
    </row>
    <row r="71" spans="19:20">
      <c r="S71" s="98" t="s">
        <v>91</v>
      </c>
      <c r="T71" s="98">
        <v>182</v>
      </c>
    </row>
    <row r="72" spans="19:20">
      <c r="S72" s="98" t="s">
        <v>92</v>
      </c>
      <c r="T72" s="98">
        <v>84</v>
      </c>
    </row>
    <row r="73" spans="19:20">
      <c r="S73" s="98" t="s">
        <v>93</v>
      </c>
      <c r="T73" s="98">
        <v>60</v>
      </c>
    </row>
    <row r="74" spans="19:20">
      <c r="S74" s="58" t="s">
        <v>94</v>
      </c>
      <c r="T74" s="58"/>
    </row>
    <row r="89" spans="1:1">
      <c r="A89" s="58" t="s">
        <v>587</v>
      </c>
    </row>
  </sheetData>
  <phoneticPr fontId="1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A24"/>
  <sheetViews>
    <sheetView workbookViewId="0">
      <selection sqref="A1:AA24"/>
    </sheetView>
  </sheetViews>
  <sheetFormatPr defaultRowHeight="12.75"/>
  <cols>
    <col min="1" max="27" width="13.85546875" style="26" customWidth="1"/>
    <col min="28" max="16384" width="9.140625" style="26"/>
  </cols>
  <sheetData>
    <row r="1" spans="1:27" ht="15" customHeight="1">
      <c r="A1" s="121" t="s">
        <v>334</v>
      </c>
      <c r="B1" s="122" t="s">
        <v>129</v>
      </c>
      <c r="C1" s="122"/>
      <c r="D1" s="122" t="s">
        <v>130</v>
      </c>
      <c r="E1" s="122"/>
      <c r="F1" s="122" t="s">
        <v>131</v>
      </c>
      <c r="G1" s="122"/>
      <c r="H1" s="122" t="s">
        <v>132</v>
      </c>
      <c r="I1" s="122"/>
      <c r="J1" s="122" t="s">
        <v>133</v>
      </c>
      <c r="K1" s="122"/>
      <c r="L1" s="122" t="s">
        <v>134</v>
      </c>
      <c r="M1" s="122"/>
      <c r="N1" s="122" t="s">
        <v>135</v>
      </c>
      <c r="O1" s="122"/>
      <c r="P1" s="122" t="s">
        <v>136</v>
      </c>
      <c r="Q1" s="122"/>
      <c r="R1" s="122" t="s">
        <v>137</v>
      </c>
      <c r="S1" s="122"/>
      <c r="T1" s="122" t="s">
        <v>138</v>
      </c>
      <c r="U1" s="122"/>
      <c r="V1" s="122" t="s">
        <v>139</v>
      </c>
      <c r="W1" s="122"/>
      <c r="X1" s="122" t="s">
        <v>140</v>
      </c>
      <c r="Y1" s="122"/>
      <c r="Z1" s="123" t="s">
        <v>77</v>
      </c>
      <c r="AA1" s="123"/>
    </row>
    <row r="2" spans="1:27" ht="15" customHeight="1">
      <c r="A2" s="58"/>
      <c r="B2" s="121" t="s">
        <v>64</v>
      </c>
      <c r="C2" s="121" t="s">
        <v>65</v>
      </c>
      <c r="D2" s="121" t="s">
        <v>64</v>
      </c>
      <c r="E2" s="121" t="s">
        <v>65</v>
      </c>
      <c r="F2" s="121" t="s">
        <v>64</v>
      </c>
      <c r="G2" s="121" t="s">
        <v>65</v>
      </c>
      <c r="H2" s="121" t="s">
        <v>64</v>
      </c>
      <c r="I2" s="121" t="s">
        <v>65</v>
      </c>
      <c r="J2" s="121" t="s">
        <v>64</v>
      </c>
      <c r="K2" s="121" t="s">
        <v>65</v>
      </c>
      <c r="L2" s="121" t="s">
        <v>64</v>
      </c>
      <c r="M2" s="121" t="s">
        <v>65</v>
      </c>
      <c r="N2" s="121" t="s">
        <v>64</v>
      </c>
      <c r="O2" s="121" t="s">
        <v>65</v>
      </c>
      <c r="P2" s="121" t="s">
        <v>64</v>
      </c>
      <c r="Q2" s="121" t="s">
        <v>65</v>
      </c>
      <c r="R2" s="46" t="s">
        <v>64</v>
      </c>
      <c r="S2" s="46" t="s">
        <v>65</v>
      </c>
      <c r="T2" s="46" t="s">
        <v>64</v>
      </c>
      <c r="U2" s="46" t="s">
        <v>65</v>
      </c>
      <c r="V2" s="46" t="s">
        <v>64</v>
      </c>
      <c r="W2" s="46" t="s">
        <v>65</v>
      </c>
      <c r="X2" s="46" t="s">
        <v>64</v>
      </c>
      <c r="Y2" s="46" t="s">
        <v>65</v>
      </c>
      <c r="Z2" s="46" t="s">
        <v>64</v>
      </c>
      <c r="AA2" s="46" t="s">
        <v>65</v>
      </c>
    </row>
    <row r="3" spans="1:27" ht="15" customHeight="1">
      <c r="A3" s="58" t="s">
        <v>9</v>
      </c>
      <c r="B3" s="58">
        <v>12</v>
      </c>
      <c r="C3" s="58">
        <v>0</v>
      </c>
      <c r="D3" s="58">
        <v>0</v>
      </c>
      <c r="E3" s="58">
        <v>0</v>
      </c>
      <c r="F3" s="58">
        <v>1</v>
      </c>
      <c r="G3" s="58">
        <v>0</v>
      </c>
      <c r="H3" s="58">
        <v>1</v>
      </c>
      <c r="I3" s="58">
        <v>0</v>
      </c>
      <c r="J3" s="58">
        <v>1</v>
      </c>
      <c r="K3" s="58">
        <v>0</v>
      </c>
      <c r="L3" s="58">
        <v>2</v>
      </c>
      <c r="M3" s="58">
        <v>0</v>
      </c>
      <c r="N3" s="58">
        <v>1</v>
      </c>
      <c r="O3" s="58">
        <v>0</v>
      </c>
      <c r="P3" s="58">
        <v>1</v>
      </c>
      <c r="Q3" s="58">
        <v>0</v>
      </c>
      <c r="R3" s="58">
        <v>5</v>
      </c>
      <c r="S3" s="58">
        <v>0</v>
      </c>
      <c r="T3" s="58">
        <v>33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57</v>
      </c>
      <c r="AA3" s="58">
        <v>0</v>
      </c>
    </row>
    <row r="4" spans="1:27" ht="15" customHeight="1">
      <c r="A4" s="58" t="s">
        <v>10</v>
      </c>
      <c r="B4" s="58">
        <v>0</v>
      </c>
      <c r="C4" s="58">
        <v>0</v>
      </c>
      <c r="D4" s="58">
        <v>1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1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3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5</v>
      </c>
      <c r="AA4" s="58">
        <v>0</v>
      </c>
    </row>
    <row r="5" spans="1:27" ht="15" customHeight="1">
      <c r="A5" s="58" t="s">
        <v>11</v>
      </c>
      <c r="B5" s="58">
        <v>10</v>
      </c>
      <c r="C5" s="58">
        <v>0</v>
      </c>
      <c r="D5" s="58">
        <v>2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1</v>
      </c>
      <c r="O5" s="58">
        <v>0</v>
      </c>
      <c r="P5" s="58">
        <v>0</v>
      </c>
      <c r="Q5" s="58">
        <v>0</v>
      </c>
      <c r="R5" s="58">
        <v>1</v>
      </c>
      <c r="S5" s="58">
        <v>0</v>
      </c>
      <c r="T5" s="58">
        <v>2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16</v>
      </c>
      <c r="AA5" s="58">
        <v>0</v>
      </c>
    </row>
    <row r="6" spans="1:27" ht="15" customHeight="1">
      <c r="A6" s="58" t="s">
        <v>12</v>
      </c>
      <c r="B6" s="58">
        <v>2</v>
      </c>
      <c r="C6" s="58">
        <v>0</v>
      </c>
      <c r="D6" s="58">
        <v>0</v>
      </c>
      <c r="E6" s="58">
        <v>0</v>
      </c>
      <c r="F6" s="58">
        <v>2</v>
      </c>
      <c r="G6" s="58">
        <v>0</v>
      </c>
      <c r="H6" s="58">
        <v>0</v>
      </c>
      <c r="I6" s="58">
        <v>0</v>
      </c>
      <c r="J6" s="58">
        <v>2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18</v>
      </c>
      <c r="S6" s="58">
        <v>0</v>
      </c>
      <c r="T6" s="58">
        <v>49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73</v>
      </c>
      <c r="AA6" s="58">
        <v>0</v>
      </c>
    </row>
    <row r="7" spans="1:27" ht="15" customHeight="1">
      <c r="A7" s="58" t="s">
        <v>13</v>
      </c>
      <c r="B7" s="58">
        <v>2</v>
      </c>
      <c r="C7" s="58">
        <v>0</v>
      </c>
      <c r="D7" s="58">
        <v>2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1</v>
      </c>
      <c r="Q7" s="58">
        <v>0</v>
      </c>
      <c r="R7" s="58">
        <v>5</v>
      </c>
      <c r="S7" s="58">
        <v>0</v>
      </c>
      <c r="T7" s="58">
        <v>11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21</v>
      </c>
      <c r="AA7" s="58">
        <v>0</v>
      </c>
    </row>
    <row r="8" spans="1:27" ht="15" customHeight="1">
      <c r="A8" s="58" t="s">
        <v>14</v>
      </c>
      <c r="B8" s="58">
        <v>1</v>
      </c>
      <c r="C8" s="58">
        <v>0</v>
      </c>
      <c r="D8" s="58">
        <v>2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2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1</v>
      </c>
      <c r="S8" s="58">
        <v>0</v>
      </c>
      <c r="T8" s="58">
        <v>5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11</v>
      </c>
      <c r="AA8" s="58">
        <v>0</v>
      </c>
    </row>
    <row r="9" spans="1:27" ht="15" customHeight="1">
      <c r="A9" s="58" t="s">
        <v>15</v>
      </c>
      <c r="B9" s="58">
        <v>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5</v>
      </c>
      <c r="S9" s="58">
        <v>0</v>
      </c>
      <c r="T9" s="58">
        <v>8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13</v>
      </c>
      <c r="AA9" s="58">
        <v>0</v>
      </c>
    </row>
    <row r="10" spans="1:27" ht="15" customHeight="1">
      <c r="A10" s="58" t="s">
        <v>16</v>
      </c>
      <c r="B10" s="58">
        <v>1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2</v>
      </c>
      <c r="M10" s="58">
        <v>0</v>
      </c>
      <c r="N10" s="58">
        <v>1</v>
      </c>
      <c r="O10" s="58">
        <v>0</v>
      </c>
      <c r="P10" s="58">
        <v>3</v>
      </c>
      <c r="Q10" s="58">
        <v>0</v>
      </c>
      <c r="R10" s="58">
        <v>31</v>
      </c>
      <c r="S10" s="58">
        <v>0</v>
      </c>
      <c r="T10" s="58">
        <v>46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84</v>
      </c>
      <c r="AA10" s="58">
        <v>0</v>
      </c>
    </row>
    <row r="11" spans="1:27" ht="15" customHeight="1">
      <c r="A11" s="58" t="s">
        <v>17</v>
      </c>
      <c r="B11" s="58">
        <v>0</v>
      </c>
      <c r="C11" s="58">
        <v>0</v>
      </c>
      <c r="D11" s="58">
        <v>0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3</v>
      </c>
      <c r="S11" s="58">
        <v>0</v>
      </c>
      <c r="T11" s="58">
        <v>11</v>
      </c>
      <c r="U11" s="58">
        <v>0</v>
      </c>
      <c r="V11" s="58">
        <v>0</v>
      </c>
      <c r="W11" s="58">
        <v>0</v>
      </c>
      <c r="X11" s="58">
        <v>0</v>
      </c>
      <c r="Y11" s="58">
        <v>0</v>
      </c>
      <c r="Z11" s="58">
        <v>14</v>
      </c>
      <c r="AA11" s="58">
        <v>0</v>
      </c>
    </row>
    <row r="12" spans="1:27" ht="15" customHeight="1">
      <c r="A12" s="58" t="s">
        <v>79</v>
      </c>
      <c r="B12" s="58">
        <v>0</v>
      </c>
      <c r="C12" s="58">
        <v>0</v>
      </c>
      <c r="D12" s="58">
        <v>1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1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21</v>
      </c>
      <c r="S12" s="58">
        <v>0</v>
      </c>
      <c r="T12" s="58">
        <v>49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72</v>
      </c>
      <c r="AA12" s="58">
        <v>0</v>
      </c>
    </row>
    <row r="13" spans="1:27" ht="15" customHeight="1">
      <c r="A13" s="58" t="s">
        <v>18</v>
      </c>
      <c r="B13" s="58">
        <v>0</v>
      </c>
      <c r="C13" s="58">
        <v>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1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58">
        <v>0</v>
      </c>
      <c r="Z13" s="58">
        <v>1</v>
      </c>
      <c r="AA13" s="58">
        <v>0</v>
      </c>
    </row>
    <row r="14" spans="1:27" ht="15" customHeight="1">
      <c r="A14" s="58" t="s">
        <v>19</v>
      </c>
      <c r="B14" s="58">
        <v>1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10</v>
      </c>
      <c r="S14" s="58">
        <v>0</v>
      </c>
      <c r="T14" s="58">
        <v>8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19</v>
      </c>
      <c r="AA14" s="58">
        <v>0</v>
      </c>
    </row>
    <row r="15" spans="1:27" ht="15" customHeight="1">
      <c r="A15" s="58" t="s">
        <v>20</v>
      </c>
      <c r="B15" s="58">
        <v>1</v>
      </c>
      <c r="C15" s="58">
        <v>0</v>
      </c>
      <c r="D15" s="58">
        <v>2</v>
      </c>
      <c r="E15" s="58">
        <v>0</v>
      </c>
      <c r="F15" s="58">
        <v>0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10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13</v>
      </c>
      <c r="AA15" s="58">
        <v>0</v>
      </c>
    </row>
    <row r="16" spans="1:27" ht="15" customHeight="1">
      <c r="A16" s="58" t="s">
        <v>21</v>
      </c>
      <c r="B16" s="58">
        <v>0</v>
      </c>
      <c r="C16" s="58">
        <v>0</v>
      </c>
      <c r="D16" s="58">
        <v>1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1</v>
      </c>
      <c r="M16" s="58">
        <v>0</v>
      </c>
      <c r="N16" s="58">
        <v>1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9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12</v>
      </c>
      <c r="AA16" s="58">
        <v>0</v>
      </c>
    </row>
    <row r="17" spans="1:27" ht="15" customHeight="1">
      <c r="A17" s="58" t="s">
        <v>22</v>
      </c>
      <c r="B17" s="58">
        <v>0</v>
      </c>
      <c r="C17" s="58">
        <v>0</v>
      </c>
      <c r="D17" s="58">
        <v>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3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3</v>
      </c>
      <c r="AA17" s="58">
        <v>0</v>
      </c>
    </row>
    <row r="18" spans="1:27" ht="15" customHeight="1">
      <c r="A18" s="58" t="s">
        <v>23</v>
      </c>
      <c r="B18" s="58">
        <v>0</v>
      </c>
      <c r="C18" s="58">
        <v>0</v>
      </c>
      <c r="D18" s="58">
        <v>1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2</v>
      </c>
      <c r="S18" s="58">
        <v>0</v>
      </c>
      <c r="T18" s="58">
        <v>1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4</v>
      </c>
      <c r="AA18" s="58">
        <v>0</v>
      </c>
    </row>
    <row r="19" spans="1:27" ht="15" customHeight="1">
      <c r="A19" s="58" t="s">
        <v>24</v>
      </c>
      <c r="B19" s="58">
        <v>0</v>
      </c>
      <c r="C19" s="58">
        <v>0</v>
      </c>
      <c r="D19" s="58">
        <v>0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1</v>
      </c>
      <c r="O19" s="58">
        <v>0</v>
      </c>
      <c r="P19" s="58">
        <v>20</v>
      </c>
      <c r="Q19" s="58">
        <v>0</v>
      </c>
      <c r="R19" s="58">
        <v>64</v>
      </c>
      <c r="S19" s="58">
        <v>0</v>
      </c>
      <c r="T19" s="58">
        <v>40</v>
      </c>
      <c r="U19" s="58">
        <v>0</v>
      </c>
      <c r="V19" s="58">
        <v>0</v>
      </c>
      <c r="W19" s="58">
        <v>0</v>
      </c>
      <c r="X19" s="58">
        <v>0</v>
      </c>
      <c r="Y19" s="58">
        <v>0</v>
      </c>
      <c r="Z19" s="58">
        <v>125</v>
      </c>
      <c r="AA19" s="58">
        <v>0</v>
      </c>
    </row>
    <row r="20" spans="1:27" ht="15" customHeight="1">
      <c r="A20" s="58" t="s">
        <v>25</v>
      </c>
      <c r="B20" s="58">
        <v>0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1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1</v>
      </c>
      <c r="AA20" s="58">
        <v>0</v>
      </c>
    </row>
    <row r="21" spans="1:27" ht="15" customHeight="1">
      <c r="A21" s="58" t="s">
        <v>26</v>
      </c>
      <c r="B21" s="58">
        <v>0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2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2</v>
      </c>
      <c r="AA21" s="58">
        <v>0</v>
      </c>
    </row>
    <row r="22" spans="1:27" ht="15" customHeight="1">
      <c r="A22" s="58" t="s">
        <v>27</v>
      </c>
      <c r="B22" s="58">
        <v>0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>
        <v>5</v>
      </c>
      <c r="S22" s="58">
        <v>0</v>
      </c>
      <c r="T22" s="58">
        <v>7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13</v>
      </c>
      <c r="AA22" s="58">
        <v>0</v>
      </c>
    </row>
    <row r="23" spans="1:27" ht="15" customHeight="1">
      <c r="A23" s="58" t="s">
        <v>80</v>
      </c>
      <c r="B23" s="58">
        <v>0</v>
      </c>
      <c r="C23" s="58">
        <v>0</v>
      </c>
      <c r="D23" s="58">
        <v>0</v>
      </c>
      <c r="E23" s="58">
        <v>0</v>
      </c>
      <c r="F23" s="58">
        <v>1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1</v>
      </c>
      <c r="S23" s="58">
        <v>0</v>
      </c>
      <c r="T23" s="58">
        <v>1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3</v>
      </c>
      <c r="AA23" s="58">
        <v>0</v>
      </c>
    </row>
    <row r="24" spans="1:27">
      <c r="A24" s="58" t="s">
        <v>28</v>
      </c>
      <c r="B24" s="58">
        <v>2</v>
      </c>
      <c r="C24" s="58">
        <v>0</v>
      </c>
      <c r="D24" s="58">
        <v>1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2</v>
      </c>
      <c r="U24" s="58">
        <v>0</v>
      </c>
      <c r="V24" s="58">
        <v>0</v>
      </c>
      <c r="W24" s="58">
        <v>0</v>
      </c>
      <c r="X24" s="58">
        <v>0</v>
      </c>
      <c r="Y24" s="58">
        <v>0</v>
      </c>
      <c r="Z24" s="58">
        <v>6</v>
      </c>
      <c r="AA24" s="58">
        <v>0</v>
      </c>
    </row>
  </sheetData>
  <mergeCells count="13">
    <mergeCell ref="L1:M1"/>
    <mergeCell ref="Z1:AA1"/>
    <mergeCell ref="N1:O1"/>
    <mergeCell ref="P1:Q1"/>
    <mergeCell ref="R1:S1"/>
    <mergeCell ref="T1:U1"/>
    <mergeCell ref="V1:W1"/>
    <mergeCell ref="X1:Y1"/>
    <mergeCell ref="B1:C1"/>
    <mergeCell ref="D1:E1"/>
    <mergeCell ref="F1:G1"/>
    <mergeCell ref="H1:I1"/>
    <mergeCell ref="J1:K1"/>
  </mergeCells>
  <phoneticPr fontId="11" type="noConversion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>
  <dimension ref="A1:I24"/>
  <sheetViews>
    <sheetView workbookViewId="0">
      <selection activeCell="B1" sqref="B1:I24"/>
    </sheetView>
  </sheetViews>
  <sheetFormatPr defaultRowHeight="12.75"/>
  <cols>
    <col min="1" max="4" width="13.85546875" style="26" customWidth="1"/>
    <col min="5" max="5" width="17.7109375" style="26" customWidth="1"/>
    <col min="6" max="6" width="13.85546875" style="26" customWidth="1"/>
    <col min="7" max="7" width="17.7109375" style="26" customWidth="1"/>
    <col min="8" max="8" width="13.85546875" style="26" customWidth="1"/>
    <col min="9" max="16384" width="9.140625" style="26"/>
  </cols>
  <sheetData>
    <row r="1" spans="1:9" ht="15" customHeight="1">
      <c r="A1" s="38"/>
      <c r="B1" s="115" t="s">
        <v>30</v>
      </c>
      <c r="C1" s="115" t="s">
        <v>31</v>
      </c>
      <c r="D1" s="115" t="s">
        <v>32</v>
      </c>
      <c r="E1" s="115" t="s">
        <v>33</v>
      </c>
      <c r="F1" s="115" t="s">
        <v>34</v>
      </c>
      <c r="G1" s="115" t="s">
        <v>35</v>
      </c>
      <c r="H1" s="115" t="s">
        <v>36</v>
      </c>
      <c r="I1" s="115" t="s">
        <v>37</v>
      </c>
    </row>
    <row r="2" spans="1:9" ht="15" customHeight="1">
      <c r="A2" s="39"/>
      <c r="B2" s="116" t="s">
        <v>38</v>
      </c>
      <c r="C2" s="116" t="s">
        <v>9</v>
      </c>
      <c r="D2" s="117">
        <v>139714</v>
      </c>
      <c r="E2" s="117">
        <v>57</v>
      </c>
      <c r="F2" s="118">
        <v>40.797629443004993</v>
      </c>
      <c r="G2" s="117">
        <v>0</v>
      </c>
      <c r="H2" s="118">
        <v>0</v>
      </c>
      <c r="I2" s="118">
        <v>0</v>
      </c>
    </row>
    <row r="3" spans="1:9" ht="15" customHeight="1">
      <c r="A3" s="39"/>
      <c r="B3" s="116" t="s">
        <v>39</v>
      </c>
      <c r="C3" s="116" t="s">
        <v>10</v>
      </c>
      <c r="D3" s="117">
        <v>36734</v>
      </c>
      <c r="E3" s="117">
        <v>5</v>
      </c>
      <c r="F3" s="118">
        <v>13.611368214732945</v>
      </c>
      <c r="G3" s="117">
        <v>0</v>
      </c>
      <c r="H3" s="118">
        <v>0</v>
      </c>
      <c r="I3" s="118">
        <v>0</v>
      </c>
    </row>
    <row r="4" spans="1:9" ht="15" customHeight="1">
      <c r="A4" s="39"/>
      <c r="B4" s="116" t="s">
        <v>40</v>
      </c>
      <c r="C4" s="116" t="s">
        <v>11</v>
      </c>
      <c r="D4" s="117">
        <v>100117</v>
      </c>
      <c r="E4" s="117">
        <v>16</v>
      </c>
      <c r="F4" s="118">
        <v>15.981301876804139</v>
      </c>
      <c r="G4" s="117">
        <v>0</v>
      </c>
      <c r="H4" s="118">
        <v>0</v>
      </c>
      <c r="I4" s="118">
        <v>0</v>
      </c>
    </row>
    <row r="5" spans="1:9" ht="15" customHeight="1">
      <c r="A5" s="39"/>
      <c r="B5" s="116" t="s">
        <v>41</v>
      </c>
      <c r="C5" s="116" t="s">
        <v>12</v>
      </c>
      <c r="D5" s="117">
        <v>202451</v>
      </c>
      <c r="E5" s="117">
        <v>73</v>
      </c>
      <c r="F5" s="118">
        <v>36.058107887834588</v>
      </c>
      <c r="G5" s="117">
        <v>0</v>
      </c>
      <c r="H5" s="118">
        <v>0</v>
      </c>
      <c r="I5" s="118">
        <v>0</v>
      </c>
    </row>
    <row r="6" spans="1:9" ht="15" customHeight="1">
      <c r="A6" s="39"/>
      <c r="B6" s="116" t="s">
        <v>42</v>
      </c>
      <c r="C6" s="116" t="s">
        <v>13</v>
      </c>
      <c r="D6" s="117">
        <v>151623</v>
      </c>
      <c r="E6" s="117">
        <v>21</v>
      </c>
      <c r="F6" s="118">
        <v>13.85014146930215</v>
      </c>
      <c r="G6" s="117">
        <v>0</v>
      </c>
      <c r="H6" s="118">
        <v>0</v>
      </c>
      <c r="I6" s="118">
        <v>0</v>
      </c>
    </row>
    <row r="7" spans="1:9" ht="15" customHeight="1">
      <c r="A7" s="39"/>
      <c r="B7" s="116" t="s">
        <v>43</v>
      </c>
      <c r="C7" s="116" t="s">
        <v>14</v>
      </c>
      <c r="D7" s="117">
        <v>48337</v>
      </c>
      <c r="E7" s="117">
        <v>11</v>
      </c>
      <c r="F7" s="118">
        <v>22.756894304569997</v>
      </c>
      <c r="G7" s="117">
        <v>0</v>
      </c>
      <c r="H7" s="118">
        <v>0</v>
      </c>
      <c r="I7" s="118">
        <v>0</v>
      </c>
    </row>
    <row r="8" spans="1:9" ht="15" customHeight="1">
      <c r="A8" s="39"/>
      <c r="B8" s="116" t="s">
        <v>44</v>
      </c>
      <c r="C8" s="116" t="s">
        <v>15</v>
      </c>
      <c r="D8" s="117">
        <v>67826</v>
      </c>
      <c r="E8" s="117">
        <v>13</v>
      </c>
      <c r="F8" s="118">
        <v>19.166691239347742</v>
      </c>
      <c r="G8" s="117">
        <v>0</v>
      </c>
      <c r="H8" s="118">
        <v>0</v>
      </c>
      <c r="I8" s="118">
        <v>0</v>
      </c>
    </row>
    <row r="9" spans="1:9" ht="15" customHeight="1">
      <c r="A9" s="39"/>
      <c r="B9" s="116" t="s">
        <v>45</v>
      </c>
      <c r="C9" s="116" t="s">
        <v>16</v>
      </c>
      <c r="D9" s="117">
        <v>108047</v>
      </c>
      <c r="E9" s="117">
        <v>84</v>
      </c>
      <c r="F9" s="118">
        <v>77.743944764778291</v>
      </c>
      <c r="G9" s="117">
        <v>0</v>
      </c>
      <c r="H9" s="118">
        <v>0</v>
      </c>
      <c r="I9" s="118">
        <v>0</v>
      </c>
    </row>
    <row r="10" spans="1:9" ht="15" customHeight="1">
      <c r="A10" s="39"/>
      <c r="B10" s="116" t="s">
        <v>46</v>
      </c>
      <c r="C10" s="116" t="s">
        <v>17</v>
      </c>
      <c r="D10" s="117">
        <v>80596</v>
      </c>
      <c r="E10" s="117">
        <v>14</v>
      </c>
      <c r="F10" s="118">
        <v>17.37058911112214</v>
      </c>
      <c r="G10" s="117">
        <v>0</v>
      </c>
      <c r="H10" s="118">
        <v>0</v>
      </c>
      <c r="I10" s="118">
        <v>0</v>
      </c>
    </row>
    <row r="11" spans="1:9" ht="15" customHeight="1">
      <c r="A11" s="39"/>
      <c r="B11" s="116" t="s">
        <v>47</v>
      </c>
      <c r="C11" s="116" t="s">
        <v>79</v>
      </c>
      <c r="D11" s="117">
        <v>107063</v>
      </c>
      <c r="E11" s="117">
        <v>72</v>
      </c>
      <c r="F11" s="118">
        <v>67.250123758908302</v>
      </c>
      <c r="G11" s="117">
        <v>0</v>
      </c>
      <c r="H11" s="118">
        <v>0</v>
      </c>
      <c r="I11" s="118">
        <v>0</v>
      </c>
    </row>
    <row r="12" spans="1:9" ht="15" customHeight="1">
      <c r="A12" s="39"/>
      <c r="B12" s="116" t="s">
        <v>48</v>
      </c>
      <c r="C12" s="116" t="s">
        <v>18</v>
      </c>
      <c r="D12" s="117">
        <v>10632</v>
      </c>
      <c r="E12" s="117">
        <v>1</v>
      </c>
      <c r="F12" s="118">
        <v>9.4055680963130168</v>
      </c>
      <c r="G12" s="117">
        <v>0</v>
      </c>
      <c r="H12" s="118">
        <v>0</v>
      </c>
      <c r="I12" s="118">
        <v>0</v>
      </c>
    </row>
    <row r="13" spans="1:9" ht="15" customHeight="1">
      <c r="A13" s="39"/>
      <c r="B13" s="116" t="s">
        <v>49</v>
      </c>
      <c r="C13" s="116" t="s">
        <v>19</v>
      </c>
      <c r="D13" s="117">
        <v>42461</v>
      </c>
      <c r="E13" s="117">
        <v>19</v>
      </c>
      <c r="F13" s="118">
        <v>44.746944254727865</v>
      </c>
      <c r="G13" s="117">
        <v>0</v>
      </c>
      <c r="H13" s="118">
        <v>0</v>
      </c>
      <c r="I13" s="118">
        <v>0</v>
      </c>
    </row>
    <row r="14" spans="1:9" ht="15" customHeight="1">
      <c r="A14" s="39"/>
      <c r="B14" s="116" t="s">
        <v>50</v>
      </c>
      <c r="C14" s="116" t="s">
        <v>20</v>
      </c>
      <c r="D14" s="117">
        <v>39562</v>
      </c>
      <c r="E14" s="117">
        <v>13</v>
      </c>
      <c r="F14" s="118">
        <v>32.859814973964916</v>
      </c>
      <c r="G14" s="117">
        <v>0</v>
      </c>
      <c r="H14" s="118">
        <v>0</v>
      </c>
      <c r="I14" s="118">
        <v>0</v>
      </c>
    </row>
    <row r="15" spans="1:9" ht="15" customHeight="1">
      <c r="A15" s="39"/>
      <c r="B15" s="116" t="s">
        <v>51</v>
      </c>
      <c r="C15" s="116" t="s">
        <v>21</v>
      </c>
      <c r="D15" s="117">
        <v>53406</v>
      </c>
      <c r="E15" s="117">
        <v>12</v>
      </c>
      <c r="F15" s="118">
        <v>22.469385462307606</v>
      </c>
      <c r="G15" s="117">
        <v>0</v>
      </c>
      <c r="H15" s="118">
        <v>0</v>
      </c>
      <c r="I15" s="118">
        <v>0</v>
      </c>
    </row>
    <row r="16" spans="1:9" ht="15" customHeight="1">
      <c r="A16" s="39"/>
      <c r="B16" s="116" t="s">
        <v>52</v>
      </c>
      <c r="C16" s="116" t="s">
        <v>22</v>
      </c>
      <c r="D16" s="117">
        <v>44545</v>
      </c>
      <c r="E16" s="117">
        <v>3</v>
      </c>
      <c r="F16" s="118">
        <v>6.7347625996183638</v>
      </c>
      <c r="G16" s="117">
        <v>0</v>
      </c>
      <c r="H16" s="118">
        <v>0</v>
      </c>
      <c r="I16" s="118">
        <v>0</v>
      </c>
    </row>
    <row r="17" spans="1:9" ht="15" customHeight="1">
      <c r="A17" s="39"/>
      <c r="B17" s="116" t="s">
        <v>53</v>
      </c>
      <c r="C17" s="116" t="s">
        <v>23</v>
      </c>
      <c r="D17" s="117">
        <v>50198</v>
      </c>
      <c r="E17" s="117">
        <v>4</v>
      </c>
      <c r="F17" s="118">
        <v>7.9684449579664527</v>
      </c>
      <c r="G17" s="117">
        <v>0</v>
      </c>
      <c r="H17" s="118">
        <v>0</v>
      </c>
      <c r="I17" s="118">
        <v>0</v>
      </c>
    </row>
    <row r="18" spans="1:9" ht="15" customHeight="1">
      <c r="A18" s="39"/>
      <c r="B18" s="116" t="s">
        <v>54</v>
      </c>
      <c r="C18" s="116" t="s">
        <v>24</v>
      </c>
      <c r="D18" s="117">
        <v>54377</v>
      </c>
      <c r="E18" s="117">
        <v>125</v>
      </c>
      <c r="F18" s="118">
        <v>229.87660223991762</v>
      </c>
      <c r="G18" s="117">
        <v>0</v>
      </c>
      <c r="H18" s="118">
        <v>0</v>
      </c>
      <c r="I18" s="118">
        <v>0</v>
      </c>
    </row>
    <row r="19" spans="1:9" ht="15" customHeight="1">
      <c r="A19" s="39"/>
      <c r="B19" s="116" t="s">
        <v>55</v>
      </c>
      <c r="C19" s="116" t="s">
        <v>25</v>
      </c>
      <c r="D19" s="117">
        <v>18030</v>
      </c>
      <c r="E19" s="117">
        <v>1</v>
      </c>
      <c r="F19" s="118">
        <v>5.5463117027176931</v>
      </c>
      <c r="G19" s="117">
        <v>0</v>
      </c>
      <c r="H19" s="118">
        <v>0</v>
      </c>
      <c r="I19" s="118">
        <v>0</v>
      </c>
    </row>
    <row r="20" spans="1:9" ht="15" customHeight="1">
      <c r="A20" s="39"/>
      <c r="B20" s="116" t="s">
        <v>56</v>
      </c>
      <c r="C20" s="116" t="s">
        <v>26</v>
      </c>
      <c r="D20" s="117">
        <v>37253</v>
      </c>
      <c r="E20" s="117">
        <v>2</v>
      </c>
      <c r="F20" s="118">
        <v>5.3686951386465518</v>
      </c>
      <c r="G20" s="117">
        <v>0</v>
      </c>
      <c r="H20" s="118">
        <v>0</v>
      </c>
      <c r="I20" s="118">
        <v>0</v>
      </c>
    </row>
    <row r="21" spans="1:9" ht="15" customHeight="1">
      <c r="A21" s="39"/>
      <c r="B21" s="116" t="s">
        <v>57</v>
      </c>
      <c r="C21" s="116" t="s">
        <v>27</v>
      </c>
      <c r="D21" s="117">
        <v>36103</v>
      </c>
      <c r="E21" s="117">
        <v>13</v>
      </c>
      <c r="F21" s="118">
        <v>36.008087970528763</v>
      </c>
      <c r="G21" s="117">
        <v>0</v>
      </c>
      <c r="H21" s="118">
        <v>0</v>
      </c>
      <c r="I21" s="118">
        <v>0</v>
      </c>
    </row>
    <row r="22" spans="1:9" ht="15" customHeight="1">
      <c r="A22" s="39"/>
      <c r="B22" s="116" t="s">
        <v>58</v>
      </c>
      <c r="C22" s="116" t="s">
        <v>80</v>
      </c>
      <c r="D22" s="117">
        <v>23826</v>
      </c>
      <c r="E22" s="117">
        <v>3</v>
      </c>
      <c r="F22" s="118">
        <v>12.591286829513976</v>
      </c>
      <c r="G22" s="117">
        <v>0</v>
      </c>
      <c r="H22" s="118">
        <v>0</v>
      </c>
      <c r="I22" s="118">
        <v>0</v>
      </c>
    </row>
    <row r="23" spans="1:9" ht="15" customHeight="1">
      <c r="A23" s="39"/>
      <c r="B23" s="116" t="s">
        <v>59</v>
      </c>
      <c r="C23" s="116" t="s">
        <v>28</v>
      </c>
      <c r="D23" s="117">
        <v>20110</v>
      </c>
      <c r="E23" s="117">
        <v>6</v>
      </c>
      <c r="F23" s="118">
        <v>29.835902536051716</v>
      </c>
      <c r="G23" s="117">
        <v>0</v>
      </c>
      <c r="H23" s="118">
        <v>0</v>
      </c>
      <c r="I23" s="118">
        <v>0</v>
      </c>
    </row>
    <row r="24" spans="1:9" ht="15" customHeight="1">
      <c r="A24" s="39"/>
      <c r="B24" s="116" t="s">
        <v>60</v>
      </c>
      <c r="C24" s="116" t="s">
        <v>61</v>
      </c>
      <c r="D24" s="117">
        <v>1473011</v>
      </c>
      <c r="E24" s="117">
        <v>568</v>
      </c>
      <c r="F24" s="118">
        <v>38.56</v>
      </c>
      <c r="G24" s="117">
        <v>0</v>
      </c>
      <c r="H24" s="118">
        <v>0</v>
      </c>
      <c r="I24" s="118">
        <v>0</v>
      </c>
    </row>
  </sheetData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</vt:i4>
      </vt:variant>
    </vt:vector>
  </HeadingPairs>
  <TitlesOfParts>
    <vt:vector size="26" baseType="lpstr">
      <vt:lpstr>อัตราป่วย</vt:lpstr>
      <vt:lpstr>ป่วยจำแนกรายเดือน</vt:lpstr>
      <vt:lpstr>จำนวนป่วยรายสัปดาห์</vt:lpstr>
      <vt:lpstr>จำนวนป่วยแยกพื้นที่</vt:lpstr>
      <vt:lpstr>เฝ้าระวังพิเศษ &gt;=2รายใน 28 day</vt:lpstr>
      <vt:lpstr>จำแนกตามตัวแปรต่างๆ</vt:lpstr>
      <vt:lpstr>Sheet1</vt:lpstr>
      <vt:lpstr>รอวางป่วยรายเดือน</vt:lpstr>
      <vt:lpstr>รอวางอัตราป่วย</vt:lpstr>
      <vt:lpstr>รอวางป่วบรายสัปดาห์</vt:lpstr>
      <vt:lpstr>TblAgeBar</vt:lpstr>
      <vt:lpstr>Attack rate</vt:lpstr>
      <vt:lpstr>occupation</vt:lpstr>
      <vt:lpstr>Age</vt:lpstr>
      <vt:lpstr>รอวางสถานการณ์</vt:lpstr>
      <vt:lpstr>รอวางสถานการณ์สำนักระบาด</vt:lpstr>
      <vt:lpstr>สถานการณ์จริง</vt:lpstr>
      <vt:lpstr>รอวางลำดับอัตราป่วยระดับประเทศ</vt:lpstr>
      <vt:lpstr>รอวางลำดับป่วยภาค</vt:lpstr>
      <vt:lpstr>รอวางลำดับป่วยเขต</vt:lpstr>
      <vt:lpstr>รอวางผู้ป่วยทั้งหมด</vt:lpstr>
      <vt:lpstr>กราฟอัตราป่วยจังหวัด</vt:lpstr>
      <vt:lpstr>One Page</vt:lpstr>
      <vt:lpstr>รอวางประเทศ</vt:lpstr>
      <vt:lpstr>รอวางสถานการณ์!_GoBack</vt:lpstr>
      <vt:lpstr>TblAgeBar</vt:lpstr>
    </vt:vector>
  </TitlesOfParts>
  <Company>epi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</dc:creator>
  <cp:lastModifiedBy>Windows User</cp:lastModifiedBy>
  <cp:lastPrinted>2018-08-16T09:37:25Z</cp:lastPrinted>
  <dcterms:created xsi:type="dcterms:W3CDTF">2007-06-28T16:04:53Z</dcterms:created>
  <dcterms:modified xsi:type="dcterms:W3CDTF">2020-10-21T06:34:12Z</dcterms:modified>
</cp:coreProperties>
</file>