
<file path=[Content_Types].xml><?xml version="1.0" encoding="utf-8"?>
<Types xmlns="http://schemas.openxmlformats.org/package/2006/content-types">
  <Override PartName="/xl/worksheets/sheet13.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charts/chart78.xml" ContentType="application/vnd.openxmlformats-officedocument.drawingml.chart+xml"/>
  <Override PartName="/xl/charts/chart89.xml" ContentType="application/vnd.openxmlformats-officedocument.drawingml.chart+xml"/>
  <Override PartName="/xl/charts/chart109.xml" ContentType="application/vnd.openxmlformats-officedocument.drawingml.chart+xml"/>
  <Override PartName="/xl/charts/chart138.xml" ContentType="application/vnd.openxmlformats-officedocument.drawingml.chart+xml"/>
  <Override PartName="/xl/charts/chart156.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charts/chart67.xml" ContentType="application/vnd.openxmlformats-officedocument.drawingml.chart+xml"/>
  <Override PartName="/xl/charts/chart96.xml" ContentType="application/vnd.openxmlformats-officedocument.drawingml.chart+xml"/>
  <Override PartName="/xl/charts/chart116.xml" ContentType="application/vnd.openxmlformats-officedocument.drawingml.chart+xml"/>
  <Override PartName="/xl/charts/chart127.xml" ContentType="application/vnd.openxmlformats-officedocument.drawingml.chart+xml"/>
  <Override PartName="/xl/charts/chart145.xml" ContentType="application/vnd.openxmlformats-officedocument.drawingml.chart+xml"/>
  <Override PartName="/xl/charts/chart163.xml" ContentType="application/vnd.openxmlformats-officedocument.drawingml.chart+xml"/>
  <Override PartName="/xl/worksheets/sheet3.xml" ContentType="application/vnd.openxmlformats-officedocument.spreadsheetml.worksheet+xml"/>
  <Override PartName="/xl/charts/chart27.xml" ContentType="application/vnd.openxmlformats-officedocument.drawingml.chart+xml"/>
  <Override PartName="/xl/charts/chart38.xml" ContentType="application/vnd.openxmlformats-officedocument.drawingml.chart+xml"/>
  <Override PartName="/xl/charts/chart56.xml" ContentType="application/vnd.openxmlformats-officedocument.drawingml.chart+xml"/>
  <Override PartName="/xl/charts/chart74.xml" ContentType="application/vnd.openxmlformats-officedocument.drawingml.chart+xml"/>
  <Override PartName="/xl/charts/chart85.xml" ContentType="application/vnd.openxmlformats-officedocument.drawingml.chart+xml"/>
  <Override PartName="/xl/charts/chart105.xml" ContentType="application/vnd.openxmlformats-officedocument.drawingml.chart+xml"/>
  <Override PartName="/xl/charts/chart134.xml" ContentType="application/vnd.openxmlformats-officedocument.drawingml.chart+xml"/>
  <Override PartName="/xl/charts/chart152.xml" ContentType="application/vnd.openxmlformats-officedocument.drawingml.chart+xml"/>
  <Override PartName="/xl/externalLinks/externalLink1.xml" ContentType="application/vnd.openxmlformats-officedocument.spreadsheetml.externalLink+xml"/>
  <Override PartName="/xl/charts/chart16.xml" ContentType="application/vnd.openxmlformats-officedocument.drawingml.chart+xml"/>
  <Override PartName="/xl/charts/chart34.xml" ContentType="application/vnd.openxmlformats-officedocument.drawingml.chart+xml"/>
  <Override PartName="/xl/charts/chart45.xml" ContentType="application/vnd.openxmlformats-officedocument.drawingml.chart+xml"/>
  <Override PartName="/xl/charts/chart63.xml" ContentType="application/vnd.openxmlformats-officedocument.drawingml.chart+xml"/>
  <Override PartName="/xl/charts/chart81.xml" ContentType="application/vnd.openxmlformats-officedocument.drawingml.chart+xml"/>
  <Override PartName="/xl/charts/chart92.xml" ContentType="application/vnd.openxmlformats-officedocument.drawingml.chart+xml"/>
  <Override PartName="/xl/charts/chart112.xml" ContentType="application/vnd.openxmlformats-officedocument.drawingml.chart+xml"/>
  <Override PartName="/xl/charts/chart123.xml" ContentType="application/vnd.openxmlformats-officedocument.drawingml.chart+xml"/>
  <Override PartName="/xl/charts/chart141.xml" ContentType="application/vnd.openxmlformats-officedocument.drawingml.char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charts/chart70.xml" ContentType="application/vnd.openxmlformats-officedocument.drawingml.chart+xml"/>
  <Override PartName="/xl/charts/chart101.xml" ContentType="application/vnd.openxmlformats-officedocument.drawingml.chart+xml"/>
  <Override PartName="/xl/charts/chart130.xml" ContentType="application/vnd.openxmlformats-officedocument.drawingml.char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Default Extension="bin" ContentType="application/vnd.openxmlformats-officedocument.spreadsheetml.printerSettings"/>
  <Override PartName="/xl/worksheets/sheet14.xml" ContentType="application/vnd.openxmlformats-officedocument.spreadsheetml.worksheet+xml"/>
  <Override PartName="/xl/charts/chart5.xml" ContentType="application/vnd.openxmlformats-officedocument.drawingml.chart+xml"/>
  <Override PartName="/xl/charts/chart139.xml" ContentType="application/vnd.openxmlformats-officedocument.drawingml.chart+xml"/>
  <Override PartName="/xl/worksheets/sheet8.xml" ContentType="application/vnd.openxmlformats-officedocument.spreadsheetml.worksheet+xml"/>
  <Override PartName="/xl/charts/chart79.xml" ContentType="application/vnd.openxmlformats-officedocument.drawingml.chart+xml"/>
  <Override PartName="/xl/charts/chart97.xml" ContentType="application/vnd.openxmlformats-officedocument.drawingml.chart+xml"/>
  <Override PartName="/xl/charts/chart128.xml" ContentType="application/vnd.openxmlformats-officedocument.drawingml.chart+xml"/>
  <Override PartName="/xl/charts/chart157.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xl/charts/chart39.xml" ContentType="application/vnd.openxmlformats-officedocument.drawingml.chart+xml"/>
  <Override PartName="/xl/charts/chart57.xml" ContentType="application/vnd.openxmlformats-officedocument.drawingml.chart+xml"/>
  <Override PartName="/xl/charts/chart68.xml" ContentType="application/vnd.openxmlformats-officedocument.drawingml.chart+xml"/>
  <Override PartName="/xl/charts/chart86.xml" ContentType="application/vnd.openxmlformats-officedocument.drawingml.chart+xml"/>
  <Override PartName="/xl/charts/chart117.xml" ContentType="application/vnd.openxmlformats-officedocument.drawingml.chart+xml"/>
  <Override PartName="/xl/charts/chart135.xml" ContentType="application/vnd.openxmlformats-officedocument.drawingml.chart+xml"/>
  <Override PartName="/xl/charts/chart146.xml" ContentType="application/vnd.openxmlformats-officedocument.drawingml.chart+xml"/>
  <Override PartName="/xl/charts/chart164.xml" ContentType="application/vnd.openxmlformats-officedocument.drawingml.chart+xml"/>
  <Override PartName="/docProps/app.xml" ContentType="application/vnd.openxmlformats-officedocument.extended-properties+xml"/>
  <Override PartName="/xl/externalLinks/externalLink2.xml" ContentType="application/vnd.openxmlformats-officedocument.spreadsheetml.externalLink+xml"/>
  <Override PartName="/xl/charts/chart28.xml" ContentType="application/vnd.openxmlformats-officedocument.drawingml.chart+xml"/>
  <Override PartName="/xl/charts/chart46.xml" ContentType="application/vnd.openxmlformats-officedocument.drawingml.chart+xml"/>
  <Override PartName="/xl/charts/chart75.xml" ContentType="application/vnd.openxmlformats-officedocument.drawingml.chart+xml"/>
  <Override PartName="/xl/charts/chart93.xml" ContentType="application/vnd.openxmlformats-officedocument.drawingml.chart+xml"/>
  <Override PartName="/xl/charts/chart106.xml" ContentType="application/vnd.openxmlformats-officedocument.drawingml.chart+xml"/>
  <Override PartName="/xl/charts/chart124.xml" ContentType="application/vnd.openxmlformats-officedocument.drawingml.chart+xml"/>
  <Override PartName="/xl/charts/chart142.xml" ContentType="application/vnd.openxmlformats-officedocument.drawingml.chart+xml"/>
  <Override PartName="/xl/charts/chart153.xml" ContentType="application/vnd.openxmlformats-officedocument.drawingml.chart+xml"/>
  <Override PartName="/xl/charts/chart17.xml" ContentType="application/vnd.openxmlformats-officedocument.drawingml.chart+xml"/>
  <Override PartName="/xl/charts/chart35.xml" ContentType="application/vnd.openxmlformats-officedocument.drawingml.chart+xml"/>
  <Override PartName="/xl/charts/chart53.xml" ContentType="application/vnd.openxmlformats-officedocument.drawingml.chart+xml"/>
  <Override PartName="/xl/charts/chart64.xml" ContentType="application/vnd.openxmlformats-officedocument.drawingml.chart+xml"/>
  <Override PartName="/xl/charts/chart82.xml" ContentType="application/vnd.openxmlformats-officedocument.drawingml.chart+xml"/>
  <Override PartName="/xl/charts/chart113.xml" ContentType="application/vnd.openxmlformats-officedocument.drawingml.chart+xml"/>
  <Override PartName="/xl/charts/chart131.xml" ContentType="application/vnd.openxmlformats-officedocument.drawingml.chart+xml"/>
  <Override PartName="/xl/charts/chart160.xml" ContentType="application/vnd.openxmlformats-officedocument.drawingml.chart+xml"/>
  <Override PartName="/xl/calcChain.xml" ContentType="application/vnd.openxmlformats-officedocument.spreadsheetml.calcChain+xml"/>
  <Override PartName="/xl/charts/chart13.xml" ContentType="application/vnd.openxmlformats-officedocument.drawingml.chart+xml"/>
  <Override PartName="/xl/charts/chart24.xml" ContentType="application/vnd.openxmlformats-officedocument.drawingml.chart+xml"/>
  <Override PartName="/xl/charts/chart42.xml" ContentType="application/vnd.openxmlformats-officedocument.drawingml.chart+xml"/>
  <Override PartName="/xl/charts/chart71.xml" ContentType="application/vnd.openxmlformats-officedocument.drawingml.chart+xml"/>
  <Override PartName="/xl/charts/chart102.xml" ContentType="application/vnd.openxmlformats-officedocument.drawingml.chart+xml"/>
  <Override PartName="/xl/charts/chart120.xml" ContentType="application/vnd.openxmlformats-officedocument.drawingml.chart+xml"/>
  <Override PartName="/xl/pivotCache/pivotCacheRecords1.xml" ContentType="application/vnd.openxmlformats-officedocument.spreadsheetml.pivotCacheRecords+xml"/>
  <Override PartName="/xl/charts/chart31.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theme/theme1.xml" ContentType="application/vnd.openxmlformats-officedocument.theme+xml"/>
  <Override PartName="/xl/charts/chart158.xml" ContentType="application/vnd.openxmlformats-officedocument.drawingml.chart+xml"/>
  <Override PartName="/xl/worksheets/sheet11.xml" ContentType="application/vnd.openxmlformats-officedocument.spreadsheetml.worksheet+xml"/>
  <Override PartName="/xl/charts/chart2.xml" ContentType="application/vnd.openxmlformats-officedocument.drawingml.chart+xml"/>
  <Override PartName="/xl/charts/chart69.xml" ContentType="application/vnd.openxmlformats-officedocument.drawingml.chart+xml"/>
  <Override PartName="/xl/charts/chart98.xml" ContentType="application/vnd.openxmlformats-officedocument.drawingml.chart+xml"/>
  <Override PartName="/xl/charts/chart118.xml" ContentType="application/vnd.openxmlformats-officedocument.drawingml.chart+xml"/>
  <Override PartName="/xl/charts/chart129.xml" ContentType="application/vnd.openxmlformats-officedocument.drawingml.chart+xml"/>
  <Override PartName="/xl/charts/chart147.xml" ContentType="application/vnd.openxmlformats-officedocument.drawingml.chart+xml"/>
  <Override PartName="/xl/drawings/drawing4.xml" ContentType="application/vnd.openxmlformats-officedocument.drawing+xml"/>
  <Override PartName="/xl/charts/chart165.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charts/chart29.xml" ContentType="application/vnd.openxmlformats-officedocument.drawingml.chart+xml"/>
  <Override PartName="/xl/charts/chart58.xml" ContentType="application/vnd.openxmlformats-officedocument.drawingml.chart+xml"/>
  <Override PartName="/xl/charts/chart76.xml" ContentType="application/vnd.openxmlformats-officedocument.drawingml.chart+xml"/>
  <Override PartName="/xl/charts/chart87.xml" ContentType="application/vnd.openxmlformats-officedocument.drawingml.chart+xml"/>
  <Override PartName="/xl/charts/chart107.xml" ContentType="application/vnd.openxmlformats-officedocument.drawingml.chart+xml"/>
  <Override PartName="/xl/charts/chart136.xml" ContentType="application/vnd.openxmlformats-officedocument.drawingml.chart+xml"/>
  <Override PartName="/xl/charts/chart154.xml" ContentType="application/vnd.openxmlformats-officedocument.drawingml.chart+xml"/>
  <Override PartName="/xl/externalLinks/externalLink3.xml" ContentType="application/vnd.openxmlformats-officedocument.spreadsheetml.externalLink+xml"/>
  <Override PartName="/xl/charts/chart18.xml" ContentType="application/vnd.openxmlformats-officedocument.drawingml.chart+xml"/>
  <Override PartName="/xl/charts/chart36.xml" ContentType="application/vnd.openxmlformats-officedocument.drawingml.chart+xml"/>
  <Override PartName="/xl/charts/chart47.xml" ContentType="application/vnd.openxmlformats-officedocument.drawingml.chart+xml"/>
  <Override PartName="/xl/charts/chart65.xml" ContentType="application/vnd.openxmlformats-officedocument.drawingml.chart+xml"/>
  <Override PartName="/xl/charts/chart83.xml" ContentType="application/vnd.openxmlformats-officedocument.drawingml.chart+xml"/>
  <Override PartName="/xl/charts/chart94.xml" ContentType="application/vnd.openxmlformats-officedocument.drawingml.chart+xml"/>
  <Override PartName="/xl/charts/chart114.xml" ContentType="application/vnd.openxmlformats-officedocument.drawingml.chart+xml"/>
  <Override PartName="/xl/charts/chart125.xml" ContentType="application/vnd.openxmlformats-officedocument.drawingml.chart+xml"/>
  <Override PartName="/xl/charts/chart143.xml" ContentType="application/vnd.openxmlformats-officedocument.drawingml.chart+xml"/>
  <Override PartName="/xl/charts/chart161.xml" ContentType="application/vnd.openxmlformats-officedocument.drawingml.chart+xml"/>
  <Override PartName="/xl/worksheets/sheet1.xml" ContentType="application/vnd.openxmlformats-officedocument.spreadsheetml.worksheet+xml"/>
  <Override PartName="/xl/charts/chart25.xml" ContentType="application/vnd.openxmlformats-officedocument.drawingml.chart+xml"/>
  <Override PartName="/xl/charts/chart54.xml" ContentType="application/vnd.openxmlformats-officedocument.drawingml.chart+xml"/>
  <Override PartName="/xl/charts/chart72.xml" ContentType="application/vnd.openxmlformats-officedocument.drawingml.chart+xml"/>
  <Override PartName="/xl/charts/chart103.xml" ContentType="application/vnd.openxmlformats-officedocument.drawingml.chart+xml"/>
  <Override PartName="/xl/charts/chart132.xml" ContentType="application/vnd.openxmlformats-officedocument.drawingml.chart+xml"/>
  <Override PartName="/xl/charts/chart150.xml" ContentType="application/vnd.openxmlformats-officedocument.drawingml.char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61.xml" ContentType="application/vnd.openxmlformats-officedocument.drawingml.chart+xml"/>
  <Override PartName="/xl/charts/chart90.xml" ContentType="application/vnd.openxmlformats-officedocument.drawingml.chart+xml"/>
  <Override PartName="/xl/charts/chart110.xml" ContentType="application/vnd.openxmlformats-officedocument.drawingml.chart+xml"/>
  <Override PartName="/xl/charts/chart121.xml" ContentType="application/vnd.openxmlformats-officedocument.drawingml.chart+xml"/>
  <Override PartName="/xl/charts/chart2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charts/chart7.xml" ContentType="application/vnd.openxmlformats-officedocument.drawingml.chart+xml"/>
  <Override PartName="/xl/charts/chart10.xml" ContentType="application/vnd.openxmlformats-officedocument.drawingml.chart+xml"/>
  <Override PartName="/xl/charts/chart99.xml" ContentType="application/vnd.openxmlformats-officedocument.drawingml.chart+xml"/>
  <Override PartName="/xl/charts/chart159.xml" ContentType="application/vnd.openxmlformats-officedocument.drawingml.chart+xml"/>
  <Override PartName="/xl/worksheets/sheet6.xml" ContentType="application/vnd.openxmlformats-officedocument.spreadsheetml.worksheet+xml"/>
  <Override PartName="/xl/worksheets/sheet12.xml" ContentType="application/vnd.openxmlformats-officedocument.spreadsheetml.worksheet+xml"/>
  <Override PartName="/xl/charts/chart3.xml" ContentType="application/vnd.openxmlformats-officedocument.drawingml.chart+xml"/>
  <Override PartName="/xl/charts/chart59.xml" ContentType="application/vnd.openxmlformats-officedocument.drawingml.chart+xml"/>
  <Override PartName="/xl/charts/chart88.xml" ContentType="application/vnd.openxmlformats-officedocument.drawingml.chart+xml"/>
  <Override PartName="/xl/charts/chart119.xml" ContentType="application/vnd.openxmlformats-officedocument.drawingml.chart+xml"/>
  <Override PartName="/xl/charts/chart137.xml" ContentType="application/vnd.openxmlformats-officedocument.drawingml.chart+xml"/>
  <Override PartName="/xl/charts/chart148.xml" ContentType="application/vnd.openxmlformats-officedocument.drawingml.chart+xml"/>
  <Override PartName="/xl/pivotTables/pivotTable1.xml" ContentType="application/vnd.openxmlformats-officedocument.spreadsheetml.pivotTable+xml"/>
  <Override PartName="/xl/charts/chart48.xml" ContentType="application/vnd.openxmlformats-officedocument.drawingml.chart+xml"/>
  <Override PartName="/xl/charts/chart77.xml" ContentType="application/vnd.openxmlformats-officedocument.drawingml.chart+xml"/>
  <Override PartName="/xl/charts/chart95.xml" ContentType="application/vnd.openxmlformats-officedocument.drawingml.chart+xml"/>
  <Override PartName="/xl/charts/chart108.xml" ContentType="application/vnd.openxmlformats-officedocument.drawingml.chart+xml"/>
  <Override PartName="/xl/charts/chart126.xml" ContentType="application/vnd.openxmlformats-officedocument.drawingml.chart+xml"/>
  <Override PartName="/xl/charts/chart155.xml" ContentType="application/vnd.openxmlformats-officedocument.drawingml.chart+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37.xml" ContentType="application/vnd.openxmlformats-officedocument.drawingml.chart+xml"/>
  <Override PartName="/xl/charts/chart55.xml" ContentType="application/vnd.openxmlformats-officedocument.drawingml.chart+xml"/>
  <Override PartName="/xl/charts/chart66.xml" ContentType="application/vnd.openxmlformats-officedocument.drawingml.chart+xml"/>
  <Override PartName="/xl/charts/chart84.xml" ContentType="application/vnd.openxmlformats-officedocument.drawingml.chart+xml"/>
  <Override PartName="/xl/charts/chart115.xml" ContentType="application/vnd.openxmlformats-officedocument.drawingml.chart+xml"/>
  <Override PartName="/xl/charts/chart133.xml" ContentType="application/vnd.openxmlformats-officedocument.drawingml.chart+xml"/>
  <Override PartName="/xl/charts/chart144.xml" ContentType="application/vnd.openxmlformats-officedocument.drawingml.chart+xml"/>
  <Override PartName="/xl/charts/chart162.xml" ContentType="application/vnd.openxmlformats-officedocument.drawingml.chart+xml"/>
  <Override PartName="/xl/pivotCache/pivotCacheDefinition1.xml" ContentType="application/vnd.openxmlformats-officedocument.spreadsheetml.pivotCacheDefinition+xml"/>
  <Override PartName="/xl/charts/chart26.xml" ContentType="application/vnd.openxmlformats-officedocument.drawingml.chart+xml"/>
  <Override PartName="/xl/charts/chart44.xml" ContentType="application/vnd.openxmlformats-officedocument.drawingml.chart+xml"/>
  <Override PartName="/xl/charts/chart73.xml" ContentType="application/vnd.openxmlformats-officedocument.drawingml.chart+xml"/>
  <Override PartName="/xl/charts/chart91.xml" ContentType="application/vnd.openxmlformats-officedocument.drawingml.chart+xml"/>
  <Override PartName="/xl/charts/chart104.xml" ContentType="application/vnd.openxmlformats-officedocument.drawingml.chart+xml"/>
  <Override PartName="/xl/charts/chart122.xml" ContentType="application/vnd.openxmlformats-officedocument.drawingml.chart+xml"/>
  <Override PartName="/xl/charts/chart140.xml" ContentType="application/vnd.openxmlformats-officedocument.drawingml.chart+xml"/>
  <Override PartName="/xl/charts/chart151.xml" ContentType="application/vnd.openxmlformats-officedocument.drawingml.chart+xml"/>
  <Override PartName="/xl/charts/chart15.xml" ContentType="application/vnd.openxmlformats-officedocument.drawingml.chart+xml"/>
  <Override PartName="/xl/charts/chart33.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80.xml" ContentType="application/vnd.openxmlformats-officedocument.drawingml.chart+xml"/>
  <Override PartName="/xl/charts/chart111.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40.xml" ContentType="application/vnd.openxmlformats-officedocument.drawingml.chart+xml"/>
  <Override PartName="/xl/charts/chart100.xml" ContentType="application/vnd.openxmlformats-officedocument.drawingml.chart+xml"/>
  <Override PartName="/xl/charts/chart149.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hidePivotFieldList="1" defaultThemeVersion="124226"/>
  <bookViews>
    <workbookView xWindow="675" yWindow="150" windowWidth="8625" windowHeight="5775"/>
  </bookViews>
  <sheets>
    <sheet name="อัตราป่วย" sheetId="4" r:id="rId1"/>
    <sheet name="ป่วยจำแนกรายเดือน" sheetId="7" r:id="rId2"/>
    <sheet name="จำนวนป่วยรายสัปดาห์" sheetId="19" r:id="rId3"/>
    <sheet name="จำแนกตามตัวแปรต่างๆ" sheetId="17" r:id="rId4"/>
    <sheet name="Sheet1" sheetId="8" r:id="rId5"/>
    <sheet name="รอวางป่วยรายเดือน" sheetId="6" r:id="rId6"/>
    <sheet name="รอวางอัตราป่วย" sheetId="2" r:id="rId7"/>
    <sheet name="รอวางป่วบรายสัปดาห์" sheetId="9" r:id="rId8"/>
    <sheet name="TblAgeBar" sheetId="16" r:id="rId9"/>
    <sheet name="Attack rate" sheetId="22" r:id="rId10"/>
    <sheet name="occupation" sheetId="21" r:id="rId11"/>
    <sheet name="Age" sheetId="20" r:id="rId12"/>
    <sheet name="รอวางสถานการณ์" sheetId="14" r:id="rId13"/>
    <sheet name="รอวางสถานการณ์สำนักระบาด" sheetId="23" r:id="rId14"/>
    <sheet name="สถานการณ์จริง" sheetId="15" r:id="rId15"/>
    <sheet name="ผู้ป่วยรายอำเภอวันเริ่มป่วย" sheetId="25" r:id="rId16"/>
    <sheet name="รอวางผู้ป่วยทั้งหมด" sheetId="24" r:id="rId17"/>
  </sheets>
  <externalReferences>
    <externalReference r:id="rId18"/>
    <externalReference r:id="rId19"/>
    <externalReference r:id="rId20"/>
  </externalReferences>
  <definedNames>
    <definedName name="_xlnm._FilterDatabase" localSheetId="16" hidden="1">รอวางผู้ป่วยทั้งหมด!$A$1:$AO$1</definedName>
    <definedName name="_GoBack" localSheetId="12">รอวางสถานการณ์!$A$12</definedName>
    <definedName name="Area">OFFSET(TblAgeBar!$R$2,0,0,COUNTA(TblAgeBar!$R$1:$R$65536)-1)</definedName>
    <definedName name="Case">OFFSET(TblAgeBar!$S$2,0,0,COUNTA(TblAgeBar!$S$1:$S$65536)-1)</definedName>
    <definedName name="TblAgeBar">TblAgeBar!$A$3:$C$12</definedName>
  </definedNames>
  <calcPr calcId="124519"/>
  <pivotCaches>
    <pivotCache cacheId="0" r:id="rId21"/>
  </pivotCaches>
</workbook>
</file>

<file path=xl/calcChain.xml><?xml version="1.0" encoding="utf-8"?>
<calcChain xmlns="http://schemas.openxmlformats.org/spreadsheetml/2006/main">
  <c r="A2" i="15"/>
  <c r="A4"/>
  <c r="A3"/>
  <c r="B5" i="19"/>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4"/>
  <c r="B8" i="7"/>
  <c r="C8"/>
  <c r="D8"/>
  <c r="E8"/>
  <c r="F8"/>
  <c r="G8"/>
  <c r="H8"/>
  <c r="I8"/>
  <c r="J8"/>
  <c r="K8"/>
  <c r="L8"/>
  <c r="M8"/>
  <c r="N8"/>
  <c r="O8"/>
  <c r="P8"/>
  <c r="Q8"/>
  <c r="R8"/>
  <c r="S8"/>
  <c r="T8"/>
  <c r="U8"/>
  <c r="V8"/>
  <c r="W8"/>
  <c r="X8"/>
  <c r="Y8"/>
  <c r="Z8"/>
  <c r="AA8"/>
  <c r="B9"/>
  <c r="C9"/>
  <c r="D9"/>
  <c r="E9"/>
  <c r="F9"/>
  <c r="G9"/>
  <c r="H9"/>
  <c r="I9"/>
  <c r="J9"/>
  <c r="K9"/>
  <c r="L9"/>
  <c r="M9"/>
  <c r="N9"/>
  <c r="O9"/>
  <c r="P9"/>
  <c r="Q9"/>
  <c r="R9"/>
  <c r="S9"/>
  <c r="T9"/>
  <c r="U9"/>
  <c r="V9"/>
  <c r="W9"/>
  <c r="X9"/>
  <c r="Y9"/>
  <c r="Z9"/>
  <c r="AA9"/>
  <c r="B10"/>
  <c r="C10"/>
  <c r="D10"/>
  <c r="E10"/>
  <c r="F10"/>
  <c r="G10"/>
  <c r="H10"/>
  <c r="I10"/>
  <c r="J10"/>
  <c r="K10"/>
  <c r="L10"/>
  <c r="M10"/>
  <c r="N10"/>
  <c r="O10"/>
  <c r="P10"/>
  <c r="Q10"/>
  <c r="R10"/>
  <c r="S10"/>
  <c r="T10"/>
  <c r="U10"/>
  <c r="V10"/>
  <c r="W10"/>
  <c r="X10"/>
  <c r="Y10"/>
  <c r="Z10"/>
  <c r="AA10"/>
  <c r="B11"/>
  <c r="C11"/>
  <c r="D11"/>
  <c r="E11"/>
  <c r="F11"/>
  <c r="G11"/>
  <c r="H11"/>
  <c r="I11"/>
  <c r="J11"/>
  <c r="K11"/>
  <c r="L11"/>
  <c r="M11"/>
  <c r="N11"/>
  <c r="O11"/>
  <c r="P11"/>
  <c r="Q11"/>
  <c r="R11"/>
  <c r="S11"/>
  <c r="T11"/>
  <c r="U11"/>
  <c r="V11"/>
  <c r="W11"/>
  <c r="X11"/>
  <c r="Y11"/>
  <c r="Z11"/>
  <c r="AA11"/>
  <c r="B12"/>
  <c r="C12"/>
  <c r="D12"/>
  <c r="E12"/>
  <c r="F12"/>
  <c r="G12"/>
  <c r="H12"/>
  <c r="I12"/>
  <c r="J12"/>
  <c r="K12"/>
  <c r="L12"/>
  <c r="M12"/>
  <c r="N12"/>
  <c r="O12"/>
  <c r="P12"/>
  <c r="Q12"/>
  <c r="R12"/>
  <c r="S12"/>
  <c r="T12"/>
  <c r="U12"/>
  <c r="V12"/>
  <c r="W12"/>
  <c r="X12"/>
  <c r="Y12"/>
  <c r="Z12"/>
  <c r="AA12"/>
  <c r="B13"/>
  <c r="C13"/>
  <c r="D13"/>
  <c r="E13"/>
  <c r="F13"/>
  <c r="G13"/>
  <c r="H13"/>
  <c r="I13"/>
  <c r="J13"/>
  <c r="K13"/>
  <c r="L13"/>
  <c r="M13"/>
  <c r="N13"/>
  <c r="O13"/>
  <c r="P13"/>
  <c r="Q13"/>
  <c r="R13"/>
  <c r="S13"/>
  <c r="T13"/>
  <c r="U13"/>
  <c r="V13"/>
  <c r="W13"/>
  <c r="X13"/>
  <c r="Y13"/>
  <c r="Z13"/>
  <c r="AA13"/>
  <c r="B14"/>
  <c r="C14"/>
  <c r="D14"/>
  <c r="E14"/>
  <c r="F14"/>
  <c r="G14"/>
  <c r="H14"/>
  <c r="I14"/>
  <c r="J14"/>
  <c r="K14"/>
  <c r="L14"/>
  <c r="M14"/>
  <c r="N14"/>
  <c r="O14"/>
  <c r="P14"/>
  <c r="Q14"/>
  <c r="R14"/>
  <c r="S14"/>
  <c r="T14"/>
  <c r="U14"/>
  <c r="V14"/>
  <c r="W14"/>
  <c r="X14"/>
  <c r="Y14"/>
  <c r="Z14"/>
  <c r="AA14"/>
  <c r="B15"/>
  <c r="C15"/>
  <c r="D15"/>
  <c r="E15"/>
  <c r="F15"/>
  <c r="G15"/>
  <c r="H15"/>
  <c r="I15"/>
  <c r="J15"/>
  <c r="K15"/>
  <c r="L15"/>
  <c r="M15"/>
  <c r="N15"/>
  <c r="O15"/>
  <c r="P15"/>
  <c r="Q15"/>
  <c r="R15"/>
  <c r="S15"/>
  <c r="T15"/>
  <c r="U15"/>
  <c r="V15"/>
  <c r="W15"/>
  <c r="X15"/>
  <c r="Y15"/>
  <c r="Z15"/>
  <c r="AA15"/>
  <c r="B16"/>
  <c r="C16"/>
  <c r="D16"/>
  <c r="E16"/>
  <c r="F16"/>
  <c r="G16"/>
  <c r="H16"/>
  <c r="I16"/>
  <c r="J16"/>
  <c r="K16"/>
  <c r="L16"/>
  <c r="M16"/>
  <c r="N16"/>
  <c r="O16"/>
  <c r="P16"/>
  <c r="Q16"/>
  <c r="R16"/>
  <c r="S16"/>
  <c r="T16"/>
  <c r="U16"/>
  <c r="V16"/>
  <c r="W16"/>
  <c r="X16"/>
  <c r="Y16"/>
  <c r="Z16"/>
  <c r="AA16"/>
  <c r="B17"/>
  <c r="C17"/>
  <c r="D17"/>
  <c r="E17"/>
  <c r="F17"/>
  <c r="G17"/>
  <c r="H17"/>
  <c r="I17"/>
  <c r="J17"/>
  <c r="K17"/>
  <c r="L17"/>
  <c r="M17"/>
  <c r="N17"/>
  <c r="O17"/>
  <c r="P17"/>
  <c r="Q17"/>
  <c r="R17"/>
  <c r="S17"/>
  <c r="T17"/>
  <c r="U17"/>
  <c r="V17"/>
  <c r="W17"/>
  <c r="X17"/>
  <c r="Y17"/>
  <c r="Z17"/>
  <c r="AA17"/>
  <c r="B18"/>
  <c r="C18"/>
  <c r="D18"/>
  <c r="E18"/>
  <c r="F18"/>
  <c r="G18"/>
  <c r="H18"/>
  <c r="I18"/>
  <c r="J18"/>
  <c r="K18"/>
  <c r="L18"/>
  <c r="M18"/>
  <c r="N18"/>
  <c r="O18"/>
  <c r="P18"/>
  <c r="Q18"/>
  <c r="R18"/>
  <c r="S18"/>
  <c r="T18"/>
  <c r="U18"/>
  <c r="V18"/>
  <c r="W18"/>
  <c r="X18"/>
  <c r="Y18"/>
  <c r="Z18"/>
  <c r="AA18"/>
  <c r="B19"/>
  <c r="C19"/>
  <c r="D19"/>
  <c r="E19"/>
  <c r="F19"/>
  <c r="G19"/>
  <c r="H19"/>
  <c r="I19"/>
  <c r="J19"/>
  <c r="K19"/>
  <c r="L19"/>
  <c r="M19"/>
  <c r="N19"/>
  <c r="O19"/>
  <c r="P19"/>
  <c r="Q19"/>
  <c r="R19"/>
  <c r="S19"/>
  <c r="T19"/>
  <c r="U19"/>
  <c r="V19"/>
  <c r="W19"/>
  <c r="X19"/>
  <c r="Y19"/>
  <c r="Z19"/>
  <c r="AA19"/>
  <c r="B20"/>
  <c r="C20"/>
  <c r="D20"/>
  <c r="E20"/>
  <c r="F20"/>
  <c r="G20"/>
  <c r="H20"/>
  <c r="I20"/>
  <c r="J20"/>
  <c r="K20"/>
  <c r="L20"/>
  <c r="M20"/>
  <c r="N20"/>
  <c r="O20"/>
  <c r="P20"/>
  <c r="Q20"/>
  <c r="R20"/>
  <c r="S20"/>
  <c r="T20"/>
  <c r="U20"/>
  <c r="V20"/>
  <c r="W20"/>
  <c r="X20"/>
  <c r="Y20"/>
  <c r="Z20"/>
  <c r="AA20"/>
  <c r="B21"/>
  <c r="C21"/>
  <c r="D21"/>
  <c r="E21"/>
  <c r="F21"/>
  <c r="G21"/>
  <c r="H21"/>
  <c r="I21"/>
  <c r="J21"/>
  <c r="K21"/>
  <c r="L21"/>
  <c r="M21"/>
  <c r="N21"/>
  <c r="O21"/>
  <c r="P21"/>
  <c r="Q21"/>
  <c r="R21"/>
  <c r="S21"/>
  <c r="T21"/>
  <c r="U21"/>
  <c r="V21"/>
  <c r="W21"/>
  <c r="X21"/>
  <c r="Y21"/>
  <c r="Z21"/>
  <c r="AA21"/>
  <c r="B22"/>
  <c r="C22"/>
  <c r="D22"/>
  <c r="E22"/>
  <c r="F22"/>
  <c r="G22"/>
  <c r="H22"/>
  <c r="I22"/>
  <c r="J22"/>
  <c r="K22"/>
  <c r="L22"/>
  <c r="M22"/>
  <c r="N22"/>
  <c r="O22"/>
  <c r="P22"/>
  <c r="Q22"/>
  <c r="R22"/>
  <c r="S22"/>
  <c r="T22"/>
  <c r="U22"/>
  <c r="V22"/>
  <c r="W22"/>
  <c r="X22"/>
  <c r="Y22"/>
  <c r="Z22"/>
  <c r="AA22"/>
  <c r="B23"/>
  <c r="C23"/>
  <c r="D23"/>
  <c r="E23"/>
  <c r="F23"/>
  <c r="G23"/>
  <c r="H23"/>
  <c r="I23"/>
  <c r="J23"/>
  <c r="K23"/>
  <c r="L23"/>
  <c r="M23"/>
  <c r="N23"/>
  <c r="O23"/>
  <c r="P23"/>
  <c r="Q23"/>
  <c r="R23"/>
  <c r="S23"/>
  <c r="T23"/>
  <c r="U23"/>
  <c r="V23"/>
  <c r="W23"/>
  <c r="X23"/>
  <c r="Y23"/>
  <c r="Z23"/>
  <c r="AA23"/>
  <c r="B24"/>
  <c r="C24"/>
  <c r="D24"/>
  <c r="E24"/>
  <c r="F24"/>
  <c r="G24"/>
  <c r="H24"/>
  <c r="I24"/>
  <c r="J24"/>
  <c r="K24"/>
  <c r="L24"/>
  <c r="M24"/>
  <c r="N24"/>
  <c r="O24"/>
  <c r="P24"/>
  <c r="Q24"/>
  <c r="R24"/>
  <c r="S24"/>
  <c r="T24"/>
  <c r="U24"/>
  <c r="V24"/>
  <c r="W24"/>
  <c r="X24"/>
  <c r="Y24"/>
  <c r="Z24"/>
  <c r="AA24"/>
  <c r="B25"/>
  <c r="C25"/>
  <c r="D25"/>
  <c r="E25"/>
  <c r="F25"/>
  <c r="G25"/>
  <c r="H25"/>
  <c r="I25"/>
  <c r="J25"/>
  <c r="K25"/>
  <c r="L25"/>
  <c r="M25"/>
  <c r="N25"/>
  <c r="O25"/>
  <c r="P25"/>
  <c r="Q25"/>
  <c r="R25"/>
  <c r="S25"/>
  <c r="T25"/>
  <c r="U25"/>
  <c r="V25"/>
  <c r="W25"/>
  <c r="X25"/>
  <c r="Y25"/>
  <c r="Z25"/>
  <c r="AA25"/>
  <c r="B26"/>
  <c r="C26"/>
  <c r="D26"/>
  <c r="E26"/>
  <c r="F26"/>
  <c r="G26"/>
  <c r="H26"/>
  <c r="I26"/>
  <c r="J26"/>
  <c r="K26"/>
  <c r="L26"/>
  <c r="M26"/>
  <c r="N26"/>
  <c r="O26"/>
  <c r="P26"/>
  <c r="Q26"/>
  <c r="R26"/>
  <c r="S26"/>
  <c r="T26"/>
  <c r="U26"/>
  <c r="V26"/>
  <c r="W26"/>
  <c r="X26"/>
  <c r="Y26"/>
  <c r="Z26"/>
  <c r="AA26"/>
  <c r="B27"/>
  <c r="C27"/>
  <c r="D27"/>
  <c r="E27"/>
  <c r="F27"/>
  <c r="G27"/>
  <c r="H27"/>
  <c r="I27"/>
  <c r="J27"/>
  <c r="K27"/>
  <c r="L27"/>
  <c r="M27"/>
  <c r="N27"/>
  <c r="O27"/>
  <c r="P27"/>
  <c r="Q27"/>
  <c r="R27"/>
  <c r="S27"/>
  <c r="T27"/>
  <c r="U27"/>
  <c r="V27"/>
  <c r="W27"/>
  <c r="X27"/>
  <c r="Y27"/>
  <c r="Z27"/>
  <c r="AA27"/>
  <c r="B28"/>
  <c r="C28"/>
  <c r="D28"/>
  <c r="E28"/>
  <c r="F28"/>
  <c r="G28"/>
  <c r="H28"/>
  <c r="I28"/>
  <c r="J28"/>
  <c r="K28"/>
  <c r="L28"/>
  <c r="M28"/>
  <c r="N28"/>
  <c r="O28"/>
  <c r="P28"/>
  <c r="Q28"/>
  <c r="R28"/>
  <c r="S28"/>
  <c r="T28"/>
  <c r="U28"/>
  <c r="V28"/>
  <c r="W28"/>
  <c r="X28"/>
  <c r="Y28"/>
  <c r="Z28"/>
  <c r="AA28"/>
  <c r="C7"/>
  <c r="D7"/>
  <c r="E7"/>
  <c r="F7"/>
  <c r="G7"/>
  <c r="H7"/>
  <c r="I7"/>
  <c r="J7"/>
  <c r="K7"/>
  <c r="L7"/>
  <c r="M7"/>
  <c r="N7"/>
  <c r="O7"/>
  <c r="P7"/>
  <c r="Q7"/>
  <c r="R7"/>
  <c r="S7"/>
  <c r="T7"/>
  <c r="U7"/>
  <c r="V7"/>
  <c r="W7"/>
  <c r="X7"/>
  <c r="Y7"/>
  <c r="Z7"/>
  <c r="AA7"/>
  <c r="B7"/>
  <c r="D1" i="22"/>
  <c r="A1" i="15" l="1"/>
  <c r="A2" i="4"/>
  <c r="A2" i="7"/>
  <c r="D10" i="22"/>
  <c r="B4" i="21"/>
  <c r="D16" i="22"/>
  <c r="D4"/>
  <c r="D17"/>
  <c r="D3"/>
  <c r="D12"/>
  <c r="D8"/>
  <c r="D5"/>
  <c r="D13"/>
  <c r="D15"/>
  <c r="D2"/>
  <c r="D14"/>
  <c r="D21"/>
  <c r="D18"/>
  <c r="D11"/>
  <c r="D6"/>
  <c r="D20"/>
  <c r="D22"/>
  <c r="D7"/>
  <c r="D9"/>
  <c r="D19"/>
  <c r="B4"/>
  <c r="B10"/>
  <c r="B17"/>
  <c r="B3"/>
  <c r="B12"/>
  <c r="B8"/>
  <c r="B5"/>
  <c r="B13"/>
  <c r="B15"/>
  <c r="B2"/>
  <c r="B14"/>
  <c r="B21"/>
  <c r="B18"/>
  <c r="B11"/>
  <c r="B6"/>
  <c r="B1"/>
  <c r="B20"/>
  <c r="B22"/>
  <c r="B7"/>
  <c r="B9"/>
  <c r="B19"/>
  <c r="B16"/>
  <c r="B6" i="21"/>
  <c r="B5"/>
  <c r="B9"/>
  <c r="B12"/>
  <c r="B7"/>
  <c r="B13"/>
  <c r="B11"/>
  <c r="B2"/>
  <c r="B3"/>
  <c r="B14"/>
  <c r="B8"/>
  <c r="B15"/>
  <c r="B10"/>
  <c r="C6"/>
  <c r="C5"/>
  <c r="C9"/>
  <c r="C12"/>
  <c r="C4"/>
  <c r="C7"/>
  <c r="C13"/>
  <c r="C11"/>
  <c r="C2"/>
  <c r="C3"/>
  <c r="C14"/>
  <c r="C8"/>
  <c r="C15"/>
  <c r="C10"/>
  <c r="C1"/>
  <c r="B1"/>
  <c r="C5" i="20"/>
  <c r="C7"/>
  <c r="C8"/>
  <c r="C6"/>
  <c r="C3"/>
  <c r="C4"/>
  <c r="C2"/>
  <c r="C1"/>
  <c r="A7"/>
  <c r="A8"/>
  <c r="A6"/>
  <c r="A3"/>
  <c r="A4"/>
  <c r="A2"/>
  <c r="A1"/>
  <c r="A5"/>
  <c r="C9"/>
  <c r="A9"/>
  <c r="A25" i="19"/>
  <c r="A24"/>
  <c r="A23"/>
  <c r="A22"/>
  <c r="A21"/>
  <c r="A20"/>
  <c r="A19"/>
  <c r="A18"/>
  <c r="A17"/>
  <c r="A16"/>
  <c r="A15"/>
  <c r="A14"/>
  <c r="A13"/>
  <c r="A12"/>
  <c r="A11"/>
  <c r="A10"/>
  <c r="A9"/>
  <c r="A8"/>
  <c r="A7"/>
  <c r="A6"/>
  <c r="A5"/>
  <c r="A4"/>
  <c r="BD3"/>
  <c r="BC3"/>
  <c r="BB3"/>
  <c r="BA3"/>
  <c r="AZ3"/>
  <c r="AY3"/>
  <c r="AX3"/>
  <c r="AW3"/>
  <c r="AV3"/>
  <c r="AU3"/>
  <c r="AT3"/>
  <c r="AS3"/>
  <c r="AR3"/>
  <c r="AQ3"/>
  <c r="AP3"/>
  <c r="AO3"/>
  <c r="AN3"/>
  <c r="AM3"/>
  <c r="AL3"/>
  <c r="AK3"/>
  <c r="AJ3"/>
  <c r="AI3"/>
  <c r="AH3"/>
  <c r="AG3"/>
  <c r="AF3"/>
  <c r="AE3"/>
  <c r="AD3"/>
  <c r="AC3"/>
  <c r="AB3"/>
  <c r="AA3"/>
  <c r="Z3"/>
  <c r="Y3"/>
  <c r="X3"/>
  <c r="W3"/>
  <c r="V3"/>
  <c r="U3"/>
  <c r="T3"/>
  <c r="S3"/>
  <c r="R3"/>
  <c r="Q3"/>
  <c r="P3"/>
  <c r="O3"/>
  <c r="N3"/>
  <c r="M3"/>
  <c r="L3"/>
  <c r="K3"/>
  <c r="J3"/>
  <c r="I3"/>
  <c r="H3"/>
  <c r="G3"/>
  <c r="F3"/>
  <c r="E3"/>
  <c r="D3"/>
  <c r="C3"/>
  <c r="A3"/>
  <c r="A5" i="15" l="1"/>
  <c r="A7"/>
  <c r="A6"/>
  <c r="F14" i="21"/>
  <c r="F12"/>
  <c r="F7"/>
  <c r="F9"/>
  <c r="F5"/>
  <c r="F3"/>
  <c r="F2"/>
  <c r="F15"/>
  <c r="F13"/>
  <c r="F11"/>
  <c r="F8"/>
  <c r="F10"/>
  <c r="F4"/>
  <c r="F6"/>
  <c r="F1"/>
  <c r="F6" i="20"/>
  <c r="F5"/>
  <c r="F7"/>
  <c r="F4"/>
  <c r="F9"/>
  <c r="F3"/>
  <c r="F2"/>
  <c r="F8"/>
  <c r="F1"/>
  <c r="C26" i="19"/>
  <c r="BC26"/>
  <c r="AY26"/>
  <c r="AU26"/>
  <c r="AQ26"/>
  <c r="AM26"/>
  <c r="AI26"/>
  <c r="AE26"/>
  <c r="AA26"/>
  <c r="W26"/>
  <c r="S26"/>
  <c r="O26"/>
  <c r="K26"/>
  <c r="G26"/>
  <c r="BA26"/>
  <c r="AW26"/>
  <c r="AS26"/>
  <c r="AO26"/>
  <c r="AK26"/>
  <c r="AG26"/>
  <c r="AC26"/>
  <c r="Y26"/>
  <c r="U26"/>
  <c r="Q26"/>
  <c r="M26"/>
  <c r="I26"/>
  <c r="E26"/>
  <c r="BD26"/>
  <c r="AZ26"/>
  <c r="AV26"/>
  <c r="AR26"/>
  <c r="AN26"/>
  <c r="AJ26"/>
  <c r="AF26"/>
  <c r="AB26"/>
  <c r="X26"/>
  <c r="T26"/>
  <c r="P26"/>
  <c r="L26"/>
  <c r="H26"/>
  <c r="D26"/>
  <c r="BB26"/>
  <c r="AX26"/>
  <c r="AT26"/>
  <c r="AP26"/>
  <c r="AL26"/>
  <c r="AH26"/>
  <c r="AD26"/>
  <c r="Z26"/>
  <c r="V26"/>
  <c r="R26"/>
  <c r="N26"/>
  <c r="J26"/>
  <c r="F26"/>
  <c r="B26"/>
  <c r="A28" i="7"/>
  <c r="A27"/>
  <c r="A26"/>
  <c r="A25"/>
  <c r="A24"/>
  <c r="A23"/>
  <c r="A22"/>
  <c r="A21"/>
  <c r="A20"/>
  <c r="A19"/>
  <c r="A18"/>
  <c r="A17"/>
  <c r="A16"/>
  <c r="A15"/>
  <c r="A14"/>
  <c r="A13"/>
  <c r="A12"/>
  <c r="A11"/>
  <c r="A10"/>
  <c r="A9"/>
  <c r="A8"/>
  <c r="A7"/>
  <c r="C7" i="4"/>
  <c r="C8"/>
  <c r="C9"/>
  <c r="C10"/>
  <c r="C11"/>
  <c r="C12"/>
  <c r="C13"/>
  <c r="C14"/>
  <c r="C15"/>
  <c r="C16"/>
  <c r="C17"/>
  <c r="C18"/>
  <c r="C19"/>
  <c r="C20"/>
  <c r="C21"/>
  <c r="C22"/>
  <c r="C23"/>
  <c r="C24"/>
  <c r="C25"/>
  <c r="C26"/>
  <c r="C27"/>
  <c r="C6"/>
  <c r="B7"/>
  <c r="B8"/>
  <c r="B9"/>
  <c r="B10"/>
  <c r="B11"/>
  <c r="B12"/>
  <c r="B13"/>
  <c r="B14"/>
  <c r="B15"/>
  <c r="B16"/>
  <c r="B17"/>
  <c r="B18"/>
  <c r="B19"/>
  <c r="B20"/>
  <c r="B21"/>
  <c r="B22"/>
  <c r="B23"/>
  <c r="B24"/>
  <c r="B25"/>
  <c r="B26"/>
  <c r="B27"/>
  <c r="B6"/>
  <c r="C28"/>
  <c r="B28"/>
  <c r="G7"/>
  <c r="G8"/>
  <c r="G9"/>
  <c r="G10"/>
  <c r="G11"/>
  <c r="G12"/>
  <c r="G13"/>
  <c r="G14"/>
  <c r="G15"/>
  <c r="G16"/>
  <c r="G17"/>
  <c r="G18"/>
  <c r="G19"/>
  <c r="G20"/>
  <c r="G21"/>
  <c r="G22"/>
  <c r="G23"/>
  <c r="G24"/>
  <c r="G25"/>
  <c r="G26"/>
  <c r="G27"/>
  <c r="G28"/>
  <c r="G6"/>
  <c r="E7"/>
  <c r="E8"/>
  <c r="E9"/>
  <c r="E10"/>
  <c r="E11"/>
  <c r="E12"/>
  <c r="E13"/>
  <c r="E14"/>
  <c r="E15"/>
  <c r="E16"/>
  <c r="E17"/>
  <c r="E18"/>
  <c r="E19"/>
  <c r="E20"/>
  <c r="E21"/>
  <c r="E22"/>
  <c r="E23"/>
  <c r="E24"/>
  <c r="E25"/>
  <c r="E26"/>
  <c r="E27"/>
  <c r="E28"/>
  <c r="E6"/>
  <c r="D7"/>
  <c r="D8"/>
  <c r="D9"/>
  <c r="D10"/>
  <c r="D11"/>
  <c r="D12"/>
  <c r="D13"/>
  <c r="D14"/>
  <c r="D15"/>
  <c r="D16"/>
  <c r="D17"/>
  <c r="D18"/>
  <c r="D19"/>
  <c r="D20"/>
  <c r="D21"/>
  <c r="D22"/>
  <c r="D23"/>
  <c r="D24"/>
  <c r="D25"/>
  <c r="D26"/>
  <c r="D27"/>
  <c r="D28"/>
  <c r="D6"/>
  <c r="A7"/>
  <c r="A8"/>
  <c r="A9"/>
  <c r="A10"/>
  <c r="A11"/>
  <c r="A12"/>
  <c r="A13"/>
  <c r="A14"/>
  <c r="A15"/>
  <c r="A16"/>
  <c r="A17"/>
  <c r="A18"/>
  <c r="A19"/>
  <c r="A20"/>
  <c r="A21"/>
  <c r="A22"/>
  <c r="A23"/>
  <c r="A24"/>
  <c r="A25"/>
  <c r="A26"/>
  <c r="A27"/>
  <c r="A6"/>
  <c r="E5" i="21" l="1"/>
  <c r="E2"/>
  <c r="E6"/>
  <c r="E4"/>
  <c r="E3"/>
  <c r="E9" i="20"/>
  <c r="E8"/>
  <c r="E2"/>
  <c r="E7"/>
  <c r="E4"/>
  <c r="E6"/>
  <c r="E1"/>
  <c r="E5"/>
  <c r="E3"/>
  <c r="E9" i="21"/>
  <c r="E13"/>
  <c r="E8"/>
  <c r="E7"/>
  <c r="E15"/>
  <c r="E14"/>
  <c r="E11"/>
  <c r="E1"/>
  <c r="E12"/>
  <c r="E10"/>
  <c r="I29" i="7"/>
  <c r="B29"/>
  <c r="V29"/>
  <c r="N29"/>
  <c r="D29"/>
  <c r="S29"/>
  <c r="G29"/>
  <c r="J29"/>
  <c r="C29"/>
  <c r="H29"/>
  <c r="O29"/>
  <c r="F29"/>
  <c r="AA29"/>
  <c r="K29"/>
  <c r="W29"/>
  <c r="L29"/>
  <c r="U29"/>
  <c r="P29"/>
  <c r="R29"/>
  <c r="M29"/>
  <c r="X29"/>
  <c r="E29"/>
  <c r="Q29"/>
  <c r="Y29"/>
  <c r="Z29"/>
  <c r="T29"/>
</calcChain>
</file>

<file path=xl/sharedStrings.xml><?xml version="1.0" encoding="utf-8"?>
<sst xmlns="http://schemas.openxmlformats.org/spreadsheetml/2006/main" count="1127" uniqueCount="427">
  <si>
    <t>อำเภอ</t>
  </si>
  <si>
    <t>จำนวนป่วย</t>
  </si>
  <si>
    <t xml:space="preserve">อัตราป่วย  </t>
  </si>
  <si>
    <t>จำนวนตาย</t>
  </si>
  <si>
    <t>อัตราตาย</t>
  </si>
  <si>
    <t>อัตราป่วยตาย</t>
  </si>
  <si>
    <t>จำนวนประชากร</t>
  </si>
  <si>
    <t>(ราย)</t>
  </si>
  <si>
    <t>/100,000</t>
  </si>
  <si>
    <t>เมือง</t>
  </si>
  <si>
    <t>ยางชุมน้อย</t>
  </si>
  <si>
    <t>กันทรารมย์</t>
  </si>
  <si>
    <t>กันทรลักษ์</t>
  </si>
  <si>
    <t>ขุขันธ์</t>
  </si>
  <si>
    <t>ไพรบึง</t>
  </si>
  <si>
    <t>ปรางค์กู่</t>
  </si>
  <si>
    <t>ขุนหาญ</t>
  </si>
  <si>
    <t>ราษีไศล</t>
  </si>
  <si>
    <t>บึงบูรพ์</t>
  </si>
  <si>
    <t>ห้วยทับทัน</t>
  </si>
  <si>
    <t>โนนคูณ</t>
  </si>
  <si>
    <t>ศรีรัตนะ</t>
  </si>
  <si>
    <t>น้ำเกลี้ยง</t>
  </si>
  <si>
    <t>วังหิน</t>
  </si>
  <si>
    <t>ภูสิงห์</t>
  </si>
  <si>
    <t>เมืองจันทร์</t>
  </si>
  <si>
    <t>เบญจลักษ์</t>
  </si>
  <si>
    <t>พยุห์</t>
  </si>
  <si>
    <t>ศิลาลาด</t>
  </si>
  <si>
    <t>รวมทุกอำเภอ</t>
  </si>
  <si>
    <t>Addcode</t>
  </si>
  <si>
    <t>Addname</t>
  </si>
  <si>
    <t>Rpop</t>
  </si>
  <si>
    <t>totalds</t>
  </si>
  <si>
    <t>Crate</t>
  </si>
  <si>
    <t>totaldeath</t>
  </si>
  <si>
    <t>Drate</t>
  </si>
  <si>
    <t>CFR</t>
  </si>
  <si>
    <t>3301</t>
  </si>
  <si>
    <t>3302</t>
  </si>
  <si>
    <t>3303</t>
  </si>
  <si>
    <t>3304</t>
  </si>
  <si>
    <t>3305</t>
  </si>
  <si>
    <t>3306</t>
  </si>
  <si>
    <t>3307</t>
  </si>
  <si>
    <t>3308</t>
  </si>
  <si>
    <t>3309</t>
  </si>
  <si>
    <t>3310</t>
  </si>
  <si>
    <t>3311</t>
  </si>
  <si>
    <t>3312</t>
  </si>
  <si>
    <t>3313</t>
  </si>
  <si>
    <t>3314</t>
  </si>
  <si>
    <t>3315</t>
  </si>
  <si>
    <t>3316</t>
  </si>
  <si>
    <t>3317</t>
  </si>
  <si>
    <t>3318</t>
  </si>
  <si>
    <t>3319</t>
  </si>
  <si>
    <t>3320</t>
  </si>
  <si>
    <t>3321</t>
  </si>
  <si>
    <t>3322</t>
  </si>
  <si>
    <t>33</t>
  </si>
  <si>
    <t>อัตราป่วยรวม</t>
  </si>
  <si>
    <t>เดือน</t>
  </si>
  <si>
    <t>มกราคม</t>
  </si>
  <si>
    <t>ป่วย</t>
  </si>
  <si>
    <t>ตาย</t>
  </si>
  <si>
    <t>กุมภาพันธ์</t>
  </si>
  <si>
    <t>มีนาคม</t>
  </si>
  <si>
    <t>เมษายน</t>
  </si>
  <si>
    <t>พฤษภาคม</t>
  </si>
  <si>
    <t>มิถุนายน</t>
  </si>
  <si>
    <t>กรกฎาคม</t>
  </si>
  <si>
    <t>สิงหาคม</t>
  </si>
  <si>
    <t>กันยายน</t>
  </si>
  <si>
    <t>ตุลาคม</t>
  </si>
  <si>
    <t>พฤศจิกายน</t>
  </si>
  <si>
    <t>ธันวาคม</t>
  </si>
  <si>
    <t>รวม</t>
  </si>
  <si>
    <t>ทุกอำเภอ</t>
  </si>
  <si>
    <t>อุทุมพรพิสัย</t>
  </si>
  <si>
    <t>โพธิ์ศรีสุวรรณ</t>
  </si>
  <si>
    <t>ลำดับ</t>
  </si>
  <si>
    <t>ปี พ.ศ.</t>
  </si>
  <si>
    <t>Jan</t>
  </si>
  <si>
    <t>Feb</t>
  </si>
  <si>
    <t>Mar</t>
  </si>
  <si>
    <t>Apr</t>
  </si>
  <si>
    <t>May</t>
  </si>
  <si>
    <t>Jun</t>
  </si>
  <si>
    <t>Jul</t>
  </si>
  <si>
    <t>Aug</t>
  </si>
  <si>
    <t>Sep</t>
  </si>
  <si>
    <t>Oct</t>
  </si>
  <si>
    <t>Nov</t>
  </si>
  <si>
    <t>Dec</t>
  </si>
  <si>
    <t>Median</t>
  </si>
  <si>
    <t>พื้นที่</t>
  </si>
  <si>
    <t>จำนวน</t>
  </si>
  <si>
    <t>Rn</t>
  </si>
  <si>
    <t>Ageg</t>
  </si>
  <si>
    <t>case</t>
  </si>
  <si>
    <t xml:space="preserve">  0 - 4</t>
  </si>
  <si>
    <t xml:space="preserve">  5 - 9</t>
  </si>
  <si>
    <t xml:space="preserve"> 10 - 14</t>
  </si>
  <si>
    <t xml:space="preserve"> 15 - 24</t>
  </si>
  <si>
    <t xml:space="preserve"> 25 - 34</t>
  </si>
  <si>
    <t xml:space="preserve"> 35 - 44</t>
  </si>
  <si>
    <t xml:space="preserve"> 45 - 54</t>
  </si>
  <si>
    <t xml:space="preserve"> 55 - 64</t>
  </si>
  <si>
    <t xml:space="preserve"> 65 +</t>
  </si>
  <si>
    <t>อัตราป่วย/แสน</t>
  </si>
  <si>
    <t>TNo</t>
  </si>
  <si>
    <t>occu</t>
  </si>
  <si>
    <t xml:space="preserve">จำนวนป่วย(ราย) </t>
  </si>
  <si>
    <t>เกษตร</t>
  </si>
  <si>
    <t>ข้าราชการ</t>
  </si>
  <si>
    <t>รับจ้าง,กรรมกร</t>
  </si>
  <si>
    <t>ค้าขาย</t>
  </si>
  <si>
    <t>งานบ้าน</t>
  </si>
  <si>
    <t>นักเรียน</t>
  </si>
  <si>
    <t>ทหาร,ตำรวจ</t>
  </si>
  <si>
    <t>ประมง</t>
  </si>
  <si>
    <t>ครู</t>
  </si>
  <si>
    <t>อื่นๆ</t>
  </si>
  <si>
    <t>ไม่ทราบอาชีพ/ในปกครอง</t>
  </si>
  <si>
    <t>เลี้ยงสัตว์</t>
  </si>
  <si>
    <t>นักบวช</t>
  </si>
  <si>
    <t>อาชีพพิเศษ</t>
  </si>
  <si>
    <t>บุคลากรสาธารณสุข</t>
  </si>
  <si>
    <t>No</t>
  </si>
  <si>
    <t>ม.ค.</t>
  </si>
  <si>
    <t>ก.พ.</t>
  </si>
  <si>
    <t>มี.ค.</t>
  </si>
  <si>
    <t>เม.ย.</t>
  </si>
  <si>
    <t>พ.ค.</t>
  </si>
  <si>
    <t>มิ.ย.</t>
  </si>
  <si>
    <t>ก.ค.</t>
  </si>
  <si>
    <t>ส.ค.</t>
  </si>
  <si>
    <t>ก.ย.</t>
  </si>
  <si>
    <t>ต.ค.</t>
  </si>
  <si>
    <t>พ.ย.</t>
  </si>
  <si>
    <t>ธ.ค.</t>
  </si>
  <si>
    <t>w1</t>
  </si>
  <si>
    <t>ปี</t>
  </si>
  <si>
    <t>ต่อแสนประชากร</t>
  </si>
  <si>
    <t>อาชีพ</t>
  </si>
  <si>
    <t>ราย</t>
  </si>
  <si>
    <t>อัตราป่วย</t>
  </si>
  <si>
    <t>จำนวนผู้ป่วยด้วยโรค  Leptospirosis  จำแนกรายเดือน   จ.ศรีสะเกษ</t>
  </si>
  <si>
    <t>amp</t>
  </si>
  <si>
    <t>AMP_NAME</t>
  </si>
  <si>
    <t>TUM_NAME</t>
  </si>
  <si>
    <t>VIL_NAME</t>
  </si>
  <si>
    <t>E0</t>
  </si>
  <si>
    <t>E1</t>
  </si>
  <si>
    <t>PE0</t>
  </si>
  <si>
    <t>PE1</t>
  </si>
  <si>
    <t>DISEASE</t>
  </si>
  <si>
    <t>NAME</t>
  </si>
  <si>
    <t>HN</t>
  </si>
  <si>
    <t>NMEPAT</t>
  </si>
  <si>
    <t>SEX</t>
  </si>
  <si>
    <t>AGEY</t>
  </si>
  <si>
    <t>AGEM</t>
  </si>
  <si>
    <t>AGED</t>
  </si>
  <si>
    <t>MARIETAL</t>
  </si>
  <si>
    <t>RACE</t>
  </si>
  <si>
    <t>RACE1</t>
  </si>
  <si>
    <t>OCCUPAT</t>
  </si>
  <si>
    <t>ADDRESS</t>
  </si>
  <si>
    <t>ADDRCODE</t>
  </si>
  <si>
    <t>METROPOL</t>
  </si>
  <si>
    <t>HOSPITAL</t>
  </si>
  <si>
    <t>TYPE</t>
  </si>
  <si>
    <t>RESULT</t>
  </si>
  <si>
    <t>HSERV</t>
  </si>
  <si>
    <t>CLASS</t>
  </si>
  <si>
    <t>SCHOOL</t>
  </si>
  <si>
    <t>DATESICK</t>
  </si>
  <si>
    <t>DATEDEFINE</t>
  </si>
  <si>
    <t>DATEDEATH</t>
  </si>
  <si>
    <t>DATERECORD</t>
  </si>
  <si>
    <t>DATEREACH</t>
  </si>
  <si>
    <t>INTIME</t>
  </si>
  <si>
    <t>ORGANISM</t>
  </si>
  <si>
    <t>COMPLICA</t>
  </si>
  <si>
    <t>IDCARD</t>
  </si>
  <si>
    <t>ICD10</t>
  </si>
  <si>
    <t>OFFICEID</t>
  </si>
  <si>
    <t>43</t>
  </si>
  <si>
    <t/>
  </si>
  <si>
    <t>1</t>
  </si>
  <si>
    <t>2</t>
  </si>
  <si>
    <t>0</t>
  </si>
  <si>
    <t>3</t>
  </si>
  <si>
    <t>33010000</t>
  </si>
  <si>
    <t>สะเดาใหญ่</t>
  </si>
  <si>
    <t>33050100</t>
  </si>
  <si>
    <t>ไม่ระบุ</t>
  </si>
  <si>
    <t>ศรีสะอาด</t>
  </si>
  <si>
    <t>ห้วยเหนือ</t>
  </si>
  <si>
    <t>ห้วเสือ</t>
  </si>
  <si>
    <t>โสน</t>
  </si>
  <si>
    <t>นิคมพัฒนา</t>
  </si>
  <si>
    <t>ปรือใหญ่</t>
  </si>
  <si>
    <t>ตาอุด</t>
  </si>
  <si>
    <t>33070100</t>
  </si>
  <si>
    <t>พิมาย</t>
  </si>
  <si>
    <t>พิมายเหนือ</t>
  </si>
  <si>
    <t>กันทรอม</t>
  </si>
  <si>
    <t>33080100</t>
  </si>
  <si>
    <t>บักดอง</t>
  </si>
  <si>
    <t>ไพร</t>
  </si>
  <si>
    <t>พราน</t>
  </si>
  <si>
    <t>โนนสูง</t>
  </si>
  <si>
    <t>หว้านคำ</t>
  </si>
  <si>
    <t>33100100</t>
  </si>
  <si>
    <t>ก้านเหลือง</t>
  </si>
  <si>
    <t>ตะเคียนราม</t>
  </si>
  <si>
    <t>ละลม</t>
  </si>
  <si>
    <t>09</t>
  </si>
  <si>
    <t>tam</t>
  </si>
  <si>
    <t>moo</t>
  </si>
  <si>
    <t>01</t>
  </si>
  <si>
    <t>06</t>
  </si>
  <si>
    <t>04</t>
  </si>
  <si>
    <t>07</t>
  </si>
  <si>
    <t>08</t>
  </si>
  <si>
    <t>05</t>
  </si>
  <si>
    <t>03</t>
  </si>
  <si>
    <t>Row Labels</t>
  </si>
  <si>
    <t>(blank)</t>
  </si>
  <si>
    <t>Grand Total</t>
  </si>
  <si>
    <t>Column Labels</t>
  </si>
  <si>
    <t>Count of DISEASE</t>
  </si>
  <si>
    <t>สระเยาว์</t>
  </si>
  <si>
    <t>เมืองคง</t>
  </si>
  <si>
    <t>หนองเชียงทูน</t>
  </si>
  <si>
    <t>หนองแก้ว</t>
  </si>
  <si>
    <t>ผักแพว</t>
  </si>
  <si>
    <t>ทุ่งใหญ่</t>
  </si>
  <si>
    <t>สำโรงตาเจ็น</t>
  </si>
  <si>
    <t>กำแพง</t>
  </si>
  <si>
    <t>โคกตาล</t>
  </si>
  <si>
    <t>หนองห้าง</t>
  </si>
  <si>
    <t>330604</t>
  </si>
  <si>
    <t>สำโรงพลัน</t>
  </si>
  <si>
    <t>ผักไหม</t>
  </si>
  <si>
    <t>330911</t>
  </si>
  <si>
    <t>ไผ่</t>
  </si>
  <si>
    <t>โพธิ์ศรี</t>
  </si>
  <si>
    <t>ตองปิด</t>
  </si>
  <si>
    <t>ศรีตระกูล</t>
  </si>
  <si>
    <t>ตาเกษ</t>
  </si>
  <si>
    <t>หนองหญ้าลาด</t>
  </si>
  <si>
    <t>ร้อยละ</t>
  </si>
  <si>
    <t>น้ำคำ</t>
  </si>
  <si>
    <t>33060100</t>
  </si>
  <si>
    <t>หนองฉลอง</t>
  </si>
  <si>
    <t>ตระกาศ</t>
  </si>
  <si>
    <t>พื้นที่/เดือน</t>
  </si>
  <si>
    <t>พื้นที่/สัปดาห์</t>
  </si>
  <si>
    <t>10</t>
  </si>
  <si>
    <t>33090100</t>
  </si>
  <si>
    <t>330706</t>
  </si>
  <si>
    <t>330527</t>
  </si>
  <si>
    <t>330504</t>
  </si>
  <si>
    <t>ดองกำเม็ด</t>
  </si>
  <si>
    <t>33200100</t>
  </si>
  <si>
    <t>โคกเพชร</t>
  </si>
  <si>
    <t>สิ</t>
  </si>
  <si>
    <t>กระหวัน</t>
  </si>
  <si>
    <t>ละลาย</t>
  </si>
  <si>
    <t>33160100</t>
  </si>
  <si>
    <t>ธาตุ</t>
  </si>
  <si>
    <t>เสื่องข้าว</t>
  </si>
  <si>
    <t>จานแสนไชย</t>
  </si>
  <si>
    <t>รังแร้ง</t>
  </si>
  <si>
    <t>จาน</t>
  </si>
  <si>
    <t>ดูน</t>
  </si>
  <si>
    <t>โคกจาน</t>
  </si>
  <si>
    <t>ห้วยจันทร์</t>
  </si>
  <si>
    <t>หนองบัวดง</t>
  </si>
  <si>
    <t>ห้วยสำราญ</t>
  </si>
  <si>
    <t>ใจดี</t>
  </si>
  <si>
    <t>จานใหญ่</t>
  </si>
  <si>
    <t>จะกง</t>
  </si>
  <si>
    <t>รุ่งระวี</t>
  </si>
  <si>
    <t>หนองค้า</t>
  </si>
  <si>
    <t>ปราสาท</t>
  </si>
  <si>
    <t>ละทาย</t>
  </si>
  <si>
    <t>หนองแค</t>
  </si>
  <si>
    <t>ดวนใหญ่</t>
  </si>
  <si>
    <t>33052704</t>
  </si>
  <si>
    <t>ละเบิก</t>
  </si>
  <si>
    <t>คูซอด</t>
  </si>
  <si>
    <t>สำโรงปราสาท</t>
  </si>
  <si>
    <t>โพธิ์วงศ์</t>
  </si>
  <si>
    <t>เมืองใต้</t>
  </si>
  <si>
    <t>อีเซ</t>
  </si>
  <si>
    <t>330524</t>
  </si>
  <si>
    <t>กฤษณา</t>
  </si>
  <si>
    <t>ดงรัก</t>
  </si>
  <si>
    <t>สังเม็ก</t>
  </si>
  <si>
    <t>ชำ</t>
  </si>
  <si>
    <t>ละเอาะ</t>
  </si>
  <si>
    <t>คอนกาม</t>
  </si>
  <si>
    <t>กล้วยกว้าง</t>
  </si>
  <si>
    <t>เสาธงชัย</t>
  </si>
  <si>
    <t>เมืองหลวง</t>
  </si>
  <si>
    <t>เมืองเหนือ</t>
  </si>
  <si>
    <t>330704</t>
  </si>
  <si>
    <t>ตูม</t>
  </si>
  <si>
    <t>สมอ</t>
  </si>
  <si>
    <t>332002</t>
  </si>
  <si>
    <t>พรหมสวัสดิ์</t>
  </si>
  <si>
    <t>ไพรพัฒนา</t>
  </si>
  <si>
    <t>ห้วยตามมอญ</t>
  </si>
  <si>
    <t>ห้วยตึ๊กชู</t>
  </si>
  <si>
    <t>ทุ่ม</t>
  </si>
  <si>
    <t>ศรีโนนงาม</t>
  </si>
  <si>
    <t>33050406</t>
  </si>
  <si>
    <t>กระโพธิ์ช่างหม้อ</t>
  </si>
  <si>
    <t>33052405</t>
  </si>
  <si>
    <t>พอก</t>
  </si>
  <si>
    <t>330506</t>
  </si>
  <si>
    <t>330811</t>
  </si>
  <si>
    <t>โพธิ์กระสังข</t>
  </si>
  <si>
    <t>หนองแคน</t>
  </si>
  <si>
    <t>331601</t>
  </si>
  <si>
    <t>บุสูง</t>
  </si>
  <si>
    <t>กฤติมา สุมนทา</t>
  </si>
  <si>
    <t>000124506</t>
  </si>
  <si>
    <t>2/1</t>
  </si>
  <si>
    <t>1339500015302</t>
  </si>
  <si>
    <t>สุภา โภคา</t>
  </si>
  <si>
    <t>000127113</t>
  </si>
  <si>
    <t>นายเท้ง / นางอิ่ม</t>
  </si>
  <si>
    <t>30</t>
  </si>
  <si>
    <t>ลำไพ จันทเสน</t>
  </si>
  <si>
    <t>0065352</t>
  </si>
  <si>
    <t>11 บ.พอก</t>
  </si>
  <si>
    <t>เม็ง ปรือปรัง</t>
  </si>
  <si>
    <t>000028364</t>
  </si>
  <si>
    <t>36</t>
  </si>
  <si>
    <t>33050607</t>
  </si>
  <si>
    <t>3330500084523</t>
  </si>
  <si>
    <t>ปรือคันตะวันตก</t>
  </si>
  <si>
    <t>มนูญ  โพธิ์กระสังข์</t>
  </si>
  <si>
    <t>0094343</t>
  </si>
  <si>
    <t>18 บ.ซำ</t>
  </si>
  <si>
    <t>33081107</t>
  </si>
  <si>
    <t>ซำ</t>
  </si>
  <si>
    <t>อนุชา ดอนเหลือม</t>
  </si>
  <si>
    <t>0002009</t>
  </si>
  <si>
    <t>44/2 บ.ดอนเหลือม</t>
  </si>
  <si>
    <t>33070603</t>
  </si>
  <si>
    <t>ดอนเหลือม</t>
  </si>
  <si>
    <t>ทองคำ  ชื่นชม</t>
  </si>
  <si>
    <t>0042638</t>
  </si>
  <si>
    <t>2 บ้านตรอก</t>
  </si>
  <si>
    <t>33070410</t>
  </si>
  <si>
    <t>ตรอก</t>
  </si>
  <si>
    <t>บุญมี หัสดง</t>
  </si>
  <si>
    <t>0036645</t>
  </si>
  <si>
    <t>1 บ้านป่าไร่</t>
  </si>
  <si>
    <t>33200208</t>
  </si>
  <si>
    <t>ป่าไร่</t>
  </si>
  <si>
    <t>สวิน  สุพรรณ์</t>
  </si>
  <si>
    <t>0021011</t>
  </si>
  <si>
    <t>24  บ.ตาติ่ง</t>
  </si>
  <si>
    <t>33060406</t>
  </si>
  <si>
    <t>ตาติง</t>
  </si>
  <si>
    <t>สมาน ธารแม้น</t>
  </si>
  <si>
    <t>0131552</t>
  </si>
  <si>
    <t>86 บ้านหนองยาง</t>
  </si>
  <si>
    <t>33091106</t>
  </si>
  <si>
    <t>หนองยาง</t>
  </si>
  <si>
    <t>สัมฤทธิ์ สำเภา</t>
  </si>
  <si>
    <t>0012998</t>
  </si>
  <si>
    <t>71 บ.โพนยาง</t>
  </si>
  <si>
    <t>33160801</t>
  </si>
  <si>
    <t>331608</t>
  </si>
  <si>
    <t>โพนยาง</t>
  </si>
  <si>
    <t>ศราวุธ อุตตะ</t>
  </si>
  <si>
    <t>0007890</t>
  </si>
  <si>
    <t>22  บ้านหนองแคน</t>
  </si>
  <si>
    <t>33160107</t>
  </si>
  <si>
    <t>คำพูน ประดู่</t>
  </si>
  <si>
    <t>0053062</t>
  </si>
  <si>
    <t>11 บ.ประดู่</t>
  </si>
  <si>
    <t>33100809</t>
  </si>
  <si>
    <t>331008</t>
  </si>
  <si>
    <t>ขะยุง</t>
  </si>
  <si>
    <t>ประดู่</t>
  </si>
  <si>
    <t>ทองอินทร์  พรพรหม</t>
  </si>
  <si>
    <t>0046989</t>
  </si>
  <si>
    <t>80 บ.โนนแตน</t>
  </si>
  <si>
    <t>33100608</t>
  </si>
  <si>
    <t>33100030</t>
  </si>
  <si>
    <t>331006</t>
  </si>
  <si>
    <t>แขม</t>
  </si>
  <si>
    <t>โนนแตน</t>
  </si>
  <si>
    <t>คำพูน  ประดู่</t>
  </si>
  <si>
    <t>ทองอินทร์ พรพรหม</t>
  </si>
  <si>
    <t xml:space="preserve">จำนวนผู้ป่วยด้วยโรค  Leptospirosis  จำแนกรายเดือน   จ.ศรีสะเกษ_x000D_   เปรียบเทียบข้อมูลปี  2562  กับค่ามัธยฐาน 5 ปี ย้อนหลัง </t>
  </si>
  <si>
    <t xml:space="preserve">จำนวนผู้ป่วยด้วยโรค  Leptospirosis  จำแนกรายเดือน   จ.ศรีสะเกษ_x000D_   เปรียบเทียบข้อมูลปี  2562  กับข้อมูลปีที่แล้ว </t>
  </si>
  <si>
    <t>จำนวนผู้ป่วยด้วยโรค  Leptospirosis  จำแนกรายสัปดาห์   จ.ศรีสะเกษ_x000D_   ระหว่างวันที่    1/1/2562  ถึงวันที่    31/12/2562</t>
  </si>
  <si>
    <t>จำนวนผู้ป่วยด้วยโรค  Leptospirosis  จำแนกรายเดือน   จ.ศรีสะเกษ_x000D_   ระหว่างวันที่    1/1/2562  ถึงวันที่     19/3/2562</t>
  </si>
  <si>
    <r>
      <t xml:space="preserve">       นับตั้งแต่วันที่  </t>
    </r>
    <r>
      <rPr>
        <sz val="11"/>
        <rFont val="Calibri"/>
        <family val="2"/>
      </rPr>
      <t xml:space="preserve">1 </t>
    </r>
    <r>
      <rPr>
        <sz val="14"/>
        <rFont val="Cordia New"/>
        <family val="2"/>
      </rPr>
      <t xml:space="preserve">มกราคม </t>
    </r>
    <r>
      <rPr>
        <sz val="11"/>
        <rFont val="Calibri"/>
        <family val="2"/>
      </rPr>
      <t xml:space="preserve">2562 </t>
    </r>
    <r>
      <rPr>
        <sz val="14"/>
        <rFont val="Cordia New"/>
        <family val="2"/>
      </rPr>
      <t xml:space="preserve">ถึงวันที่  </t>
    </r>
    <r>
      <rPr>
        <sz val="11"/>
        <rFont val="Calibri"/>
        <family val="2"/>
      </rPr>
      <t xml:space="preserve">31 </t>
    </r>
    <r>
      <rPr>
        <sz val="14"/>
        <rFont val="Cordia New"/>
        <family val="2"/>
      </rPr>
      <t xml:space="preserve">ธันวาคม </t>
    </r>
    <r>
      <rPr>
        <sz val="11"/>
        <rFont val="Calibri"/>
        <family val="2"/>
      </rPr>
      <t xml:space="preserve">2562    </t>
    </r>
    <r>
      <rPr>
        <sz val="14"/>
        <rFont val="Cordia New"/>
        <family val="2"/>
      </rPr>
      <t xml:space="preserve">สำนักงานสาธารณสุขจังหวัดศรีสะเกษ  ได้รับรายงานผู้ป่วยโรค  </t>
    </r>
    <r>
      <rPr>
        <sz val="11"/>
        <rFont val="Calibri"/>
        <family val="2"/>
      </rPr>
      <t xml:space="preserve">Leptospirosis  </t>
    </r>
    <r>
      <rPr>
        <sz val="14"/>
        <rFont val="Cordia New"/>
        <family val="2"/>
      </rPr>
      <t xml:space="preserve">จำนวนทั้งสิ้น </t>
    </r>
    <r>
      <rPr>
        <sz val="11"/>
        <rFont val="Calibri"/>
        <family val="2"/>
      </rPr>
      <t xml:space="preserve">248 </t>
    </r>
    <r>
      <rPr>
        <sz val="14"/>
        <rFont val="Cordia New"/>
        <family val="2"/>
      </rPr>
      <t xml:space="preserve">ราย  คิดเป็นอัตราป่วย   </t>
    </r>
    <r>
      <rPr>
        <sz val="11"/>
        <rFont val="Calibri"/>
        <family val="2"/>
      </rPr>
      <t xml:space="preserve">16.79  </t>
    </r>
    <r>
      <rPr>
        <sz val="14"/>
        <rFont val="Cordia New"/>
        <family val="2"/>
      </rPr>
      <t xml:space="preserve">ต่อประชากรแสนคน มีรายงานผู้เสียชีวิต </t>
    </r>
    <r>
      <rPr>
        <sz val="11"/>
        <rFont val="Calibri"/>
        <family val="2"/>
      </rPr>
      <t xml:space="preserve">5  </t>
    </r>
    <r>
      <rPr>
        <sz val="14"/>
        <rFont val="Cordia New"/>
        <family val="2"/>
      </rPr>
      <t xml:space="preserve">ราย   อัตราตายต่อประชากรแสนคน เท่ากับ    </t>
    </r>
    <r>
      <rPr>
        <sz val="11"/>
        <rFont val="Calibri"/>
        <family val="2"/>
      </rPr>
      <t xml:space="preserve">0.34   </t>
    </r>
    <r>
      <rPr>
        <sz val="14"/>
        <rFont val="Cordia New"/>
        <family val="2"/>
      </rPr>
      <t xml:space="preserve">อัตราผู้ป่วยตายเท่ากับร้อยละ  </t>
    </r>
    <r>
      <rPr>
        <sz val="11"/>
        <rFont val="Calibri"/>
        <family val="2"/>
      </rPr>
      <t>2.02</t>
    </r>
  </si>
  <si>
    <r>
      <t xml:space="preserve">       พบผู้ป่วยเพศชายมากกว่าเพศหญิง  โดยพบเพศชาย</t>
    </r>
    <r>
      <rPr>
        <sz val="11"/>
        <rFont val="Calibri"/>
        <family val="2"/>
      </rPr>
      <t xml:space="preserve">208  </t>
    </r>
    <r>
      <rPr>
        <sz val="14"/>
        <rFont val="Cordia New"/>
        <family val="2"/>
      </rPr>
      <t xml:space="preserve">ราย  เพศหญิง </t>
    </r>
    <r>
      <rPr>
        <sz val="11"/>
        <rFont val="Calibri"/>
        <family val="2"/>
      </rPr>
      <t xml:space="preserve">40  </t>
    </r>
    <r>
      <rPr>
        <sz val="14"/>
        <rFont val="Cordia New"/>
        <family val="2"/>
      </rPr>
      <t xml:space="preserve">ราย  อัตราส่วนเพศชาย ต่อ เพศหญิง  เท่ากับ </t>
    </r>
    <r>
      <rPr>
        <sz val="11"/>
        <rFont val="Calibri"/>
        <family val="2"/>
      </rPr>
      <t>5.20 : 1</t>
    </r>
  </si>
  <si>
    <r>
      <t xml:space="preserve">      กลุ่มอายุที่พบสูงสุดคือกลุ่มอายุ </t>
    </r>
    <r>
      <rPr>
        <sz val="11"/>
        <rFont val="Calibri"/>
        <family val="2"/>
      </rPr>
      <t xml:space="preserve">55 -  64 </t>
    </r>
    <r>
      <rPr>
        <sz val="14"/>
        <rFont val="Cordia New"/>
        <family val="2"/>
      </rPr>
      <t xml:space="preserve">ปี  คิดเป็นอัตราป่วย </t>
    </r>
    <r>
      <rPr>
        <sz val="11"/>
        <rFont val="Calibri"/>
        <family val="2"/>
      </rPr>
      <t xml:space="preserve">38.91 </t>
    </r>
    <r>
      <rPr>
        <sz val="14"/>
        <rFont val="Cordia New"/>
        <family val="2"/>
      </rPr>
      <t xml:space="preserve">ต่อประชากรแสนคน รองลงมาคือ กลุ่มอายุ  </t>
    </r>
    <r>
      <rPr>
        <sz val="11"/>
        <rFont val="Calibri"/>
        <family val="2"/>
      </rPr>
      <t xml:space="preserve">45 - 54  </t>
    </r>
    <r>
      <rPr>
        <sz val="14"/>
        <rFont val="Cordia New"/>
        <family val="2"/>
      </rPr>
      <t>ปี</t>
    </r>
    <r>
      <rPr>
        <sz val="11"/>
        <rFont val="Calibri"/>
        <family val="2"/>
      </rPr>
      <t xml:space="preserve">, 65  </t>
    </r>
    <r>
      <rPr>
        <sz val="14"/>
        <rFont val="Cordia New"/>
        <family val="2"/>
      </rPr>
      <t>ปี ขึ้นไป</t>
    </r>
    <r>
      <rPr>
        <sz val="11"/>
        <rFont val="Calibri"/>
        <family val="2"/>
      </rPr>
      <t xml:space="preserve">, 35 - 44 </t>
    </r>
    <r>
      <rPr>
        <sz val="14"/>
        <rFont val="Cordia New"/>
        <family val="2"/>
      </rPr>
      <t>ปี</t>
    </r>
    <r>
      <rPr>
        <sz val="11"/>
        <rFont val="Calibri"/>
        <family val="2"/>
      </rPr>
      <t xml:space="preserve">, 25 - 34  </t>
    </r>
    <r>
      <rPr>
        <sz val="14"/>
        <rFont val="Cordia New"/>
        <family val="2"/>
      </rPr>
      <t>ปี</t>
    </r>
    <r>
      <rPr>
        <sz val="11"/>
        <rFont val="Calibri"/>
        <family val="2"/>
      </rPr>
      <t xml:space="preserve">, 15 -  24  </t>
    </r>
    <r>
      <rPr>
        <sz val="14"/>
        <rFont val="Cordia New"/>
        <family val="2"/>
      </rPr>
      <t>ปี</t>
    </r>
    <r>
      <rPr>
        <sz val="11"/>
        <rFont val="Calibri"/>
        <family val="2"/>
      </rPr>
      <t xml:space="preserve">,5 - 9  </t>
    </r>
    <r>
      <rPr>
        <sz val="14"/>
        <rFont val="Cordia New"/>
        <family val="2"/>
      </rPr>
      <t>ปี</t>
    </r>
    <r>
      <rPr>
        <sz val="11"/>
        <rFont val="Calibri"/>
        <family val="2"/>
      </rPr>
      <t xml:space="preserve">, 10 - 14  </t>
    </r>
    <r>
      <rPr>
        <sz val="14"/>
        <rFont val="Cordia New"/>
        <family val="2"/>
      </rPr>
      <t>ปี</t>
    </r>
    <r>
      <rPr>
        <sz val="11"/>
        <rFont val="Calibri"/>
        <family val="2"/>
      </rPr>
      <t xml:space="preserve">, 0 - 4  </t>
    </r>
    <r>
      <rPr>
        <sz val="14"/>
        <rFont val="Cordia New"/>
        <family val="2"/>
      </rPr>
      <t xml:space="preserve">ปี  อัตราป่วยเท่ากับ  </t>
    </r>
    <r>
      <rPr>
        <sz val="11"/>
        <rFont val="Calibri"/>
        <family val="2"/>
      </rPr>
      <t xml:space="preserve">24.94,18.71,18.15,13.19,11.62, 3.41, 1.1  </t>
    </r>
    <r>
      <rPr>
        <sz val="14"/>
        <rFont val="Cordia New"/>
        <family val="2"/>
      </rPr>
      <t xml:space="preserve">และ </t>
    </r>
    <r>
      <rPr>
        <sz val="11"/>
        <rFont val="Calibri"/>
        <family val="2"/>
      </rPr>
      <t xml:space="preserve">0  </t>
    </r>
    <r>
      <rPr>
        <sz val="14"/>
        <rFont val="Cordia New"/>
        <family val="2"/>
      </rPr>
      <t xml:space="preserve">ต่อประชากรแสนคน ตามลำดับ </t>
    </r>
  </si>
  <si>
    <r>
      <t xml:space="preserve">       อาชีพที่มีจำนวนผู้ป่วยสูงสุดคือเกษตร  จำนวนผู้ป่วยเท่ากับ  175  ราย  รองลงมาคือ   อาชีพอื่นๆ</t>
    </r>
    <r>
      <rPr>
        <sz val="11"/>
        <rFont val="Calibri"/>
        <family val="2"/>
      </rPr>
      <t xml:space="preserve">,   </t>
    </r>
    <r>
      <rPr>
        <sz val="14"/>
        <rFont val="Cordia New"/>
        <family val="2"/>
      </rPr>
      <t>อาชีพนปค.</t>
    </r>
    <r>
      <rPr>
        <sz val="11"/>
        <rFont val="Calibri"/>
        <family val="2"/>
      </rPr>
      <t xml:space="preserve">,   </t>
    </r>
    <r>
      <rPr>
        <sz val="14"/>
        <rFont val="Cordia New"/>
        <family val="2"/>
      </rPr>
      <t>อาชีพนักเรียน</t>
    </r>
    <r>
      <rPr>
        <sz val="11"/>
        <rFont val="Calibri"/>
        <family val="2"/>
      </rPr>
      <t xml:space="preserve">,   </t>
    </r>
    <r>
      <rPr>
        <sz val="14"/>
        <rFont val="Cordia New"/>
        <family val="2"/>
      </rPr>
      <t>อาชีพรับจ้าง</t>
    </r>
    <r>
      <rPr>
        <sz val="11"/>
        <rFont val="Calibri"/>
        <family val="2"/>
      </rPr>
      <t xml:space="preserve">,   </t>
    </r>
    <r>
      <rPr>
        <sz val="14"/>
        <rFont val="Cordia New"/>
        <family val="2"/>
      </rPr>
      <t>อาชีพทหาร/ตำรวจ</t>
    </r>
    <r>
      <rPr>
        <sz val="11"/>
        <rFont val="Calibri"/>
        <family val="2"/>
      </rPr>
      <t xml:space="preserve">,   </t>
    </r>
    <r>
      <rPr>
        <sz val="14"/>
        <rFont val="Cordia New"/>
        <family val="2"/>
      </rPr>
      <t>อาชีพราชการ</t>
    </r>
    <r>
      <rPr>
        <sz val="11"/>
        <rFont val="Calibri"/>
        <family val="2"/>
      </rPr>
      <t xml:space="preserve">,   </t>
    </r>
    <r>
      <rPr>
        <sz val="14"/>
        <rFont val="Cordia New"/>
        <family val="2"/>
      </rPr>
      <t>อาชีพนักบวช</t>
    </r>
    <r>
      <rPr>
        <sz val="11"/>
        <rFont val="Calibri"/>
        <family val="2"/>
      </rPr>
      <t xml:space="preserve">,   </t>
    </r>
    <r>
      <rPr>
        <sz val="14"/>
        <rFont val="Cordia New"/>
        <family val="2"/>
      </rPr>
      <t>อาชีพค้าขาย</t>
    </r>
    <r>
      <rPr>
        <sz val="11"/>
        <rFont val="Calibri"/>
        <family val="2"/>
      </rPr>
      <t xml:space="preserve">,   </t>
    </r>
    <r>
      <rPr>
        <sz val="14"/>
        <rFont val="Cordia New"/>
        <family val="2"/>
      </rPr>
      <t>อาชีพบุคคลากรสาธารณสุข</t>
    </r>
    <r>
      <rPr>
        <sz val="11"/>
        <rFont val="Calibri"/>
        <family val="2"/>
      </rPr>
      <t xml:space="preserve">,   </t>
    </r>
    <r>
      <rPr>
        <sz val="14"/>
        <rFont val="Cordia New"/>
        <family val="2"/>
      </rPr>
      <t>อาชีพอาชีพพิเศษ</t>
    </r>
    <r>
      <rPr>
        <sz val="11"/>
        <rFont val="Calibri"/>
        <family val="2"/>
      </rPr>
      <t>,</t>
    </r>
    <r>
      <rPr>
        <sz val="14"/>
        <rFont val="Cordia New"/>
        <family val="2"/>
      </rPr>
      <t xml:space="preserve">   อาชีพเลี้ยงสัตว์</t>
    </r>
    <r>
      <rPr>
        <sz val="11"/>
        <rFont val="Calibri"/>
        <family val="2"/>
      </rPr>
      <t xml:space="preserve">,   </t>
    </r>
    <r>
      <rPr>
        <sz val="14"/>
        <rFont val="Cordia New"/>
        <family val="2"/>
      </rPr>
      <t>อาชีพครู</t>
    </r>
    <r>
      <rPr>
        <sz val="11"/>
        <rFont val="Calibri"/>
        <family val="2"/>
      </rPr>
      <t xml:space="preserve">,   </t>
    </r>
    <r>
      <rPr>
        <sz val="14"/>
        <rFont val="Cordia New"/>
        <family val="2"/>
      </rPr>
      <t>อาชีพประมง</t>
    </r>
    <r>
      <rPr>
        <sz val="11"/>
        <rFont val="Calibri"/>
        <family val="2"/>
      </rPr>
      <t xml:space="preserve">,   </t>
    </r>
    <r>
      <rPr>
        <sz val="14"/>
        <rFont val="Cordia New"/>
        <family val="2"/>
      </rPr>
      <t>อาชีพงานบ้าน</t>
    </r>
    <r>
      <rPr>
        <sz val="11"/>
        <rFont val="Calibri"/>
        <family val="2"/>
      </rPr>
      <t xml:space="preserve">,  </t>
    </r>
    <r>
      <rPr>
        <sz val="14"/>
        <rFont val="Cordia New"/>
        <family val="2"/>
      </rPr>
      <t>จำนวนผู้ป่วยเท่ากับ  25</t>
    </r>
    <r>
      <rPr>
        <sz val="11"/>
        <rFont val="Calibri"/>
        <family val="2"/>
      </rPr>
      <t>,</t>
    </r>
    <r>
      <rPr>
        <sz val="14"/>
        <rFont val="Cordia New"/>
        <family val="2"/>
      </rPr>
      <t>24</t>
    </r>
    <r>
      <rPr>
        <sz val="11"/>
        <rFont val="Calibri"/>
        <family val="2"/>
      </rPr>
      <t>,</t>
    </r>
    <r>
      <rPr>
        <sz val="14"/>
        <rFont val="Cordia New"/>
        <family val="2"/>
      </rPr>
      <t>12</t>
    </r>
    <r>
      <rPr>
        <sz val="11"/>
        <rFont val="Calibri"/>
        <family val="2"/>
      </rPr>
      <t>,</t>
    </r>
    <r>
      <rPr>
        <sz val="14"/>
        <rFont val="Cordia New"/>
        <family val="2"/>
      </rPr>
      <t>5</t>
    </r>
    <r>
      <rPr>
        <sz val="11"/>
        <rFont val="Calibri"/>
        <family val="2"/>
      </rPr>
      <t>,</t>
    </r>
    <r>
      <rPr>
        <sz val="14"/>
        <rFont val="Cordia New"/>
        <family val="2"/>
      </rPr>
      <t>3</t>
    </r>
    <r>
      <rPr>
        <sz val="11"/>
        <rFont val="Calibri"/>
        <family val="2"/>
      </rPr>
      <t>,</t>
    </r>
    <r>
      <rPr>
        <sz val="14"/>
        <rFont val="Cordia New"/>
        <family val="2"/>
      </rPr>
      <t>2</t>
    </r>
    <r>
      <rPr>
        <sz val="11"/>
        <rFont val="Calibri"/>
        <family val="2"/>
      </rPr>
      <t>,</t>
    </r>
    <r>
      <rPr>
        <sz val="14"/>
        <rFont val="Cordia New"/>
        <family val="2"/>
      </rPr>
      <t>1</t>
    </r>
    <r>
      <rPr>
        <sz val="11"/>
        <rFont val="Calibri"/>
        <family val="2"/>
      </rPr>
      <t>,</t>
    </r>
    <r>
      <rPr>
        <sz val="14"/>
        <rFont val="Cordia New"/>
        <family val="2"/>
      </rPr>
      <t>1</t>
    </r>
    <r>
      <rPr>
        <sz val="11"/>
        <rFont val="Calibri"/>
        <family val="2"/>
      </rPr>
      <t>,</t>
    </r>
    <r>
      <rPr>
        <sz val="14"/>
        <rFont val="Cordia New"/>
        <family val="2"/>
      </rPr>
      <t>0</t>
    </r>
    <r>
      <rPr>
        <sz val="11"/>
        <rFont val="Calibri"/>
        <family val="2"/>
      </rPr>
      <t>,</t>
    </r>
    <r>
      <rPr>
        <sz val="14"/>
        <rFont val="Cordia New"/>
        <family val="2"/>
      </rPr>
      <t>0</t>
    </r>
    <r>
      <rPr>
        <sz val="11"/>
        <rFont val="Calibri"/>
        <family val="2"/>
      </rPr>
      <t>,</t>
    </r>
    <r>
      <rPr>
        <sz val="14"/>
        <rFont val="Cordia New"/>
        <family val="2"/>
      </rPr>
      <t>0</t>
    </r>
    <r>
      <rPr>
        <sz val="11"/>
        <rFont val="Calibri"/>
        <family val="2"/>
      </rPr>
      <t>,</t>
    </r>
    <r>
      <rPr>
        <sz val="14"/>
        <rFont val="Cordia New"/>
        <family val="2"/>
      </rPr>
      <t>0</t>
    </r>
    <r>
      <rPr>
        <sz val="11"/>
        <rFont val="Calibri"/>
        <family val="2"/>
      </rPr>
      <t>,</t>
    </r>
    <r>
      <rPr>
        <sz val="14"/>
        <rFont val="Cordia New"/>
        <family val="2"/>
      </rPr>
      <t>0</t>
    </r>
    <r>
      <rPr>
        <sz val="11"/>
        <rFont val="Calibri"/>
        <family val="2"/>
      </rPr>
      <t>,</t>
    </r>
    <r>
      <rPr>
        <sz val="14"/>
        <rFont val="Cordia New"/>
        <family val="2"/>
      </rPr>
      <t>0</t>
    </r>
    <r>
      <rPr>
        <sz val="11"/>
        <rFont val="Calibri"/>
        <family val="2"/>
      </rPr>
      <t xml:space="preserve">, </t>
    </r>
    <r>
      <rPr>
        <sz val="14"/>
        <rFont val="Cordia New"/>
        <family val="2"/>
      </rPr>
      <t xml:space="preserve">ราย ตามลำดับ  </t>
    </r>
  </si>
  <si>
    <t xml:space="preserve">          พบผู้ป่วยสูงสุดในเดือน กันยายนจำนวนผู้ป่วย เท่ากับ 34 ราย  จำนวนผู้ป่วยเดือนนี้( ธันวาคม ) น้อยกว่าเดือนที่แล้ว (พฤศจิกายน) จำนวนผู้ป่วยเดือนนี้ ( ธันวาคม ) เท่ากับ 3 ราย  ส่วนเดือนที่แล้ว (พฤศจิกายน ) เท่ากับ 7 ราย   โดยมีรายงานผู้ป่วยเดือน  มกราคม  20 ราย กุมภาพันธ์  21 ราย มีนาคม  29 ราย เมษายน  20 ราย พฤษภาคม  32 ราย มิถุนายน  21 ราย กรกฏาคม  19 ราย สิงหาคม  10 ราย กันยายน  34 ราย ตุลาคม  32 ราย พฤศจิกายน  7 ราย ธันวาคม  3 ราย </t>
  </si>
  <si>
    <t xml:space="preserve">           พบผู้ป่วยในเขตเทศบาลเท่ากับ 23  ราย   ในเขตองค์การบริหารตำบลเท่ากับ  225 ราย  และไม่ทราบเขต เท่ากับ 0 ราย   พบผู้ป่วยในเขตองค์การบริหารส่วนตำบลมากกว่าในเขตเทศบาล โดยจำนวนผู้ป่วยในเขตองค์การบริหารส่วนตำบล  เท่ากับร้อยละ 90.73  ส่วนผู้ป่วยในเขตเทศบาล เท่ากับร้อยละ  9.27</t>
  </si>
  <si>
    <t xml:space="preserve">              ผู้ป่วยเข้ารับการรักษาที่ โรงพยาบาลศูนย์เท่ากับ 1 ราย โรงพยาบาลทั่วไป  เท่ากับ 50 ราย  โรงพยาบาลชุมชน  เท่ากับ 186 ราย  คลินิก โรงพยาบาลเอกชน  เท่ากับ 11 ราย </t>
  </si>
  <si>
    <r>
      <t xml:space="preserve">       อำเภอที่มีอัตราป่วยต่อประชากรแสนคนสูงสุดคืออำเภอ   ภูสิงห์ อัตราป่วยเท่ากับ 49.86  ต่อประชากรแสนคน รองลงมาคือ   อำเภอ ขุนหาญ</t>
    </r>
    <r>
      <rPr>
        <sz val="11"/>
        <rFont val="Calibri"/>
        <family val="2"/>
      </rPr>
      <t xml:space="preserve">,  </t>
    </r>
    <r>
      <rPr>
        <sz val="14"/>
        <rFont val="Cordia New"/>
        <family val="2"/>
      </rPr>
      <t>อำเภอ บึงบูรพ์</t>
    </r>
    <r>
      <rPr>
        <sz val="11"/>
        <rFont val="Calibri"/>
        <family val="2"/>
      </rPr>
      <t xml:space="preserve">,  </t>
    </r>
    <r>
      <rPr>
        <sz val="14"/>
        <rFont val="Cordia New"/>
        <family val="2"/>
      </rPr>
      <t>อำเภอ ยางชุมน้อย</t>
    </r>
    <r>
      <rPr>
        <sz val="11"/>
        <rFont val="Calibri"/>
        <family val="2"/>
      </rPr>
      <t xml:space="preserve">,  </t>
    </r>
    <r>
      <rPr>
        <sz val="14"/>
        <rFont val="Cordia New"/>
        <family val="2"/>
      </rPr>
      <t>อำเภอ ขุขันธ์</t>
    </r>
    <r>
      <rPr>
        <sz val="11"/>
        <rFont val="Calibri"/>
        <family val="2"/>
      </rPr>
      <t xml:space="preserve">,  </t>
    </r>
    <r>
      <rPr>
        <sz val="14"/>
        <rFont val="Cordia New"/>
        <family val="2"/>
      </rPr>
      <t>อำเภอ วังหิน</t>
    </r>
    <r>
      <rPr>
        <sz val="11"/>
        <rFont val="Calibri"/>
        <family val="2"/>
      </rPr>
      <t xml:space="preserve">,  </t>
    </r>
    <r>
      <rPr>
        <sz val="14"/>
        <rFont val="Cordia New"/>
        <family val="2"/>
      </rPr>
      <t>อำเภอ ไพรบึง</t>
    </r>
    <r>
      <rPr>
        <sz val="11"/>
        <rFont val="Calibri"/>
        <family val="2"/>
      </rPr>
      <t xml:space="preserve">,  </t>
    </r>
    <r>
      <rPr>
        <sz val="14"/>
        <rFont val="Cordia New"/>
        <family val="2"/>
      </rPr>
      <t>อำเภอ ปรางค์กู่</t>
    </r>
    <r>
      <rPr>
        <sz val="11"/>
        <rFont val="Calibri"/>
        <family val="2"/>
      </rPr>
      <t xml:space="preserve">,  </t>
    </r>
    <r>
      <rPr>
        <sz val="14"/>
        <rFont val="Cordia New"/>
        <family val="2"/>
      </rPr>
      <t>อำเภอ ราษีไศล</t>
    </r>
    <r>
      <rPr>
        <sz val="11"/>
        <rFont val="Calibri"/>
        <family val="2"/>
      </rPr>
      <t xml:space="preserve">,  </t>
    </r>
    <r>
      <rPr>
        <sz val="14"/>
        <rFont val="Cordia New"/>
        <family val="2"/>
      </rPr>
      <t>อำเภอ พยุห์</t>
    </r>
    <r>
      <rPr>
        <sz val="11"/>
        <rFont val="Calibri"/>
        <family val="2"/>
      </rPr>
      <t xml:space="preserve">,  </t>
    </r>
    <r>
      <rPr>
        <sz val="14"/>
        <rFont val="Cordia New"/>
        <family val="2"/>
      </rPr>
      <t>อำเภอ ห้วยทับทัน</t>
    </r>
    <r>
      <rPr>
        <sz val="11"/>
        <rFont val="Calibri"/>
        <family val="2"/>
      </rPr>
      <t xml:space="preserve">,  </t>
    </r>
    <r>
      <rPr>
        <sz val="14"/>
        <rFont val="Cordia New"/>
        <family val="2"/>
      </rPr>
      <t>อำเภอ เมืองจันทร์</t>
    </r>
    <r>
      <rPr>
        <sz val="11"/>
        <rFont val="Calibri"/>
        <family val="2"/>
      </rPr>
      <t xml:space="preserve">,  </t>
    </r>
    <r>
      <rPr>
        <sz val="14"/>
        <rFont val="Cordia New"/>
        <family val="2"/>
      </rPr>
      <t>อำเภอ กันทรารมย์</t>
    </r>
    <r>
      <rPr>
        <sz val="11"/>
        <rFont val="Calibri"/>
        <family val="2"/>
      </rPr>
      <t xml:space="preserve">,  </t>
    </r>
    <r>
      <rPr>
        <sz val="14"/>
        <rFont val="Cordia New"/>
        <family val="2"/>
      </rPr>
      <t>อำเภอ เมือง</t>
    </r>
    <r>
      <rPr>
        <sz val="11"/>
        <rFont val="Calibri"/>
        <family val="2"/>
      </rPr>
      <t xml:space="preserve">,  </t>
    </r>
    <r>
      <rPr>
        <sz val="14"/>
        <rFont val="Cordia New"/>
        <family val="2"/>
      </rPr>
      <t>อำเภอ โพธิ์ศรีสุวรรณ</t>
    </r>
    <r>
      <rPr>
        <sz val="11"/>
        <rFont val="Calibri"/>
        <family val="2"/>
      </rPr>
      <t xml:space="preserve">,  </t>
    </r>
    <r>
      <rPr>
        <sz val="14"/>
        <rFont val="Cordia New"/>
        <family val="2"/>
      </rPr>
      <t>อำเภอ น้ำเกลี้ยง</t>
    </r>
    <r>
      <rPr>
        <sz val="11"/>
        <rFont val="Calibri"/>
        <family val="2"/>
      </rPr>
      <t xml:space="preserve">,  </t>
    </r>
    <r>
      <rPr>
        <sz val="14"/>
        <rFont val="Cordia New"/>
        <family val="2"/>
      </rPr>
      <t>อำเภอ อุทุมพรพิสัย</t>
    </r>
    <r>
      <rPr>
        <sz val="11"/>
        <rFont val="Calibri"/>
        <family val="2"/>
      </rPr>
      <t xml:space="preserve">,  </t>
    </r>
    <r>
      <rPr>
        <sz val="14"/>
        <rFont val="Cordia New"/>
        <family val="2"/>
      </rPr>
      <t>อำเภอ กันทรลักษ์</t>
    </r>
    <r>
      <rPr>
        <sz val="11"/>
        <rFont val="Calibri"/>
        <family val="2"/>
      </rPr>
      <t xml:space="preserve">,  </t>
    </r>
    <r>
      <rPr>
        <sz val="14"/>
        <rFont val="Cordia New"/>
        <family val="2"/>
      </rPr>
      <t>อำเภอ ศิลาลาด</t>
    </r>
    <r>
      <rPr>
        <sz val="11"/>
        <rFont val="Calibri"/>
        <family val="2"/>
      </rPr>
      <t xml:space="preserve">,  </t>
    </r>
    <r>
      <rPr>
        <sz val="14"/>
        <rFont val="Cordia New"/>
        <family val="2"/>
      </rPr>
      <t>อำเภอ เบญจลักษ์</t>
    </r>
    <r>
      <rPr>
        <sz val="11"/>
        <rFont val="Calibri"/>
        <family val="2"/>
      </rPr>
      <t xml:space="preserve">,  </t>
    </r>
    <r>
      <rPr>
        <sz val="14"/>
        <rFont val="Cordia New"/>
        <family val="2"/>
      </rPr>
      <t>อำเภอ ศรีรัตนะ</t>
    </r>
    <r>
      <rPr>
        <sz val="11"/>
        <rFont val="Calibri"/>
        <family val="2"/>
      </rPr>
      <t xml:space="preserve">,  </t>
    </r>
    <r>
      <rPr>
        <sz val="14"/>
        <rFont val="Cordia New"/>
        <family val="2"/>
      </rPr>
      <t>อำเภอ โนนคูณ</t>
    </r>
    <r>
      <rPr>
        <sz val="11"/>
        <rFont val="Calibri"/>
        <family val="2"/>
      </rPr>
      <t xml:space="preserve">, </t>
    </r>
    <r>
      <rPr>
        <sz val="14"/>
        <rFont val="Cordia New"/>
        <family val="2"/>
      </rPr>
      <t xml:space="preserve">อัตราป่วยเท่ากับ  40.75 </t>
    </r>
    <r>
      <rPr>
        <sz val="11"/>
        <rFont val="Calibri"/>
        <family val="2"/>
      </rPr>
      <t xml:space="preserve">,  </t>
    </r>
    <r>
      <rPr>
        <sz val="14"/>
        <rFont val="Cordia New"/>
        <family val="2"/>
      </rPr>
      <t xml:space="preserve">36.91 </t>
    </r>
    <r>
      <rPr>
        <sz val="11"/>
        <rFont val="Calibri"/>
        <family val="2"/>
      </rPr>
      <t xml:space="preserve">,  </t>
    </r>
    <r>
      <rPr>
        <sz val="14"/>
        <rFont val="Cordia New"/>
        <family val="2"/>
      </rPr>
      <t xml:space="preserve">35.25 </t>
    </r>
    <r>
      <rPr>
        <sz val="11"/>
        <rFont val="Calibri"/>
        <family val="2"/>
      </rPr>
      <t xml:space="preserve">,  </t>
    </r>
    <r>
      <rPr>
        <sz val="14"/>
        <rFont val="Cordia New"/>
        <family val="2"/>
      </rPr>
      <t xml:space="preserve">29.73 </t>
    </r>
    <r>
      <rPr>
        <sz val="11"/>
        <rFont val="Calibri"/>
        <family val="2"/>
      </rPr>
      <t xml:space="preserve">,  </t>
    </r>
    <r>
      <rPr>
        <sz val="14"/>
        <rFont val="Cordia New"/>
        <family val="2"/>
      </rPr>
      <t xml:space="preserve">25.99 </t>
    </r>
    <r>
      <rPr>
        <sz val="11"/>
        <rFont val="Calibri"/>
        <family val="2"/>
      </rPr>
      <t xml:space="preserve">,  </t>
    </r>
    <r>
      <rPr>
        <sz val="14"/>
        <rFont val="Cordia New"/>
        <family val="2"/>
      </rPr>
      <t xml:space="preserve">24.82 </t>
    </r>
    <r>
      <rPr>
        <sz val="11"/>
        <rFont val="Calibri"/>
        <family val="2"/>
      </rPr>
      <t xml:space="preserve">,  </t>
    </r>
    <r>
      <rPr>
        <sz val="14"/>
        <rFont val="Cordia New"/>
        <family val="2"/>
      </rPr>
      <t xml:space="preserve">22.05 </t>
    </r>
    <r>
      <rPr>
        <sz val="11"/>
        <rFont val="Calibri"/>
        <family val="2"/>
      </rPr>
      <t xml:space="preserve">,  </t>
    </r>
    <r>
      <rPr>
        <sz val="14"/>
        <rFont val="Cordia New"/>
        <family val="2"/>
      </rPr>
      <t xml:space="preserve">19.28 </t>
    </r>
    <r>
      <rPr>
        <sz val="11"/>
        <rFont val="Calibri"/>
        <family val="2"/>
      </rPr>
      <t xml:space="preserve">,  </t>
    </r>
    <r>
      <rPr>
        <sz val="14"/>
        <rFont val="Cordia New"/>
        <family val="2"/>
      </rPr>
      <t xml:space="preserve">13.1 </t>
    </r>
    <r>
      <rPr>
        <sz val="11"/>
        <rFont val="Calibri"/>
        <family val="2"/>
      </rPr>
      <t xml:space="preserve">,  </t>
    </r>
    <r>
      <rPr>
        <sz val="14"/>
        <rFont val="Cordia New"/>
        <family val="2"/>
      </rPr>
      <t xml:space="preserve">11.8 </t>
    </r>
    <r>
      <rPr>
        <sz val="11"/>
        <rFont val="Calibri"/>
        <family val="2"/>
      </rPr>
      <t xml:space="preserve">,  </t>
    </r>
    <r>
      <rPr>
        <sz val="14"/>
        <rFont val="Cordia New"/>
        <family val="2"/>
      </rPr>
      <t xml:space="preserve">11.09 </t>
    </r>
    <r>
      <rPr>
        <sz val="11"/>
        <rFont val="Calibri"/>
        <family val="2"/>
      </rPr>
      <t xml:space="preserve">,  </t>
    </r>
    <r>
      <rPr>
        <sz val="14"/>
        <rFont val="Cordia New"/>
        <family val="2"/>
      </rPr>
      <t xml:space="preserve">9.83 </t>
    </r>
    <r>
      <rPr>
        <sz val="11"/>
        <rFont val="Calibri"/>
        <family val="2"/>
      </rPr>
      <t xml:space="preserve">,  </t>
    </r>
    <r>
      <rPr>
        <sz val="14"/>
        <rFont val="Cordia New"/>
        <family val="2"/>
      </rPr>
      <t xml:space="preserve">8.6 </t>
    </r>
    <r>
      <rPr>
        <sz val="11"/>
        <rFont val="Calibri"/>
        <family val="2"/>
      </rPr>
      <t xml:space="preserve">,  </t>
    </r>
    <r>
      <rPr>
        <sz val="14"/>
        <rFont val="Cordia New"/>
        <family val="2"/>
      </rPr>
      <t xml:space="preserve">8.37 </t>
    </r>
    <r>
      <rPr>
        <sz val="11"/>
        <rFont val="Calibri"/>
        <family val="2"/>
      </rPr>
      <t xml:space="preserve">,  </t>
    </r>
    <r>
      <rPr>
        <sz val="14"/>
        <rFont val="Cordia New"/>
        <family val="2"/>
      </rPr>
      <t xml:space="preserve">6.76 </t>
    </r>
    <r>
      <rPr>
        <sz val="11"/>
        <rFont val="Calibri"/>
        <family val="2"/>
      </rPr>
      <t xml:space="preserve">,  </t>
    </r>
    <r>
      <rPr>
        <sz val="14"/>
        <rFont val="Cordia New"/>
        <family val="2"/>
      </rPr>
      <t xml:space="preserve">6.53 </t>
    </r>
    <r>
      <rPr>
        <sz val="11"/>
        <rFont val="Calibri"/>
        <family val="2"/>
      </rPr>
      <t xml:space="preserve">,  </t>
    </r>
    <r>
      <rPr>
        <sz val="14"/>
        <rFont val="Cordia New"/>
        <family val="2"/>
      </rPr>
      <t xml:space="preserve">5.94 </t>
    </r>
    <r>
      <rPr>
        <sz val="11"/>
        <rFont val="Calibri"/>
        <family val="2"/>
      </rPr>
      <t xml:space="preserve">,  </t>
    </r>
    <r>
      <rPr>
        <sz val="14"/>
        <rFont val="Cordia New"/>
        <family val="2"/>
      </rPr>
      <t xml:space="preserve">4.75 </t>
    </r>
    <r>
      <rPr>
        <sz val="11"/>
        <rFont val="Calibri"/>
        <family val="2"/>
      </rPr>
      <t xml:space="preserve">,  </t>
    </r>
    <r>
      <rPr>
        <sz val="14"/>
        <rFont val="Cordia New"/>
        <family val="2"/>
      </rPr>
      <t xml:space="preserve">0 </t>
    </r>
    <r>
      <rPr>
        <sz val="11"/>
        <rFont val="Calibri"/>
        <family val="2"/>
      </rPr>
      <t xml:space="preserve">,  </t>
    </r>
    <r>
      <rPr>
        <sz val="14"/>
        <rFont val="Cordia New"/>
        <family val="2"/>
      </rPr>
      <t xml:space="preserve">0 </t>
    </r>
    <r>
      <rPr>
        <sz val="11"/>
        <rFont val="Calibri"/>
        <family val="2"/>
      </rPr>
      <t xml:space="preserve">,  </t>
    </r>
    <r>
      <rPr>
        <sz val="14"/>
        <rFont val="Cordia New"/>
        <family val="2"/>
      </rPr>
      <t xml:space="preserve">0 </t>
    </r>
    <r>
      <rPr>
        <sz val="11"/>
        <rFont val="Calibri"/>
        <family val="2"/>
      </rPr>
      <t xml:space="preserve">,   </t>
    </r>
    <r>
      <rPr>
        <sz val="14"/>
        <rFont val="Cordia New"/>
        <family val="2"/>
      </rPr>
      <t xml:space="preserve">ราย ตามลำดับ </t>
    </r>
  </si>
  <si>
    <t>อัตราป่วยต่อประชากรแสแนคน ด้วยโรค Leptospirosis  จำแนกตามกลุ่มอายุ   จังหวัด ศรีสะเกษ  ระหว่างวันที่  1 มกราคม 2562  ถึงวันที่  31 ธันวาคม 2562</t>
  </si>
  <si>
    <t>จำนวนผู้ป่วยด้วยโรค Leptospirosis  จำแนกตามอาชีพ   จังหวัด ศรีสะเกษ  ระหว่างวันที่  1 มกราคม 2562  ถึงวันที่  31 ธันวาคม 2562</t>
  </si>
  <si>
    <t>จำนวนผู้ป่วยด้วยโรค Leptospirosis  จำแนกรายเดือน   จังหวัด ศรีสะเกษ  ระหว่างวันที่  1 มกราคม 2562  ถึงวันที่  31 ธันวาคม 2562</t>
  </si>
  <si>
    <t>อัตราป่วยต่อประชากรแสนคน ด้วยโรค Leptospirosis  จำแนกตามพื้นที่   จังหวัด ศรีสะเกษ  ระหว่างวันที่  1 มกราคม 2562  ถึงวันที่  31 ธันวาคม 2562</t>
  </si>
  <si>
    <t>ข้อมูลเฝ้าระวังโรค Leptospirosis พบผู้ป่วย 2006 ราย พบผู้ป่วยรายแรกวันทีÉ1มค 2562 ผู้ป่วยรายสุดท้ายวันทีÉ 1 ธค 62 จาก 68 จังหวัด คิดเป็นอัตราป่วย 3.02 ต่อแสนประชากร เสียชีวิต 28 ราย คิดเป็นอัตราตาย 0.04 ต่อแสนประชากร อัตราส่วน เพศ ชายต่อเพศหญิง 1: 0.25 กลุ่มอายุทีÉพบมากทีÉสุด เรียงตามลําดับ คือ 45-54 ปี(20.14 %) 35-44 ปี(17.70 %) 55-64 ปี(17.50 %) สัญชาติเป็นไทยร้อยละ 96.9 พม่าร้อยละ 2.4 กัมพูชาร้อยละ 0.3 ลาวร้อยละ 0.2 อืÉนๆร้อยละ 0.1 อาชีพส่วนใหญ่ เกษตรร้อยละ 44.7 รับจ้างร้อยละ 22.7 ไม่ทราบอาชีพ/ในปกครองร้อยละ 10.6 จังหวัดทีÉมีอัตราป่วยต่อแสนประชากรสูงสุด 5 อันดับ แรกคือ ระนอง (22.41 ต่อแสนประชากร) พังงา (19.01 ต่อแสน ประชากร) ศรีสะเกษ (16.84 ต่อแสนประชากร) ยโสธร (15.04 ต่อแสนประชากร) ตรัง (14.15 ต่อแสนประชากร) จังหวัดทีÉไม่มี ผู้ป่วยคือจังหวัดสมุทรสาคร นครปฐม เพชรบุรี สุพรรณบุรี สิงห์บุรี ลพบุรี อ่างทอง พิจิตร กําแพงเพชร ภาคทีÉมีอัตราป่วยสูงสุด คือ ภาคใต้7.37 ต่อแสน ประชากร ภาคตะวันออกเฉียงเหนือ 4.48 ต่อแสนประชากร ภาคเหนือ 2.01 ต่อแสนประชากร ภาคกลาง 0.35 ต่อแสน ประชากรตามลําดับ</t>
  </si>
  <si>
    <r>
      <t xml:space="preserve">สรุปรายงานสถานการณ์โรค </t>
    </r>
    <r>
      <rPr>
        <sz val="11"/>
        <rFont val="Calibri"/>
        <family val="2"/>
      </rPr>
      <t>Mushroom poisoning</t>
    </r>
  </si>
  <si>
    <t xml:space="preserve">จำนวนป่วย อ้ตราป่วย  อัตราตาย  ด้วยโรค  Mushroom poisoning    จำแนกตามพื้นที่  </t>
  </si>
  <si>
    <t xml:space="preserve">                                จำนวนป่วย จำนวนตาย  ด้วยโรค Mushroom poisoning จำแนกตามพื้นที่  </t>
  </si>
  <si>
    <t xml:space="preserve">                                            จำนวนป่วยด้วยโรค  Mushroom poisoning  ตามวันรักษา  จังหวัดศรีสะเกษ  ปี 2563</t>
  </si>
  <si>
    <r>
      <t xml:space="preserve"> จังหวัด ศรีสะเกษ  ระหว่างวันที่  </t>
    </r>
    <r>
      <rPr>
        <sz val="11"/>
        <rFont val="Calibri"/>
        <family val="2"/>
      </rPr>
      <t xml:space="preserve">1 </t>
    </r>
    <r>
      <rPr>
        <sz val="14"/>
        <rFont val="Cordia New"/>
        <family val="2"/>
      </rPr>
      <t xml:space="preserve">มกราคม </t>
    </r>
    <r>
      <rPr>
        <sz val="11"/>
        <rFont val="Calibri"/>
        <family val="2"/>
      </rPr>
      <t xml:space="preserve">2563  </t>
    </r>
    <r>
      <rPr>
        <sz val="14"/>
        <rFont val="Cordia New"/>
        <family val="2"/>
      </rPr>
      <t xml:space="preserve">ถึงวันที่  20  ตุลาคม  </t>
    </r>
    <r>
      <rPr>
        <sz val="11"/>
        <rFont val="Calibri"/>
        <family val="2"/>
      </rPr>
      <t>2563</t>
    </r>
  </si>
</sst>
</file>

<file path=xl/styles.xml><?xml version="1.0" encoding="utf-8"?>
<styleSheet xmlns="http://schemas.openxmlformats.org/spreadsheetml/2006/main">
  <numFmts count="1">
    <numFmt numFmtId="187" formatCode="[$-1070000]d/mm/yyyy;@"/>
  </numFmts>
  <fonts count="30">
    <font>
      <sz val="10"/>
      <name val="Arial"/>
      <charset val="222"/>
    </font>
    <font>
      <sz val="11"/>
      <color theme="1"/>
      <name val="Tahoma"/>
      <family val="2"/>
      <charset val="222"/>
      <scheme val="minor"/>
    </font>
    <font>
      <sz val="11"/>
      <color theme="1"/>
      <name val="Tahoma"/>
      <family val="2"/>
      <charset val="222"/>
      <scheme val="minor"/>
    </font>
    <font>
      <sz val="11"/>
      <color theme="1"/>
      <name val="Tahoma"/>
      <family val="2"/>
      <charset val="222"/>
      <scheme val="minor"/>
    </font>
    <font>
      <sz val="11"/>
      <color theme="1"/>
      <name val="Tahoma"/>
      <family val="2"/>
      <charset val="222"/>
      <scheme val="minor"/>
    </font>
    <font>
      <sz val="10"/>
      <color indexed="8"/>
      <name val="Tahoma"/>
      <family val="2"/>
    </font>
    <font>
      <sz val="8"/>
      <name val="Arial"/>
      <family val="2"/>
    </font>
    <font>
      <b/>
      <sz val="10"/>
      <color indexed="8"/>
      <name val="Tahoma"/>
      <family val="2"/>
    </font>
    <font>
      <b/>
      <sz val="9"/>
      <color indexed="8"/>
      <name val="Tahoma"/>
      <family val="2"/>
    </font>
    <font>
      <sz val="8"/>
      <name val="Arial"/>
      <family val="2"/>
    </font>
    <font>
      <sz val="10"/>
      <color indexed="8"/>
      <name val="Tahoma"/>
      <family val="2"/>
    </font>
    <font>
      <sz val="16"/>
      <name val="TH SarabunIT๙"/>
      <family val="2"/>
    </font>
    <font>
      <sz val="10"/>
      <name val="Arial"/>
      <family val="2"/>
    </font>
    <font>
      <sz val="10"/>
      <color indexed="8"/>
      <name val="Tahoma"/>
      <family val="2"/>
    </font>
    <font>
      <sz val="10"/>
      <name val="Arial"/>
      <family val="2"/>
    </font>
    <font>
      <sz val="10"/>
      <name val="MS Sans Serif"/>
      <family val="2"/>
      <charset val="222"/>
    </font>
    <font>
      <sz val="11"/>
      <name val="Calibri"/>
      <family val="2"/>
    </font>
    <font>
      <sz val="14"/>
      <name val="Cordia New"/>
      <family val="2"/>
    </font>
    <font>
      <sz val="8"/>
      <color theme="1"/>
      <name val="Tahoma"/>
      <family val="2"/>
      <charset val="222"/>
      <scheme val="minor"/>
    </font>
    <font>
      <sz val="10"/>
      <name val="TH SarabunPSK"/>
      <family val="2"/>
    </font>
    <font>
      <sz val="10"/>
      <name val="MS Sans Serif"/>
      <family val="2"/>
      <charset val="222"/>
    </font>
    <font>
      <b/>
      <sz val="12"/>
      <color rgb="FF120000"/>
      <name val="AngsanaUPC"/>
      <family val="1"/>
    </font>
    <font>
      <b/>
      <sz val="12"/>
      <color rgb="FF000000"/>
      <name val="AngsanaUPC"/>
      <family val="1"/>
    </font>
    <font>
      <sz val="10"/>
      <name val="TH SarabunPSK"/>
      <family val="2"/>
    </font>
    <font>
      <sz val="10"/>
      <color indexed="8"/>
      <name val="Arial"/>
      <family val="2"/>
    </font>
    <font>
      <sz val="10"/>
      <color indexed="8"/>
      <name val="Tahoma"/>
      <family val="2"/>
    </font>
    <font>
      <sz val="14"/>
      <color indexed="8"/>
      <name val="AngsanaUPC"/>
      <family val="1"/>
    </font>
    <font>
      <sz val="11"/>
      <color indexed="8"/>
      <name val="Calibri"/>
      <charset val="177"/>
    </font>
    <font>
      <sz val="11"/>
      <color indexed="8"/>
      <name val="Calibri"/>
      <charset val="222"/>
    </font>
    <font>
      <sz val="14"/>
      <color indexed="8"/>
      <name val="AngsanaUPC"/>
      <charset val="222"/>
    </font>
  </fonts>
  <fills count="5">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FFFF00"/>
        <bgColor indexed="64"/>
      </patternFill>
    </fill>
  </fills>
  <borders count="12">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s>
  <cellStyleXfs count="107">
    <xf numFmtId="0" fontId="0" fillId="0" borderId="0"/>
    <xf numFmtId="0" fontId="5" fillId="0" borderId="0"/>
    <xf numFmtId="0" fontId="10" fillId="0" borderId="0"/>
    <xf numFmtId="0" fontId="10" fillId="0" borderId="0"/>
    <xf numFmtId="0" fontId="12" fillId="0" borderId="0"/>
    <xf numFmtId="0" fontId="12" fillId="0" borderId="0"/>
    <xf numFmtId="0" fontId="13" fillId="0" borderId="0"/>
    <xf numFmtId="0" fontId="4" fillId="0" borderId="0"/>
    <xf numFmtId="0" fontId="15" fillId="0" borderId="0"/>
    <xf numFmtId="0" fontId="5" fillId="0" borderId="0"/>
    <xf numFmtId="0" fontId="5" fillId="0" borderId="0"/>
    <xf numFmtId="0" fontId="12" fillId="0" borderId="0"/>
    <xf numFmtId="0" fontId="5" fillId="0" borderId="0"/>
    <xf numFmtId="0" fontId="5" fillId="0" borderId="0"/>
    <xf numFmtId="0" fontId="13" fillId="0" borderId="0"/>
    <xf numFmtId="0" fontId="14" fillId="0" borderId="0"/>
    <xf numFmtId="0" fontId="3" fillId="0" borderId="0"/>
    <xf numFmtId="0" fontId="12" fillId="0" borderId="0"/>
    <xf numFmtId="0" fontId="5" fillId="0" borderId="0"/>
    <xf numFmtId="0" fontId="5" fillId="0" borderId="0"/>
    <xf numFmtId="0" fontId="12" fillId="0" borderId="0"/>
    <xf numFmtId="0" fontId="5" fillId="0" borderId="0"/>
    <xf numFmtId="0" fontId="5" fillId="0" borderId="0"/>
    <xf numFmtId="0" fontId="12" fillId="0" borderId="0"/>
    <xf numFmtId="0" fontId="20" fillId="0" borderId="0"/>
    <xf numFmtId="0" fontId="12" fillId="0" borderId="0"/>
    <xf numFmtId="0" fontId="12" fillId="0" borderId="0"/>
    <xf numFmtId="0" fontId="12" fillId="0" borderId="0"/>
    <xf numFmtId="0" fontId="12"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2" fillId="0" borderId="0"/>
    <xf numFmtId="0" fontId="15" fillId="0" borderId="0"/>
    <xf numFmtId="0" fontId="2" fillId="0" borderId="0"/>
    <xf numFmtId="0" fontId="2" fillId="0" borderId="0"/>
    <xf numFmtId="0" fontId="15" fillId="0" borderId="0"/>
    <xf numFmtId="0" fontId="12" fillId="0" borderId="0"/>
    <xf numFmtId="0" fontId="12"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2" fillId="0" borderId="0"/>
    <xf numFmtId="0" fontId="2" fillId="0" borderId="0"/>
    <xf numFmtId="0" fontId="2" fillId="0" borderId="0"/>
    <xf numFmtId="0" fontId="2" fillId="0" borderId="0"/>
    <xf numFmtId="0" fontId="15" fillId="0" borderId="0"/>
    <xf numFmtId="0" fontId="5" fillId="0" borderId="0"/>
    <xf numFmtId="0" fontId="5"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12" fillId="0" borderId="0"/>
  </cellStyleXfs>
  <cellXfs count="82">
    <xf numFmtId="0" fontId="0" fillId="0" borderId="0" xfId="0"/>
    <xf numFmtId="0" fontId="5" fillId="0" borderId="0" xfId="1"/>
    <xf numFmtId="0" fontId="7" fillId="0" borderId="0" xfId="3" applyFont="1"/>
    <xf numFmtId="0" fontId="10" fillId="0" borderId="0" xfId="3"/>
    <xf numFmtId="0" fontId="8" fillId="0" borderId="2" xfId="3" applyFont="1" applyBorder="1" applyAlignment="1">
      <alignment horizontal="center"/>
    </xf>
    <xf numFmtId="0" fontId="7" fillId="0" borderId="3" xfId="3" applyFont="1" applyBorder="1"/>
    <xf numFmtId="0" fontId="7" fillId="0" borderId="3" xfId="3" applyFont="1" applyBorder="1" applyAlignment="1">
      <alignment horizontal="center"/>
    </xf>
    <xf numFmtId="0" fontId="10" fillId="0" borderId="4" xfId="3" applyBorder="1"/>
    <xf numFmtId="2" fontId="10" fillId="0" borderId="4" xfId="3" applyNumberFormat="1" applyBorder="1"/>
    <xf numFmtId="0" fontId="7" fillId="0" borderId="4" xfId="3" applyFont="1" applyBorder="1" applyAlignment="1">
      <alignment horizontal="right"/>
    </xf>
    <xf numFmtId="0" fontId="7" fillId="0" borderId="4" xfId="3" applyFont="1" applyBorder="1"/>
    <xf numFmtId="2" fontId="7" fillId="0" borderId="4" xfId="3" applyNumberFormat="1" applyFont="1" applyBorder="1"/>
    <xf numFmtId="0" fontId="10" fillId="0" borderId="3" xfId="3" applyBorder="1"/>
    <xf numFmtId="2" fontId="10" fillId="0" borderId="3" xfId="3" applyNumberFormat="1" applyBorder="1"/>
    <xf numFmtId="0" fontId="7" fillId="0" borderId="0" xfId="3" applyFont="1" applyBorder="1" applyAlignment="1">
      <alignment horizontal="center"/>
    </xf>
    <xf numFmtId="0" fontId="7" fillId="0" borderId="5" xfId="3" applyFont="1" applyBorder="1" applyAlignment="1">
      <alignment horizontal="center"/>
    </xf>
    <xf numFmtId="0" fontId="8" fillId="0" borderId="6" xfId="3" applyFont="1" applyBorder="1" applyAlignment="1">
      <alignment horizontal="center"/>
    </xf>
    <xf numFmtId="0" fontId="8" fillId="0" borderId="7" xfId="3" applyFont="1" applyBorder="1" applyAlignment="1">
      <alignment horizontal="center"/>
    </xf>
    <xf numFmtId="0" fontId="7" fillId="0" borderId="8" xfId="3" applyFont="1" applyBorder="1" applyAlignment="1">
      <alignment horizontal="center"/>
    </xf>
    <xf numFmtId="0" fontId="7" fillId="0" borderId="9" xfId="3" applyFont="1" applyBorder="1" applyAlignment="1">
      <alignment horizontal="center"/>
    </xf>
    <xf numFmtId="0" fontId="7" fillId="0" borderId="10" xfId="3" applyFont="1" applyBorder="1" applyAlignment="1">
      <alignment horizontal="center"/>
    </xf>
    <xf numFmtId="0" fontId="8" fillId="0" borderId="5" xfId="3" applyFont="1" applyBorder="1" applyAlignment="1">
      <alignment horizontal="center"/>
    </xf>
    <xf numFmtId="1" fontId="10" fillId="0" borderId="3" xfId="3" applyNumberFormat="1" applyBorder="1"/>
    <xf numFmtId="59" fontId="11" fillId="0" borderId="0" xfId="0" applyNumberFormat="1" applyFont="1" applyAlignment="1">
      <alignment horizontal="center"/>
    </xf>
    <xf numFmtId="0" fontId="0" fillId="0" borderId="0" xfId="0"/>
    <xf numFmtId="0" fontId="17" fillId="0" borderId="0" xfId="0" applyFont="1"/>
    <xf numFmtId="0" fontId="16" fillId="0" borderId="0" xfId="0" applyFont="1"/>
    <xf numFmtId="0" fontId="3" fillId="0" borderId="0" xfId="16"/>
    <xf numFmtId="0" fontId="3" fillId="0" borderId="4" xfId="16" applyBorder="1"/>
    <xf numFmtId="0" fontId="18" fillId="0" borderId="4" xfId="16" applyFont="1" applyBorder="1"/>
    <xf numFmtId="0" fontId="19" fillId="0" borderId="0" xfId="0" applyFont="1"/>
    <xf numFmtId="0" fontId="0" fillId="0" borderId="0" xfId="0"/>
    <xf numFmtId="0" fontId="12" fillId="0" borderId="0" xfId="0" applyFont="1"/>
    <xf numFmtId="0" fontId="0" fillId="0" borderId="0" xfId="0"/>
    <xf numFmtId="187" fontId="0" fillId="0" borderId="0" xfId="0" applyNumberFormat="1"/>
    <xf numFmtId="0" fontId="12" fillId="0" borderId="0" xfId="40"/>
    <xf numFmtId="0" fontId="12" fillId="0" borderId="0" xfId="17"/>
    <xf numFmtId="0" fontId="12" fillId="0" borderId="0" xfId="17" applyFont="1"/>
    <xf numFmtId="2" fontId="12" fillId="0" borderId="0" xfId="17" applyNumberFormat="1"/>
    <xf numFmtId="0" fontId="12" fillId="0" borderId="0" xfId="17"/>
    <xf numFmtId="0" fontId="12" fillId="0" borderId="0" xfId="17"/>
    <xf numFmtId="0" fontId="12" fillId="0" borderId="0" xfId="17" applyFont="1"/>
    <xf numFmtId="2" fontId="12" fillId="0" borderId="0" xfId="17" applyNumberFormat="1"/>
    <xf numFmtId="0" fontId="21" fillId="0" borderId="0" xfId="0" applyFont="1"/>
    <xf numFmtId="0" fontId="22" fillId="0" borderId="0" xfId="0" applyFont="1"/>
    <xf numFmtId="0" fontId="19" fillId="0" borderId="0" xfId="0" applyFont="1" applyFill="1"/>
    <xf numFmtId="0" fontId="19" fillId="0" borderId="0" xfId="0" applyFont="1" applyFill="1" applyAlignment="1">
      <alignment textRotation="90"/>
    </xf>
    <xf numFmtId="0" fontId="0" fillId="4" borderId="0" xfId="0" applyFill="1"/>
    <xf numFmtId="0" fontId="23" fillId="0" borderId="0" xfId="0" applyFont="1" applyFill="1"/>
    <xf numFmtId="0" fontId="23" fillId="0" borderId="0" xfId="0" applyFont="1" applyFill="1" applyAlignment="1">
      <alignment textRotation="90"/>
    </xf>
    <xf numFmtId="14" fontId="23" fillId="0" borderId="0" xfId="0" applyNumberFormat="1" applyFont="1" applyFill="1" applyAlignment="1">
      <alignment textRotation="90"/>
    </xf>
    <xf numFmtId="0" fontId="23" fillId="0" borderId="0" xfId="0" applyFont="1" applyFill="1" applyAlignment="1">
      <alignment horizontal="left"/>
    </xf>
    <xf numFmtId="0" fontId="23" fillId="0" borderId="0" xfId="0" applyNumberFormat="1" applyFont="1" applyFill="1"/>
    <xf numFmtId="0" fontId="23" fillId="0" borderId="0" xfId="0" applyFont="1" applyFill="1" applyAlignment="1">
      <alignment horizontal="left" indent="1"/>
    </xf>
    <xf numFmtId="0" fontId="24" fillId="3" borderId="11" xfId="96" applyFont="1" applyFill="1" applyBorder="1" applyAlignment="1">
      <alignment horizontal="center"/>
    </xf>
    <xf numFmtId="0" fontId="24" fillId="0" borderId="1" xfId="96" applyFont="1" applyFill="1" applyBorder="1" applyAlignment="1">
      <alignment horizontal="right" wrapText="1"/>
    </xf>
    <xf numFmtId="0" fontId="24" fillId="0" borderId="1" xfId="96" applyFont="1" applyFill="1" applyBorder="1" applyAlignment="1">
      <alignment wrapText="1"/>
    </xf>
    <xf numFmtId="15" fontId="24" fillId="0" borderId="1" xfId="96" applyNumberFormat="1" applyFont="1" applyFill="1" applyBorder="1" applyAlignment="1">
      <alignment horizontal="right" wrapText="1"/>
    </xf>
    <xf numFmtId="0" fontId="25" fillId="0" borderId="0" xfId="96"/>
    <xf numFmtId="0" fontId="26" fillId="0" borderId="1" xfId="0" applyFont="1" applyFill="1" applyBorder="1" applyAlignment="1">
      <alignment vertical="center" wrapText="1"/>
    </xf>
    <xf numFmtId="0" fontId="26" fillId="0" borderId="1" xfId="0" applyFont="1" applyFill="1" applyBorder="1" applyAlignment="1">
      <alignment horizontal="right" vertical="center" wrapText="1"/>
    </xf>
    <xf numFmtId="0" fontId="26" fillId="2" borderId="11" xfId="0" applyFont="1" applyFill="1" applyBorder="1" applyAlignment="1">
      <alignment horizontal="center" vertical="center"/>
    </xf>
    <xf numFmtId="0" fontId="0" fillId="0" borderId="0" xfId="0" quotePrefix="1" applyNumberFormat="1"/>
    <xf numFmtId="0" fontId="0" fillId="0" borderId="0" xfId="0"/>
    <xf numFmtId="0" fontId="0" fillId="0" borderId="0" xfId="0" applyNumberFormat="1" applyAlignment="1">
      <alignment horizontal="right"/>
    </xf>
    <xf numFmtId="0" fontId="12" fillId="0" borderId="0" xfId="104"/>
    <xf numFmtId="0" fontId="24" fillId="3" borderId="11" xfId="105" applyFont="1" applyFill="1" applyBorder="1" applyAlignment="1">
      <alignment horizontal="center"/>
    </xf>
    <xf numFmtId="0" fontId="24" fillId="0" borderId="1" xfId="105" applyFont="1" applyFill="1" applyBorder="1" applyAlignment="1">
      <alignment horizontal="right" wrapText="1"/>
    </xf>
    <xf numFmtId="0" fontId="24" fillId="0" borderId="1" xfId="105" applyFont="1" applyFill="1" applyBorder="1" applyAlignment="1">
      <alignment wrapText="1"/>
    </xf>
    <xf numFmtId="0" fontId="12" fillId="0" borderId="0" xfId="106"/>
    <xf numFmtId="0" fontId="27" fillId="2" borderId="11" xfId="0" applyFont="1" applyFill="1" applyBorder="1" applyAlignment="1">
      <alignment horizontal="center" vertical="center"/>
    </xf>
    <xf numFmtId="0" fontId="28" fillId="0" borderId="1" xfId="0" applyFont="1" applyFill="1" applyBorder="1" applyAlignment="1">
      <alignment vertical="center" wrapText="1"/>
    </xf>
    <xf numFmtId="0" fontId="28" fillId="0" borderId="1" xfId="0" applyFont="1" applyFill="1" applyBorder="1" applyAlignment="1">
      <alignment horizontal="right" vertical="center" wrapText="1"/>
    </xf>
    <xf numFmtId="2" fontId="28" fillId="0" borderId="1" xfId="0" applyNumberFormat="1" applyFont="1" applyFill="1" applyBorder="1" applyAlignment="1">
      <alignment horizontal="right" vertical="center" wrapText="1"/>
    </xf>
    <xf numFmtId="0" fontId="29" fillId="0" borderId="1" xfId="0" applyFont="1" applyFill="1" applyBorder="1" applyAlignment="1">
      <alignment vertical="center" wrapText="1"/>
    </xf>
    <xf numFmtId="0" fontId="29" fillId="0" borderId="1" xfId="0" applyFont="1" applyFill="1" applyBorder="1" applyAlignment="1">
      <alignment horizontal="right" vertical="center" wrapText="1"/>
    </xf>
    <xf numFmtId="0" fontId="1" fillId="0" borderId="0" xfId="16" applyFont="1"/>
    <xf numFmtId="0" fontId="7" fillId="0" borderId="0" xfId="3" applyFont="1" applyAlignment="1">
      <alignment horizontal="center"/>
    </xf>
    <xf numFmtId="0" fontId="7" fillId="0" borderId="4" xfId="3" applyFont="1" applyBorder="1" applyAlignment="1">
      <alignment horizontal="center"/>
    </xf>
    <xf numFmtId="0" fontId="8" fillId="0" borderId="4" xfId="3" applyFont="1" applyBorder="1" applyAlignment="1">
      <alignment horizontal="center"/>
    </xf>
    <xf numFmtId="0" fontId="21" fillId="0" borderId="0" xfId="0" applyFont="1" applyAlignment="1">
      <alignment horizontal="center"/>
    </xf>
    <xf numFmtId="0" fontId="0" fillId="0" borderId="0" xfId="0" applyAlignment="1">
      <alignment horizontal="center"/>
    </xf>
  </cellXfs>
  <cellStyles count="107">
    <cellStyle name="Normal" xfId="0" builtinId="0"/>
    <cellStyle name="Normal 10" xfId="7"/>
    <cellStyle name="Normal 10 2" xfId="44"/>
    <cellStyle name="Normal 10 2 2" xfId="70"/>
    <cellStyle name="Normal 10 3" xfId="68"/>
    <cellStyle name="Normal 10 4" xfId="41"/>
    <cellStyle name="Normal 11" xfId="16"/>
    <cellStyle name="Normal 11 2" xfId="17"/>
    <cellStyle name="Normal 11 3" xfId="45"/>
    <cellStyle name="Normal 11 3 2" xfId="71"/>
    <cellStyle name="Normal 11 4" xfId="69"/>
    <cellStyle name="Normal 11 5" xfId="42"/>
    <cellStyle name="Normal 12" xfId="18"/>
    <cellStyle name="Normal 12 2" xfId="19"/>
    <cellStyle name="Normal 13" xfId="24"/>
    <cellStyle name="Normal 13 2" xfId="46"/>
    <cellStyle name="Normal 13 3" xfId="43"/>
    <cellStyle name="Normal 14" xfId="25"/>
    <cellStyle name="Normal 15" xfId="26"/>
    <cellStyle name="Normal 16" xfId="27"/>
    <cellStyle name="Normal 17" xfId="28"/>
    <cellStyle name="Normal 18" xfId="29"/>
    <cellStyle name="Normal 19" xfId="30"/>
    <cellStyle name="Normal 2" xfId="1"/>
    <cellStyle name="Normal 2 2" xfId="12"/>
    <cellStyle name="Normal 2 3" xfId="8"/>
    <cellStyle name="Normal 2 3 2" xfId="20"/>
    <cellStyle name="Normal 20" xfId="31"/>
    <cellStyle name="Normal 21" xfId="32"/>
    <cellStyle name="Normal 22" xfId="34"/>
    <cellStyle name="Normal 23" xfId="33"/>
    <cellStyle name="Normal 24" xfId="35"/>
    <cellStyle name="Normal 25" xfId="36"/>
    <cellStyle name="Normal 26" xfId="37"/>
    <cellStyle name="Normal 27" xfId="47"/>
    <cellStyle name="Normal 28" xfId="38"/>
    <cellStyle name="Normal 29" xfId="39"/>
    <cellStyle name="Normal 3" xfId="2"/>
    <cellStyle name="Normal 3 2" xfId="13"/>
    <cellStyle name="Normal 3 3" xfId="9"/>
    <cellStyle name="Normal 30" xfId="48"/>
    <cellStyle name="Normal 31" xfId="49"/>
    <cellStyle name="Normal 32" xfId="50"/>
    <cellStyle name="Normal 33" xfId="51"/>
    <cellStyle name="Normal 34" xfId="52"/>
    <cellStyle name="Normal 35" xfId="53"/>
    <cellStyle name="Normal 36" xfId="54"/>
    <cellStyle name="Normal 37" xfId="55"/>
    <cellStyle name="Normal 38" xfId="56"/>
    <cellStyle name="Normal 38 2" xfId="72"/>
    <cellStyle name="Normal 39" xfId="57"/>
    <cellStyle name="Normal 4" xfId="4"/>
    <cellStyle name="Normal 40" xfId="58"/>
    <cellStyle name="Normal 41" xfId="59"/>
    <cellStyle name="Normal 42" xfId="60"/>
    <cellStyle name="Normal 43" xfId="61"/>
    <cellStyle name="Normal 44" xfId="62"/>
    <cellStyle name="Normal 45" xfId="63"/>
    <cellStyle name="Normal 46" xfId="64"/>
    <cellStyle name="Normal 47" xfId="65"/>
    <cellStyle name="Normal 48" xfId="66"/>
    <cellStyle name="Normal 49" xfId="67"/>
    <cellStyle name="Normal 49 2" xfId="73"/>
    <cellStyle name="Normal 5" xfId="5"/>
    <cellStyle name="Normal 50" xfId="74"/>
    <cellStyle name="Normal 51" xfId="75"/>
    <cellStyle name="Normal 52" xfId="76"/>
    <cellStyle name="Normal 53" xfId="77"/>
    <cellStyle name="Normal 54" xfId="78"/>
    <cellStyle name="Normal 55" xfId="82"/>
    <cellStyle name="Normal 56" xfId="79"/>
    <cellStyle name="Normal 57" xfId="80"/>
    <cellStyle name="Normal 58" xfId="81"/>
    <cellStyle name="Normal 59" xfId="83"/>
    <cellStyle name="Normal 6" xfId="10"/>
    <cellStyle name="Normal 6 2" xfId="21"/>
    <cellStyle name="Normal 60" xfId="84"/>
    <cellStyle name="Normal 61" xfId="85"/>
    <cellStyle name="Normal 62" xfId="86"/>
    <cellStyle name="Normal 63" xfId="87"/>
    <cellStyle name="Normal 64" xfId="88"/>
    <cellStyle name="Normal 65" xfId="89"/>
    <cellStyle name="Normal 66" xfId="90"/>
    <cellStyle name="Normal 67" xfId="91"/>
    <cellStyle name="Normal 68" xfId="92"/>
    <cellStyle name="Normal 69" xfId="93"/>
    <cellStyle name="Normal 7" xfId="11"/>
    <cellStyle name="Normal 70" xfId="94"/>
    <cellStyle name="Normal 71" xfId="95"/>
    <cellStyle name="Normal 72" xfId="97"/>
    <cellStyle name="Normal 73" xfId="98"/>
    <cellStyle name="Normal 74" xfId="99"/>
    <cellStyle name="Normal 75" xfId="100"/>
    <cellStyle name="Normal 76" xfId="101"/>
    <cellStyle name="Normal 77" xfId="102"/>
    <cellStyle name="Normal 78" xfId="103"/>
    <cellStyle name="Normal 79" xfId="104"/>
    <cellStyle name="Normal 8" xfId="14"/>
    <cellStyle name="Normal 8 2" xfId="22"/>
    <cellStyle name="Normal 80" xfId="106"/>
    <cellStyle name="Normal 9" xfId="15"/>
    <cellStyle name="Normal 9 2" xfId="23"/>
    <cellStyle name="Normal_Sheet1" xfId="40"/>
    <cellStyle name="Normal_รอวางผู้ป่วยทั้งหมด" xfId="96"/>
    <cellStyle name="ปกติ_Sheet1" xfId="6"/>
    <cellStyle name="ปกติ_Sheet1 2" xfId="105"/>
    <cellStyle name="ปกติ_อัตราป่วย" xfId="3"/>
  </cellStyles>
  <dxfs count="20">
    <dxf>
      <alignment textRotation="90" readingOrder="0"/>
    </dxf>
    <dxf>
      <alignment textRotation="90" readingOrder="0"/>
    </dxf>
    <dxf>
      <alignment textRotation="90" readingOrder="0"/>
    </dxf>
    <dxf>
      <font>
        <name val="TH SarabunPSK"/>
        <scheme val="none"/>
      </font>
    </dxf>
    <dxf>
      <alignment textRotation="90" readingOrder="0"/>
    </dxf>
    <dxf>
      <alignment textRotation="90" readingOrder="0"/>
    </dxf>
    <dxf>
      <alignment textRotation="90" readingOrder="0"/>
    </dxf>
    <dxf>
      <alignment textRotation="90" readingOrder="0"/>
    </dxf>
    <dxf>
      <alignment textRotation="90" readingOrder="0"/>
    </dxf>
    <dxf>
      <fill>
        <patternFill patternType="none">
          <bgColor auto="1"/>
        </patternFill>
      </fill>
    </dxf>
    <dxf>
      <alignment textRotation="90" readingOrder="0"/>
    </dxf>
    <dxf>
      <fill>
        <patternFill>
          <bgColor rgb="FFFFC000"/>
        </patternFill>
      </fill>
    </dxf>
    <dxf>
      <fill>
        <patternFill>
          <bgColor rgb="FFFFC000"/>
        </patternFill>
      </fill>
    </dxf>
    <dxf>
      <fill>
        <patternFill patternType="solid">
          <bgColor rgb="FFFFFF00"/>
        </patternFill>
      </fill>
    </dxf>
    <dxf>
      <fill>
        <patternFill patternType="solid">
          <bgColor rgb="FFFFFF00"/>
        </patternFill>
      </fill>
    </dxf>
    <dxf>
      <fill>
        <patternFill patternType="solid">
          <bgColor rgb="FFFFFF00"/>
        </patternFill>
      </fill>
    </dxf>
    <dxf>
      <alignment textRotation="90" readingOrder="0"/>
    </dxf>
    <dxf>
      <alignment textRotation="90" readingOrder="0"/>
    </dxf>
    <dxf>
      <alignment textRotation="90" readingOrder="0"/>
    </dxf>
    <dxf>
      <alignment textRotation="9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th-TH"/>
  <c:chart>
    <c:title>
      <c:tx>
        <c:strRef>
          <c:f>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5.9959225280326191E-2"/>
          <c:y val="2.162162162162165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5437"/>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08380160"/>
        <c:axId val="108382464"/>
      </c:barChart>
      <c:catAx>
        <c:axId val="108380160"/>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68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08382464"/>
        <c:crosses val="autoZero"/>
        <c:auto val="1"/>
        <c:lblAlgn val="ctr"/>
        <c:lblOffset val="100"/>
        <c:tickLblSkip val="1"/>
        <c:tickMarkSkip val="1"/>
      </c:catAx>
      <c:valAx>
        <c:axId val="108382464"/>
        <c:scaling>
          <c:orientation val="minMax"/>
        </c:scaling>
        <c:axPos val="l"/>
        <c:majorGridlines>
          <c:spPr>
            <a:ln w="3175">
              <a:solidFill>
                <a:srgbClr val="000000"/>
              </a:solidFill>
              <a:prstDash val="solid"/>
            </a:ln>
          </c:spPr>
        </c:majorGridlines>
        <c:title>
          <c:tx>
            <c:strRef>
              <c:f>TblAgeBar!$A$14</c:f>
              <c:strCache>
                <c:ptCount val="1"/>
                <c:pt idx="0">
                  <c:v>อัตราป่วย/แสน</c:v>
                </c:pt>
              </c:strCache>
            </c:strRef>
          </c:tx>
          <c:layout>
            <c:manualLayout>
              <c:xMode val="edge"/>
              <c:yMode val="edge"/>
              <c:x val="3.3639143730886847E-2"/>
              <c:y val="0.20540568915372426"/>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0838016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1132" r="0.75000000000001132" t="1" header="0.5" footer="0.5"/>
    <c:pageSetup paperSize="9" orientation="landscape"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208809135399673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56"/>
          <c:w val="0.86133836961724042"/>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3319424"/>
        <c:axId val="83346560"/>
      </c:lineChart>
      <c:catAx>
        <c:axId val="8331942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3346560"/>
        <c:crosses val="autoZero"/>
        <c:auto val="1"/>
        <c:lblAlgn val="ctr"/>
        <c:lblOffset val="100"/>
        <c:tickLblSkip val="1"/>
        <c:tickMarkSkip val="1"/>
      </c:catAx>
      <c:valAx>
        <c:axId val="8334656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884E-2"/>
              <c:y val="0.39141520188765849"/>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3194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55" r="0.75000000000001055" t="1" header="0.5" footer="0.5"/>
    <c:pageSetup/>
  </c:printSettings>
</c:chartSpace>
</file>

<file path=xl/charts/chart100.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5"/>
          <c:y val="3.282836378522521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
          <c:w val="0.86133836961724708"/>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6528896"/>
        <c:axId val="146609280"/>
      </c:lineChart>
      <c:catAx>
        <c:axId val="14652889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71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609280"/>
        <c:crosses val="autoZero"/>
        <c:auto val="1"/>
        <c:lblAlgn val="ctr"/>
        <c:lblOffset val="100"/>
        <c:tickLblSkip val="1"/>
        <c:tickMarkSkip val="1"/>
      </c:catAx>
      <c:valAx>
        <c:axId val="14660928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742E-2"/>
              <c:y val="0.391415106669990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5288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66" r="0.75000000000000466" t="1" header="0.5" footer="0.5"/>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21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
          <c:w val="0.86790016351305177"/>
          <c:h val="0.49495071553108344"/>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6654336"/>
        <c:axId val="146656256"/>
      </c:barChart>
      <c:catAx>
        <c:axId val="14665433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1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6656256"/>
        <c:crosses val="autoZero"/>
        <c:auto val="1"/>
        <c:lblAlgn val="ctr"/>
        <c:lblOffset val="100"/>
        <c:tickLblSkip val="1"/>
        <c:tickMarkSkip val="1"/>
      </c:catAx>
      <c:valAx>
        <c:axId val="146656256"/>
        <c:scaling>
          <c:orientation val="minMax"/>
        </c:scaling>
        <c:axPos val="l"/>
        <c:title>
          <c:tx>
            <c:strRef>
              <c:f>[3]TblAgeBar!$A$114</c:f>
              <c:strCache>
                <c:ptCount val="1"/>
                <c:pt idx="0">
                  <c:v>อัตราป่วย/แสน</c:v>
                </c:pt>
              </c:strCache>
            </c:strRef>
          </c:tx>
          <c:layout>
            <c:manualLayout>
              <c:xMode val="edge"/>
              <c:yMode val="edge"/>
              <c:x val="2.11360770414139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6543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66" r="0.75000000000000466" t="1" header="0.5" footer="0.5"/>
    <c:pageSetup paperSize="9" orientation="landscape"/>
  </c:printSettings>
</c:chartSpace>
</file>

<file path=xl/charts/chart102.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41"/>
          <c:w val="0.80122443799042864"/>
          <c:h val="0.5297304288038852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6680064"/>
        <c:axId val="146694528"/>
      </c:barChart>
      <c:catAx>
        <c:axId val="14668006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47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694528"/>
        <c:crosses val="autoZero"/>
        <c:auto val="1"/>
        <c:lblAlgn val="ctr"/>
        <c:lblOffset val="100"/>
        <c:tickLblSkip val="1"/>
        <c:tickMarkSkip val="1"/>
      </c:catAx>
      <c:valAx>
        <c:axId val="146694528"/>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668006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444" r="0.75000000000000444" t="1" header="0.5" footer="0.5"/>
    <c:pageSetup paperSize="9" orientation="landscape" horizontalDpi="300" verticalDpi="300"/>
  </c:printSettings>
</c:chartSpace>
</file>

<file path=xl/charts/chart103.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19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42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6731008"/>
        <c:axId val="146732928"/>
      </c:barChart>
      <c:catAx>
        <c:axId val="14673100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923"/>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6732928"/>
        <c:crosses val="autoZero"/>
        <c:auto val="1"/>
        <c:lblAlgn val="ctr"/>
        <c:lblOffset val="100"/>
        <c:tickLblSkip val="1"/>
        <c:tickMarkSkip val="1"/>
      </c:catAx>
      <c:valAx>
        <c:axId val="146732928"/>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75"/>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73100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44" r="0.75000000000000444" t="1" header="0.5" footer="0.5"/>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39"/>
          <c:y val="3.282836378522519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95"/>
          <c:w val="0.8613383696172473"/>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6764928"/>
        <c:axId val="146767232"/>
      </c:lineChart>
      <c:catAx>
        <c:axId val="14676492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69"/>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767232"/>
        <c:crosses val="autoZero"/>
        <c:auto val="1"/>
        <c:lblAlgn val="ctr"/>
        <c:lblOffset val="100"/>
        <c:tickLblSkip val="1"/>
        <c:tickMarkSkip val="1"/>
      </c:catAx>
      <c:valAx>
        <c:axId val="14676723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722E-2"/>
              <c:y val="0.3914151066699904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7649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44" r="0.75000000000000444" t="1" header="0.5" footer="0.5"/>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19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95"/>
          <c:w val="0.86790016351305155"/>
          <c:h val="0.49495071553108333"/>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6791808"/>
        <c:axId val="146892288"/>
      </c:barChart>
      <c:catAx>
        <c:axId val="14679180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09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6892288"/>
        <c:crosses val="autoZero"/>
        <c:auto val="1"/>
        <c:lblAlgn val="ctr"/>
        <c:lblOffset val="100"/>
        <c:tickLblSkip val="1"/>
        <c:tickMarkSkip val="1"/>
      </c:catAx>
      <c:valAx>
        <c:axId val="146892288"/>
        <c:scaling>
          <c:orientation val="minMax"/>
        </c:scaling>
        <c:axPos val="l"/>
        <c:title>
          <c:tx>
            <c:strRef>
              <c:f>[3]TblAgeBar!$A$114</c:f>
              <c:strCache>
                <c:ptCount val="1"/>
                <c:pt idx="0">
                  <c:v>อัตราป่วย/แสน</c:v>
                </c:pt>
              </c:strCache>
            </c:strRef>
          </c:tx>
          <c:layout>
            <c:manualLayout>
              <c:xMode val="edge"/>
              <c:yMode val="edge"/>
              <c:x val="2.1136077041413889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79180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44" r="0.75000000000000444" t="1" header="0.5" footer="0.5"/>
    <c:pageSetup paperSize="9" orientation="landscape"/>
  </c:printSettings>
</c:chartSpace>
</file>

<file path=xl/charts/chart106.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377"/>
          <c:w val="0.80122443799042864"/>
          <c:h val="0.5297304288038849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6924288"/>
        <c:axId val="146926208"/>
      </c:barChart>
      <c:catAx>
        <c:axId val="14692428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4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926208"/>
        <c:crosses val="autoZero"/>
        <c:auto val="1"/>
        <c:lblAlgn val="ctr"/>
        <c:lblOffset val="100"/>
        <c:tickLblSkip val="1"/>
        <c:tickMarkSkip val="1"/>
      </c:catAx>
      <c:valAx>
        <c:axId val="146926208"/>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69242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paperSize="9" orientation="landscape" horizontalDpi="300" verticalDpi="300"/>
  </c:printSettings>
</c:chartSpace>
</file>

<file path=xl/charts/chart107.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16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40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6819328"/>
        <c:axId val="146833792"/>
      </c:barChart>
      <c:catAx>
        <c:axId val="14681932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912"/>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6833792"/>
        <c:crosses val="autoZero"/>
        <c:auto val="1"/>
        <c:lblAlgn val="ctr"/>
        <c:lblOffset val="100"/>
        <c:tickLblSkip val="1"/>
        <c:tickMarkSkip val="1"/>
      </c:catAx>
      <c:valAx>
        <c:axId val="146833792"/>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5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8193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23"/>
          <c:y val="3.282836378522516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89"/>
          <c:w val="0.86133836961724752"/>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7000704"/>
        <c:axId val="147027840"/>
      </c:lineChart>
      <c:catAx>
        <c:axId val="14700070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65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027840"/>
        <c:crosses val="autoZero"/>
        <c:auto val="1"/>
        <c:lblAlgn val="ctr"/>
        <c:lblOffset val="100"/>
        <c:tickLblSkip val="1"/>
        <c:tickMarkSkip val="1"/>
      </c:catAx>
      <c:valAx>
        <c:axId val="14702784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701E-2"/>
              <c:y val="0.39141510666999035"/>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0007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16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89"/>
          <c:w val="0.86790016351305133"/>
          <c:h val="0.49495071553108322"/>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6913152"/>
        <c:axId val="147062784"/>
      </c:barChart>
      <c:catAx>
        <c:axId val="146913152"/>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039"/>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7062784"/>
        <c:crosses val="autoZero"/>
        <c:auto val="1"/>
        <c:lblAlgn val="ctr"/>
        <c:lblOffset val="100"/>
        <c:tickLblSkip val="1"/>
        <c:tickMarkSkip val="1"/>
      </c:catAx>
      <c:valAx>
        <c:axId val="147062784"/>
        <c:scaling>
          <c:orientation val="minMax"/>
        </c:scaling>
        <c:axPos val="l"/>
        <c:title>
          <c:tx>
            <c:strRef>
              <c:f>[3]TblAgeBar!$A$114</c:f>
              <c:strCache>
                <c:ptCount val="1"/>
                <c:pt idx="0">
                  <c:v>อัตราป่วย/แสน</c:v>
                </c:pt>
              </c:strCache>
            </c:strRef>
          </c:tx>
          <c:layout>
            <c:manualLayout>
              <c:xMode val="edge"/>
              <c:yMode val="edge"/>
              <c:x val="2.1136077041413882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9131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0290620871862641"/>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56"/>
          <c:w val="0.86790016351305665"/>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4790656"/>
        <c:axId val="144792576"/>
      </c:barChart>
      <c:catAx>
        <c:axId val="14479065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904"/>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4792576"/>
        <c:crosses val="autoZero"/>
        <c:auto val="1"/>
        <c:lblAlgn val="ctr"/>
        <c:lblOffset val="100"/>
        <c:tickLblSkip val="1"/>
        <c:tickMarkSkip val="1"/>
      </c:catAx>
      <c:valAx>
        <c:axId val="144792576"/>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844"/>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479065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55" r="0.75000000000001055" t="1" header="0.5" footer="0.5"/>
    <c:pageSetup paperSize="9" orientation="landscape"/>
  </c:printSettings>
</c:chartSpace>
</file>

<file path=xl/charts/chart110.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377"/>
          <c:w val="0.80122443799042864"/>
          <c:h val="0.5297304288038849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7078528"/>
        <c:axId val="147101184"/>
      </c:barChart>
      <c:catAx>
        <c:axId val="14707852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4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101184"/>
        <c:crosses val="autoZero"/>
        <c:auto val="1"/>
        <c:lblAlgn val="ctr"/>
        <c:lblOffset val="100"/>
        <c:tickLblSkip val="1"/>
        <c:tickMarkSkip val="1"/>
      </c:catAx>
      <c:valAx>
        <c:axId val="147101184"/>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70785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paperSize="9" orientation="landscape" horizontalDpi="300" verticalDpi="300"/>
  </c:printSettings>
</c:chartSpace>
</file>

<file path=xl/charts/chart111.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16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40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7129472"/>
        <c:axId val="147131392"/>
      </c:barChart>
      <c:catAx>
        <c:axId val="14712947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912"/>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7131392"/>
        <c:crosses val="autoZero"/>
        <c:auto val="1"/>
        <c:lblAlgn val="ctr"/>
        <c:lblOffset val="100"/>
        <c:tickLblSkip val="1"/>
        <c:tickMarkSkip val="1"/>
      </c:catAx>
      <c:valAx>
        <c:axId val="147131392"/>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5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12947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c:printSettings>
</c:chartSpace>
</file>

<file path=xl/charts/chart112.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23"/>
          <c:y val="3.282836378522516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89"/>
          <c:w val="0.86133836961724752"/>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7159296"/>
        <c:axId val="147182336"/>
      </c:lineChart>
      <c:catAx>
        <c:axId val="14715929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65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182336"/>
        <c:crosses val="autoZero"/>
        <c:auto val="1"/>
        <c:lblAlgn val="ctr"/>
        <c:lblOffset val="100"/>
        <c:tickLblSkip val="1"/>
        <c:tickMarkSkip val="1"/>
      </c:catAx>
      <c:valAx>
        <c:axId val="147182336"/>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701E-2"/>
              <c:y val="0.39141510666999035"/>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1592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16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89"/>
          <c:w val="0.86790016351305133"/>
          <c:h val="0.49495071553108322"/>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7284736"/>
        <c:axId val="147286656"/>
      </c:barChart>
      <c:catAx>
        <c:axId val="14728473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039"/>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7286656"/>
        <c:crosses val="autoZero"/>
        <c:auto val="1"/>
        <c:lblAlgn val="ctr"/>
        <c:lblOffset val="100"/>
        <c:tickLblSkip val="1"/>
        <c:tickMarkSkip val="1"/>
      </c:catAx>
      <c:valAx>
        <c:axId val="147286656"/>
        <c:scaling>
          <c:orientation val="minMax"/>
        </c:scaling>
        <c:axPos val="l"/>
        <c:title>
          <c:tx>
            <c:strRef>
              <c:f>[3]TblAgeBar!$A$114</c:f>
              <c:strCache>
                <c:ptCount val="1"/>
                <c:pt idx="0">
                  <c:v>อัตราป่วย/แสน</c:v>
                </c:pt>
              </c:strCache>
            </c:strRef>
          </c:tx>
          <c:layout>
            <c:manualLayout>
              <c:xMode val="edge"/>
              <c:yMode val="edge"/>
              <c:x val="2.1136077041413882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2847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22" r="0.75000000000000422" t="1" header="0.5" footer="0.5"/>
    <c:pageSetup paperSize="9" orientation="landscape"/>
  </c:printSettings>
</c:chartSpace>
</file>

<file path=xl/charts/chart114.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343"/>
          <c:w val="0.80122443799042864"/>
          <c:h val="0.52973042880388477"/>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7314176"/>
        <c:axId val="147316096"/>
      </c:barChart>
      <c:catAx>
        <c:axId val="14731417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39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316096"/>
        <c:crosses val="autoZero"/>
        <c:auto val="1"/>
        <c:lblAlgn val="ctr"/>
        <c:lblOffset val="100"/>
        <c:tickLblSkip val="1"/>
        <c:tickMarkSkip val="1"/>
      </c:catAx>
      <c:valAx>
        <c:axId val="147316096"/>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73141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4" r="0.750000000000004" t="1" header="0.5" footer="0.5"/>
    <c:pageSetup paperSize="9" orientation="landscape" horizontalDpi="300" verticalDpi="300"/>
  </c:printSettings>
</c:chartSpace>
</file>

<file path=xl/charts/chart115.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1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37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7225600"/>
        <c:axId val="147248256"/>
      </c:barChart>
      <c:catAx>
        <c:axId val="14722560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901"/>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7248256"/>
        <c:crosses val="autoZero"/>
        <c:auto val="1"/>
        <c:lblAlgn val="ctr"/>
        <c:lblOffset val="100"/>
        <c:tickLblSkip val="1"/>
        <c:tickMarkSkip val="1"/>
      </c:catAx>
      <c:valAx>
        <c:axId val="147248256"/>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4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2256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 r="0.750000000000004" t="1" header="0.5" footer="0.5"/>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12"/>
          <c:y val="3.28283637852251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84"/>
          <c:w val="0.86133836961724786"/>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7349888"/>
        <c:axId val="147352192"/>
      </c:lineChart>
      <c:catAx>
        <c:axId val="14734988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63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352192"/>
        <c:crosses val="autoZero"/>
        <c:auto val="1"/>
        <c:lblAlgn val="ctr"/>
        <c:lblOffset val="100"/>
        <c:tickLblSkip val="1"/>
        <c:tickMarkSkip val="1"/>
      </c:catAx>
      <c:valAx>
        <c:axId val="14735219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683E-2"/>
              <c:y val="0.3914151066699901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3498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 r="0.750000000000004" t="1" header="0.5" footer="0.5"/>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1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84"/>
          <c:w val="0.8679001635130511"/>
          <c:h val="0.49495071553108311"/>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7372672"/>
        <c:axId val="147395328"/>
      </c:barChart>
      <c:catAx>
        <c:axId val="147372672"/>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99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7395328"/>
        <c:crosses val="autoZero"/>
        <c:auto val="1"/>
        <c:lblAlgn val="ctr"/>
        <c:lblOffset val="100"/>
        <c:tickLblSkip val="1"/>
        <c:tickMarkSkip val="1"/>
      </c:catAx>
      <c:valAx>
        <c:axId val="147395328"/>
        <c:scaling>
          <c:orientation val="minMax"/>
        </c:scaling>
        <c:axPos val="l"/>
        <c:title>
          <c:tx>
            <c:strRef>
              <c:f>[3]TblAgeBar!$A$114</c:f>
              <c:strCache>
                <c:ptCount val="1"/>
                <c:pt idx="0">
                  <c:v>อัตราป่วย/แสน</c:v>
                </c:pt>
              </c:strCache>
            </c:strRef>
          </c:tx>
          <c:layout>
            <c:manualLayout>
              <c:xMode val="edge"/>
              <c:yMode val="edge"/>
              <c:x val="2.1136077041413872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37267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 r="0.750000000000004" t="1" header="0.5" footer="0.5"/>
    <c:pageSetup paperSize="9" orientation="landscape"/>
  </c:printSettings>
</c:chartSpace>
</file>

<file path=xl/charts/chart118.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31"/>
          <c:w val="0.80122443799042864"/>
          <c:h val="0.5297304288038845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7431424"/>
        <c:axId val="147433344"/>
      </c:barChart>
      <c:catAx>
        <c:axId val="14743142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37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433344"/>
        <c:crosses val="autoZero"/>
        <c:auto val="1"/>
        <c:lblAlgn val="ctr"/>
        <c:lblOffset val="100"/>
        <c:tickLblSkip val="1"/>
        <c:tickMarkSkip val="1"/>
      </c:catAx>
      <c:valAx>
        <c:axId val="147433344"/>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74314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377" r="0.75000000000000377" t="1" header="0.5" footer="0.5"/>
    <c:pageSetup paperSize="9" orientation="landscape" horizontalDpi="300" verticalDpi="300"/>
  </c:printSettings>
</c:chartSpace>
</file>

<file path=xl/charts/chart119.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11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35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7449344"/>
        <c:axId val="147451264"/>
      </c:barChart>
      <c:catAx>
        <c:axId val="14744934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9"/>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7451264"/>
        <c:crosses val="autoZero"/>
        <c:auto val="1"/>
        <c:lblAlgn val="ctr"/>
        <c:lblOffset val="100"/>
        <c:tickLblSkip val="1"/>
        <c:tickMarkSkip val="1"/>
      </c:catAx>
      <c:valAx>
        <c:axId val="14745126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2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44934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77" r="0.75000000000000377"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506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3437824"/>
        <c:axId val="83460480"/>
      </c:barChart>
      <c:catAx>
        <c:axId val="8343782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262"/>
              <c:y val="0.85606272700759989"/>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3460480"/>
        <c:crosses val="autoZero"/>
        <c:auto val="1"/>
        <c:lblAlgn val="ctr"/>
        <c:lblOffset val="100"/>
        <c:tickLblSkip val="1"/>
        <c:tickMarkSkip val="1"/>
      </c:catAx>
      <c:valAx>
        <c:axId val="8346048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4378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44" r="0.75000000000001044" t="1" header="0.5" footer="0.5"/>
    <c:pageSetup/>
  </c:printSettings>
</c:chartSpace>
</file>

<file path=xl/charts/chart120.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
          <c:y val="3.282836378522511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78"/>
          <c:w val="0.86133836961724808"/>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7499648"/>
        <c:axId val="147522688"/>
      </c:lineChart>
      <c:catAx>
        <c:axId val="14749964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61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522688"/>
        <c:crosses val="autoZero"/>
        <c:auto val="1"/>
        <c:lblAlgn val="ctr"/>
        <c:lblOffset val="100"/>
        <c:tickLblSkip val="1"/>
        <c:tickMarkSkip val="1"/>
      </c:catAx>
      <c:valAx>
        <c:axId val="147522688"/>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666E-2"/>
              <c:y val="0.3914151066699900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49964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77" r="0.75000000000000377" t="1" header="0.5" footer="0.5"/>
    <c:pageSetup/>
  </c:printSettings>
</c:chartSpace>
</file>

<file path=xl/charts/chart121.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11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78"/>
          <c:w val="0.86790016351305088"/>
          <c:h val="0.494950715531083"/>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7563648"/>
        <c:axId val="147565568"/>
      </c:barChart>
      <c:catAx>
        <c:axId val="14756364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972"/>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7565568"/>
        <c:crosses val="autoZero"/>
        <c:auto val="1"/>
        <c:lblAlgn val="ctr"/>
        <c:lblOffset val="100"/>
        <c:tickLblSkip val="1"/>
        <c:tickMarkSkip val="1"/>
      </c:catAx>
      <c:valAx>
        <c:axId val="147565568"/>
        <c:scaling>
          <c:orientation val="minMax"/>
        </c:scaling>
        <c:axPos val="l"/>
        <c:title>
          <c:tx>
            <c:strRef>
              <c:f>[3]TblAgeBar!$A$114</c:f>
              <c:strCache>
                <c:ptCount val="1"/>
                <c:pt idx="0">
                  <c:v>อัตราป่วย/แสน</c:v>
                </c:pt>
              </c:strCache>
            </c:strRef>
          </c:tx>
          <c:layout>
            <c:manualLayout>
              <c:xMode val="edge"/>
              <c:yMode val="edge"/>
              <c:x val="2.1136077041413858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56364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77" r="0.75000000000000377" t="1" header="0.5" footer="0.5"/>
    <c:pageSetup paperSize="9" orientation="landscape"/>
  </c:printSettings>
</c:chartSpace>
</file>

<file path=xl/charts/chart122.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293"/>
          <c:w val="0.80122443799042864"/>
          <c:h val="0.5297304288038844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7663104"/>
        <c:axId val="147665280"/>
      </c:barChart>
      <c:catAx>
        <c:axId val="14766310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36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665280"/>
        <c:crosses val="autoZero"/>
        <c:auto val="1"/>
        <c:lblAlgn val="ctr"/>
        <c:lblOffset val="100"/>
        <c:tickLblSkip val="1"/>
        <c:tickMarkSkip val="1"/>
      </c:catAx>
      <c:valAx>
        <c:axId val="147665280"/>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76631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366" r="0.75000000000000366" t="1" header="0.5" footer="0.5"/>
    <c:pageSetup paperSize="9" orientation="landscape" horizontalDpi="300" verticalDpi="300"/>
  </c:printSettings>
</c:chartSpace>
</file>

<file path=xl/charts/chart123.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34"/>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7705856"/>
        <c:axId val="147707776"/>
      </c:barChart>
      <c:catAx>
        <c:axId val="147705856"/>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84"/>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7707776"/>
        <c:crosses val="autoZero"/>
        <c:auto val="1"/>
        <c:lblAlgn val="ctr"/>
        <c:lblOffset val="100"/>
        <c:tickLblSkip val="1"/>
        <c:tickMarkSkip val="1"/>
      </c:catAx>
      <c:valAx>
        <c:axId val="147707776"/>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14"/>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70585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66" r="0.75000000000000366" t="1" header="0.5" footer="0.5"/>
    <c:pageSetup/>
  </c:printSettings>
</c:chartSpace>
</file>

<file path=xl/charts/chart124.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95"/>
          <c:y val="3.2828363785225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75"/>
          <c:w val="0.86133836961724819"/>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7604608"/>
        <c:axId val="147606912"/>
      </c:lineChart>
      <c:catAx>
        <c:axId val="14760460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601"/>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606912"/>
        <c:crosses val="autoZero"/>
        <c:auto val="1"/>
        <c:lblAlgn val="ctr"/>
        <c:lblOffset val="100"/>
        <c:tickLblSkip val="1"/>
        <c:tickMarkSkip val="1"/>
      </c:catAx>
      <c:valAx>
        <c:axId val="14760691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659E-2"/>
              <c:y val="0.39141510666998997"/>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60460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66" r="0.75000000000000366" t="1" header="0.5" footer="0.5"/>
    <c:pageSetup/>
  </c:printSettings>
</c:chartSpace>
</file>

<file path=xl/charts/chart125.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75"/>
          <c:w val="0.86790016351305077"/>
          <c:h val="0.49495071553108294"/>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7643776"/>
        <c:axId val="147789312"/>
      </c:barChart>
      <c:catAx>
        <c:axId val="14764377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9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7789312"/>
        <c:crosses val="autoZero"/>
        <c:auto val="1"/>
        <c:lblAlgn val="ctr"/>
        <c:lblOffset val="100"/>
        <c:tickLblSkip val="1"/>
        <c:tickMarkSkip val="1"/>
      </c:catAx>
      <c:valAx>
        <c:axId val="147789312"/>
        <c:scaling>
          <c:orientation val="minMax"/>
        </c:scaling>
        <c:axPos val="l"/>
        <c:title>
          <c:tx>
            <c:strRef>
              <c:f>[3]TblAgeBar!$A$114</c:f>
              <c:strCache>
                <c:ptCount val="1"/>
                <c:pt idx="0">
                  <c:v>อัตราป่วย/แสน</c:v>
                </c:pt>
              </c:strCache>
            </c:strRef>
          </c:tx>
          <c:layout>
            <c:manualLayout>
              <c:xMode val="edge"/>
              <c:yMode val="edge"/>
              <c:x val="2.1136077041413855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6437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66" r="0.75000000000000366" t="1" header="0.5" footer="0.5"/>
    <c:pageSetup paperSize="9" orientation="landscape"/>
  </c:printSettings>
</c:chartSpace>
</file>

<file path=xl/charts/chart126.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277"/>
          <c:w val="0.80122443799042864"/>
          <c:h val="0.52973042880388432"/>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7829504"/>
        <c:axId val="147831424"/>
      </c:barChart>
      <c:catAx>
        <c:axId val="14782950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3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831424"/>
        <c:crosses val="autoZero"/>
        <c:auto val="1"/>
        <c:lblAlgn val="ctr"/>
        <c:lblOffset val="100"/>
        <c:tickLblSkip val="1"/>
        <c:tickMarkSkip val="1"/>
      </c:catAx>
      <c:valAx>
        <c:axId val="147831424"/>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78295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355" r="0.75000000000000355" t="1" header="0.5" footer="0.5"/>
    <c:pageSetup paperSize="9" orientation="landscape" horizontalDpi="300" verticalDpi="300"/>
  </c:printSettings>
</c:chartSpace>
</file>

<file path=xl/charts/chart127.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09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32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7859712"/>
        <c:axId val="147890560"/>
      </c:barChart>
      <c:catAx>
        <c:axId val="14785971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73"/>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7890560"/>
        <c:crosses val="autoZero"/>
        <c:auto val="1"/>
        <c:lblAlgn val="ctr"/>
        <c:lblOffset val="100"/>
        <c:tickLblSkip val="1"/>
        <c:tickMarkSkip val="1"/>
      </c:catAx>
      <c:valAx>
        <c:axId val="14789056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0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85971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55" r="0.75000000000000355" t="1" header="0.5" footer="0.5"/>
    <c:pageSetup/>
  </c:printSettings>
</c:chartSpace>
</file>

<file path=xl/charts/chart128.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89"/>
          <c:y val="3.282836378522509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72"/>
          <c:w val="0.8613383696172483"/>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7905920"/>
        <c:axId val="147998592"/>
      </c:lineChart>
      <c:catAx>
        <c:axId val="147905920"/>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59"/>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998592"/>
        <c:crosses val="autoZero"/>
        <c:auto val="1"/>
        <c:lblAlgn val="ctr"/>
        <c:lblOffset val="100"/>
        <c:tickLblSkip val="1"/>
        <c:tickMarkSkip val="1"/>
      </c:catAx>
      <c:valAx>
        <c:axId val="14799859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649E-2"/>
              <c:y val="0.39141510666998991"/>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90592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55" r="0.75000000000000355" t="1" header="0.5" footer="0.5"/>
    <c:pageSetup/>
  </c:printSettings>
</c:chartSpace>
</file>

<file path=xl/charts/chart129.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09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72"/>
          <c:w val="0.86790016351305066"/>
          <c:h val="0.49495071553108289"/>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8023168"/>
        <c:axId val="148037632"/>
      </c:barChart>
      <c:catAx>
        <c:axId val="14802316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928"/>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8037632"/>
        <c:crosses val="autoZero"/>
        <c:auto val="1"/>
        <c:lblAlgn val="ctr"/>
        <c:lblOffset val="100"/>
        <c:tickLblSkip val="1"/>
        <c:tickMarkSkip val="1"/>
      </c:catAx>
      <c:valAx>
        <c:axId val="148037632"/>
        <c:scaling>
          <c:orientation val="minMax"/>
        </c:scaling>
        <c:axPos val="l"/>
        <c:title>
          <c:tx>
            <c:strRef>
              <c:f>[3]TblAgeBar!$A$114</c:f>
              <c:strCache>
                <c:ptCount val="1"/>
                <c:pt idx="0">
                  <c:v>อัตราป่วย/แสน</c:v>
                </c:pt>
              </c:strCache>
            </c:strRef>
          </c:tx>
          <c:layout>
            <c:manualLayout>
              <c:xMode val="edge"/>
              <c:yMode val="edge"/>
              <c:x val="2.1136077041413851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02316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55" r="0.75000000000000355"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208809135399673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53"/>
          <c:w val="0.86133836961724053"/>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3479936"/>
        <c:axId val="83498880"/>
      </c:lineChart>
      <c:catAx>
        <c:axId val="8347993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3498880"/>
        <c:crosses val="autoZero"/>
        <c:auto val="1"/>
        <c:lblAlgn val="ctr"/>
        <c:lblOffset val="100"/>
        <c:tickLblSkip val="1"/>
        <c:tickMarkSkip val="1"/>
      </c:catAx>
      <c:valAx>
        <c:axId val="8349888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881E-2"/>
              <c:y val="0.3914152018876583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4799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44" r="0.75000000000001044" t="1" header="0.5" footer="0.5"/>
    <c:pageSetup/>
  </c:printSettings>
</c:chartSpace>
</file>

<file path=xl/charts/chart130.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21"/>
          <c:w val="0.80122443799042864"/>
          <c:h val="0.52973042880388388"/>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8048896"/>
        <c:axId val="148071552"/>
      </c:barChart>
      <c:catAx>
        <c:axId val="14804889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27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071552"/>
        <c:crosses val="autoZero"/>
        <c:auto val="1"/>
        <c:lblAlgn val="ctr"/>
        <c:lblOffset val="100"/>
        <c:tickLblSkip val="1"/>
        <c:tickMarkSkip val="1"/>
      </c:catAx>
      <c:valAx>
        <c:axId val="148071552"/>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80488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311" r="0.75000000000000311" t="1" header="0.5" footer="0.5"/>
    <c:pageSetup paperSize="9" orientation="landscape" horizontalDpi="300" verticalDpi="300"/>
  </c:printSettings>
</c:chartSpace>
</file>

<file path=xl/charts/chart131.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05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27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7915520"/>
        <c:axId val="147917440"/>
      </c:barChart>
      <c:catAx>
        <c:axId val="14791552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51"/>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7917440"/>
        <c:crosses val="autoZero"/>
        <c:auto val="1"/>
        <c:lblAlgn val="ctr"/>
        <c:lblOffset val="100"/>
        <c:tickLblSkip val="1"/>
        <c:tickMarkSkip val="1"/>
      </c:catAx>
      <c:valAx>
        <c:axId val="14791744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47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91552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11" r="0.75000000000000311" t="1" header="0.5" footer="0.5"/>
    <c:pageSetup/>
  </c:printSettings>
</c:chartSpace>
</file>

<file path=xl/charts/chart132.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62"/>
          <c:y val="3.282836378522505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59"/>
          <c:w val="0.86133836961724886"/>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7945344"/>
        <c:axId val="147952000"/>
      </c:lineChart>
      <c:catAx>
        <c:axId val="14794534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53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7952000"/>
        <c:crosses val="autoZero"/>
        <c:auto val="1"/>
        <c:lblAlgn val="ctr"/>
        <c:lblOffset val="100"/>
        <c:tickLblSkip val="1"/>
        <c:tickMarkSkip val="1"/>
      </c:catAx>
      <c:valAx>
        <c:axId val="14795200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611E-2"/>
              <c:y val="0.391415106669989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794534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11" r="0.75000000000000311" t="1" header="0.5" footer="0.5"/>
    <c:pageSetup/>
  </c:printSettings>
</c:chartSpace>
</file>

<file path=xl/charts/chart133.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05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59"/>
          <c:w val="0.86790016351305022"/>
          <c:h val="0.49495071553108266"/>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8119936"/>
        <c:axId val="148121856"/>
      </c:barChart>
      <c:catAx>
        <c:axId val="14811993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2575991640516873"/>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8121856"/>
        <c:crosses val="autoZero"/>
        <c:auto val="1"/>
        <c:lblAlgn val="ctr"/>
        <c:lblOffset val="100"/>
        <c:tickLblSkip val="1"/>
        <c:tickMarkSkip val="1"/>
      </c:catAx>
      <c:valAx>
        <c:axId val="148121856"/>
        <c:scaling>
          <c:orientation val="minMax"/>
        </c:scaling>
        <c:axPos val="l"/>
        <c:title>
          <c:tx>
            <c:strRef>
              <c:f>[3]TblAgeBar!$A$114</c:f>
              <c:strCache>
                <c:ptCount val="1"/>
                <c:pt idx="0">
                  <c:v>อัตราป่วย/แสน</c:v>
                </c:pt>
              </c:strCache>
            </c:strRef>
          </c:tx>
          <c:layout>
            <c:manualLayout>
              <c:xMode val="edge"/>
              <c:yMode val="edge"/>
              <c:x val="2.113607704141382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1199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11" r="0.75000000000000311" t="1" header="0.5" footer="0.5"/>
    <c:pageSetup paperSize="9" orientation="landscape"/>
  </c:printSettings>
</c:chartSpace>
</file>

<file path=xl/charts/chart134.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193"/>
          <c:w val="0.80122443799042864"/>
          <c:h val="0.52973042880388377"/>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8162048"/>
        <c:axId val="148163968"/>
      </c:barChart>
      <c:catAx>
        <c:axId val="14816204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26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163968"/>
        <c:crosses val="autoZero"/>
        <c:auto val="1"/>
        <c:lblAlgn val="ctr"/>
        <c:lblOffset val="100"/>
        <c:tickLblSkip val="1"/>
        <c:tickMarkSkip val="1"/>
      </c:catAx>
      <c:valAx>
        <c:axId val="148163968"/>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816204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3" r="0.750000000000003" t="1" header="0.5" footer="0.5"/>
    <c:pageSetup paperSize="9" orientation="landscape" horizontalDpi="300" verticalDpi="300"/>
  </c:printSettings>
</c:chartSpace>
</file>

<file path=xl/charts/chart135.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05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262"/>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8274176"/>
        <c:axId val="148284544"/>
      </c:barChart>
      <c:catAx>
        <c:axId val="148274176"/>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45"/>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8284544"/>
        <c:crosses val="autoZero"/>
        <c:auto val="1"/>
        <c:lblAlgn val="ctr"/>
        <c:lblOffset val="100"/>
        <c:tickLblSkip val="1"/>
        <c:tickMarkSkip val="1"/>
      </c:catAx>
      <c:valAx>
        <c:axId val="14828454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464"/>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2741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 r="0.750000000000003" t="1" header="0.5" footer="0.5"/>
    <c:pageSetup/>
  </c:printSettings>
</c:chartSpace>
</file>

<file path=xl/charts/chart136.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56"/>
          <c:y val="3.282836378522505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56"/>
          <c:w val="0.861338369617248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8320640"/>
        <c:axId val="148322944"/>
      </c:lineChart>
      <c:catAx>
        <c:axId val="148320640"/>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52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322944"/>
        <c:crosses val="autoZero"/>
        <c:auto val="1"/>
        <c:lblAlgn val="ctr"/>
        <c:lblOffset val="100"/>
        <c:tickLblSkip val="1"/>
        <c:tickMarkSkip val="1"/>
      </c:catAx>
      <c:valAx>
        <c:axId val="148322944"/>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597E-2"/>
              <c:y val="0.3914151066699895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32064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 r="0.750000000000003" t="1" header="0.5" footer="0.5"/>
    <c:pageSetup/>
  </c:printSettings>
</c:chartSpace>
</file>

<file path=xl/charts/chart137.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05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56"/>
          <c:w val="0.8679001635130501"/>
          <c:h val="0.49495071553108261"/>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8359808"/>
        <c:axId val="148181760"/>
      </c:barChart>
      <c:catAx>
        <c:axId val="14835980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25759916405168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8181760"/>
        <c:crosses val="autoZero"/>
        <c:auto val="1"/>
        <c:lblAlgn val="ctr"/>
        <c:lblOffset val="100"/>
        <c:tickLblSkip val="1"/>
        <c:tickMarkSkip val="1"/>
      </c:catAx>
      <c:valAx>
        <c:axId val="148181760"/>
        <c:scaling>
          <c:orientation val="minMax"/>
        </c:scaling>
        <c:axPos val="l"/>
        <c:title>
          <c:tx>
            <c:strRef>
              <c:f>[3]TblAgeBar!$A$114</c:f>
              <c:strCache>
                <c:ptCount val="1"/>
                <c:pt idx="0">
                  <c:v>อัตราป่วย/แสน</c:v>
                </c:pt>
              </c:strCache>
            </c:strRef>
          </c:tx>
          <c:layout>
            <c:manualLayout>
              <c:xMode val="edge"/>
              <c:yMode val="edge"/>
              <c:x val="2.1136077041413813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35980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3" r="0.750000000000003" t="1" header="0.5" footer="0.5"/>
    <c:pageSetup paperSize="9" orientation="landscape"/>
  </c:printSettings>
</c:chartSpace>
</file>

<file path=xl/charts/chart138.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177"/>
          <c:w val="0.80122443799042864"/>
          <c:h val="0.52973042880388366"/>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8221952"/>
        <c:axId val="148223872"/>
      </c:barChart>
      <c:catAx>
        <c:axId val="148221952"/>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2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223872"/>
        <c:crosses val="autoZero"/>
        <c:auto val="1"/>
        <c:lblAlgn val="ctr"/>
        <c:lblOffset val="100"/>
        <c:tickLblSkip val="1"/>
        <c:tickMarkSkip val="1"/>
      </c:catAx>
      <c:valAx>
        <c:axId val="148223872"/>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82219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289" r="0.75000000000000289" t="1" header="0.5" footer="0.5"/>
    <c:pageSetup paperSize="9" orientation="landscape" horizontalDpi="300" verticalDpi="300"/>
  </c:printSettings>
</c:chartSpace>
</file>

<file path=xl/charts/chart139.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037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25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8506112"/>
        <c:axId val="148508032"/>
      </c:barChart>
      <c:catAx>
        <c:axId val="14850611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4"/>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8508032"/>
        <c:crosses val="autoZero"/>
        <c:auto val="1"/>
        <c:lblAlgn val="ctr"/>
        <c:lblOffset val="100"/>
        <c:tickLblSkip val="1"/>
        <c:tickMarkSkip val="1"/>
      </c:catAx>
      <c:valAx>
        <c:axId val="148508032"/>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45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50611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89" r="0.75000000000000289"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0290620871862641"/>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53"/>
          <c:w val="0.86790016351305665"/>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3523456"/>
        <c:axId val="83632128"/>
      </c:barChart>
      <c:catAx>
        <c:axId val="8352345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893"/>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3632128"/>
        <c:crosses val="autoZero"/>
        <c:auto val="1"/>
        <c:lblAlgn val="ctr"/>
        <c:lblOffset val="100"/>
        <c:tickLblSkip val="1"/>
        <c:tickMarkSkip val="1"/>
      </c:catAx>
      <c:valAx>
        <c:axId val="83632128"/>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839"/>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52345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44" r="0.75000000000001044" t="1" header="0.5" footer="0.5"/>
    <c:pageSetup paperSize="9" orientation="landscape"/>
  </c:printSettings>
</c:chartSpace>
</file>

<file path=xl/charts/chart140.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51"/>
          <c:y val="3.2828363785225037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53"/>
          <c:w val="0.86133836961724908"/>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8544896"/>
        <c:axId val="148440192"/>
      </c:lineChart>
      <c:catAx>
        <c:axId val="14854489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51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440192"/>
        <c:crosses val="autoZero"/>
        <c:auto val="1"/>
        <c:lblAlgn val="ctr"/>
        <c:lblOffset val="100"/>
        <c:tickLblSkip val="1"/>
        <c:tickMarkSkip val="1"/>
      </c:catAx>
      <c:valAx>
        <c:axId val="14844019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583E-2"/>
              <c:y val="0.39141510666998947"/>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5448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89" r="0.75000000000000289" t="1" header="0.5" footer="0.5"/>
    <c:pageSetup/>
  </c:printSettings>
</c:chartSpace>
</file>

<file path=xl/charts/chart141.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037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53"/>
          <c:w val="0.86790016351304999"/>
          <c:h val="0.49495071553108255"/>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8481152"/>
        <c:axId val="148483072"/>
      </c:barChart>
      <c:catAx>
        <c:axId val="148481152"/>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828"/>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8483072"/>
        <c:crosses val="autoZero"/>
        <c:auto val="1"/>
        <c:lblAlgn val="ctr"/>
        <c:lblOffset val="100"/>
        <c:tickLblSkip val="1"/>
        <c:tickMarkSkip val="1"/>
      </c:catAx>
      <c:valAx>
        <c:axId val="148483072"/>
        <c:scaling>
          <c:orientation val="minMax"/>
        </c:scaling>
        <c:axPos val="l"/>
        <c:title>
          <c:tx>
            <c:strRef>
              <c:f>[3]TblAgeBar!$A$114</c:f>
              <c:strCache>
                <c:ptCount val="1"/>
                <c:pt idx="0">
                  <c:v>อัตราป่วย/แสน</c:v>
                </c:pt>
              </c:strCache>
            </c:strRef>
          </c:tx>
          <c:layout>
            <c:manualLayout>
              <c:xMode val="edge"/>
              <c:yMode val="edge"/>
              <c:x val="2.113607704141381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4811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89" r="0.75000000000000289" t="1" header="0.5" footer="0.5"/>
    <c:pageSetup paperSize="9" orientation="landscape"/>
  </c:printSettings>
</c:chartSpace>
</file>

<file path=xl/charts/chart142.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143"/>
          <c:w val="0.80122443799042864"/>
          <c:h val="0.52973042880388344"/>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8494592"/>
        <c:axId val="148656512"/>
      </c:barChart>
      <c:catAx>
        <c:axId val="148494592"/>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19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656512"/>
        <c:crosses val="autoZero"/>
        <c:auto val="1"/>
        <c:lblAlgn val="ctr"/>
        <c:lblOffset val="100"/>
        <c:tickLblSkip val="1"/>
        <c:tickMarkSkip val="1"/>
      </c:catAx>
      <c:valAx>
        <c:axId val="148656512"/>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849459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266" r="0.75000000000000266" t="1" header="0.5" footer="0.5"/>
    <c:pageSetup paperSize="9" orientation="landscape" horizontalDpi="300" verticalDpi="300"/>
  </c:printSettings>
</c:chartSpace>
</file>

<file path=xl/charts/chart143.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01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22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8676608"/>
        <c:axId val="148678528"/>
      </c:barChart>
      <c:catAx>
        <c:axId val="14867660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23"/>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8678528"/>
        <c:crosses val="autoZero"/>
        <c:auto val="1"/>
        <c:lblAlgn val="ctr"/>
        <c:lblOffset val="100"/>
        <c:tickLblSkip val="1"/>
        <c:tickMarkSkip val="1"/>
      </c:catAx>
      <c:valAx>
        <c:axId val="148678528"/>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44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67660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66" r="0.75000000000000266" t="1" header="0.5" footer="0.5"/>
    <c:pageSetup/>
  </c:printSettings>
</c:chartSpace>
</file>

<file path=xl/charts/chart144.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39"/>
          <c:y val="3.282836378522501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48"/>
          <c:w val="0.8613383696172493"/>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8710528"/>
        <c:axId val="148712832"/>
      </c:lineChart>
      <c:catAx>
        <c:axId val="14871052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49"/>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712832"/>
        <c:crosses val="autoZero"/>
        <c:auto val="1"/>
        <c:lblAlgn val="ctr"/>
        <c:lblOffset val="100"/>
        <c:tickLblSkip val="1"/>
        <c:tickMarkSkip val="1"/>
      </c:catAx>
      <c:valAx>
        <c:axId val="14871283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562E-2"/>
              <c:y val="0.39141510666998935"/>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7105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66" r="0.75000000000000266" t="1" header="0.5" footer="0.5"/>
    <c:pageSetup/>
  </c:printSettings>
</c:chartSpace>
</file>

<file path=xl/charts/chart145.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01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648"/>
          <c:w val="0.86790016351304977"/>
          <c:h val="0.49495071553108244"/>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[4]!Area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[4]!Case</c:f>
              <c:numCache>
                <c:formatCode>General</c:formatCode>
                <c:ptCount val="22"/>
                <c:pt idx="0">
                  <c:v>1.43</c:v>
                </c:pt>
                <c:pt idx="1">
                  <c:v>5.42</c:v>
                </c:pt>
                <c:pt idx="2">
                  <c:v>1.9700000000000042</c:v>
                </c:pt>
                <c:pt idx="3">
                  <c:v>0.99</c:v>
                </c:pt>
                <c:pt idx="4">
                  <c:v>12.55</c:v>
                </c:pt>
                <c:pt idx="5">
                  <c:v>6.2</c:v>
                </c:pt>
                <c:pt idx="6">
                  <c:v>5.88</c:v>
                </c:pt>
                <c:pt idx="7">
                  <c:v>12.96</c:v>
                </c:pt>
                <c:pt idx="8">
                  <c:v>3.61</c:v>
                </c:pt>
                <c:pt idx="9">
                  <c:v>3.73</c:v>
                </c:pt>
                <c:pt idx="10">
                  <c:v>18.45</c:v>
                </c:pt>
                <c:pt idx="11">
                  <c:v>2.36</c:v>
                </c:pt>
                <c:pt idx="12">
                  <c:v>0</c:v>
                </c:pt>
                <c:pt idx="13">
                  <c:v>0</c:v>
                </c:pt>
                <c:pt idx="14">
                  <c:v>0</c:v>
                </c:pt>
                <c:pt idx="15">
                  <c:v>11.99</c:v>
                </c:pt>
                <c:pt idx="16">
                  <c:v>20.309999999999999</c:v>
                </c:pt>
                <c:pt idx="17">
                  <c:v>0</c:v>
                </c:pt>
                <c:pt idx="18">
                  <c:v>0</c:v>
                </c:pt>
                <c:pt idx="19">
                  <c:v>7.8599999999999985</c:v>
                </c:pt>
                <c:pt idx="20">
                  <c:v>8.3700000000000028</c:v>
                </c:pt>
                <c:pt idx="21">
                  <c:v>0</c:v>
                </c:pt>
              </c:numCache>
            </c:numRef>
          </c:val>
        </c:ser>
        <c:axId val="148753792"/>
        <c:axId val="148776448"/>
      </c:barChart>
      <c:catAx>
        <c:axId val="148753792"/>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79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8776448"/>
        <c:crosses val="autoZero"/>
        <c:auto val="1"/>
        <c:lblAlgn val="ctr"/>
        <c:lblOffset val="100"/>
        <c:tickLblSkip val="1"/>
        <c:tickMarkSkip val="1"/>
      </c:catAx>
      <c:valAx>
        <c:axId val="148776448"/>
        <c:scaling>
          <c:orientation val="minMax"/>
        </c:scaling>
        <c:axPos val="l"/>
        <c:title>
          <c:tx>
            <c:strRef>
              <c:f>[3]TblAgeBar!$A$114</c:f>
              <c:strCache>
                <c:ptCount val="1"/>
                <c:pt idx="0">
                  <c:v>อัตราป่วย/แสน</c:v>
                </c:pt>
              </c:strCache>
            </c:strRef>
          </c:tx>
          <c:layout>
            <c:manualLayout>
              <c:xMode val="edge"/>
              <c:yMode val="edge"/>
              <c:x val="2.1136077041413796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75379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66" r="0.75000000000000266" t="1" header="0.5" footer="0.5"/>
    <c:pageSetup paperSize="9" orientation="landscape"/>
  </c:printSettings>
</c:chartSpace>
</file>

<file path=xl/charts/chart146.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11"/>
          <c:w val="0.80122443799042864"/>
          <c:h val="0.5297304288038832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8820736"/>
        <c:axId val="148822656"/>
      </c:barChart>
      <c:catAx>
        <c:axId val="14882073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17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822656"/>
        <c:crosses val="autoZero"/>
        <c:auto val="1"/>
        <c:lblAlgn val="ctr"/>
        <c:lblOffset val="100"/>
        <c:tickLblSkip val="1"/>
        <c:tickMarkSkip val="1"/>
      </c:catAx>
      <c:valAx>
        <c:axId val="148822656"/>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88207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244" r="0.75000000000000244" t="1" header="0.5" footer="0.5"/>
    <c:pageSetup paperSize="9" orientation="landscape" horizontalDpi="300" verticalDpi="300"/>
  </c:printSettings>
</c:chartSpace>
</file>

<file path=xl/charts/chart147.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00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20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8584704"/>
        <c:axId val="148607360"/>
      </c:barChart>
      <c:catAx>
        <c:axId val="14858470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12"/>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8607360"/>
        <c:crosses val="autoZero"/>
        <c:auto val="1"/>
        <c:lblAlgn val="ctr"/>
        <c:lblOffset val="100"/>
        <c:tickLblSkip val="1"/>
        <c:tickMarkSkip val="1"/>
      </c:catAx>
      <c:valAx>
        <c:axId val="14860736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42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5847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44" r="0.75000000000000244" t="1" header="0.5" footer="0.5"/>
    <c:pageSetup/>
  </c:printSettings>
</c:chartSpace>
</file>

<file path=xl/charts/chart148.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23"/>
          <c:y val="3.282836378522500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42"/>
          <c:w val="0.86133836961724963"/>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8626816"/>
        <c:axId val="148903808"/>
      </c:lineChart>
      <c:catAx>
        <c:axId val="14862681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45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8903808"/>
        <c:crosses val="autoZero"/>
        <c:auto val="1"/>
        <c:lblAlgn val="ctr"/>
        <c:lblOffset val="100"/>
        <c:tickLblSkip val="1"/>
        <c:tickMarkSkip val="1"/>
      </c:catAx>
      <c:valAx>
        <c:axId val="148903808"/>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541E-2"/>
              <c:y val="0.3914151066699891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62681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44" r="0.75000000000000244" t="1" header="0.5" footer="0.5"/>
    <c:pageSetup/>
  </c:printSettings>
</c:chartSpace>
</file>

<file path=xl/charts/chart149.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00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6"/>
          <c:y val="0.21464699398031642"/>
          <c:w val="0.86790016351304955"/>
          <c:h val="0.49495071553108233"/>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8932480"/>
        <c:axId val="148955136"/>
      </c:barChart>
      <c:catAx>
        <c:axId val="148932480"/>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773"/>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8955136"/>
        <c:crosses val="autoZero"/>
        <c:auto val="1"/>
        <c:lblAlgn val="ctr"/>
        <c:lblOffset val="100"/>
        <c:tickLblSkip val="1"/>
        <c:tickMarkSkip val="1"/>
      </c:catAx>
      <c:valAx>
        <c:axId val="148955136"/>
        <c:scaling>
          <c:orientation val="minMax"/>
        </c:scaling>
        <c:axPos val="l"/>
        <c:title>
          <c:tx>
            <c:strRef>
              <c:f>[3]TblAgeBar!$A$114</c:f>
              <c:strCache>
                <c:ptCount val="1"/>
                <c:pt idx="0">
                  <c:v>อัตราป่วย/แสน</c:v>
                </c:pt>
              </c:strCache>
            </c:strRef>
          </c:tx>
          <c:layout>
            <c:manualLayout>
              <c:xMode val="edge"/>
              <c:yMode val="edge"/>
              <c:x val="2.1136077041413778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93248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44" r="0.75000000000000244" t="1" header="0.5" footer="0.5"/>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503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3651584"/>
        <c:axId val="83670144"/>
      </c:barChart>
      <c:catAx>
        <c:axId val="8365158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251"/>
              <c:y val="0.85606272700759989"/>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3670144"/>
        <c:crosses val="autoZero"/>
        <c:auto val="1"/>
        <c:lblAlgn val="ctr"/>
        <c:lblOffset val="100"/>
        <c:tickLblSkip val="1"/>
        <c:tickMarkSkip val="1"/>
      </c:catAx>
      <c:valAx>
        <c:axId val="8367014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6515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21" r="0.75000000000001021" t="1" header="0.5" footer="0.5"/>
    <c:pageSetup/>
  </c:printSettings>
</c:chartSpace>
</file>

<file path=xl/charts/chart150.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082"/>
          <c:w val="0.80122443799042864"/>
          <c:h val="0.5297304288038829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9031936"/>
        <c:axId val="149062784"/>
      </c:barChart>
      <c:catAx>
        <c:axId val="14903193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1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062784"/>
        <c:crosses val="autoZero"/>
        <c:auto val="1"/>
        <c:lblAlgn val="ctr"/>
        <c:lblOffset val="100"/>
        <c:tickLblSkip val="1"/>
        <c:tickMarkSkip val="1"/>
      </c:catAx>
      <c:valAx>
        <c:axId val="149062784"/>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90319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222" r="0.75000000000000222" t="1" header="0.5" footer="0.5"/>
    <c:pageSetup paperSize="9" orientation="landscape" horizontalDpi="300" verticalDpi="300"/>
  </c:printSettings>
</c:chartSpace>
</file>

<file path=xl/charts/chart151.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498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17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9091072"/>
        <c:axId val="149092992"/>
      </c:barChart>
      <c:catAx>
        <c:axId val="14909107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801"/>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9092992"/>
        <c:crosses val="autoZero"/>
        <c:auto val="1"/>
        <c:lblAlgn val="ctr"/>
        <c:lblOffset val="100"/>
        <c:tickLblSkip val="1"/>
        <c:tickMarkSkip val="1"/>
      </c:catAx>
      <c:valAx>
        <c:axId val="149092992"/>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40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09107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22" r="0.75000000000000222" t="1" header="0.5" footer="0.5"/>
    <c:pageSetup/>
  </c:printSettings>
</c:chartSpace>
</file>

<file path=xl/charts/chart152.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12"/>
          <c:y val="3.282836378522498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36"/>
          <c:w val="0.861338369617249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8989824"/>
        <c:axId val="149008768"/>
      </c:lineChart>
      <c:catAx>
        <c:axId val="14898982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43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008768"/>
        <c:crosses val="autoZero"/>
        <c:auto val="1"/>
        <c:lblAlgn val="ctr"/>
        <c:lblOffset val="100"/>
        <c:tickLblSkip val="1"/>
        <c:tickMarkSkip val="1"/>
      </c:catAx>
      <c:valAx>
        <c:axId val="149008768"/>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517E-2"/>
              <c:y val="0.3914151066699890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89898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22" r="0.75000000000000222" t="1" header="0.5" footer="0.5"/>
    <c:pageSetup/>
  </c:printSettings>
</c:chartSpace>
</file>

<file path=xl/charts/chart153.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498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9"/>
          <c:y val="0.21464699398031636"/>
          <c:w val="0.86790016351304933"/>
          <c:h val="0.49495071553108222"/>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9184896"/>
        <c:axId val="149186816"/>
      </c:barChart>
      <c:catAx>
        <c:axId val="14918489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728"/>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9186816"/>
        <c:crosses val="autoZero"/>
        <c:auto val="1"/>
        <c:lblAlgn val="ctr"/>
        <c:lblOffset val="100"/>
        <c:tickLblSkip val="1"/>
        <c:tickMarkSkip val="1"/>
      </c:catAx>
      <c:valAx>
        <c:axId val="149186816"/>
        <c:scaling>
          <c:orientation val="minMax"/>
        </c:scaling>
        <c:axPos val="l"/>
        <c:title>
          <c:tx>
            <c:strRef>
              <c:f>[3]TblAgeBar!$A$114</c:f>
              <c:strCache>
                <c:ptCount val="1"/>
                <c:pt idx="0">
                  <c:v>อัตราป่วย/แสน</c:v>
                </c:pt>
              </c:strCache>
            </c:strRef>
          </c:tx>
          <c:layout>
            <c:manualLayout>
              <c:xMode val="edge"/>
              <c:yMode val="edge"/>
              <c:x val="2.1136077041413761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1848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22" r="0.75000000000000222" t="1" header="0.5" footer="0.5"/>
    <c:pageSetup paperSize="9" orientation="landscape"/>
  </c:printSettings>
</c:chartSpace>
</file>

<file path=xl/charts/chart154.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066"/>
          <c:w val="0.80122443799042864"/>
          <c:h val="0.52973042880388288"/>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9210624"/>
        <c:axId val="149212544"/>
      </c:barChart>
      <c:catAx>
        <c:axId val="14921062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118"/>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212544"/>
        <c:crosses val="autoZero"/>
        <c:auto val="1"/>
        <c:lblAlgn val="ctr"/>
        <c:lblOffset val="100"/>
        <c:tickLblSkip val="1"/>
        <c:tickMarkSkip val="1"/>
      </c:catAx>
      <c:valAx>
        <c:axId val="149212544"/>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92106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211" r="0.75000000000000211" t="1" header="0.5" footer="0.5"/>
    <c:pageSetup paperSize="9" orientation="landscape" horizontalDpi="300" verticalDpi="300"/>
  </c:printSettings>
</c:chartSpace>
</file>

<file path=xl/charts/chart155.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496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162"/>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9105664"/>
        <c:axId val="149124224"/>
      </c:barChart>
      <c:catAx>
        <c:axId val="14910566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795"/>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9124224"/>
        <c:crosses val="autoZero"/>
        <c:auto val="1"/>
        <c:lblAlgn val="ctr"/>
        <c:lblOffset val="100"/>
        <c:tickLblSkip val="1"/>
        <c:tickMarkSkip val="1"/>
      </c:catAx>
      <c:valAx>
        <c:axId val="14912422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39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10566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11" r="0.75000000000000211" t="1" header="0.5" footer="0.5"/>
    <c:pageSetup/>
  </c:printSettings>
</c:chartSpace>
</file>

<file path=xl/charts/chart156.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306"/>
          <c:y val="3.282836378522496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34"/>
          <c:w val="0.86133836961725008"/>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9229952"/>
        <c:axId val="149232256"/>
      </c:lineChart>
      <c:catAx>
        <c:axId val="14922995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42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232256"/>
        <c:crosses val="autoZero"/>
        <c:auto val="1"/>
        <c:lblAlgn val="ctr"/>
        <c:lblOffset val="100"/>
        <c:tickLblSkip val="1"/>
        <c:tickMarkSkip val="1"/>
      </c:catAx>
      <c:valAx>
        <c:axId val="149232256"/>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506E-2"/>
              <c:y val="0.39141510666998897"/>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2299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11" r="0.75000000000000211" t="1" header="0.5" footer="0.5"/>
    <c:pageSetup/>
  </c:printSettings>
</c:chartSpace>
</file>

<file path=xl/charts/chart157.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496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8"/>
          <c:y val="0.21464699398031634"/>
          <c:w val="0.86790016351304922"/>
          <c:h val="0.49495071553108216"/>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9260928"/>
        <c:axId val="149283584"/>
      </c:barChart>
      <c:catAx>
        <c:axId val="14926092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706"/>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9283584"/>
        <c:crosses val="autoZero"/>
        <c:auto val="1"/>
        <c:lblAlgn val="ctr"/>
        <c:lblOffset val="100"/>
        <c:tickLblSkip val="1"/>
        <c:tickMarkSkip val="1"/>
      </c:catAx>
      <c:valAx>
        <c:axId val="149283584"/>
        <c:scaling>
          <c:orientation val="minMax"/>
        </c:scaling>
        <c:axPos val="l"/>
        <c:title>
          <c:tx>
            <c:strRef>
              <c:f>[3]TblAgeBar!$A$114</c:f>
              <c:strCache>
                <c:ptCount val="1"/>
                <c:pt idx="0">
                  <c:v>อัตราป่วย/แสน</c:v>
                </c:pt>
              </c:strCache>
            </c:strRef>
          </c:tx>
          <c:layout>
            <c:manualLayout>
              <c:xMode val="edge"/>
              <c:yMode val="edge"/>
              <c:x val="2.1136077041413754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2609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211" r="0.75000000000000211" t="1" header="0.5" footer="0.5"/>
    <c:pageSetup paperSize="9" orientation="landscape"/>
  </c:printSettings>
</c:chartSpace>
</file>

<file path=xl/charts/chart158.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3988"/>
          <c:w val="0.80122443799042864"/>
          <c:h val="0.5297304288038822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9327872"/>
        <c:axId val="149329792"/>
      </c:barChart>
      <c:catAx>
        <c:axId val="149327872"/>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018"/>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329792"/>
        <c:crosses val="autoZero"/>
        <c:auto val="1"/>
        <c:lblAlgn val="ctr"/>
        <c:lblOffset val="100"/>
        <c:tickLblSkip val="1"/>
        <c:tickMarkSkip val="1"/>
      </c:catAx>
      <c:valAx>
        <c:axId val="149329792"/>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932787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144" r="0.75000000000000144" t="1" header="0.5" footer="0.5"/>
    <c:pageSetup paperSize="9" orientation="landscape" horizontalDpi="300" verticalDpi="300"/>
  </c:printSettings>
</c:chartSpace>
</file>

<file path=xl/charts/chart159.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489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0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9353984"/>
        <c:axId val="149355904"/>
      </c:barChart>
      <c:catAx>
        <c:axId val="14935398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757"/>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9355904"/>
        <c:crosses val="autoZero"/>
        <c:auto val="1"/>
        <c:lblAlgn val="ctr"/>
        <c:lblOffset val="100"/>
        <c:tickLblSkip val="1"/>
        <c:tickMarkSkip val="1"/>
      </c:catAx>
      <c:valAx>
        <c:axId val="14935590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34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3539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144" r="0.75000000000000144"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1827165568420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47"/>
          <c:w val="0.86133836961724086"/>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3771776"/>
        <c:axId val="83774080"/>
      </c:lineChart>
      <c:catAx>
        <c:axId val="8377177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3774080"/>
        <c:crosses val="autoZero"/>
        <c:auto val="1"/>
        <c:lblAlgn val="ctr"/>
        <c:lblOffset val="100"/>
        <c:tickLblSkip val="1"/>
        <c:tickMarkSkip val="1"/>
      </c:catAx>
      <c:valAx>
        <c:axId val="8377408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863E-2"/>
              <c:y val="0.39141520188765799"/>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7717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21" r="0.75000000000001021" t="1" header="0.5" footer="0.5"/>
    <c:pageSetup/>
  </c:printSettings>
</c:chartSpace>
</file>

<file path=xl/charts/chart160.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267"/>
          <c:y val="3.282836378522489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614"/>
          <c:w val="0.861338369617250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9518976"/>
        <c:axId val="149529728"/>
      </c:lineChart>
      <c:catAx>
        <c:axId val="14951897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345"/>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529728"/>
        <c:crosses val="autoZero"/>
        <c:auto val="1"/>
        <c:lblAlgn val="ctr"/>
        <c:lblOffset val="100"/>
        <c:tickLblSkip val="1"/>
        <c:tickMarkSkip val="1"/>
      </c:catAx>
      <c:valAx>
        <c:axId val="149529728"/>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451E-2"/>
              <c:y val="0.3914151066699885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5189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144" r="0.75000000000000144" t="1" header="0.5" footer="0.5"/>
    <c:pageSetup/>
  </c:printSettings>
</c:chartSpace>
</file>

<file path=xl/charts/chart161.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489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809"/>
          <c:y val="0.21464699398031614"/>
          <c:w val="0.86790016351304855"/>
          <c:h val="0.49495071553108183"/>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8.6</c:v>
                </c:pt>
                <c:pt idx="1">
                  <c:v>35.25</c:v>
                </c:pt>
                <c:pt idx="2">
                  <c:v>9.83</c:v>
                </c:pt>
                <c:pt idx="3">
                  <c:v>5.94</c:v>
                </c:pt>
                <c:pt idx="4">
                  <c:v>29.73</c:v>
                </c:pt>
                <c:pt idx="5">
                  <c:v>24.82</c:v>
                </c:pt>
                <c:pt idx="6">
                  <c:v>22.05</c:v>
                </c:pt>
                <c:pt idx="7">
                  <c:v>40.75</c:v>
                </c:pt>
                <c:pt idx="8">
                  <c:v>19.279999999999987</c:v>
                </c:pt>
                <c:pt idx="9">
                  <c:v>6.53</c:v>
                </c:pt>
                <c:pt idx="10">
                  <c:v>36.910000000000004</c:v>
                </c:pt>
                <c:pt idx="11">
                  <c:v>11.8</c:v>
                </c:pt>
                <c:pt idx="12">
                  <c:v>0</c:v>
                </c:pt>
                <c:pt idx="13">
                  <c:v>0</c:v>
                </c:pt>
                <c:pt idx="14">
                  <c:v>6.76</c:v>
                </c:pt>
                <c:pt idx="15">
                  <c:v>25.99</c:v>
                </c:pt>
                <c:pt idx="16">
                  <c:v>49.86</c:v>
                </c:pt>
                <c:pt idx="17">
                  <c:v>11.09</c:v>
                </c:pt>
                <c:pt idx="18">
                  <c:v>0</c:v>
                </c:pt>
                <c:pt idx="19">
                  <c:v>13.1</c:v>
                </c:pt>
                <c:pt idx="20">
                  <c:v>8.3700000000000028</c:v>
                </c:pt>
                <c:pt idx="21">
                  <c:v>4.75</c:v>
                </c:pt>
              </c:numCache>
            </c:numRef>
          </c:val>
        </c:ser>
        <c:axId val="149574784"/>
        <c:axId val="149576704"/>
      </c:barChart>
      <c:catAx>
        <c:axId val="149574784"/>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6606"/>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9576704"/>
        <c:crosses val="autoZero"/>
        <c:auto val="1"/>
        <c:lblAlgn val="ctr"/>
        <c:lblOffset val="100"/>
        <c:tickLblSkip val="1"/>
        <c:tickMarkSkip val="1"/>
      </c:catAx>
      <c:valAx>
        <c:axId val="149576704"/>
        <c:scaling>
          <c:orientation val="minMax"/>
        </c:scaling>
        <c:axPos val="l"/>
        <c:title>
          <c:tx>
            <c:strRef>
              <c:f>[3]TblAgeBar!$A$114</c:f>
              <c:strCache>
                <c:ptCount val="1"/>
                <c:pt idx="0">
                  <c:v>อัตราป่วย/แสน</c:v>
                </c:pt>
              </c:strCache>
            </c:strRef>
          </c:tx>
          <c:layout>
            <c:manualLayout>
              <c:xMode val="edge"/>
              <c:yMode val="edge"/>
              <c:x val="2.1136077041413702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5747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144" r="0.75000000000000144" t="1" header="0.5" footer="0.5"/>
    <c:pageSetup paperSize="9" orientation="landscape"/>
  </c:printSettings>
</c:chartSpace>
</file>

<file path=xl/charts/chart162.xml><?xml version="1.0" encoding="utf-8"?>
<c:chartSpace xmlns:c="http://schemas.openxmlformats.org/drawingml/2006/chart" xmlns:a="http://schemas.openxmlformats.org/drawingml/2006/main" xmlns:r="http://schemas.openxmlformats.org/officeDocument/2006/relationships">
  <c:lang val="th-TH"/>
  <c:chart>
    <c:title>
      <c:tx>
        <c:strRef>
          <c:f>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5392"/>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numRef>
              <c:f>#REF!</c:f>
              <c:numCache>
                <c:formatCode>General</c:formatCode>
                <c:ptCount val="9"/>
                <c:pt idx="0">
                  <c:v>0</c:v>
                </c:pt>
                <c:pt idx="1">
                  <c:v>0</c:v>
                </c:pt>
                <c:pt idx="2">
                  <c:v>0</c:v>
                </c:pt>
                <c:pt idx="3">
                  <c:v>0</c:v>
                </c:pt>
                <c:pt idx="4">
                  <c:v>0</c:v>
                </c:pt>
                <c:pt idx="5">
                  <c:v>0</c:v>
                </c:pt>
                <c:pt idx="6">
                  <c:v>0</c:v>
                </c:pt>
                <c:pt idx="7">
                  <c:v>0</c:v>
                </c:pt>
                <c:pt idx="8">
                  <c:v>0</c:v>
                </c:pt>
              </c:numCache>
            </c:numRef>
          </c:cat>
          <c:val>
            <c:numRef>
              <c:f>#REF!</c:f>
              <c:numCache>
                <c:formatCode>General</c:formatCode>
                <c:ptCount val="9"/>
                <c:pt idx="0">
                  <c:v>0</c:v>
                </c:pt>
                <c:pt idx="1">
                  <c:v>0</c:v>
                </c:pt>
                <c:pt idx="2">
                  <c:v>0</c:v>
                </c:pt>
                <c:pt idx="3">
                  <c:v>0</c:v>
                </c:pt>
                <c:pt idx="4">
                  <c:v>0</c:v>
                </c:pt>
                <c:pt idx="5">
                  <c:v>0</c:v>
                </c:pt>
                <c:pt idx="6">
                  <c:v>0</c:v>
                </c:pt>
                <c:pt idx="7">
                  <c:v>0</c:v>
                </c:pt>
                <c:pt idx="8">
                  <c:v>0</c:v>
                </c:pt>
              </c:numCache>
            </c:numRef>
          </c:val>
        </c:ser>
        <c:gapWidth val="80"/>
        <c:overlap val="100"/>
        <c:axId val="149699200"/>
        <c:axId val="149721856"/>
      </c:barChart>
      <c:catAx>
        <c:axId val="149699200"/>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6451"/>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721856"/>
        <c:crosses val="autoZero"/>
        <c:auto val="1"/>
        <c:lblAlgn val="ctr"/>
        <c:lblOffset val="100"/>
        <c:tickLblSkip val="1"/>
        <c:tickMarkSkip val="1"/>
      </c:catAx>
      <c:valAx>
        <c:axId val="149721856"/>
        <c:scaling>
          <c:orientation val="minMax"/>
        </c:scaling>
        <c:axPos val="l"/>
        <c:majorGridlines>
          <c:spPr>
            <a:ln w="3175">
              <a:solidFill>
                <a:srgbClr val="000000"/>
              </a:solidFill>
              <a:prstDash val="solid"/>
            </a:ln>
          </c:spPr>
        </c:majorGridlines>
        <c:title>
          <c:tx>
            <c:strRef>
              <c:f>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96992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c:pageMargins b="0.75000000000001088" l="0.70000000000000062" r="0.70000000000000062" t="0.75000000000001088" header="0.30000000000000032" footer="0.30000000000000032"/>
    <c:pageSetup/>
  </c:printSettings>
</c:chartSpace>
</file>

<file path=xl/charts/chart163.xml><?xml version="1.0" encoding="utf-8"?>
<c:chartSpace xmlns:c="http://schemas.openxmlformats.org/drawingml/2006/chart" xmlns:a="http://schemas.openxmlformats.org/drawingml/2006/main" xmlns:r="http://schemas.openxmlformats.org/officeDocument/2006/relationships">
  <c:lang val="th-TH"/>
  <c:chart>
    <c:title>
      <c:tx>
        <c:strRef>
          <c:f>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76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5117"/>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numRef>
              <c:f>#REF!</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#REF!</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er>
        <c:axId val="149746048"/>
        <c:axId val="149747968"/>
      </c:barChart>
      <c:catAx>
        <c:axId val="14974604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295"/>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9747968"/>
        <c:crosses val="autoZero"/>
        <c:auto val="1"/>
        <c:lblAlgn val="ctr"/>
        <c:lblOffset val="100"/>
        <c:tickLblSkip val="1"/>
        <c:tickMarkSkip val="1"/>
      </c:catAx>
      <c:valAx>
        <c:axId val="149747968"/>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8064"/>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74604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c:pageMargins b="0.75000000000001088" l="0.70000000000000062" r="0.70000000000000062" t="0.75000000000001088" header="0.30000000000000032" footer="0.30000000000000032"/>
    <c:pageSetup/>
  </c:printSettings>
</c:chartSpace>
</file>

<file path=xl/charts/chart164.xml><?xml version="1.0" encoding="utf-8"?>
<c:chartSpace xmlns:c="http://schemas.openxmlformats.org/drawingml/2006/chart" xmlns:a="http://schemas.openxmlformats.org/drawingml/2006/main" xmlns:r="http://schemas.openxmlformats.org/officeDocument/2006/relationships">
  <c:lang val="th-TH"/>
  <c:chart>
    <c:title>
      <c:tx>
        <c:strRef>
          <c:f>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795"/>
          <c:y val="3.282836378522576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67"/>
          <c:w val="0.861338369617239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numRef>
              <c:f>#REF!</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#REF!</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marker val="1"/>
        <c:axId val="149779968"/>
        <c:axId val="149790720"/>
      </c:lineChart>
      <c:catAx>
        <c:axId val="14977996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4042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9790720"/>
        <c:crosses val="autoZero"/>
        <c:auto val="1"/>
        <c:lblAlgn val="ctr"/>
        <c:lblOffset val="100"/>
        <c:tickLblSkip val="1"/>
        <c:tickMarkSkip val="1"/>
      </c:catAx>
      <c:valAx>
        <c:axId val="14979072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5318E-2"/>
              <c:y val="0.3914151066699946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77996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c:pageMargins b="0.75000000000001088" l="0.70000000000000062" r="0.70000000000000062" t="0.75000000000001088" header="0.30000000000000032" footer="0.30000000000000032"/>
    <c:pageSetup/>
  </c:printSettings>
</c:chartSpace>
</file>

<file path=xl/charts/chart165.xml><?xml version="1.0" encoding="utf-8"?>
<c:chartSpace xmlns:c="http://schemas.openxmlformats.org/drawingml/2006/chart" xmlns:a="http://schemas.openxmlformats.org/drawingml/2006/main" xmlns:r="http://schemas.openxmlformats.org/officeDocument/2006/relationships">
  <c:lang val="th-TH"/>
  <c:chart>
    <c:title>
      <c:tx>
        <c:strRef>
          <c:f>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76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67"/>
          <c:w val="0.86790016351305665"/>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9909504"/>
        <c:axId val="149911424"/>
      </c:barChart>
      <c:catAx>
        <c:axId val="149909504"/>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860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9911424"/>
        <c:crosses val="autoZero"/>
        <c:auto val="1"/>
        <c:lblAlgn val="ctr"/>
        <c:lblOffset val="100"/>
        <c:tickLblSkip val="1"/>
        <c:tickMarkSkip val="1"/>
      </c:catAx>
      <c:valAx>
        <c:axId val="149911424"/>
        <c:scaling>
          <c:orientation val="minMax"/>
        </c:scaling>
        <c:axPos val="l"/>
        <c:title>
          <c:tx>
            <c:strRef>
              <c:f>TblAgeBar!$A$114</c:f>
              <c:strCache>
                <c:ptCount val="1"/>
                <c:pt idx="0">
                  <c:v>อัตราป่วย/แสน</c:v>
                </c:pt>
              </c:strCache>
            </c:strRef>
          </c:tx>
          <c:layout>
            <c:manualLayout>
              <c:xMode val="edge"/>
              <c:yMode val="edge"/>
              <c:x val="2.1136077041414271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99095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c:pageMargins b="0.75000000000001088" l="0.70000000000000062" r="0.70000000000000062" t="0.7500000000000108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29502421840599"/>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47"/>
          <c:w val="0.86790016351305665"/>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3802752"/>
        <c:axId val="83813120"/>
      </c:barChart>
      <c:catAx>
        <c:axId val="83802752"/>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871"/>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3813120"/>
        <c:crosses val="autoZero"/>
        <c:auto val="1"/>
        <c:lblAlgn val="ctr"/>
        <c:lblOffset val="100"/>
        <c:tickLblSkip val="1"/>
        <c:tickMarkSkip val="1"/>
      </c:catAx>
      <c:valAx>
        <c:axId val="83813120"/>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82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8027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21" r="0.75000000000001021" t="1" header="0.5" footer="0.5"/>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147"/>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5159"/>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3718144"/>
        <c:axId val="83720064"/>
      </c:barChart>
      <c:catAx>
        <c:axId val="8371814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35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3720064"/>
        <c:crosses val="autoZero"/>
        <c:auto val="1"/>
        <c:lblAlgn val="ctr"/>
        <c:lblOffset val="100"/>
        <c:tickLblSkip val="1"/>
        <c:tickMarkSkip val="1"/>
      </c:catAx>
      <c:valAx>
        <c:axId val="83720064"/>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68"/>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371814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944" r="0.75000000000000944" t="1" header="0.5" footer="0.5"/>
    <c:pageSetup paperSize="9" orientation="landscape" horizontalDpi="300" verticalDpi="300"/>
  </c:printSettings>
</c:chartSpace>
</file>

<file path=xl/charts/chart19.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96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3748352"/>
        <c:axId val="83750272"/>
      </c:barChart>
      <c:catAx>
        <c:axId val="8374835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206"/>
              <c:y val="0.85606272700759989"/>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3750272"/>
        <c:crosses val="autoZero"/>
        <c:auto val="1"/>
        <c:lblAlgn val="ctr"/>
        <c:lblOffset val="100"/>
        <c:tickLblSkip val="1"/>
        <c:tickMarkSkip val="1"/>
      </c:catAx>
      <c:valAx>
        <c:axId val="83750272"/>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7483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944" r="0.75000000000000944"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th-TH"/>
  <c:chart>
    <c:title>
      <c:tx>
        <c:strRef>
          <c:f>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0873983739837398"/>
          <c:y val="2.946127946128005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51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08156800"/>
        <c:axId val="108191744"/>
      </c:barChart>
      <c:catAx>
        <c:axId val="10815680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312"/>
              <c:y val="0.85606272700759989"/>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08191744"/>
        <c:crosses val="autoZero"/>
        <c:auto val="1"/>
        <c:lblAlgn val="ctr"/>
        <c:lblOffset val="100"/>
        <c:tickLblSkip val="1"/>
        <c:tickMarkSkip val="1"/>
      </c:catAx>
      <c:valAx>
        <c:axId val="10819174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081568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132" r="0.75000000000001132" t="1"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161"/>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28"/>
          <c:w val="0.86133836961724175"/>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3856000"/>
        <c:axId val="83866752"/>
      </c:lineChart>
      <c:catAx>
        <c:axId val="83856000"/>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3866752"/>
        <c:crosses val="autoZero"/>
        <c:auto val="1"/>
        <c:lblAlgn val="ctr"/>
        <c:lblOffset val="100"/>
        <c:tickLblSkip val="1"/>
        <c:tickMarkSkip val="1"/>
      </c:catAx>
      <c:valAx>
        <c:axId val="8386675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818E-2"/>
              <c:y val="0.3914152018876568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8560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944" r="0.75000000000000944"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28"/>
          <c:w val="0.86790016351305654"/>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3907712"/>
        <c:axId val="83909632"/>
      </c:barChart>
      <c:catAx>
        <c:axId val="83907712"/>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771"/>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3909632"/>
        <c:crosses val="autoZero"/>
        <c:auto val="1"/>
        <c:lblAlgn val="ctr"/>
        <c:lblOffset val="100"/>
        <c:tickLblSkip val="1"/>
        <c:tickMarkSkip val="1"/>
      </c:catAx>
      <c:valAx>
        <c:axId val="83909632"/>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789"/>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90771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944" r="0.75000000000000944" t="1" header="0.5" footer="0.5"/>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13"/>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5126"/>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3933440"/>
        <c:axId val="83964288"/>
      </c:barChart>
      <c:catAx>
        <c:axId val="83933440"/>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309"/>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3964288"/>
        <c:crosses val="autoZero"/>
        <c:auto val="1"/>
        <c:lblAlgn val="ctr"/>
        <c:lblOffset val="100"/>
        <c:tickLblSkip val="1"/>
        <c:tickMarkSkip val="1"/>
      </c:catAx>
      <c:valAx>
        <c:axId val="83964288"/>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59"/>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393344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921" r="0.75000000000000921" t="1" header="0.5" footer="0.5"/>
    <c:pageSetup paperSize="9" orientation="landscape" horizontalDpi="300" verticalDpi="300"/>
  </c:printSettings>
</c:chartSpace>
</file>

<file path=xl/charts/chart23.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93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3996672"/>
        <c:axId val="83998592"/>
      </c:barChart>
      <c:catAx>
        <c:axId val="8399667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195"/>
              <c:y val="0.85606272700759989"/>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3998592"/>
        <c:crosses val="autoZero"/>
        <c:auto val="1"/>
        <c:lblAlgn val="ctr"/>
        <c:lblOffset val="100"/>
        <c:tickLblSkip val="1"/>
        <c:tickMarkSkip val="1"/>
      </c:catAx>
      <c:valAx>
        <c:axId val="83998592"/>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99667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921" r="0.75000000000000921"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15"/>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22"/>
          <c:w val="0.861338369617241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4030592"/>
        <c:axId val="84032896"/>
      </c:lineChart>
      <c:catAx>
        <c:axId val="8403059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032896"/>
        <c:crosses val="autoZero"/>
        <c:auto val="1"/>
        <c:lblAlgn val="ctr"/>
        <c:lblOffset val="100"/>
        <c:tickLblSkip val="1"/>
        <c:tickMarkSkip val="1"/>
      </c:catAx>
      <c:valAx>
        <c:axId val="84032896"/>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811E-2"/>
              <c:y val="0.39141520188765649"/>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03059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921" r="0.75000000000000921"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22"/>
          <c:w val="0.86790016351305632"/>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4065664"/>
        <c:axId val="84084224"/>
      </c:barChart>
      <c:catAx>
        <c:axId val="84065664"/>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727"/>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4084224"/>
        <c:crosses val="autoZero"/>
        <c:auto val="1"/>
        <c:lblAlgn val="ctr"/>
        <c:lblOffset val="100"/>
        <c:tickLblSkip val="1"/>
        <c:tickMarkSkip val="1"/>
      </c:catAx>
      <c:valAx>
        <c:axId val="84084224"/>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77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06566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921" r="0.75000000000000921"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114"/>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5093"/>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4136704"/>
        <c:axId val="84138624"/>
      </c:barChart>
      <c:catAx>
        <c:axId val="8413670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275"/>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138624"/>
        <c:crosses val="autoZero"/>
        <c:auto val="1"/>
        <c:lblAlgn val="ctr"/>
        <c:lblOffset val="100"/>
        <c:tickLblSkip val="1"/>
        <c:tickMarkSkip val="1"/>
      </c:catAx>
      <c:valAx>
        <c:axId val="84138624"/>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5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41367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899" r="0.75000000000000899" t="1" header="0.5" footer="0.5"/>
    <c:pageSetup paperSize="9" orientation="landscape" horizontalDpi="300" verticalDpi="300"/>
  </c:printSettings>
</c:chartSpace>
</file>

<file path=xl/charts/chart27.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917"/>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4158720"/>
        <c:axId val="84177280"/>
      </c:barChart>
      <c:catAx>
        <c:axId val="8415872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184"/>
              <c:y val="0.8560627270076"/>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4177280"/>
        <c:crosses val="autoZero"/>
        <c:auto val="1"/>
        <c:lblAlgn val="ctr"/>
        <c:lblOffset val="100"/>
        <c:tickLblSkip val="1"/>
        <c:tickMarkSkip val="1"/>
      </c:catAx>
      <c:valAx>
        <c:axId val="8417728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15872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99" r="0.75000000000000899"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139"/>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14"/>
          <c:w val="0.86133836961724219"/>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4196736"/>
        <c:axId val="84219776"/>
      </c:lineChart>
      <c:catAx>
        <c:axId val="8419673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219776"/>
        <c:crosses val="autoZero"/>
        <c:auto val="1"/>
        <c:lblAlgn val="ctr"/>
        <c:lblOffset val="100"/>
        <c:tickLblSkip val="1"/>
        <c:tickMarkSkip val="1"/>
      </c:catAx>
      <c:valAx>
        <c:axId val="84219776"/>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801E-2"/>
              <c:y val="0.3914152018876561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1967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99" r="0.75000000000000899"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14"/>
          <c:w val="0.8679001635130561"/>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4244736"/>
        <c:axId val="84263296"/>
      </c:barChart>
      <c:catAx>
        <c:axId val="8424473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704"/>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4263296"/>
        <c:crosses val="autoZero"/>
        <c:auto val="1"/>
        <c:lblAlgn val="ctr"/>
        <c:lblOffset val="100"/>
        <c:tickLblSkip val="1"/>
        <c:tickMarkSkip val="1"/>
      </c:catAx>
      <c:valAx>
        <c:axId val="84263296"/>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767"/>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2447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99" r="0.75000000000000899"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th-TH"/>
  <c:chart>
    <c:title>
      <c:tx>
        <c:strRef>
          <c:f>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10188139059304459"/>
          <c:y val="2.946127946128005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78"/>
          <c:w val="0.86133836961723953"/>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4378880"/>
        <c:axId val="144389632"/>
      </c:lineChart>
      <c:catAx>
        <c:axId val="144378880"/>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4389632"/>
        <c:crosses val="autoZero"/>
        <c:auto val="1"/>
        <c:lblAlgn val="ctr"/>
        <c:lblOffset val="100"/>
        <c:tickLblSkip val="1"/>
        <c:tickMarkSkip val="1"/>
      </c:catAx>
      <c:valAx>
        <c:axId val="14438963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922E-2"/>
              <c:y val="0.3914152018876596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437888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132" r="0.75000000000001132" t="1" header="0.5" footer="0.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075"/>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5009"/>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4348288"/>
        <c:axId val="84375040"/>
      </c:barChart>
      <c:catAx>
        <c:axId val="8434828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17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375040"/>
        <c:crosses val="autoZero"/>
        <c:auto val="1"/>
        <c:lblAlgn val="ctr"/>
        <c:lblOffset val="100"/>
        <c:tickLblSkip val="1"/>
        <c:tickMarkSkip val="1"/>
      </c:catAx>
      <c:valAx>
        <c:axId val="84375040"/>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37"/>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43482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844" r="0.75000000000000844" t="1" header="0.5" footer="0.5"/>
    <c:pageSetup paperSize="9" orientation="landscape" horizontalDpi="300" verticalDpi="300"/>
  </c:printSettings>
</c:chartSpace>
</file>

<file path=xl/charts/chart31.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86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4407424"/>
        <c:axId val="84409344"/>
      </c:barChart>
      <c:catAx>
        <c:axId val="8440742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151"/>
              <c:y val="0.85606272700760055"/>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4409344"/>
        <c:crosses val="autoZero"/>
        <c:auto val="1"/>
        <c:lblAlgn val="ctr"/>
        <c:lblOffset val="100"/>
        <c:tickLblSkip val="1"/>
        <c:tickMarkSkip val="1"/>
      </c:catAx>
      <c:valAx>
        <c:axId val="8440934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4074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44" r="0.75000000000000844"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111"/>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8"/>
          <c:w val="0.86133836961724286"/>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4297984"/>
        <c:axId val="84316928"/>
      </c:lineChart>
      <c:catAx>
        <c:axId val="8429798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316928"/>
        <c:crosses val="autoZero"/>
        <c:auto val="1"/>
        <c:lblAlgn val="ctr"/>
        <c:lblOffset val="100"/>
        <c:tickLblSkip val="1"/>
        <c:tickMarkSkip val="1"/>
      </c:catAx>
      <c:valAx>
        <c:axId val="84316928"/>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756E-2"/>
              <c:y val="0.3914152018876553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2979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44" r="0.75000000000000844"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
          <c:w val="0.86790016351305554"/>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4558208"/>
        <c:axId val="84560128"/>
      </c:barChart>
      <c:catAx>
        <c:axId val="8455820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638"/>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4560128"/>
        <c:crosses val="autoZero"/>
        <c:auto val="1"/>
        <c:lblAlgn val="ctr"/>
        <c:lblOffset val="100"/>
        <c:tickLblSkip val="1"/>
        <c:tickMarkSkip val="1"/>
      </c:catAx>
      <c:valAx>
        <c:axId val="84560128"/>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739"/>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55820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44" r="0.75000000000000844" t="1" header="0.5" footer="0.5"/>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058"/>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976"/>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4583936"/>
        <c:axId val="84585856"/>
      </c:barChart>
      <c:catAx>
        <c:axId val="8458393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14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585856"/>
        <c:crosses val="autoZero"/>
        <c:auto val="1"/>
        <c:lblAlgn val="ctr"/>
        <c:lblOffset val="100"/>
        <c:tickLblSkip val="1"/>
        <c:tickMarkSkip val="1"/>
      </c:catAx>
      <c:valAx>
        <c:axId val="84585856"/>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31"/>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45839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822" r="0.75000000000000822" t="1" header="0.5" footer="0.5"/>
    <c:pageSetup paperSize="9" orientation="landscape" horizontalDpi="300" verticalDpi="300"/>
  </c:printSettings>
</c:chartSpace>
</file>

<file path=xl/charts/chart35.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83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4610048"/>
        <c:axId val="84620416"/>
      </c:barChart>
      <c:catAx>
        <c:axId val="8461004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14"/>
              <c:y val="0.8560627270076007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4620416"/>
        <c:crosses val="autoZero"/>
        <c:auto val="1"/>
        <c:lblAlgn val="ctr"/>
        <c:lblOffset val="100"/>
        <c:tickLblSkip val="1"/>
        <c:tickMarkSkip val="1"/>
      </c:catAx>
      <c:valAx>
        <c:axId val="84620416"/>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61004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22" r="0.75000000000000822" t="1" header="0.5" footer="0.5"/>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1"/>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95"/>
          <c:w val="0.86133836961724308"/>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4476288"/>
        <c:axId val="84478592"/>
      </c:lineChart>
      <c:catAx>
        <c:axId val="8447628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478592"/>
        <c:crosses val="autoZero"/>
        <c:auto val="1"/>
        <c:lblAlgn val="ctr"/>
        <c:lblOffset val="100"/>
        <c:tickLblSkip val="1"/>
        <c:tickMarkSkip val="1"/>
      </c:catAx>
      <c:valAx>
        <c:axId val="8447859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746E-2"/>
              <c:y val="0.391415201887655"/>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4762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22" r="0.75000000000000822" t="1" header="0.5" footer="0.5"/>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95"/>
          <c:w val="0.86790016351305532"/>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4511360"/>
        <c:axId val="84525824"/>
      </c:barChart>
      <c:catAx>
        <c:axId val="84511360"/>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604"/>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4525824"/>
        <c:crosses val="autoZero"/>
        <c:auto val="1"/>
        <c:lblAlgn val="ctr"/>
        <c:lblOffset val="100"/>
        <c:tickLblSkip val="1"/>
        <c:tickMarkSkip val="1"/>
      </c:catAx>
      <c:valAx>
        <c:axId val="84525824"/>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72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51136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822" r="0.75000000000000822" t="1" header="0.5" footer="0.5"/>
    <c:pageSetup paperSize="9"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044"/>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943"/>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4697088"/>
        <c:axId val="84699008"/>
      </c:barChart>
      <c:catAx>
        <c:axId val="8469708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098"/>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699008"/>
        <c:crosses val="autoZero"/>
        <c:auto val="1"/>
        <c:lblAlgn val="ctr"/>
        <c:lblOffset val="100"/>
        <c:tickLblSkip val="1"/>
        <c:tickMarkSkip val="1"/>
      </c:catAx>
      <c:valAx>
        <c:axId val="84699008"/>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26"/>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46970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799" r="0.75000000000000799" t="1" header="0.5" footer="0.5"/>
    <c:pageSetup paperSize="9" orientation="landscape" horizontalDpi="300" verticalDpi="300"/>
  </c:printSettings>
</c:chartSpace>
</file>

<file path=xl/charts/chart39.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817"/>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4723200"/>
        <c:axId val="84725120"/>
      </c:barChart>
      <c:catAx>
        <c:axId val="8472320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123"/>
              <c:y val="0.856062727007601"/>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4725120"/>
        <c:crosses val="autoZero"/>
        <c:auto val="1"/>
        <c:lblAlgn val="ctr"/>
        <c:lblOffset val="100"/>
        <c:tickLblSkip val="1"/>
        <c:tickMarkSkip val="1"/>
      </c:catAx>
      <c:valAx>
        <c:axId val="8472512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7232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99" r="0.75000000000000799"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th-TH"/>
  <c:chart>
    <c:title>
      <c:tx>
        <c:strRef>
          <c:f>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7.7897046942641129E-2"/>
          <c:y val="2.272727272727382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878"/>
          <c:w val="0.86790016351305665"/>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TblAgeBar!$R$2:$R$23</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TblAgeBar!$S$2:$S$23</c:f>
              <c:numCache>
                <c:formatCode>General</c:formatCode>
                <c:ptCount val="22"/>
                <c:pt idx="0">
                  <c:v>8.6</c:v>
                </c:pt>
                <c:pt idx="1">
                  <c:v>35.25</c:v>
                </c:pt>
                <c:pt idx="2">
                  <c:v>9.83</c:v>
                </c:pt>
                <c:pt idx="3">
                  <c:v>5.94</c:v>
                </c:pt>
                <c:pt idx="4">
                  <c:v>29.73</c:v>
                </c:pt>
                <c:pt idx="5">
                  <c:v>24.82</c:v>
                </c:pt>
                <c:pt idx="6">
                  <c:v>22.05</c:v>
                </c:pt>
                <c:pt idx="7">
                  <c:v>40.75</c:v>
                </c:pt>
                <c:pt idx="8">
                  <c:v>19.28</c:v>
                </c:pt>
                <c:pt idx="9">
                  <c:v>6.53</c:v>
                </c:pt>
                <c:pt idx="10">
                  <c:v>36.909999999999997</c:v>
                </c:pt>
                <c:pt idx="11">
                  <c:v>11.8</c:v>
                </c:pt>
                <c:pt idx="12">
                  <c:v>0</c:v>
                </c:pt>
                <c:pt idx="13">
                  <c:v>0</c:v>
                </c:pt>
                <c:pt idx="14">
                  <c:v>6.76</c:v>
                </c:pt>
                <c:pt idx="15">
                  <c:v>25.99</c:v>
                </c:pt>
                <c:pt idx="16">
                  <c:v>49.86</c:v>
                </c:pt>
                <c:pt idx="17">
                  <c:v>11.09</c:v>
                </c:pt>
                <c:pt idx="18">
                  <c:v>0</c:v>
                </c:pt>
                <c:pt idx="19">
                  <c:v>13.1</c:v>
                </c:pt>
                <c:pt idx="20">
                  <c:v>8.3699999999999992</c:v>
                </c:pt>
                <c:pt idx="21">
                  <c:v>4.75</c:v>
                </c:pt>
              </c:numCache>
            </c:numRef>
          </c:val>
        </c:ser>
        <c:axId val="144422400"/>
        <c:axId val="144424320"/>
      </c:barChart>
      <c:catAx>
        <c:axId val="144422400"/>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1004"/>
              <c:y val="0.85101222195710358"/>
            </c:manualLayout>
          </c:layout>
          <c:spPr>
            <a:noFill/>
            <a:ln w="25400">
              <a:noFill/>
            </a:ln>
          </c:spPr>
        </c:title>
        <c:numFmt formatCode="General" sourceLinked="1"/>
        <c:tickLblPos val="nextTo"/>
        <c:spPr>
          <a:ln w="3175">
            <a:solidFill>
              <a:srgbClr val="000000"/>
            </a:solidFill>
            <a:prstDash val="solid"/>
          </a:ln>
        </c:spPr>
        <c:txPr>
          <a:bodyPr rot="-5400000" vert="horz"/>
          <a:lstStyle/>
          <a:p>
            <a:pPr>
              <a:defRPr sz="800" b="0" i="0" u="none" strike="noStrike" baseline="0">
                <a:solidFill>
                  <a:srgbClr val="000000"/>
                </a:solidFill>
                <a:latin typeface="AngsanaUPC"/>
                <a:ea typeface="AngsanaUPC"/>
                <a:cs typeface="AngsanaUPC"/>
              </a:defRPr>
            </a:pPr>
            <a:endParaRPr lang="th-TH"/>
          </a:p>
        </c:txPr>
        <c:crossAx val="144424320"/>
        <c:crosses val="autoZero"/>
        <c:auto val="1"/>
        <c:lblAlgn val="ctr"/>
        <c:lblOffset val="100"/>
        <c:tickLblSkip val="1"/>
        <c:tickMarkSkip val="1"/>
      </c:catAx>
      <c:valAx>
        <c:axId val="144424320"/>
        <c:scaling>
          <c:orientation val="minMax"/>
        </c:scaling>
        <c:axPos val="l"/>
        <c:title>
          <c:tx>
            <c:strRef>
              <c:f>TblAgeBar!$A$114</c:f>
              <c:strCache>
                <c:ptCount val="1"/>
                <c:pt idx="0">
                  <c:v>อัตราป่วย/แสน</c:v>
                </c:pt>
              </c:strCache>
            </c:strRef>
          </c:tx>
          <c:layout>
            <c:manualLayout>
              <c:xMode val="edge"/>
              <c:yMode val="edge"/>
              <c:x val="2.1136063408190232E-2"/>
              <c:y val="0.41161722208966883"/>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44224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132" r="0.75000000000001132" t="1" header="0.5" footer="0.5"/>
    <c:pageSetup paperSize="9"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089"/>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89"/>
          <c:w val="0.8613383696172433"/>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4781696"/>
        <c:axId val="84800640"/>
      </c:lineChart>
      <c:catAx>
        <c:axId val="8478169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800640"/>
        <c:crosses val="autoZero"/>
        <c:auto val="1"/>
        <c:lblAlgn val="ctr"/>
        <c:lblOffset val="100"/>
        <c:tickLblSkip val="1"/>
        <c:tickMarkSkip val="1"/>
      </c:catAx>
      <c:valAx>
        <c:axId val="8480064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725E-2"/>
              <c:y val="0.3914152018876546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7816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99" r="0.75000000000000799" t="1" header="0.5" footer="0.5"/>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89"/>
          <c:w val="0.8679001635130551"/>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4821120"/>
        <c:axId val="84823040"/>
      </c:barChart>
      <c:catAx>
        <c:axId val="84821120"/>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582"/>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4823040"/>
        <c:crosses val="autoZero"/>
        <c:auto val="1"/>
        <c:lblAlgn val="ctr"/>
        <c:lblOffset val="100"/>
        <c:tickLblSkip val="1"/>
        <c:tickMarkSkip val="1"/>
      </c:catAx>
      <c:valAx>
        <c:axId val="84823040"/>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717"/>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82112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99" r="0.75000000000000799" t="1" header="0.5" footer="0.5"/>
    <c:pageSetup paperSize="9" orientation="landscape"/>
  </c:printSettings>
</c:chartSpace>
</file>

<file path=xl/charts/chart42.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0660550458715596"/>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893"/>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4859136"/>
        <c:axId val="84869504"/>
      </c:barChart>
      <c:catAx>
        <c:axId val="8485913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04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869504"/>
        <c:crosses val="autoZero"/>
        <c:auto val="1"/>
        <c:lblAlgn val="ctr"/>
        <c:lblOffset val="100"/>
        <c:tickLblSkip val="1"/>
        <c:tickMarkSkip val="1"/>
      </c:catAx>
      <c:valAx>
        <c:axId val="84869504"/>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12"/>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48591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766" r="0.75000000000000766" t="1" header="0.5" footer="0.5"/>
    <c:pageSetup paperSize="9" orientation="landscape" horizontalDpi="300" verticalDpi="300"/>
  </c:printSettings>
</c:chartSpace>
</file>

<file path=xl/charts/chart43.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784"/>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4905984"/>
        <c:axId val="84907904"/>
      </c:barChart>
      <c:catAx>
        <c:axId val="8490598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106"/>
              <c:y val="0.85606272700760133"/>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4907904"/>
        <c:crosses val="autoZero"/>
        <c:auto val="1"/>
        <c:lblAlgn val="ctr"/>
        <c:lblOffset val="100"/>
        <c:tickLblSkip val="1"/>
        <c:tickMarkSkip val="1"/>
      </c:catAx>
      <c:valAx>
        <c:axId val="8490790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9059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66" r="0.75000000000000766" t="1" header="0.5" footer="0.5"/>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208809135399673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81"/>
          <c:w val="0.86133836961724375"/>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4931712"/>
        <c:axId val="84934016"/>
      </c:lineChart>
      <c:catAx>
        <c:axId val="8493171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934016"/>
        <c:crosses val="autoZero"/>
        <c:auto val="1"/>
        <c:lblAlgn val="ctr"/>
        <c:lblOffset val="100"/>
        <c:tickLblSkip val="1"/>
        <c:tickMarkSkip val="1"/>
      </c:catAx>
      <c:valAx>
        <c:axId val="84934016"/>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7E-2"/>
              <c:y val="0.3914152018876541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93171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66" r="0.75000000000000766" t="1" header="0.5" footer="0.5"/>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0290620871862641"/>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81"/>
          <c:w val="0.86790016351305477"/>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4934656"/>
        <c:axId val="84936576"/>
      </c:barChart>
      <c:catAx>
        <c:axId val="8493465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538"/>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4936576"/>
        <c:crosses val="autoZero"/>
        <c:auto val="1"/>
        <c:lblAlgn val="ctr"/>
        <c:lblOffset val="100"/>
        <c:tickLblSkip val="1"/>
        <c:tickMarkSkip val="1"/>
      </c:catAx>
      <c:valAx>
        <c:axId val="84936576"/>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7"/>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493465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66" r="0.75000000000000766" t="1" header="0.5" footer="0.5"/>
    <c:pageSetup paperSize="9" orientation="landscape"/>
  </c:printSettings>
</c:chartSpace>
</file>

<file path=xl/charts/chart46.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011"/>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876"/>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4968576"/>
        <c:axId val="84970496"/>
      </c:barChart>
      <c:catAx>
        <c:axId val="8496857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50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4970496"/>
        <c:crosses val="autoZero"/>
        <c:auto val="1"/>
        <c:lblAlgn val="ctr"/>
        <c:lblOffset val="100"/>
        <c:tickLblSkip val="1"/>
        <c:tickMarkSkip val="1"/>
      </c:catAx>
      <c:valAx>
        <c:axId val="84970496"/>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09"/>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49685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755" r="0.75000000000000755" t="1" header="0.5" footer="0.5"/>
    <c:pageSetup paperSize="9" orientation="landscape" horizontalDpi="300" verticalDpi="300"/>
  </c:printSettings>
</c:chartSpace>
</file>

<file path=xl/charts/chart47.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772"/>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5052032"/>
        <c:axId val="85205760"/>
      </c:barChart>
      <c:catAx>
        <c:axId val="8505203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101"/>
              <c:y val="0.8560627270076014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5205760"/>
        <c:crosses val="autoZero"/>
        <c:auto val="1"/>
        <c:lblAlgn val="ctr"/>
        <c:lblOffset val="100"/>
        <c:tickLblSkip val="1"/>
        <c:tickMarkSkip val="1"/>
      </c:catAx>
      <c:valAx>
        <c:axId val="8520576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05203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55" r="0.75000000000000755" t="1" header="0.5" footer="0.5"/>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067"/>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78"/>
          <c:w val="0.86133836961724386"/>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5241856"/>
        <c:axId val="85244160"/>
      </c:lineChart>
      <c:catAx>
        <c:axId val="8524185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244160"/>
        <c:crosses val="autoZero"/>
        <c:auto val="1"/>
        <c:lblAlgn val="ctr"/>
        <c:lblOffset val="100"/>
        <c:tickLblSkip val="1"/>
        <c:tickMarkSkip val="1"/>
      </c:catAx>
      <c:valAx>
        <c:axId val="8524416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693E-2"/>
              <c:y val="0.391415201887654"/>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24185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55" r="0.75000000000000755" t="1" header="0.5" footer="0.5"/>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78"/>
          <c:w val="0.86790016351305466"/>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5076224"/>
        <c:axId val="85115264"/>
      </c:barChart>
      <c:catAx>
        <c:axId val="85076224"/>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85465490516"/>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5115264"/>
        <c:crosses val="autoZero"/>
        <c:auto val="1"/>
        <c:lblAlgn val="ctr"/>
        <c:lblOffset val="100"/>
        <c:tickLblSkip val="1"/>
        <c:tickMarkSkip val="1"/>
      </c:catAx>
      <c:valAx>
        <c:axId val="85115264"/>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695"/>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0762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55" r="0.7500000000000075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th-TH"/>
  <c:chart>
    <c:title>
      <c:tx>
        <c:strRef>
          <c:f>Sheet1!$A$1</c:f>
          <c:strCache>
            <c:ptCount val="1"/>
            <c:pt idx="0">
              <c:v>จำนวนผู้ป่วยด้วยโรค  Leptospirosis  จำแนกรายเดือน   จ.ศรีสะเกษ_x000d_   เปรียบเทียบข้อมูลปี  2562  กับค่ามัธยฐาน 5 ปี ย้อนหลัง </c:v>
            </c:pt>
          </c:strCache>
        </c:strRef>
      </c:tx>
      <c:layout>
        <c:manualLayout>
          <c:xMode val="edge"/>
          <c:yMode val="edge"/>
          <c:x val="0.23325635103926526"/>
          <c:y val="3.3519553072625698E-2"/>
        </c:manualLayout>
      </c:layout>
      <c:spPr>
        <a:noFill/>
        <a:ln w="25400">
          <a:noFill/>
        </a:ln>
      </c:spPr>
      <c:txPr>
        <a:bodyPr/>
        <a:lstStyle/>
        <a:p>
          <a:pPr>
            <a:defRPr sz="1000" b="1" i="0" u="none" strike="noStrike" baseline="0">
              <a:solidFill>
                <a:srgbClr val="000000"/>
              </a:solidFill>
              <a:latin typeface="Arial"/>
              <a:ea typeface="Arial"/>
              <a:cs typeface="Arial"/>
            </a:defRPr>
          </a:pPr>
          <a:endParaRPr lang="th-TH"/>
        </a:p>
      </c:txPr>
    </c:title>
    <c:plotArea>
      <c:layout>
        <c:manualLayout>
          <c:layoutTarget val="inner"/>
          <c:xMode val="edge"/>
          <c:yMode val="edge"/>
          <c:x val="0.10392609699769056"/>
          <c:y val="0.2318438916341487"/>
          <c:w val="0.82563510392609762"/>
          <c:h val="0.53352028074846247"/>
        </c:manualLayout>
      </c:layout>
      <c:lineChart>
        <c:grouping val="standard"/>
        <c:ser>
          <c:idx val="0"/>
          <c:order val="0"/>
          <c:tx>
            <c:strRef>
              <c:f>Sheet1!$B$9</c:f>
              <c:strCache>
                <c:ptCount val="1"/>
                <c:pt idx="0">
                  <c:v>Median</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dLbls>
            <c:spPr>
              <a:noFill/>
              <a:ln w="25400">
                <a:noFill/>
              </a:ln>
            </c:spPr>
            <c:txPr>
              <a:bodyPr/>
              <a:lstStyle/>
              <a:p>
                <a:pPr>
                  <a:defRPr sz="850" b="0" i="0" u="none" strike="noStrike" baseline="0">
                    <a:solidFill>
                      <a:srgbClr val="000000"/>
                    </a:solidFill>
                    <a:latin typeface="Arial"/>
                    <a:ea typeface="Arial"/>
                    <a:cs typeface="Arial"/>
                  </a:defRPr>
                </a:pPr>
                <a:endParaRPr lang="th-TH"/>
              </a:p>
            </c:txPr>
            <c:showVal val="1"/>
          </c:dLbls>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Sheet1!$C$9:$N$9</c:f>
              <c:numCache>
                <c:formatCode>General</c:formatCode>
                <c:ptCount val="12"/>
                <c:pt idx="0">
                  <c:v>20</c:v>
                </c:pt>
                <c:pt idx="1">
                  <c:v>10</c:v>
                </c:pt>
                <c:pt idx="2">
                  <c:v>13</c:v>
                </c:pt>
                <c:pt idx="3">
                  <c:v>12</c:v>
                </c:pt>
                <c:pt idx="4">
                  <c:v>18</c:v>
                </c:pt>
                <c:pt idx="5">
                  <c:v>28</c:v>
                </c:pt>
                <c:pt idx="6">
                  <c:v>29</c:v>
                </c:pt>
                <c:pt idx="7">
                  <c:v>33</c:v>
                </c:pt>
                <c:pt idx="8">
                  <c:v>41</c:v>
                </c:pt>
                <c:pt idx="9">
                  <c:v>59</c:v>
                </c:pt>
                <c:pt idx="10">
                  <c:v>41</c:v>
                </c:pt>
                <c:pt idx="11">
                  <c:v>27</c:v>
                </c:pt>
              </c:numCache>
            </c:numRef>
          </c:val>
        </c:ser>
        <c:ser>
          <c:idx val="1"/>
          <c:order val="1"/>
          <c:tx>
            <c:strRef>
              <c:f>Sheet1!$B$10</c:f>
              <c:strCache>
                <c:ptCount val="1"/>
                <c:pt idx="0">
                  <c:v>2562</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dLbls>
            <c:spPr>
              <a:noFill/>
              <a:ln w="25400">
                <a:noFill/>
              </a:ln>
            </c:spPr>
            <c:txPr>
              <a:bodyPr/>
              <a:lstStyle/>
              <a:p>
                <a:pPr>
                  <a:defRPr sz="850" b="0" i="0" u="none" strike="noStrike" baseline="0">
                    <a:solidFill>
                      <a:srgbClr val="000000"/>
                    </a:solidFill>
                    <a:latin typeface="Arial"/>
                    <a:ea typeface="Arial"/>
                    <a:cs typeface="Arial"/>
                  </a:defRPr>
                </a:pPr>
                <a:endParaRPr lang="th-TH"/>
              </a:p>
            </c:txPr>
            <c:showVal val="1"/>
          </c:dLbls>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Sheet1!$C$10:$N$10</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4573184"/>
        <c:axId val="144575104"/>
      </c:lineChart>
      <c:catAx>
        <c:axId val="14457318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
              <c:y val="0.81843692722767158"/>
            </c:manualLayout>
          </c:layout>
          <c:spPr>
            <a:noFill/>
            <a:ln w="25400">
              <a:noFill/>
            </a:ln>
          </c:spPr>
        </c:title>
        <c:numFmt formatCode="General" sourceLinked="1"/>
        <c:majorTickMark val="none"/>
        <c:minorTickMark val="out"/>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th-TH"/>
          </a:p>
        </c:txPr>
        <c:crossAx val="144575104"/>
        <c:crosses val="autoZero"/>
        <c:auto val="1"/>
        <c:lblAlgn val="ctr"/>
        <c:lblOffset val="100"/>
        <c:tickLblSkip val="1"/>
        <c:tickMarkSkip val="1"/>
      </c:catAx>
      <c:valAx>
        <c:axId val="144575104"/>
        <c:scaling>
          <c:orientation val="minMax"/>
        </c:scaling>
        <c:axPos val="l"/>
        <c:majorGridlines>
          <c:spPr>
            <a:ln w="3175">
              <a:solidFill>
                <a:srgbClr val="000000"/>
              </a:solidFill>
              <a:prstDash val="solid"/>
            </a:ln>
          </c:spPr>
        </c:majorGridlines>
        <c:title>
          <c:tx>
            <c:rich>
              <a:bodyPr rot="0" vert="horz"/>
              <a:lstStyle/>
              <a:p>
                <a:pPr algn="ctr">
                  <a:defRPr sz="12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5.1963048498845282E-2"/>
              <c:y val="0.11173213683485096"/>
            </c:manualLayout>
          </c:layout>
          <c:spPr>
            <a:noFill/>
            <a:ln w="25400">
              <a:noFill/>
            </a:ln>
          </c:spPr>
        </c:title>
        <c:numFmt formatCode="General" sourceLinked="1"/>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th-TH"/>
          </a:p>
        </c:txPr>
        <c:crossAx val="144573184"/>
        <c:crosses val="autoZero"/>
        <c:crossBetween val="between"/>
      </c:valAx>
      <c:spPr>
        <a:noFill/>
        <a:ln w="25400">
          <a:noFill/>
        </a:ln>
      </c:spPr>
    </c:plotArea>
    <c:legend>
      <c:legendPos val="r"/>
      <c:layout>
        <c:manualLayout>
          <c:xMode val="edge"/>
          <c:yMode val="edge"/>
          <c:x val="0.44226327944572724"/>
          <c:y val="0.90223580990923558"/>
          <c:w val="0.1535796766743652"/>
          <c:h val="6.1452513966480694E-2"/>
        </c:manualLayout>
      </c:layout>
      <c:spPr>
        <a:solidFill>
          <a:srgbClr val="FFFFFF"/>
        </a:solidFill>
        <a:ln w="3175">
          <a:solidFill>
            <a:srgbClr val="000000"/>
          </a:solidFill>
          <a:prstDash val="solid"/>
        </a:ln>
      </c:spPr>
      <c:txPr>
        <a:bodyPr/>
        <a:lstStyle/>
        <a:p>
          <a:pPr>
            <a:defRPr sz="780" b="0" i="0" u="none" strike="noStrike" baseline="0">
              <a:solidFill>
                <a:srgbClr val="000000"/>
              </a:solidFill>
              <a:latin typeface="Arial"/>
              <a:ea typeface="Arial"/>
              <a:cs typeface="Arial"/>
            </a:defRPr>
          </a:pPr>
          <a:endParaRPr lang="th-TH"/>
        </a:p>
      </c:txPr>
    </c:legend>
    <c:plotVisOnly val="1"/>
    <c:dispBlanksAs val="gap"/>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th-TH"/>
    </a:p>
  </c:txPr>
  <c:printSettings>
    <c:headerFooter alignWithMargins="0"/>
    <c:pageMargins b="1" l="0.75000000000001232" r="0.75000000000001232" t="1" header="0.5" footer="0.5"/>
    <c:pageSetup orientation="landscape"/>
  </c:printSettings>
</c:chartSpace>
</file>

<file path=xl/charts/chart50.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86"/>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5331328"/>
        <c:axId val="85345792"/>
      </c:barChart>
      <c:catAx>
        <c:axId val="8533132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907"/>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345792"/>
        <c:crosses val="autoZero"/>
        <c:auto val="1"/>
        <c:lblAlgn val="ctr"/>
        <c:lblOffset val="100"/>
        <c:tickLblSkip val="1"/>
        <c:tickMarkSkip val="1"/>
      </c:catAx>
      <c:valAx>
        <c:axId val="85345792"/>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53313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paperSize="9" orientation="landscape" horizontalDpi="300" verticalDpi="300"/>
  </c:printSettings>
</c:chartSpace>
</file>

<file path=xl/charts/chart51.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3637852254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76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5374080"/>
        <c:axId val="85376000"/>
      </c:barChart>
      <c:catAx>
        <c:axId val="8537408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095"/>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5376000"/>
        <c:crosses val="autoZero"/>
        <c:auto val="1"/>
        <c:lblAlgn val="ctr"/>
        <c:lblOffset val="100"/>
        <c:tickLblSkip val="1"/>
        <c:tickMarkSkip val="1"/>
      </c:catAx>
      <c:valAx>
        <c:axId val="8537600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79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37408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40456802209295606"/>
          <c:y val="3.28283637852254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75"/>
          <c:w val="0.861338369617243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5395712"/>
        <c:axId val="85426944"/>
      </c:lineChart>
      <c:catAx>
        <c:axId val="8539571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4002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426944"/>
        <c:crosses val="autoZero"/>
        <c:auto val="1"/>
        <c:lblAlgn val="ctr"/>
        <c:lblOffset val="100"/>
        <c:tickLblSkip val="1"/>
        <c:tickMarkSkip val="1"/>
      </c:catAx>
      <c:valAx>
        <c:axId val="85426944"/>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999E-2"/>
              <c:y val="0.39141510666999241"/>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39571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45442565639039306"/>
          <c:y val="3.28283637852254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75"/>
          <c:w val="0.86790016351305455"/>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5480192"/>
        <c:axId val="85482112"/>
      </c:barChart>
      <c:catAx>
        <c:axId val="85480192"/>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805"/>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5482112"/>
        <c:crosses val="autoZero"/>
        <c:auto val="1"/>
        <c:lblAlgn val="ctr"/>
        <c:lblOffset val="100"/>
        <c:tickLblSkip val="1"/>
        <c:tickMarkSkip val="1"/>
      </c:catAx>
      <c:valAx>
        <c:axId val="85482112"/>
        <c:scaling>
          <c:orientation val="minMax"/>
        </c:scaling>
        <c:axPos val="l"/>
        <c:title>
          <c:tx>
            <c:strRef>
              <c:f>[2]TblAgeBar!$A$114</c:f>
              <c:strCache>
                <c:ptCount val="1"/>
                <c:pt idx="0">
                  <c:v>อัตราป่วย/แสน</c:v>
                </c:pt>
              </c:strCache>
            </c:strRef>
          </c:tx>
          <c:layout>
            <c:manualLayout>
              <c:xMode val="edge"/>
              <c:yMode val="edge"/>
              <c:x val="2.1136077041414059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48019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paperSize="9" orientation="landscape"/>
  </c:printSettings>
</c:chartSpace>
</file>

<file path=xl/charts/chart54.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2003"/>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86"/>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5497728"/>
        <c:axId val="85504000"/>
      </c:barChart>
      <c:catAx>
        <c:axId val="8549772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4998"/>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504000"/>
        <c:crosses val="autoZero"/>
        <c:auto val="1"/>
        <c:lblAlgn val="ctr"/>
        <c:lblOffset val="100"/>
        <c:tickLblSkip val="1"/>
        <c:tickMarkSkip val="1"/>
      </c:catAx>
      <c:valAx>
        <c:axId val="85504000"/>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06"/>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54977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paperSize="9" orientation="landscape" horizontalDpi="300" verticalDpi="300"/>
  </c:printSettings>
</c:chartSpace>
</file>

<file path=xl/charts/chart55.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76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5269504"/>
        <c:axId val="85288064"/>
      </c:barChart>
      <c:catAx>
        <c:axId val="8526950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095"/>
              <c:y val="0.85606272700760155"/>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5288064"/>
        <c:crosses val="autoZero"/>
        <c:auto val="1"/>
        <c:lblAlgn val="ctr"/>
        <c:lblOffset val="100"/>
        <c:tickLblSkip val="1"/>
        <c:tickMarkSkip val="1"/>
      </c:catAx>
      <c:valAx>
        <c:axId val="8528806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2695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061"/>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75"/>
          <c:w val="0.861338369617243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5660032"/>
        <c:axId val="85662336"/>
      </c:lineChart>
      <c:catAx>
        <c:axId val="8566003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662336"/>
        <c:crosses val="autoZero"/>
        <c:auto val="1"/>
        <c:lblAlgn val="ctr"/>
        <c:lblOffset val="100"/>
        <c:tickLblSkip val="1"/>
        <c:tickMarkSkip val="1"/>
      </c:catAx>
      <c:valAx>
        <c:axId val="85662336"/>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69E-2"/>
              <c:y val="0.3914152018876538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66003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75"/>
          <c:w val="0.86790016351305455"/>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5682816"/>
        <c:axId val="85697280"/>
      </c:barChart>
      <c:catAx>
        <c:axId val="8568281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2575985465490505"/>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5697280"/>
        <c:crosses val="autoZero"/>
        <c:auto val="1"/>
        <c:lblAlgn val="ctr"/>
        <c:lblOffset val="100"/>
        <c:tickLblSkip val="1"/>
        <c:tickMarkSkip val="1"/>
      </c:catAx>
      <c:valAx>
        <c:axId val="85697280"/>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689"/>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68281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44" r="0.75000000000000744" t="1" header="0.5" footer="0.5"/>
    <c:pageSetup paperSize="9" orientation="landscape"/>
  </c:printSettings>
</c:chartSpace>
</file>

<file path=xl/charts/chart58.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21254833971441994"/>
          <c:y val="3.243243243243244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826"/>
          <c:w val="0.8012244379904286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5741568"/>
        <c:axId val="85743488"/>
      </c:barChart>
      <c:catAx>
        <c:axId val="8574156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69708717594"/>
              <c:y val="0.87567681066894965"/>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743488"/>
        <c:crosses val="autoZero"/>
        <c:auto val="1"/>
        <c:lblAlgn val="ctr"/>
        <c:lblOffset val="100"/>
        <c:tickLblSkip val="1"/>
        <c:tickMarkSkip val="1"/>
      </c:catAx>
      <c:valAx>
        <c:axId val="85743488"/>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3.3639143730886847E-2"/>
              <c:y val="0.20540568915372301"/>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574156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722" r="0.75000000000000722" t="1" header="0.5" footer="0.5"/>
    <c:pageSetup paperSize="9" orientation="landscape" horizontalDpi="300" verticalDpi="300"/>
  </c:printSettings>
</c:chartSpace>
</file>

<file path=xl/charts/chart59.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73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5763584"/>
        <c:axId val="85765504"/>
      </c:barChart>
      <c:catAx>
        <c:axId val="8576358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084"/>
              <c:y val="0.8560627270076017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5765504"/>
        <c:crosses val="autoZero"/>
        <c:auto val="1"/>
        <c:lblAlgn val="ctr"/>
        <c:lblOffset val="100"/>
        <c:tickLblSkip val="1"/>
        <c:tickMarkSkip val="1"/>
      </c:catAx>
      <c:valAx>
        <c:axId val="8576550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7635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22" r="0.75000000000000722"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th-TH"/>
  <c:chart>
    <c:title>
      <c:tx>
        <c:strRef>
          <c:f>Sheet1!$A$36</c:f>
          <c:strCache>
            <c:ptCount val="1"/>
            <c:pt idx="0">
              <c:v>จำนวนผู้ป่วยด้วยโรค  Leptospirosis  จำแนกรายเดือน   จ.ศรีสะเกษ_x000d_   เปรียบเทียบข้อมูลปี  2562  กับข้อมูลปีที่แล้ว </c:v>
            </c:pt>
          </c:strCache>
        </c:strRef>
      </c:tx>
      <c:layout>
        <c:manualLayout>
          <c:xMode val="edge"/>
          <c:yMode val="edge"/>
          <c:x val="0.19675950228443664"/>
          <c:y val="3.3248081841432187E-2"/>
        </c:manualLayout>
      </c:layout>
      <c:spPr>
        <a:noFill/>
        <a:ln w="25400">
          <a:noFill/>
        </a:ln>
      </c:spPr>
      <c:txPr>
        <a:bodyPr/>
        <a:lstStyle/>
        <a:p>
          <a:pPr>
            <a:defRPr sz="1100" b="1" i="0" u="none" strike="noStrike" baseline="0">
              <a:solidFill>
                <a:srgbClr val="000000"/>
              </a:solidFill>
              <a:latin typeface="Arial"/>
              <a:ea typeface="Arial"/>
              <a:cs typeface="Arial"/>
            </a:defRPr>
          </a:pPr>
          <a:endParaRPr lang="th-TH"/>
        </a:p>
      </c:txPr>
    </c:title>
    <c:plotArea>
      <c:layout>
        <c:manualLayout>
          <c:layoutTarget val="inner"/>
          <c:xMode val="edge"/>
          <c:yMode val="edge"/>
          <c:x val="0.10069455825756023"/>
          <c:y val="0.23273686353208894"/>
          <c:w val="0.82754723165693678"/>
          <c:h val="0.49616430247500232"/>
        </c:manualLayout>
      </c:layout>
      <c:lineChart>
        <c:grouping val="standard"/>
        <c:ser>
          <c:idx val="0"/>
          <c:order val="0"/>
          <c:tx>
            <c:strRef>
              <c:f>Sheet1!$B$8</c:f>
              <c:strCache>
                <c:ptCount val="1"/>
                <c:pt idx="0">
                  <c:v>2561</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dLbls>
            <c:spPr>
              <a:noFill/>
              <a:ln w="25400">
                <a:noFill/>
              </a:ln>
            </c:spPr>
            <c:txPr>
              <a:bodyPr/>
              <a:lstStyle/>
              <a:p>
                <a:pPr>
                  <a:defRPr sz="925" b="0" i="0" u="none" strike="noStrike" baseline="0">
                    <a:solidFill>
                      <a:srgbClr val="000000"/>
                    </a:solidFill>
                    <a:latin typeface="Arial"/>
                    <a:ea typeface="Arial"/>
                    <a:cs typeface="Arial"/>
                  </a:defRPr>
                </a:pPr>
                <a:endParaRPr lang="th-TH"/>
              </a:p>
            </c:txPr>
            <c:showVal val="1"/>
          </c:dLbls>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Sheet1!$C$8:$N$8</c:f>
              <c:numCache>
                <c:formatCode>General</c:formatCode>
                <c:ptCount val="12"/>
                <c:pt idx="0">
                  <c:v>25</c:v>
                </c:pt>
                <c:pt idx="1">
                  <c:v>10</c:v>
                </c:pt>
                <c:pt idx="2">
                  <c:v>24</c:v>
                </c:pt>
                <c:pt idx="3">
                  <c:v>22</c:v>
                </c:pt>
                <c:pt idx="4">
                  <c:v>36</c:v>
                </c:pt>
                <c:pt idx="5">
                  <c:v>35</c:v>
                </c:pt>
                <c:pt idx="6">
                  <c:v>22</c:v>
                </c:pt>
                <c:pt idx="7">
                  <c:v>45</c:v>
                </c:pt>
                <c:pt idx="8">
                  <c:v>59</c:v>
                </c:pt>
                <c:pt idx="9">
                  <c:v>59</c:v>
                </c:pt>
                <c:pt idx="10">
                  <c:v>29</c:v>
                </c:pt>
                <c:pt idx="11">
                  <c:v>27</c:v>
                </c:pt>
              </c:numCache>
            </c:numRef>
          </c:val>
        </c:ser>
        <c:ser>
          <c:idx val="1"/>
          <c:order val="1"/>
          <c:tx>
            <c:strRef>
              <c:f>Sheet1!$B$10</c:f>
              <c:strCache>
                <c:ptCount val="1"/>
                <c:pt idx="0">
                  <c:v>2562</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dLbls>
            <c:spPr>
              <a:noFill/>
              <a:ln w="25400">
                <a:noFill/>
              </a:ln>
            </c:spPr>
            <c:txPr>
              <a:bodyPr/>
              <a:lstStyle/>
              <a:p>
                <a:pPr>
                  <a:defRPr sz="925" b="0" i="0" u="none" strike="noStrike" baseline="0">
                    <a:solidFill>
                      <a:srgbClr val="000000"/>
                    </a:solidFill>
                    <a:latin typeface="Arial"/>
                    <a:ea typeface="Arial"/>
                    <a:cs typeface="Arial"/>
                  </a:defRPr>
                </a:pPr>
                <a:endParaRPr lang="th-TH"/>
              </a:p>
            </c:txPr>
            <c:showVal val="1"/>
          </c:dLbls>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Sheet1!$C$10:$N$10</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4621952"/>
        <c:axId val="144623872"/>
      </c:lineChart>
      <c:catAx>
        <c:axId val="14462195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48611171867406144"/>
              <c:y val="0.8056276725000403"/>
            </c:manualLayout>
          </c:layout>
          <c:spPr>
            <a:noFill/>
            <a:ln w="25400">
              <a:noFill/>
            </a:ln>
          </c:spPr>
        </c:title>
        <c:numFmt formatCode="General"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th-TH"/>
          </a:p>
        </c:txPr>
        <c:crossAx val="144623872"/>
        <c:crosses val="autoZero"/>
        <c:auto val="1"/>
        <c:lblAlgn val="ctr"/>
        <c:lblOffset val="100"/>
        <c:tickLblSkip val="1"/>
        <c:tickMarkSkip val="1"/>
      </c:catAx>
      <c:valAx>
        <c:axId val="144623872"/>
        <c:scaling>
          <c:orientation val="minMax"/>
        </c:scaling>
        <c:axPos val="l"/>
        <c:majorGridlines>
          <c:spPr>
            <a:ln w="3175">
              <a:solidFill>
                <a:srgbClr val="000000"/>
              </a:solidFill>
              <a:prstDash val="solid"/>
            </a:ln>
          </c:spPr>
        </c:majorGridlines>
        <c:title>
          <c:tx>
            <c:rich>
              <a:bodyPr rot="0" vert="horz"/>
              <a:lstStyle/>
              <a:p>
                <a:pPr algn="ctr">
                  <a:defRPr sz="12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3.7037037037037056E-2"/>
              <c:y val="0.13555014063140094"/>
            </c:manualLayout>
          </c:layout>
          <c:spPr>
            <a:noFill/>
            <a:ln w="25400">
              <a:noFill/>
            </a:ln>
          </c:spPr>
        </c:title>
        <c:numFmt formatCode="General"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th-TH"/>
          </a:p>
        </c:txPr>
        <c:crossAx val="144621952"/>
        <c:crosses val="autoZero"/>
        <c:crossBetween val="between"/>
      </c:valAx>
      <c:spPr>
        <a:noFill/>
        <a:ln w="25400">
          <a:noFill/>
        </a:ln>
      </c:spPr>
    </c:plotArea>
    <c:legend>
      <c:legendPos val="r"/>
      <c:layout>
        <c:manualLayout>
          <c:xMode val="edge"/>
          <c:yMode val="edge"/>
          <c:x val="0.40625"/>
          <c:y val="0.89258312020459996"/>
          <c:w val="0.15393518518519331"/>
          <c:h val="6.1381074168798233E-2"/>
        </c:manualLayout>
      </c:layou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th-TH"/>
        </a:p>
      </c:txPr>
    </c:legend>
    <c:plotVisOnly val="1"/>
    <c:dispBlanksAs val="gap"/>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th-TH"/>
    </a:p>
  </c:txPr>
  <c:printSettings>
    <c:headerFooter alignWithMargins="0"/>
    <c:pageMargins b="1" l="0.75000000000001232" r="0.75000000000001232" t="1" header="0.5" footer="0.5"/>
    <c:pageSetup orientation="landscape"/>
  </c:printSettings>
</c:chartSpace>
</file>

<file path=xl/charts/chart60.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2634040239260505"/>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67"/>
          <c:w val="0.86133836961724419"/>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5613184"/>
        <c:axId val="85636224"/>
      </c:lineChart>
      <c:catAx>
        <c:axId val="8561318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2377447564"/>
              <c:y val="0.8661637371086189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636224"/>
        <c:crosses val="autoZero"/>
        <c:auto val="1"/>
        <c:lblAlgn val="ctr"/>
        <c:lblOffset val="100"/>
        <c:tickLblSkip val="1"/>
        <c:tickMarkSkip val="1"/>
      </c:catAx>
      <c:valAx>
        <c:axId val="85636224"/>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41924959676E-2"/>
              <c:y val="0.3914152018876535"/>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6131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22" r="0.75000000000000722" t="1" header="0.5" footer="0.5"/>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22431534895654556"/>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67"/>
          <c:w val="0.86790016351305432"/>
          <c:h val="0.4949507155310838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5800064"/>
        <c:axId val="85801984"/>
      </c:barChart>
      <c:catAx>
        <c:axId val="85800064"/>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2575985465490482"/>
              <c:y val="0.8510122219571035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85801984"/>
        <c:crosses val="autoZero"/>
        <c:auto val="1"/>
        <c:lblAlgn val="ctr"/>
        <c:lblOffset val="100"/>
        <c:tickLblSkip val="1"/>
        <c:tickMarkSkip val="1"/>
      </c:catAx>
      <c:valAx>
        <c:axId val="85801984"/>
        <c:scaling>
          <c:orientation val="minMax"/>
        </c:scaling>
        <c:axPos val="l"/>
        <c:title>
          <c:tx>
            <c:strRef>
              <c:f>[2]TblAgeBar!$A$114</c:f>
              <c:strCache>
                <c:ptCount val="1"/>
                <c:pt idx="0">
                  <c:v>อัตราป่วย/แสน</c:v>
                </c:pt>
              </c:strCache>
            </c:strRef>
          </c:tx>
          <c:layout>
            <c:manualLayout>
              <c:xMode val="edge"/>
              <c:yMode val="edge"/>
              <c:x val="2.1136063408190232E-2"/>
              <c:y val="0.4116172220896667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80006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722" r="0.75000000000000722" t="1" header="0.5" footer="0.5"/>
    <c:pageSetup paperSize="9" orientation="landscape"/>
  </c:printSettings>
</c:chartSpace>
</file>

<file path=xl/charts/chart62.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13608583011669698"/>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7.6452713548705031E-2"/>
          <c:y val="0.30000039590424793"/>
          <c:w val="0.79357916663555794"/>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5829888"/>
        <c:axId val="85848448"/>
      </c:barChart>
      <c:catAx>
        <c:axId val="8582988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296769424888223"/>
              <c:y val="0.8756768312880586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848448"/>
        <c:crosses val="autoZero"/>
        <c:auto val="1"/>
        <c:lblAlgn val="ctr"/>
        <c:lblOffset val="100"/>
        <c:tickLblSkip val="1"/>
        <c:tickMarkSkip val="1"/>
      </c:catAx>
      <c:valAx>
        <c:axId val="85848448"/>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4.2813519587274806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58298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699" r="0.75000000000000699" t="1" header="0.5" footer="0.5"/>
    <c:pageSetup paperSize="9" orientation="landscape" horizontalDpi="300" verticalDpi="300"/>
  </c:printSettings>
</c:chartSpace>
</file>

<file path=xl/charts/chart63.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1128048780487693"/>
          <c:y val="3.282836378522543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417682926829307"/>
          <c:y val="0.28535423905618457"/>
          <c:w val="0.83689024390243905"/>
          <c:h val="0.3787888129064471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5889024"/>
        <c:axId val="85890944"/>
      </c:barChart>
      <c:catAx>
        <c:axId val="8588902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786585365853688"/>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5890944"/>
        <c:crosses val="autoZero"/>
        <c:auto val="1"/>
        <c:lblAlgn val="ctr"/>
        <c:lblOffset val="100"/>
        <c:tickLblSkip val="1"/>
        <c:tickMarkSkip val="1"/>
      </c:catAx>
      <c:valAx>
        <c:axId val="8589094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764"/>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88902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99" r="0.75000000000000699" t="1" header="0.5" footer="0.5"/>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1256118455691827"/>
          <c:y val="3.282836378522543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8535423905618457"/>
          <c:w val="0.86133836961724441"/>
          <c:h val="0.4595970929931467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85914752"/>
        <c:axId val="85917056"/>
      </c:lineChart>
      <c:catAx>
        <c:axId val="8591475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978"/>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917056"/>
        <c:crosses val="autoZero"/>
        <c:auto val="1"/>
        <c:lblAlgn val="ctr"/>
        <c:lblOffset val="100"/>
        <c:tickLblSkip val="1"/>
        <c:tickMarkSkip val="1"/>
      </c:catAx>
      <c:valAx>
        <c:axId val="85917056"/>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954E-2"/>
              <c:y val="0.42676872920792674"/>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9147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99" r="0.75000000000000699" t="1" header="0.5" footer="0.5"/>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13474249113901449"/>
          <c:y val="3.2828363785225433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8535423905618457"/>
          <c:w val="0.8679001635130541"/>
          <c:h val="0.31818260284141442"/>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86011264"/>
        <c:axId val="86038016"/>
      </c:barChart>
      <c:catAx>
        <c:axId val="86011264"/>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705"/>
              <c:y val="0.8510121996631346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400" b="0" i="0" u="none" strike="noStrike" baseline="0">
                <a:solidFill>
                  <a:srgbClr val="000000"/>
                </a:solidFill>
                <a:latin typeface="AngsanaUPC"/>
                <a:ea typeface="AngsanaUPC"/>
                <a:cs typeface="AngsanaUPC"/>
              </a:defRPr>
            </a:pPr>
            <a:endParaRPr lang="th-TH"/>
          </a:p>
        </c:txPr>
        <c:crossAx val="86038016"/>
        <c:crosses val="autoZero"/>
        <c:auto val="1"/>
        <c:lblAlgn val="ctr"/>
        <c:lblOffset val="100"/>
        <c:tickLblSkip val="2"/>
        <c:tickMarkSkip val="1"/>
      </c:catAx>
      <c:valAx>
        <c:axId val="86038016"/>
        <c:scaling>
          <c:orientation val="minMax"/>
        </c:scaling>
        <c:axPos val="l"/>
        <c:title>
          <c:tx>
            <c:strRef>
              <c:f>[2]TblAgeBar!$A$114</c:f>
              <c:strCache>
                <c:ptCount val="1"/>
                <c:pt idx="0">
                  <c:v>อัตราป่วย/แสน</c:v>
                </c:pt>
              </c:strCache>
            </c:strRef>
          </c:tx>
          <c:layout>
            <c:manualLayout>
              <c:xMode val="edge"/>
              <c:yMode val="edge"/>
              <c:x val="2.1136077041414042E-2"/>
              <c:y val="0.340909931615795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601126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99" r="0.75000000000000699" t="1" header="0.5" footer="0.5"/>
    <c:pageSetup paperSize="9" orientation="landscape"/>
  </c:printSettings>
</c:chartSpace>
</file>

<file path=xl/charts/chart66.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1360858301166969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8.4097984903575493E-2"/>
          <c:y val="0.30000039590424776"/>
          <c:w val="0.78593389528068769"/>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85955328"/>
        <c:axId val="85957248"/>
      </c:barChart>
      <c:catAx>
        <c:axId val="8595532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296769424888212"/>
              <c:y val="0.875676831288058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85957248"/>
        <c:crosses val="autoZero"/>
        <c:auto val="1"/>
        <c:lblAlgn val="ctr"/>
        <c:lblOffset val="100"/>
        <c:tickLblSkip val="1"/>
        <c:tickMarkSkip val="1"/>
      </c:catAx>
      <c:valAx>
        <c:axId val="85957248"/>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4.2813519587274806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859553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688" r="0.75000000000000688" t="1" header="0.5" footer="0.5"/>
    <c:pageSetup paperSize="9" orientation="landscape" horizontalDpi="300" verticalDpi="300"/>
  </c:printSettings>
</c:chartSpace>
</file>

<file path=xl/charts/chart67.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1128048780487694"/>
          <c:y val="3.282836378522542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4176829268293062"/>
          <c:y val="0.28535423905618457"/>
          <c:w val="0.83689024390243905"/>
          <c:h val="0.378788812906447"/>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5981440"/>
        <c:axId val="144986496"/>
      </c:barChart>
      <c:catAx>
        <c:axId val="8598144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786585365853688"/>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4986496"/>
        <c:crosses val="autoZero"/>
        <c:auto val="1"/>
        <c:lblAlgn val="ctr"/>
        <c:lblOffset val="100"/>
        <c:tickLblSkip val="1"/>
        <c:tickMarkSkip val="1"/>
      </c:catAx>
      <c:valAx>
        <c:axId val="144986496"/>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75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598144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88" r="0.75000000000000688" t="1" header="0.5" footer="0.5"/>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1256118455691827"/>
          <c:y val="3.282836378522542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8535423905618457"/>
          <c:w val="0.86133836961724453"/>
          <c:h val="0.4595970929931467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145005952"/>
        <c:axId val="145016704"/>
      </c:lineChart>
      <c:catAx>
        <c:axId val="145005952"/>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95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016704"/>
        <c:crosses val="autoZero"/>
        <c:auto val="1"/>
        <c:lblAlgn val="ctr"/>
        <c:lblOffset val="100"/>
        <c:tickLblSkip val="1"/>
        <c:tickMarkSkip val="1"/>
      </c:catAx>
      <c:valAx>
        <c:axId val="145016704"/>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944E-2"/>
              <c:y val="0.4267687292079266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0059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88" r="0.75000000000000688" t="1" header="0.5" footer="0.5"/>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13474249113901446"/>
          <c:y val="3.2828363785225426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8535423905618457"/>
          <c:w val="0.86790016351305399"/>
          <c:h val="0.31818260284141436"/>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5045376"/>
        <c:axId val="145076224"/>
      </c:barChart>
      <c:catAx>
        <c:axId val="14504537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683"/>
              <c:y val="0.8510121996631346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400" b="0" i="0" u="none" strike="noStrike" baseline="0">
                <a:solidFill>
                  <a:srgbClr val="000000"/>
                </a:solidFill>
                <a:latin typeface="AngsanaUPC"/>
                <a:ea typeface="AngsanaUPC"/>
                <a:cs typeface="AngsanaUPC"/>
              </a:defRPr>
            </a:pPr>
            <a:endParaRPr lang="th-TH"/>
          </a:p>
        </c:txPr>
        <c:crossAx val="145076224"/>
        <c:crosses val="autoZero"/>
        <c:auto val="1"/>
        <c:lblAlgn val="ctr"/>
        <c:lblOffset val="100"/>
        <c:tickLblSkip val="2"/>
        <c:tickMarkSkip val="1"/>
      </c:catAx>
      <c:valAx>
        <c:axId val="145076224"/>
        <c:scaling>
          <c:orientation val="minMax"/>
        </c:scaling>
        <c:axPos val="l"/>
        <c:title>
          <c:tx>
            <c:strRef>
              <c:f>[2]TblAgeBar!$A$114</c:f>
              <c:strCache>
                <c:ptCount val="1"/>
                <c:pt idx="0">
                  <c:v>อัตราป่วย/แสน</c:v>
                </c:pt>
              </c:strCache>
            </c:strRef>
          </c:tx>
          <c:layout>
            <c:manualLayout>
              <c:xMode val="edge"/>
              <c:yMode val="edge"/>
              <c:x val="2.1136077041414035E-2"/>
              <c:y val="0.340909931615795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0453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88" r="0.75000000000000688"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th-TH"/>
  <c:chart>
    <c:title>
      <c:tx>
        <c:strRef>
          <c:f>Sheet1!$A$61</c:f>
          <c:strCache>
            <c:ptCount val="1"/>
            <c:pt idx="0">
              <c:v>จำนวนผู้ป่วยด้วยโรค  Leptospirosis  จำแนกรายเดือน   จ.ศรีสะเกษ</c:v>
            </c:pt>
          </c:strCache>
        </c:strRef>
      </c:tx>
      <c:layout>
        <c:manualLayout>
          <c:xMode val="edge"/>
          <c:yMode val="edge"/>
          <c:x val="0.17970660146699807"/>
          <c:y val="3.2098765432098782E-2"/>
        </c:manualLayout>
      </c:layout>
      <c:spPr>
        <a:noFill/>
        <a:ln w="25400">
          <a:noFill/>
        </a:ln>
      </c:spPr>
      <c:txPr>
        <a:bodyPr/>
        <a:lstStyle/>
        <a:p>
          <a:pPr>
            <a:defRPr sz="1100" b="1" i="0" u="none" strike="noStrike" baseline="0">
              <a:solidFill>
                <a:srgbClr val="000000"/>
              </a:solidFill>
              <a:latin typeface="Arial"/>
              <a:ea typeface="Arial"/>
              <a:cs typeface="Arial"/>
            </a:defRPr>
          </a:pPr>
          <a:endParaRPr lang="th-TH"/>
        </a:p>
      </c:txPr>
    </c:title>
    <c:plotArea>
      <c:layout>
        <c:manualLayout>
          <c:layoutTarget val="inner"/>
          <c:xMode val="edge"/>
          <c:yMode val="edge"/>
          <c:x val="0.11369193154034228"/>
          <c:y val="0.18765477347312276"/>
          <c:w val="0.80929095354523262"/>
          <c:h val="0.5876557379816213"/>
        </c:manualLayout>
      </c:layout>
      <c:lineChart>
        <c:grouping val="standard"/>
        <c:ser>
          <c:idx val="0"/>
          <c:order val="0"/>
          <c:tx>
            <c:strRef>
              <c:f>Sheet1!$B$5</c:f>
              <c:strCache>
                <c:ptCount val="1"/>
                <c:pt idx="0">
                  <c:v>2558</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Sheet1!$C$5:$N$5</c:f>
              <c:numCache>
                <c:formatCode>General</c:formatCode>
                <c:ptCount val="12"/>
                <c:pt idx="0">
                  <c:v>13</c:v>
                </c:pt>
                <c:pt idx="1">
                  <c:v>6</c:v>
                </c:pt>
                <c:pt idx="2">
                  <c:v>11</c:v>
                </c:pt>
                <c:pt idx="3">
                  <c:v>8</c:v>
                </c:pt>
                <c:pt idx="4">
                  <c:v>18</c:v>
                </c:pt>
                <c:pt idx="5">
                  <c:v>28</c:v>
                </c:pt>
                <c:pt idx="6">
                  <c:v>42</c:v>
                </c:pt>
                <c:pt idx="7">
                  <c:v>27</c:v>
                </c:pt>
                <c:pt idx="8">
                  <c:v>40</c:v>
                </c:pt>
                <c:pt idx="9">
                  <c:v>47</c:v>
                </c:pt>
                <c:pt idx="10">
                  <c:v>41</c:v>
                </c:pt>
                <c:pt idx="11">
                  <c:v>31</c:v>
                </c:pt>
              </c:numCache>
            </c:numRef>
          </c:val>
        </c:ser>
        <c:ser>
          <c:idx val="1"/>
          <c:order val="1"/>
          <c:tx>
            <c:strRef>
              <c:f>Sheet1!$B$6</c:f>
              <c:strCache>
                <c:ptCount val="1"/>
                <c:pt idx="0">
                  <c:v>2559</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Sheet1!$C$6:$N$6</c:f>
              <c:numCache>
                <c:formatCode>General</c:formatCode>
                <c:ptCount val="12"/>
                <c:pt idx="0">
                  <c:v>20</c:v>
                </c:pt>
                <c:pt idx="1">
                  <c:v>20</c:v>
                </c:pt>
                <c:pt idx="2">
                  <c:v>13</c:v>
                </c:pt>
                <c:pt idx="3">
                  <c:v>12</c:v>
                </c:pt>
                <c:pt idx="4">
                  <c:v>15</c:v>
                </c:pt>
                <c:pt idx="5">
                  <c:v>22</c:v>
                </c:pt>
                <c:pt idx="6">
                  <c:v>26</c:v>
                </c:pt>
                <c:pt idx="7">
                  <c:v>33</c:v>
                </c:pt>
                <c:pt idx="8">
                  <c:v>41</c:v>
                </c:pt>
                <c:pt idx="9">
                  <c:v>88</c:v>
                </c:pt>
                <c:pt idx="10">
                  <c:v>51</c:v>
                </c:pt>
                <c:pt idx="11">
                  <c:v>27</c:v>
                </c:pt>
              </c:numCache>
            </c:numRef>
          </c:val>
        </c:ser>
        <c:ser>
          <c:idx val="2"/>
          <c:order val="2"/>
          <c:tx>
            <c:strRef>
              <c:f>Sheet1!$B$7</c:f>
              <c:strCache>
                <c:ptCount val="1"/>
                <c:pt idx="0">
                  <c:v>2560</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Sheet1!$C$7:$N$7</c:f>
              <c:numCache>
                <c:formatCode>General</c:formatCode>
                <c:ptCount val="12"/>
                <c:pt idx="0">
                  <c:v>35</c:v>
                </c:pt>
                <c:pt idx="1">
                  <c:v>25</c:v>
                </c:pt>
                <c:pt idx="2">
                  <c:v>18</c:v>
                </c:pt>
                <c:pt idx="3">
                  <c:v>12</c:v>
                </c:pt>
                <c:pt idx="4">
                  <c:v>21</c:v>
                </c:pt>
                <c:pt idx="5">
                  <c:v>66</c:v>
                </c:pt>
                <c:pt idx="6">
                  <c:v>76</c:v>
                </c:pt>
                <c:pt idx="7">
                  <c:v>99</c:v>
                </c:pt>
                <c:pt idx="8">
                  <c:v>120</c:v>
                </c:pt>
                <c:pt idx="9">
                  <c:v>175</c:v>
                </c:pt>
                <c:pt idx="10">
                  <c:v>74</c:v>
                </c:pt>
                <c:pt idx="11">
                  <c:v>35</c:v>
                </c:pt>
              </c:numCache>
            </c:numRef>
          </c:val>
        </c:ser>
        <c:ser>
          <c:idx val="3"/>
          <c:order val="3"/>
          <c:tx>
            <c:strRef>
              <c:f>Sheet1!$B$8</c:f>
              <c:strCache>
                <c:ptCount val="1"/>
                <c:pt idx="0">
                  <c:v>2561</c:v>
                </c:pt>
              </c:strCache>
            </c:strRef>
          </c:tx>
          <c:spPr>
            <a:ln w="12700">
              <a:solidFill>
                <a:srgbClr val="00FFFF"/>
              </a:solidFill>
              <a:prstDash val="solid"/>
            </a:ln>
          </c:spPr>
          <c:marker>
            <c:symbol val="x"/>
            <c:size val="5"/>
            <c:spPr>
              <a:noFill/>
              <a:ln>
                <a:solidFill>
                  <a:srgbClr val="00FFFF"/>
                </a:solidFill>
                <a:prstDash val="solid"/>
              </a:ln>
            </c:spPr>
          </c:marker>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Sheet1!$C$8:$N$8</c:f>
              <c:numCache>
                <c:formatCode>General</c:formatCode>
                <c:ptCount val="12"/>
                <c:pt idx="0">
                  <c:v>25</c:v>
                </c:pt>
                <c:pt idx="1">
                  <c:v>10</c:v>
                </c:pt>
                <c:pt idx="2">
                  <c:v>24</c:v>
                </c:pt>
                <c:pt idx="3">
                  <c:v>22</c:v>
                </c:pt>
                <c:pt idx="4">
                  <c:v>36</c:v>
                </c:pt>
                <c:pt idx="5">
                  <c:v>35</c:v>
                </c:pt>
                <c:pt idx="6">
                  <c:v>22</c:v>
                </c:pt>
                <c:pt idx="7">
                  <c:v>45</c:v>
                </c:pt>
                <c:pt idx="8">
                  <c:v>59</c:v>
                </c:pt>
                <c:pt idx="9">
                  <c:v>59</c:v>
                </c:pt>
                <c:pt idx="10">
                  <c:v>29</c:v>
                </c:pt>
                <c:pt idx="11">
                  <c:v>27</c:v>
                </c:pt>
              </c:numCache>
            </c:numRef>
          </c:val>
        </c:ser>
        <c:ser>
          <c:idx val="4"/>
          <c:order val="4"/>
          <c:tx>
            <c:strRef>
              <c:f>Sheet1!$B$10</c:f>
              <c:strCache>
                <c:ptCount val="1"/>
                <c:pt idx="0">
                  <c:v>2562</c:v>
                </c:pt>
              </c:strCache>
            </c:strRef>
          </c:tx>
          <c:spPr>
            <a:ln w="12700">
              <a:solidFill>
                <a:srgbClr val="800080"/>
              </a:solidFill>
              <a:prstDash val="solid"/>
            </a:ln>
          </c:spPr>
          <c:marker>
            <c:symbol val="star"/>
            <c:size val="5"/>
            <c:spPr>
              <a:noFill/>
              <a:ln>
                <a:solidFill>
                  <a:srgbClr val="800080"/>
                </a:solidFill>
                <a:prstDash val="solid"/>
              </a:ln>
            </c:spPr>
          </c:marker>
          <c:cat>
            <c:strRef>
              <c:f>Sheet1!$C$3:$N$3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Sheet1!$C$10:$N$10</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4700544"/>
        <c:axId val="144702848"/>
      </c:lineChart>
      <c:catAx>
        <c:axId val="144700544"/>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0244498777504643"/>
              <c:y val="0.85185392566669893"/>
            </c:manualLayout>
          </c:layout>
          <c:spPr>
            <a:noFill/>
            <a:ln w="25400">
              <a:noFill/>
            </a:ln>
          </c:spPr>
        </c:title>
        <c:numFmt formatCode="General"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th-TH"/>
          </a:p>
        </c:txPr>
        <c:crossAx val="144702848"/>
        <c:crosses val="autoZero"/>
        <c:auto val="1"/>
        <c:lblAlgn val="ctr"/>
        <c:lblOffset val="100"/>
        <c:tickLblSkip val="1"/>
        <c:tickMarkSkip val="1"/>
      </c:catAx>
      <c:valAx>
        <c:axId val="144702848"/>
        <c:scaling>
          <c:orientation val="minMax"/>
        </c:scaling>
        <c:axPos val="l"/>
        <c:majorGridlines>
          <c:spPr>
            <a:ln w="3175">
              <a:solidFill>
                <a:srgbClr val="000000"/>
              </a:solidFill>
              <a:prstDash val="solid"/>
            </a:ln>
          </c:spPr>
        </c:majorGridlines>
        <c:title>
          <c:tx>
            <c:rich>
              <a:bodyPr rot="0" vert="horz"/>
              <a:lstStyle/>
              <a:p>
                <a:pPr algn="ctr">
                  <a:defRPr sz="12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4.2787286063569713E-2"/>
              <c:y val="6.9136061695992013E-2"/>
            </c:manualLayout>
          </c:layout>
          <c:spPr>
            <a:noFill/>
            <a:ln w="25400">
              <a:noFill/>
            </a:ln>
          </c:spPr>
        </c:title>
        <c:numFmt formatCode="General"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th-TH"/>
          </a:p>
        </c:txPr>
        <c:crossAx val="144700544"/>
        <c:crosses val="autoZero"/>
        <c:crossBetween val="between"/>
      </c:valAx>
      <c:spPr>
        <a:noFill/>
        <a:ln w="25400">
          <a:noFill/>
        </a:ln>
      </c:spPr>
    </c:plotArea>
    <c:legend>
      <c:legendPos val="r"/>
      <c:layout>
        <c:manualLayout>
          <c:xMode val="edge"/>
          <c:yMode val="edge"/>
          <c:x val="0.37897310513448895"/>
          <c:y val="0.92345679012345649"/>
          <c:w val="0.39731051344744966"/>
          <c:h val="5.9259259259259227E-2"/>
        </c:manualLayout>
      </c:layout>
      <c:spPr>
        <a:solidFill>
          <a:srgbClr val="FFFFFF"/>
        </a:solidFill>
        <a:ln w="3175">
          <a:solidFill>
            <a:srgbClr val="000000"/>
          </a:solidFill>
          <a:prstDash val="solid"/>
        </a:ln>
      </c:spPr>
      <c:txPr>
        <a:bodyPr/>
        <a:lstStyle/>
        <a:p>
          <a:pPr>
            <a:defRPr sz="870" b="0" i="0" u="none" strike="noStrike" baseline="0">
              <a:solidFill>
                <a:srgbClr val="000000"/>
              </a:solidFill>
              <a:latin typeface="Arial"/>
              <a:ea typeface="Arial"/>
              <a:cs typeface="Arial"/>
            </a:defRPr>
          </a:pPr>
          <a:endParaRPr lang="th-TH"/>
        </a:p>
      </c:txPr>
    </c:legend>
    <c:plotVisOnly val="1"/>
    <c:dispBlanksAs val="gap"/>
  </c:chart>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th-TH"/>
    </a:p>
  </c:txPr>
  <c:printSettings>
    <c:headerFooter alignWithMargins="0"/>
    <c:pageMargins b="1" l="0.75000000000001232" r="0.75000000000001232" t="1" header="0.5" footer="0.5"/>
    <c:pageSetup orientation="landscape"/>
  </c:printSettings>
</c:chartSpace>
</file>

<file path=xl/charts/chart70.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13608583011669687"/>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8.4097984903575493E-2"/>
          <c:y val="0.30000039590424743"/>
          <c:w val="0.78593389528068769"/>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145087488"/>
        <c:axId val="145175680"/>
      </c:barChart>
      <c:catAx>
        <c:axId val="14508748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296769424888189"/>
              <c:y val="0.8756768312880579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175680"/>
        <c:crosses val="autoZero"/>
        <c:auto val="1"/>
        <c:lblAlgn val="ctr"/>
        <c:lblOffset val="100"/>
        <c:tickLblSkip val="1"/>
        <c:tickMarkSkip val="1"/>
      </c:catAx>
      <c:valAx>
        <c:axId val="145175680"/>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4.2813519587274806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50874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666" r="0.75000000000000666" t="1" header="0.5" footer="0.5"/>
    <c:pageSetup paperSize="9" orientation="landscape" horizontalDpi="300" verticalDpi="300"/>
  </c:printSettings>
</c:chartSpace>
</file>

<file path=xl/charts/chart71.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1128048780487697"/>
          <c:y val="3.282836378522541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4176829268293051"/>
          <c:y val="0.28535423905618457"/>
          <c:w val="0.83689024390243905"/>
          <c:h val="0.3787888129064467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145208064"/>
        <c:axId val="145209984"/>
      </c:barChart>
      <c:catAx>
        <c:axId val="14520806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786585365853688"/>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5209984"/>
        <c:crosses val="autoZero"/>
        <c:auto val="1"/>
        <c:lblAlgn val="ctr"/>
        <c:lblOffset val="100"/>
        <c:tickLblSkip val="1"/>
        <c:tickMarkSkip val="1"/>
      </c:catAx>
      <c:valAx>
        <c:axId val="14520998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74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20806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66" r="0.75000000000000666" t="1" header="0.5" footer="0.5"/>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1256118455691827"/>
          <c:y val="3.282836378522541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272431682389123"/>
          <c:y val="0.28535423905618457"/>
          <c:w val="0.84991911092914563"/>
          <c:h val="0.4595970929931467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145106816"/>
        <c:axId val="145113472"/>
      </c:lineChart>
      <c:catAx>
        <c:axId val="14510681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3017986766213465"/>
              <c:y val="0.8661637521793993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113472"/>
        <c:crosses val="autoZero"/>
        <c:auto val="1"/>
        <c:lblAlgn val="ctr"/>
        <c:lblOffset val="100"/>
        <c:tickLblSkip val="1"/>
        <c:tickMarkSkip val="1"/>
      </c:catAx>
      <c:valAx>
        <c:axId val="14511347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919E-2"/>
              <c:y val="0.4267687292079265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10681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66" r="0.75000000000000666" t="1" header="0.5" footer="0.5"/>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13474249113901438"/>
          <c:y val="3.282836378522541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2285344780321672"/>
          <c:y val="0.28535423905618457"/>
          <c:w val="0.85865312980742858"/>
          <c:h val="0.31818260284141414"/>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5158528"/>
        <c:axId val="145160448"/>
      </c:barChart>
      <c:catAx>
        <c:axId val="14515852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3104393566552399"/>
              <c:y val="0.8510121996631346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400" b="0" i="0" u="none" strike="noStrike" baseline="0">
                <a:solidFill>
                  <a:srgbClr val="000000"/>
                </a:solidFill>
                <a:latin typeface="AngsanaUPC"/>
                <a:ea typeface="AngsanaUPC"/>
                <a:cs typeface="AngsanaUPC"/>
              </a:defRPr>
            </a:pPr>
            <a:endParaRPr lang="th-TH"/>
          </a:p>
        </c:txPr>
        <c:crossAx val="145160448"/>
        <c:crosses val="autoZero"/>
        <c:auto val="1"/>
        <c:lblAlgn val="ctr"/>
        <c:lblOffset val="100"/>
        <c:tickLblSkip val="2"/>
        <c:tickMarkSkip val="1"/>
      </c:catAx>
      <c:valAx>
        <c:axId val="145160448"/>
        <c:scaling>
          <c:orientation val="minMax"/>
        </c:scaling>
        <c:axPos val="l"/>
        <c:title>
          <c:tx>
            <c:strRef>
              <c:f>[2]TblAgeBar!$A$114</c:f>
              <c:strCache>
                <c:ptCount val="1"/>
                <c:pt idx="0">
                  <c:v>อัตราป่วย/แสน</c:v>
                </c:pt>
              </c:strCache>
            </c:strRef>
          </c:tx>
          <c:layout>
            <c:manualLayout>
              <c:xMode val="edge"/>
              <c:yMode val="edge"/>
              <c:x val="2.1136077041414025E-2"/>
              <c:y val="0.340909931615795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1585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66" r="0.75000000000000666" t="1" header="0.5" footer="0.5"/>
    <c:pageSetup paperSize="9" orientation="landscape"/>
  </c:printSettings>
</c:chartSpace>
</file>

<file path=xl/charts/chart74.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13608583011669684"/>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8.4097984903575493E-2"/>
          <c:y val="0.30000039590424726"/>
          <c:w val="0.78593389528068769"/>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145257984"/>
        <c:axId val="145259904"/>
      </c:barChart>
      <c:catAx>
        <c:axId val="145257984"/>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296769424888178"/>
              <c:y val="0.8756768312880578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259904"/>
        <c:crosses val="autoZero"/>
        <c:auto val="1"/>
        <c:lblAlgn val="ctr"/>
        <c:lblOffset val="100"/>
        <c:tickLblSkip val="1"/>
        <c:tickMarkSkip val="1"/>
      </c:catAx>
      <c:valAx>
        <c:axId val="145259904"/>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4.2813519587274806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52579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655" r="0.75000000000000655" t="1" header="0.5" footer="0.5"/>
    <c:pageSetup paperSize="9" orientation="landscape" horizontalDpi="300" verticalDpi="300"/>
  </c:printSettings>
</c:chartSpace>
</file>

<file path=xl/charts/chart75.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1128048780487698"/>
          <c:y val="3.282836378522539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4176829268293045"/>
          <c:y val="0.28535423905618457"/>
          <c:w val="0.83689024390243905"/>
          <c:h val="0.3787888129064466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145292288"/>
        <c:axId val="145441920"/>
      </c:barChart>
      <c:catAx>
        <c:axId val="14529228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786585365853688"/>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5441920"/>
        <c:crosses val="autoZero"/>
        <c:auto val="1"/>
        <c:lblAlgn val="ctr"/>
        <c:lblOffset val="100"/>
        <c:tickLblSkip val="1"/>
        <c:tickMarkSkip val="1"/>
      </c:catAx>
      <c:valAx>
        <c:axId val="14544192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73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2922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55" r="0.75000000000000655" t="1" header="0.5" footer="0.5"/>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1256118455691827"/>
          <c:y val="3.282836378522539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272431682389123"/>
          <c:y val="0.28535423905618457"/>
          <c:w val="0.84991911092914563"/>
          <c:h val="0.4595970929931467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145363328"/>
        <c:axId val="145365632"/>
      </c:lineChart>
      <c:catAx>
        <c:axId val="14536332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3017986766213465"/>
              <c:y val="0.8661637521793992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365632"/>
        <c:crosses val="autoZero"/>
        <c:auto val="1"/>
        <c:lblAlgn val="ctr"/>
        <c:lblOffset val="100"/>
        <c:tickLblSkip val="1"/>
        <c:tickMarkSkip val="1"/>
      </c:catAx>
      <c:valAx>
        <c:axId val="14536563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912E-2"/>
              <c:y val="0.42676872920792647"/>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3633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55" r="0.75000000000000655" t="1" header="0.5" footer="0.5"/>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13474249113901432"/>
          <c:y val="3.282836378522539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2285344780321672"/>
          <c:y val="0.28535423905618457"/>
          <c:w val="0.85865312980742858"/>
          <c:h val="0.31818260284141403"/>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5394304"/>
        <c:axId val="145412864"/>
      </c:barChart>
      <c:catAx>
        <c:axId val="145394304"/>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3104393566552388"/>
              <c:y val="0.8510121996631346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400" b="0" i="0" u="none" strike="noStrike" baseline="0">
                <a:solidFill>
                  <a:srgbClr val="000000"/>
                </a:solidFill>
                <a:latin typeface="AngsanaUPC"/>
                <a:ea typeface="AngsanaUPC"/>
                <a:cs typeface="AngsanaUPC"/>
              </a:defRPr>
            </a:pPr>
            <a:endParaRPr lang="th-TH"/>
          </a:p>
        </c:txPr>
        <c:crossAx val="145412864"/>
        <c:crosses val="autoZero"/>
        <c:auto val="1"/>
        <c:lblAlgn val="ctr"/>
        <c:lblOffset val="100"/>
        <c:tickLblSkip val="2"/>
        <c:tickMarkSkip val="1"/>
      </c:catAx>
      <c:valAx>
        <c:axId val="145412864"/>
        <c:scaling>
          <c:orientation val="minMax"/>
        </c:scaling>
        <c:axPos val="l"/>
        <c:title>
          <c:tx>
            <c:strRef>
              <c:f>[2]TblAgeBar!$A$114</c:f>
              <c:strCache>
                <c:ptCount val="1"/>
                <c:pt idx="0">
                  <c:v>อัตราป่วย/แสน</c:v>
                </c:pt>
              </c:strCache>
            </c:strRef>
          </c:tx>
          <c:layout>
            <c:manualLayout>
              <c:xMode val="edge"/>
              <c:yMode val="edge"/>
              <c:x val="2.1136077041414018E-2"/>
              <c:y val="0.340909931615795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39430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55" r="0.75000000000000655" t="1" header="0.5" footer="0.5"/>
    <c:pageSetup paperSize="9" orientation="landscape"/>
  </c:printSettings>
</c:chartSpace>
</file>

<file path=xl/charts/chart78.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13608583011669667"/>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7.9510822090653313E-2"/>
          <c:y val="0.30000039590424643"/>
          <c:w val="0.79052105809360973"/>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145571840"/>
        <c:axId val="145573760"/>
      </c:barChart>
      <c:catAx>
        <c:axId val="145571840"/>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296769424888112"/>
              <c:y val="0.8756768312880569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573760"/>
        <c:crosses val="autoZero"/>
        <c:auto val="1"/>
        <c:lblAlgn val="ctr"/>
        <c:lblOffset val="100"/>
        <c:tickLblSkip val="1"/>
        <c:tickMarkSkip val="1"/>
      </c:catAx>
      <c:valAx>
        <c:axId val="145573760"/>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4.2813519587274806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557184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paperSize="9" orientation="landscape" horizontalDpi="300" verticalDpi="300"/>
  </c:printSettings>
</c:chartSpace>
</file>

<file path=xl/charts/chart79.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1128048780487707"/>
          <c:y val="3.2828363785225335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719512195121952"/>
          <c:y val="0.28535423905618457"/>
          <c:w val="0.84146341463414664"/>
          <c:h val="0.378788812906446"/>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145597952"/>
        <c:axId val="145599872"/>
      </c:barChart>
      <c:catAx>
        <c:axId val="145597952"/>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634146341463977"/>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5599872"/>
        <c:crosses val="autoZero"/>
        <c:auto val="1"/>
        <c:lblAlgn val="ctr"/>
        <c:lblOffset val="100"/>
        <c:tickLblSkip val="1"/>
        <c:tickMarkSkip val="1"/>
      </c:catAx>
      <c:valAx>
        <c:axId val="145599872"/>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69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59795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th-TH"/>
  <c:chart>
    <c:title>
      <c:tx>
        <c:strRef>
          <c:f>Sheet1!$A$89</c:f>
          <c:strCache>
            <c:ptCount val="1"/>
            <c:pt idx="0">
              <c:v>จำนวนผู้ป่วยด้วยโรค  Leptospirosis  จำแนกรายเดือน   จ.ศรีสะเกษ</c:v>
            </c:pt>
          </c:strCache>
        </c:strRef>
      </c:tx>
      <c:layout>
        <c:manualLayout>
          <c:xMode val="edge"/>
          <c:yMode val="edge"/>
          <c:x val="0.22805353529282121"/>
          <c:y val="3.073286052009537E-2"/>
        </c:manualLayout>
      </c:layout>
      <c:spPr>
        <a:noFill/>
        <a:ln w="25400">
          <a:noFill/>
        </a:ln>
      </c:spPr>
      <c:txPr>
        <a:bodyPr/>
        <a:lstStyle/>
        <a:p>
          <a:pPr>
            <a:defRPr sz="1200" b="1" i="0" u="none" strike="noStrike" baseline="0">
              <a:solidFill>
                <a:srgbClr val="000000"/>
              </a:solidFill>
              <a:latin typeface="Arial"/>
              <a:ea typeface="Arial"/>
              <a:cs typeface="Arial"/>
            </a:defRPr>
          </a:pPr>
          <a:endParaRPr lang="th-TH"/>
        </a:p>
      </c:txPr>
    </c:title>
    <c:plotArea>
      <c:layout>
        <c:manualLayout>
          <c:layoutTarget val="inner"/>
          <c:xMode val="edge"/>
          <c:yMode val="edge"/>
          <c:x val="9.3511493950299493E-2"/>
          <c:y val="0.19385387543835667"/>
          <c:w val="0.83492405312763385"/>
          <c:h val="0.61938677274205856"/>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Sheet1!$S$3:$S$74</c:f>
              <c:strCache>
                <c:ptCount val="72"/>
                <c:pt idx="0">
                  <c:v>Jan</c:v>
                </c:pt>
                <c:pt idx="1">
                  <c:v>Feb</c:v>
                </c:pt>
                <c:pt idx="2">
                  <c:v>Mar</c:v>
                </c:pt>
                <c:pt idx="3">
                  <c:v>Apr</c:v>
                </c:pt>
                <c:pt idx="4">
                  <c:v>May</c:v>
                </c:pt>
                <c:pt idx="5">
                  <c:v>Jun</c:v>
                </c:pt>
                <c:pt idx="6">
                  <c:v>Jul</c:v>
                </c:pt>
                <c:pt idx="7">
                  <c:v>Aug</c:v>
                </c:pt>
                <c:pt idx="8">
                  <c:v>Sep</c:v>
                </c:pt>
                <c:pt idx="9">
                  <c:v>Oct</c:v>
                </c:pt>
                <c:pt idx="10">
                  <c:v>Nov</c:v>
                </c:pt>
                <c:pt idx="11">
                  <c:v>Dec</c:v>
                </c:pt>
                <c:pt idx="12">
                  <c:v>Jan</c:v>
                </c:pt>
                <c:pt idx="13">
                  <c:v>Feb</c:v>
                </c:pt>
                <c:pt idx="14">
                  <c:v>Mar</c:v>
                </c:pt>
                <c:pt idx="15">
                  <c:v>Apr</c:v>
                </c:pt>
                <c:pt idx="16">
                  <c:v>May</c:v>
                </c:pt>
                <c:pt idx="17">
                  <c:v>Jun</c:v>
                </c:pt>
                <c:pt idx="18">
                  <c:v>Jul</c:v>
                </c:pt>
                <c:pt idx="19">
                  <c:v>Aug</c:v>
                </c:pt>
                <c:pt idx="20">
                  <c:v>Sep</c:v>
                </c:pt>
                <c:pt idx="21">
                  <c:v>Oct</c:v>
                </c:pt>
                <c:pt idx="22">
                  <c:v>Nov</c:v>
                </c:pt>
                <c:pt idx="23">
                  <c:v>Dec</c:v>
                </c:pt>
                <c:pt idx="24">
                  <c:v>Jan</c:v>
                </c:pt>
                <c:pt idx="25">
                  <c:v>Feb</c:v>
                </c:pt>
                <c:pt idx="26">
                  <c:v>Mar</c:v>
                </c:pt>
                <c:pt idx="27">
                  <c:v>Apr</c:v>
                </c:pt>
                <c:pt idx="28">
                  <c:v>May</c:v>
                </c:pt>
                <c:pt idx="29">
                  <c:v>Jun</c:v>
                </c:pt>
                <c:pt idx="30">
                  <c:v>Jul</c:v>
                </c:pt>
                <c:pt idx="31">
                  <c:v>Aug</c:v>
                </c:pt>
                <c:pt idx="32">
                  <c:v>Sep</c:v>
                </c:pt>
                <c:pt idx="33">
                  <c:v>Oct</c:v>
                </c:pt>
                <c:pt idx="34">
                  <c:v>Nov</c:v>
                </c:pt>
                <c:pt idx="35">
                  <c:v>Dec</c:v>
                </c:pt>
                <c:pt idx="36">
                  <c:v>Jan</c:v>
                </c:pt>
                <c:pt idx="37">
                  <c:v>Feb</c:v>
                </c:pt>
                <c:pt idx="38">
                  <c:v>Mar</c:v>
                </c:pt>
                <c:pt idx="39">
                  <c:v>Apr</c:v>
                </c:pt>
                <c:pt idx="40">
                  <c:v>May</c:v>
                </c:pt>
                <c:pt idx="41">
                  <c:v>Jun</c:v>
                </c:pt>
                <c:pt idx="42">
                  <c:v>Jul</c:v>
                </c:pt>
                <c:pt idx="43">
                  <c:v>Aug</c:v>
                </c:pt>
                <c:pt idx="44">
                  <c:v>Sep</c:v>
                </c:pt>
                <c:pt idx="45">
                  <c:v>Oct</c:v>
                </c:pt>
                <c:pt idx="46">
                  <c:v>Nov</c:v>
                </c:pt>
                <c:pt idx="47">
                  <c:v>Dec</c:v>
                </c:pt>
                <c:pt idx="48">
                  <c:v>Jan</c:v>
                </c:pt>
                <c:pt idx="49">
                  <c:v>Feb</c:v>
                </c:pt>
                <c:pt idx="50">
                  <c:v>Mar</c:v>
                </c:pt>
                <c:pt idx="51">
                  <c:v>Apr</c:v>
                </c:pt>
                <c:pt idx="52">
                  <c:v>May</c:v>
                </c:pt>
                <c:pt idx="53">
                  <c:v>Jun</c:v>
                </c:pt>
                <c:pt idx="54">
                  <c:v>Jul</c:v>
                </c:pt>
                <c:pt idx="55">
                  <c:v>Aug</c:v>
                </c:pt>
                <c:pt idx="56">
                  <c:v>Sep</c:v>
                </c:pt>
                <c:pt idx="57">
                  <c:v>Oct</c:v>
                </c:pt>
                <c:pt idx="58">
                  <c:v>Nov</c:v>
                </c:pt>
                <c:pt idx="59">
                  <c:v>Dec</c:v>
                </c:pt>
                <c:pt idx="60">
                  <c:v>Jan</c:v>
                </c:pt>
                <c:pt idx="61">
                  <c:v>Feb</c:v>
                </c:pt>
                <c:pt idx="62">
                  <c:v>Mar</c:v>
                </c:pt>
                <c:pt idx="63">
                  <c:v>Apr</c:v>
                </c:pt>
                <c:pt idx="64">
                  <c:v>May</c:v>
                </c:pt>
                <c:pt idx="65">
                  <c:v>Jun</c:v>
                </c:pt>
                <c:pt idx="66">
                  <c:v>Jul</c:v>
                </c:pt>
                <c:pt idx="67">
                  <c:v>Aug</c:v>
                </c:pt>
                <c:pt idx="68">
                  <c:v>Sep</c:v>
                </c:pt>
                <c:pt idx="69">
                  <c:v>Oct</c:v>
                </c:pt>
                <c:pt idx="70">
                  <c:v>Nov</c:v>
                </c:pt>
                <c:pt idx="71">
                  <c:v>Dec</c:v>
                </c:pt>
              </c:strCache>
            </c:strRef>
          </c:cat>
          <c:val>
            <c:numRef>
              <c:f>Sheet1!$T$3:$T$74</c:f>
              <c:numCache>
                <c:formatCode>General</c:formatCode>
                <c:ptCount val="72"/>
                <c:pt idx="0">
                  <c:v>18</c:v>
                </c:pt>
                <c:pt idx="1">
                  <c:v>5</c:v>
                </c:pt>
                <c:pt idx="2">
                  <c:v>13</c:v>
                </c:pt>
                <c:pt idx="3">
                  <c:v>11</c:v>
                </c:pt>
                <c:pt idx="4">
                  <c:v>11</c:v>
                </c:pt>
                <c:pt idx="5">
                  <c:v>21</c:v>
                </c:pt>
                <c:pt idx="6">
                  <c:v>29</c:v>
                </c:pt>
                <c:pt idx="7">
                  <c:v>30</c:v>
                </c:pt>
                <c:pt idx="8">
                  <c:v>35</c:v>
                </c:pt>
                <c:pt idx="9">
                  <c:v>38</c:v>
                </c:pt>
                <c:pt idx="10">
                  <c:v>35</c:v>
                </c:pt>
                <c:pt idx="11">
                  <c:v>23</c:v>
                </c:pt>
                <c:pt idx="12">
                  <c:v>13</c:v>
                </c:pt>
                <c:pt idx="13">
                  <c:v>6</c:v>
                </c:pt>
                <c:pt idx="14">
                  <c:v>11</c:v>
                </c:pt>
                <c:pt idx="15">
                  <c:v>8</c:v>
                </c:pt>
                <c:pt idx="16">
                  <c:v>18</c:v>
                </c:pt>
                <c:pt idx="17">
                  <c:v>28</c:v>
                </c:pt>
                <c:pt idx="18">
                  <c:v>42</c:v>
                </c:pt>
                <c:pt idx="19">
                  <c:v>27</c:v>
                </c:pt>
                <c:pt idx="20">
                  <c:v>40</c:v>
                </c:pt>
                <c:pt idx="21">
                  <c:v>47</c:v>
                </c:pt>
                <c:pt idx="22">
                  <c:v>41</c:v>
                </c:pt>
                <c:pt idx="23">
                  <c:v>31</c:v>
                </c:pt>
                <c:pt idx="24">
                  <c:v>20</c:v>
                </c:pt>
                <c:pt idx="25">
                  <c:v>20</c:v>
                </c:pt>
                <c:pt idx="26">
                  <c:v>13</c:v>
                </c:pt>
                <c:pt idx="27">
                  <c:v>12</c:v>
                </c:pt>
                <c:pt idx="28">
                  <c:v>15</c:v>
                </c:pt>
                <c:pt idx="29">
                  <c:v>22</c:v>
                </c:pt>
                <c:pt idx="30">
                  <c:v>26</c:v>
                </c:pt>
                <c:pt idx="31">
                  <c:v>33</c:v>
                </c:pt>
                <c:pt idx="32">
                  <c:v>41</c:v>
                </c:pt>
                <c:pt idx="33">
                  <c:v>88</c:v>
                </c:pt>
                <c:pt idx="34">
                  <c:v>51</c:v>
                </c:pt>
                <c:pt idx="35">
                  <c:v>27</c:v>
                </c:pt>
                <c:pt idx="36">
                  <c:v>35</c:v>
                </c:pt>
                <c:pt idx="37">
                  <c:v>25</c:v>
                </c:pt>
                <c:pt idx="38">
                  <c:v>18</c:v>
                </c:pt>
                <c:pt idx="39">
                  <c:v>12</c:v>
                </c:pt>
                <c:pt idx="40">
                  <c:v>21</c:v>
                </c:pt>
                <c:pt idx="41">
                  <c:v>66</c:v>
                </c:pt>
                <c:pt idx="42">
                  <c:v>76</c:v>
                </c:pt>
                <c:pt idx="43">
                  <c:v>99</c:v>
                </c:pt>
                <c:pt idx="44">
                  <c:v>120</c:v>
                </c:pt>
                <c:pt idx="45">
                  <c:v>175</c:v>
                </c:pt>
                <c:pt idx="46">
                  <c:v>74</c:v>
                </c:pt>
                <c:pt idx="47">
                  <c:v>35</c:v>
                </c:pt>
                <c:pt idx="48">
                  <c:v>25</c:v>
                </c:pt>
                <c:pt idx="49">
                  <c:v>10</c:v>
                </c:pt>
                <c:pt idx="50">
                  <c:v>24</c:v>
                </c:pt>
                <c:pt idx="51">
                  <c:v>22</c:v>
                </c:pt>
                <c:pt idx="52">
                  <c:v>36</c:v>
                </c:pt>
                <c:pt idx="53">
                  <c:v>35</c:v>
                </c:pt>
                <c:pt idx="54">
                  <c:v>22</c:v>
                </c:pt>
                <c:pt idx="55">
                  <c:v>45</c:v>
                </c:pt>
                <c:pt idx="56">
                  <c:v>59</c:v>
                </c:pt>
                <c:pt idx="57">
                  <c:v>59</c:v>
                </c:pt>
                <c:pt idx="58">
                  <c:v>29</c:v>
                </c:pt>
                <c:pt idx="59">
                  <c:v>27</c:v>
                </c:pt>
                <c:pt idx="60">
                  <c:v>20</c:v>
                </c:pt>
                <c:pt idx="61">
                  <c:v>21</c:v>
                </c:pt>
                <c:pt idx="62">
                  <c:v>29</c:v>
                </c:pt>
                <c:pt idx="63">
                  <c:v>20</c:v>
                </c:pt>
                <c:pt idx="64">
                  <c:v>32</c:v>
                </c:pt>
                <c:pt idx="65">
                  <c:v>21</c:v>
                </c:pt>
                <c:pt idx="66">
                  <c:v>19</c:v>
                </c:pt>
                <c:pt idx="67">
                  <c:v>10</c:v>
                </c:pt>
                <c:pt idx="68">
                  <c:v>34</c:v>
                </c:pt>
                <c:pt idx="69">
                  <c:v>32</c:v>
                </c:pt>
                <c:pt idx="70">
                  <c:v>7</c:v>
                </c:pt>
                <c:pt idx="71">
                  <c:v>3</c:v>
                </c:pt>
              </c:numCache>
            </c:numRef>
          </c:val>
        </c:ser>
        <c:marker val="1"/>
        <c:axId val="144739328"/>
        <c:axId val="144750080"/>
      </c:lineChart>
      <c:catAx>
        <c:axId val="14473932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46755745226503176"/>
              <c:y val="0.90071120542556282"/>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4750080"/>
        <c:crosses val="autoZero"/>
        <c:auto val="1"/>
        <c:lblAlgn val="ctr"/>
        <c:lblOffset val="100"/>
        <c:tickLblSkip val="3"/>
        <c:tickMarkSkip val="1"/>
      </c:catAx>
      <c:valAx>
        <c:axId val="144750080"/>
        <c:scaling>
          <c:orientation val="minMax"/>
        </c:scaling>
        <c:axPos val="l"/>
        <c:majorGridlines>
          <c:spPr>
            <a:ln w="3175">
              <a:solidFill>
                <a:srgbClr val="000000"/>
              </a:solidFill>
              <a:prstDash val="solid"/>
            </a:ln>
          </c:spPr>
        </c:majorGridlines>
        <c:title>
          <c:tx>
            <c:rich>
              <a:bodyPr rot="0" vert="horz"/>
              <a:lstStyle/>
              <a:p>
                <a:pPr algn="ctr">
                  <a:defRPr sz="12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6.0114503816793924E-2"/>
              <c:y val="9.4562895950067935E-2"/>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47393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454" r="0.75000000000001454" t="1" header="0.5" footer="0.5"/>
    <c:pageSetup paperSize="9" orientation="landscape" horizontalDpi="300" verticalDpi="300"/>
  </c:printSettings>
</c:chartSpace>
</file>

<file path=xl/charts/chart80.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1256118455691827"/>
          <c:y val="3.2828363785225335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2234920022972337"/>
          <c:y val="0.28535423905618457"/>
          <c:w val="0.85481307893833391"/>
          <c:h val="0.4595970929931467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145513088"/>
        <c:axId val="145540224"/>
      </c:lineChart>
      <c:catAx>
        <c:axId val="145513088"/>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854854499240456"/>
              <c:y val="0.8661637521793985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540224"/>
        <c:crosses val="autoZero"/>
        <c:auto val="1"/>
        <c:lblAlgn val="ctr"/>
        <c:lblOffset val="100"/>
        <c:tickLblSkip val="1"/>
        <c:tickMarkSkip val="1"/>
      </c:catAx>
      <c:valAx>
        <c:axId val="145540224"/>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864E-2"/>
              <c:y val="0.4267687292079260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5130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13474249113901413"/>
          <c:y val="3.2828363785225335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889043335795167"/>
          <c:y val="0.28535423905618457"/>
          <c:w val="0.86261614425269351"/>
          <c:h val="0.31818260284141364"/>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5769600"/>
        <c:axId val="145771520"/>
      </c:barChart>
      <c:catAx>
        <c:axId val="145769600"/>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2840192603534053"/>
              <c:y val="0.8510121996631346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400" b="0" i="0" u="none" strike="noStrike" baseline="0">
                <a:solidFill>
                  <a:srgbClr val="000000"/>
                </a:solidFill>
                <a:latin typeface="AngsanaUPC"/>
                <a:ea typeface="AngsanaUPC"/>
                <a:cs typeface="AngsanaUPC"/>
              </a:defRPr>
            </a:pPr>
            <a:endParaRPr lang="th-TH"/>
          </a:p>
        </c:txPr>
        <c:crossAx val="145771520"/>
        <c:crosses val="autoZero"/>
        <c:auto val="1"/>
        <c:lblAlgn val="ctr"/>
        <c:lblOffset val="100"/>
        <c:tickLblSkip val="2"/>
        <c:tickMarkSkip val="1"/>
      </c:catAx>
      <c:valAx>
        <c:axId val="145771520"/>
        <c:scaling>
          <c:orientation val="minMax"/>
        </c:scaling>
        <c:axPos val="l"/>
        <c:title>
          <c:tx>
            <c:strRef>
              <c:f>[2]TblAgeBar!$A$114</c:f>
              <c:strCache>
                <c:ptCount val="1"/>
                <c:pt idx="0">
                  <c:v>อัตราป่วย/แสน</c:v>
                </c:pt>
              </c:strCache>
            </c:strRef>
          </c:tx>
          <c:layout>
            <c:manualLayout>
              <c:xMode val="edge"/>
              <c:yMode val="edge"/>
              <c:x val="2.1136077041413993E-2"/>
              <c:y val="0.340909931615795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7696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paperSize="9" orientation="landscape"/>
  </c:printSettings>
</c:chartSpace>
</file>

<file path=xl/charts/chart82.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13608583011669667"/>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8.4097984903575493E-2"/>
          <c:y val="0.30000039590424643"/>
          <c:w val="0.78593389528068769"/>
          <c:h val="0.52973042880388665"/>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145787136"/>
        <c:axId val="145805696"/>
      </c:barChart>
      <c:catAx>
        <c:axId val="14578713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296769424888112"/>
              <c:y val="0.8756768312880569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805696"/>
        <c:crosses val="autoZero"/>
        <c:auto val="1"/>
        <c:lblAlgn val="ctr"/>
        <c:lblOffset val="100"/>
        <c:tickLblSkip val="1"/>
        <c:tickMarkSkip val="1"/>
      </c:catAx>
      <c:valAx>
        <c:axId val="145805696"/>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4.2813519587274806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578713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paperSize="9" orientation="landscape" horizontalDpi="300" verticalDpi="300"/>
  </c:printSettings>
</c:chartSpace>
</file>

<file path=xl/charts/chart83.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1128048780487707"/>
          <c:y val="3.2828363785225335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4176829268293012"/>
          <c:y val="0.28535423905618457"/>
          <c:w val="0.83689024390243905"/>
          <c:h val="0.378788812906446"/>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145833984"/>
        <c:axId val="145835904"/>
      </c:barChart>
      <c:catAx>
        <c:axId val="145833984"/>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786585365853688"/>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5835904"/>
        <c:crosses val="autoZero"/>
        <c:auto val="1"/>
        <c:lblAlgn val="ctr"/>
        <c:lblOffset val="100"/>
        <c:tickLblSkip val="1"/>
        <c:tickMarkSkip val="1"/>
      </c:catAx>
      <c:valAx>
        <c:axId val="145835904"/>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69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833984"/>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1256118455691827"/>
          <c:y val="3.2828363785225335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272431682389123"/>
          <c:y val="0.28535423905618457"/>
          <c:w val="0.84991911092914563"/>
          <c:h val="0.4595970929931467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145876096"/>
        <c:axId val="145878400"/>
      </c:lineChart>
      <c:catAx>
        <c:axId val="14587609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3017986766213465"/>
              <c:y val="0.8661637521793985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878400"/>
        <c:crosses val="autoZero"/>
        <c:auto val="1"/>
        <c:lblAlgn val="ctr"/>
        <c:lblOffset val="100"/>
        <c:tickLblSkip val="1"/>
        <c:tickMarkSkip val="1"/>
      </c:catAx>
      <c:valAx>
        <c:axId val="145878400"/>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864E-2"/>
              <c:y val="0.4267687292079260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8760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13474249113901413"/>
          <c:y val="3.2828363785225335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2285344780321672"/>
          <c:y val="0.28535423905618457"/>
          <c:w val="0.85865312980742858"/>
          <c:h val="0.31818260284141364"/>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5718656"/>
        <c:axId val="145745408"/>
      </c:barChart>
      <c:catAx>
        <c:axId val="145718656"/>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3104393566552333"/>
              <c:y val="0.8510121996631346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400" b="0" i="0" u="none" strike="noStrike" baseline="0">
                <a:solidFill>
                  <a:srgbClr val="000000"/>
                </a:solidFill>
                <a:latin typeface="AngsanaUPC"/>
                <a:ea typeface="AngsanaUPC"/>
                <a:cs typeface="AngsanaUPC"/>
              </a:defRPr>
            </a:pPr>
            <a:endParaRPr lang="th-TH"/>
          </a:p>
        </c:txPr>
        <c:crossAx val="145745408"/>
        <c:crosses val="autoZero"/>
        <c:auto val="1"/>
        <c:lblAlgn val="ctr"/>
        <c:lblOffset val="100"/>
        <c:tickLblSkip val="2"/>
        <c:tickMarkSkip val="1"/>
      </c:catAx>
      <c:valAx>
        <c:axId val="145745408"/>
        <c:scaling>
          <c:orientation val="minMax"/>
        </c:scaling>
        <c:axPos val="l"/>
        <c:title>
          <c:tx>
            <c:strRef>
              <c:f>[2]TblAgeBar!$A$114</c:f>
              <c:strCache>
                <c:ptCount val="1"/>
                <c:pt idx="0">
                  <c:v>อัตราป่วย/แสน</c:v>
                </c:pt>
              </c:strCache>
            </c:strRef>
          </c:tx>
          <c:layout>
            <c:manualLayout>
              <c:xMode val="edge"/>
              <c:yMode val="edge"/>
              <c:x val="2.1136077041413993E-2"/>
              <c:y val="0.340909931615795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71865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6" r="0.750000000000006" t="1" header="0.5" footer="0.5"/>
    <c:pageSetup paperSize="9" orientation="landscape"/>
  </c:printSettings>
</c:chartSpace>
</file>

<file path=xl/charts/chart86.xml><?xml version="1.0" encoding="utf-8"?>
<c:chartSpace xmlns:c="http://schemas.openxmlformats.org/drawingml/2006/chart" xmlns:a="http://schemas.openxmlformats.org/drawingml/2006/main" xmlns:r="http://schemas.openxmlformats.org/officeDocument/2006/relationships">
  <c:lang val="th-TH"/>
  <c:chart>
    <c:title>
      <c:tx>
        <c:strRef>
          <c:f>[2]TblAgeBar!$A$1</c:f>
          <c:strCache>
            <c:ptCount val="1"/>
            <c:pt idx="0">
              <c: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c:v>
            </c:pt>
          </c:strCache>
        </c:strRef>
      </c:tx>
      <c:layout>
        <c:manualLayout>
          <c:xMode val="edge"/>
          <c:yMode val="edge"/>
          <c:x val="0.13608583011669659"/>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61"/>
          <c:w val="0.80122443799042864"/>
          <c:h val="0.52973042880388654"/>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[2]TblAgeBar!$C$4:$C$12</c:f>
              <c:numCache>
                <c:formatCode>General</c:formatCode>
                <c:ptCount val="9"/>
                <c:pt idx="0">
                  <c:v>1445.28</c:v>
                </c:pt>
                <c:pt idx="1">
                  <c:v>105.44</c:v>
                </c:pt>
                <c:pt idx="2">
                  <c:v>16.22</c:v>
                </c:pt>
                <c:pt idx="3">
                  <c:v>2.72</c:v>
                </c:pt>
                <c:pt idx="4">
                  <c:v>0.91</c:v>
                </c:pt>
                <c:pt idx="5">
                  <c:v>0.81</c:v>
                </c:pt>
                <c:pt idx="6">
                  <c:v>0.92</c:v>
                </c:pt>
                <c:pt idx="7">
                  <c:v>0</c:v>
                </c:pt>
                <c:pt idx="8">
                  <c:v>0.73</c:v>
                </c:pt>
              </c:numCache>
            </c:numRef>
          </c:val>
        </c:ser>
        <c:gapWidth val="80"/>
        <c:overlap val="100"/>
        <c:axId val="145912576"/>
        <c:axId val="145914496"/>
      </c:barChart>
      <c:catAx>
        <c:axId val="14591257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67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5914496"/>
        <c:crosses val="autoZero"/>
        <c:auto val="1"/>
        <c:lblAlgn val="ctr"/>
        <c:lblOffset val="100"/>
        <c:tickLblSkip val="1"/>
        <c:tickMarkSkip val="1"/>
      </c:catAx>
      <c:valAx>
        <c:axId val="145914496"/>
        <c:scaling>
          <c:orientation val="minMax"/>
        </c:scaling>
        <c:axPos val="l"/>
        <c:majorGridlines>
          <c:spPr>
            <a:ln w="3175">
              <a:solidFill>
                <a:srgbClr val="000000"/>
              </a:solidFill>
              <a:prstDash val="solid"/>
            </a:ln>
          </c:spPr>
        </c:majorGridlines>
        <c:title>
          <c:tx>
            <c:strRef>
              <c:f>[2]TblAgeBar!$A$14</c:f>
              <c:strCache>
                <c:ptCount val="1"/>
                <c:pt idx="0">
                  <c:v>อัตราป่วย/แสน</c:v>
                </c:pt>
              </c:strCache>
            </c:strRef>
          </c:tx>
          <c:layout>
            <c:manualLayout>
              <c:xMode val="edge"/>
              <c:yMode val="edge"/>
              <c:x val="4.2813519587274806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59125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577" r="0.75000000000000577" t="1" header="0.5" footer="0.5"/>
    <c:pageSetup paperSize="9" orientation="landscape" horizontalDpi="300" verticalDpi="300"/>
  </c:printSettings>
</c:chartSpace>
</file>

<file path=xl/charts/chart87.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1128048780487711"/>
          <c:y val="3.282836378522530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57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145938688"/>
        <c:axId val="145949056"/>
      </c:barChart>
      <c:catAx>
        <c:axId val="14593868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001"/>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5949056"/>
        <c:crosses val="autoZero"/>
        <c:auto val="1"/>
        <c:lblAlgn val="ctr"/>
        <c:lblOffset val="100"/>
        <c:tickLblSkip val="1"/>
        <c:tickMarkSkip val="1"/>
      </c:catAx>
      <c:valAx>
        <c:axId val="145949056"/>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675"/>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59386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577" r="0.75000000000000577" t="1" header="0.5" footer="0.5"/>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lang val="th-TH"/>
  <c:chart>
    <c:title>
      <c:tx>
        <c:strRef>
          <c:f>[2]TblAgeBar!$A$58</c:f>
          <c:strCache>
            <c:ptCount val="1"/>
            <c:pt idx="0">
              <c:v>จำนวนผู้ป่วยด้วยโรค Hand,foot and mouth disease  จำแนกรายเดือน   จังหวัด ศรีสะเกษ  ระหว่างวันที่  1 มกราคม 2560  ถึงวันที่  24 ตุลาคม 2560</c:v>
            </c:pt>
          </c:strCache>
        </c:strRef>
      </c:tx>
      <c:layout>
        <c:manualLayout>
          <c:xMode val="edge"/>
          <c:yMode val="edge"/>
          <c:x val="0.1256118455691827"/>
          <c:y val="3.282836378522530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8535423905618457"/>
          <c:w val="0.86133836961724586"/>
          <c:h val="0.4595970929931467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[2]TblAgeBar!$B$61:$B$72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[2]TblAgeBar!$C$61:$C$72</c:f>
              <c:numCache>
                <c:formatCode>General</c:formatCode>
                <c:ptCount val="12"/>
                <c:pt idx="0">
                  <c:v>221</c:v>
                </c:pt>
                <c:pt idx="1">
                  <c:v>179</c:v>
                </c:pt>
                <c:pt idx="2">
                  <c:v>93</c:v>
                </c:pt>
                <c:pt idx="3">
                  <c:v>40</c:v>
                </c:pt>
                <c:pt idx="4">
                  <c:v>35</c:v>
                </c:pt>
                <c:pt idx="5">
                  <c:v>210</c:v>
                </c:pt>
                <c:pt idx="6">
                  <c:v>281</c:v>
                </c:pt>
                <c:pt idx="7">
                  <c:v>128</c:v>
                </c:pt>
                <c:pt idx="8">
                  <c:v>84</c:v>
                </c:pt>
                <c:pt idx="9">
                  <c:v>52</c:v>
                </c:pt>
                <c:pt idx="10">
                  <c:v>25</c:v>
                </c:pt>
                <c:pt idx="11">
                  <c:v>32</c:v>
                </c:pt>
              </c:numCache>
            </c:numRef>
          </c:val>
        </c:ser>
        <c:marker val="1"/>
        <c:axId val="146083200"/>
        <c:axId val="146093952"/>
      </c:lineChart>
      <c:catAx>
        <c:axId val="146083200"/>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834"/>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093952"/>
        <c:crosses val="autoZero"/>
        <c:auto val="1"/>
        <c:lblAlgn val="ctr"/>
        <c:lblOffset val="100"/>
        <c:tickLblSkip val="1"/>
        <c:tickMarkSkip val="1"/>
      </c:catAx>
      <c:valAx>
        <c:axId val="146093952"/>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843E-2"/>
              <c:y val="0.42676872920792597"/>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0832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577" r="0.75000000000000577" t="1" header="0.5" footer="0.5"/>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lang val="th-TH"/>
  <c:chart>
    <c:title>
      <c:tx>
        <c:strRef>
          <c:f>[2]TblAgeBar!$A$85</c:f>
          <c:strCache>
            <c:ptCount val="1"/>
            <c:pt idx="0">
              <c:v>อัตราป่วยต่อประชากรแสนคน ด้วยโรค Hand,foot and mouth disease  จำแนกตามพื้นที่   จังหวัด ศรีสะเกษ  ระหว่างวันที่  1 มกราคม 2560  ถึงวันที่  24 ตุลาคม 2560</c:v>
            </c:pt>
          </c:strCache>
        </c:strRef>
      </c:tx>
      <c:layout>
        <c:manualLayout>
          <c:xMode val="edge"/>
          <c:yMode val="edge"/>
          <c:x val="0.13474249113901404"/>
          <c:y val="3.2828363785225308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8535423905618457"/>
          <c:w val="0.86790016351305288"/>
          <c:h val="0.31818260284141348"/>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[2]!Area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[2]!Case</c:f>
              <c:numCache>
                <c:formatCode>General</c:formatCode>
                <c:ptCount val="22"/>
                <c:pt idx="0">
                  <c:v>2.0499999999999998</c:v>
                </c:pt>
                <c:pt idx="1">
                  <c:v>0</c:v>
                </c:pt>
                <c:pt idx="2">
                  <c:v>0.98</c:v>
                </c:pt>
                <c:pt idx="3">
                  <c:v>0</c:v>
                </c:pt>
                <c:pt idx="4">
                  <c:v>2.02</c:v>
                </c:pt>
                <c:pt idx="5">
                  <c:v>2.09</c:v>
                </c:pt>
                <c:pt idx="6">
                  <c:v>1.47</c:v>
                </c:pt>
                <c:pt idx="7">
                  <c:v>3.73</c:v>
                </c:pt>
                <c:pt idx="8">
                  <c:v>1.2</c:v>
                </c:pt>
                <c:pt idx="9">
                  <c:v>0.9</c:v>
                </c:pt>
                <c:pt idx="10">
                  <c:v>0</c:v>
                </c:pt>
                <c:pt idx="11">
                  <c:v>0</c:v>
                </c:pt>
                <c:pt idx="12">
                  <c:v>0</c:v>
                </c:pt>
                <c:pt idx="13">
                  <c:v>1.9100000000000001</c:v>
                </c:pt>
                <c:pt idx="14">
                  <c:v>0</c:v>
                </c:pt>
                <c:pt idx="15">
                  <c:v>0</c:v>
                </c:pt>
                <c:pt idx="16">
                  <c:v>6.23</c:v>
                </c:pt>
                <c:pt idx="17">
                  <c:v>0</c:v>
                </c:pt>
                <c:pt idx="18">
                  <c:v>0</c:v>
                </c:pt>
                <c:pt idx="19">
                  <c:v>0</c:v>
                </c:pt>
                <c:pt idx="20">
                  <c:v>0</c:v>
                </c:pt>
                <c:pt idx="21">
                  <c:v>0</c:v>
                </c:pt>
              </c:numCache>
            </c:numRef>
          </c:val>
        </c:ser>
        <c:axId val="146118528"/>
        <c:axId val="146141184"/>
      </c:barChart>
      <c:catAx>
        <c:axId val="146118528"/>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428"/>
              <c:y val="0.85101219966313468"/>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400" b="0" i="0" u="none" strike="noStrike" baseline="0">
                <a:solidFill>
                  <a:srgbClr val="000000"/>
                </a:solidFill>
                <a:latin typeface="AngsanaUPC"/>
                <a:ea typeface="AngsanaUPC"/>
                <a:cs typeface="AngsanaUPC"/>
              </a:defRPr>
            </a:pPr>
            <a:endParaRPr lang="th-TH"/>
          </a:p>
        </c:txPr>
        <c:crossAx val="146141184"/>
        <c:crosses val="autoZero"/>
        <c:auto val="1"/>
        <c:lblAlgn val="ctr"/>
        <c:lblOffset val="100"/>
        <c:tickLblSkip val="2"/>
        <c:tickMarkSkip val="1"/>
      </c:catAx>
      <c:valAx>
        <c:axId val="146141184"/>
        <c:scaling>
          <c:orientation val="minMax"/>
        </c:scaling>
        <c:axPos val="l"/>
        <c:title>
          <c:tx>
            <c:strRef>
              <c:f>[2]TblAgeBar!$A$114</c:f>
              <c:strCache>
                <c:ptCount val="1"/>
                <c:pt idx="0">
                  <c:v>อัตราป่วย/แสน</c:v>
                </c:pt>
              </c:strCache>
            </c:strRef>
          </c:tx>
          <c:layout>
            <c:manualLayout>
              <c:xMode val="edge"/>
              <c:yMode val="edge"/>
              <c:x val="2.113607704141398E-2"/>
              <c:y val="0.3409099316157958"/>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11852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577" r="0.75000000000000577" t="1" header="0.5" footer="0.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lang val="th-TH"/>
  <c:chart>
    <c:title>
      <c:tx>
        <c:strRef>
          <c:f>[2]TblAgeBar!$A$30</c:f>
          <c:strCache>
            <c:ptCount val="1"/>
            <c:pt idx="0">
              <c:v>จำนวนผู้ป่วยด้วยโรค Hand,foot and mouth disease  จำแนกตามอาชีพ   จังหวัด ศรีสะเกษ  ระหว่างวันที่  1 มกราคม 2560  ถึงวันที่  24 ตุลาคม 2560</c:v>
            </c:pt>
          </c:strCache>
        </c:strRef>
      </c:tx>
      <c:layout>
        <c:manualLayout>
          <c:xMode val="edge"/>
          <c:yMode val="edge"/>
          <c:x val="0.19207317073170732"/>
          <c:y val="3.2828282828282832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5072"/>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[2]TblAgeBar!$B$33:$B$47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[2]TblAgeBar!$C$33:$C$47</c:f>
              <c:numCache>
                <c:formatCode>General</c:formatCode>
                <c:ptCount val="15"/>
                <c:pt idx="0">
                  <c:v>3</c:v>
                </c:pt>
                <c:pt idx="1">
                  <c:v>2</c:v>
                </c:pt>
                <c:pt idx="2">
                  <c:v>0</c:v>
                </c:pt>
                <c:pt idx="3">
                  <c:v>0</c:v>
                </c:pt>
                <c:pt idx="4">
                  <c:v>0</c:v>
                </c:pt>
                <c:pt idx="5">
                  <c:v>79</c:v>
                </c:pt>
                <c:pt idx="6">
                  <c:v>0</c:v>
                </c:pt>
                <c:pt idx="7">
                  <c:v>0</c:v>
                </c:pt>
                <c:pt idx="8">
                  <c:v>0</c:v>
                </c:pt>
                <c:pt idx="9">
                  <c:v>14</c:v>
                </c:pt>
                <c:pt idx="10">
                  <c:v>1222</c:v>
                </c:pt>
                <c:pt idx="11">
                  <c:v>0</c:v>
                </c:pt>
                <c:pt idx="12">
                  <c:v>0</c:v>
                </c:pt>
                <c:pt idx="13">
                  <c:v>0</c:v>
                </c:pt>
                <c:pt idx="14">
                  <c:v>3</c:v>
                </c:pt>
              </c:numCache>
            </c:numRef>
          </c:val>
        </c:ser>
        <c:axId val="83404288"/>
        <c:axId val="83406208"/>
      </c:barChart>
      <c:catAx>
        <c:axId val="8340428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3267"/>
              <c:y val="0.85606272700759989"/>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83406208"/>
        <c:crosses val="autoZero"/>
        <c:auto val="1"/>
        <c:lblAlgn val="ctr"/>
        <c:lblOffset val="100"/>
        <c:tickLblSkip val="1"/>
        <c:tickMarkSkip val="1"/>
      </c:catAx>
      <c:valAx>
        <c:axId val="83406208"/>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1906466237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8340428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1055" r="0.75000000000001055" t="1" header="0.5" footer="0.5"/>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527"/>
          <c:w val="0.80122443799042864"/>
          <c:h val="0.52973042880388599"/>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6025472"/>
        <c:axId val="146048128"/>
      </c:barChart>
      <c:catAx>
        <c:axId val="146025472"/>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585"/>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048128"/>
        <c:crosses val="autoZero"/>
        <c:auto val="1"/>
        <c:lblAlgn val="ctr"/>
        <c:lblOffset val="100"/>
        <c:tickLblSkip val="1"/>
        <c:tickMarkSkip val="1"/>
      </c:catAx>
      <c:valAx>
        <c:axId val="146048128"/>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6025472"/>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522" r="0.75000000000000522" t="1" header="0.5" footer="0.5"/>
    <c:pageSetup paperSize="9" orientation="landscape" horizontalDpi="300" verticalDpi="300"/>
  </c:printSettings>
</c:chartSpace>
</file>

<file path=xl/charts/chart91.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259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512"/>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6227968"/>
        <c:axId val="146229888"/>
      </c:barChart>
      <c:catAx>
        <c:axId val="146227968"/>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968"/>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6229888"/>
        <c:crosses val="autoZero"/>
        <c:auto val="1"/>
        <c:lblAlgn val="ctr"/>
        <c:lblOffset val="100"/>
        <c:tickLblSkip val="1"/>
        <c:tickMarkSkip val="1"/>
      </c:catAx>
      <c:valAx>
        <c:axId val="146229888"/>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637"/>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22796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522" r="0.75000000000000522" t="1" header="0.5" footer="0.5"/>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84"/>
          <c:y val="3.2828363785225259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14"/>
          <c:w val="0.86133836961724641"/>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6253696"/>
        <c:axId val="146264448"/>
      </c:lineChart>
      <c:catAx>
        <c:axId val="146253696"/>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778"/>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264448"/>
        <c:crosses val="autoZero"/>
        <c:auto val="1"/>
        <c:lblAlgn val="ctr"/>
        <c:lblOffset val="100"/>
        <c:tickLblSkip val="1"/>
        <c:tickMarkSkip val="1"/>
      </c:catAx>
      <c:valAx>
        <c:axId val="146264448"/>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801E-2"/>
              <c:y val="0.39141510666999096"/>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25369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522" r="0.75000000000000522" t="1" header="0.5" footer="0.5"/>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259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14"/>
          <c:w val="0.86790016351305233"/>
          <c:h val="0.49495071553108372"/>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6170240"/>
        <c:axId val="146172160"/>
      </c:barChart>
      <c:catAx>
        <c:axId val="146170240"/>
        <c:scaling>
          <c:orientation val="minMax"/>
        </c:scaling>
        <c:axPos val="b"/>
        <c:title>
          <c:tx>
            <c:rich>
              <a:bodyPr/>
              <a:lstStyle/>
              <a:p>
                <a:pPr>
                  <a:defRPr sz="1400" b="1" i="0" u="none" strike="noStrike" baseline="0">
                    <a:solidFill>
                      <a:srgbClr val="000000"/>
                    </a:solidFill>
                    <a:latin typeface="AngsanaUPC"/>
                    <a:ea typeface="AngsanaUPC"/>
                    <a:cs typeface="AngsanaUPC"/>
                  </a:defRPr>
                </a:pPr>
                <a:r>
                  <a:t>พื้นที่</a:t>
                </a:r>
              </a:p>
            </c:rich>
          </c:tx>
          <c:layout>
            <c:manualLayout>
              <c:xMode val="edge"/>
              <c:yMode val="edge"/>
              <c:x val="0.52575991640517294"/>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6172160"/>
        <c:crosses val="autoZero"/>
        <c:auto val="1"/>
        <c:lblAlgn val="ctr"/>
        <c:lblOffset val="100"/>
        <c:tickLblSkip val="1"/>
        <c:tickMarkSkip val="1"/>
      </c:catAx>
      <c:valAx>
        <c:axId val="146172160"/>
        <c:scaling>
          <c:orientation val="minMax"/>
        </c:scaling>
        <c:axPos val="l"/>
        <c:title>
          <c:tx>
            <c:strRef>
              <c:f>[3]TblAgeBar!$A$114</c:f>
              <c:strCache>
                <c:ptCount val="1"/>
                <c:pt idx="0">
                  <c:v>อัตราป่วย/แสน</c:v>
                </c:pt>
              </c:strCache>
            </c:strRef>
          </c:tx>
          <c:layout>
            <c:manualLayout>
              <c:xMode val="edge"/>
              <c:yMode val="edge"/>
              <c:x val="2.1136077041413945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17024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522" r="0.75000000000000522" t="1" header="0.5" footer="0.5"/>
    <c:pageSetup paperSize="9" orientation="landscape"/>
  </c:printSettings>
</c:chartSpace>
</file>

<file path=xl/charts/chart94.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46"/>
          <c:w val="0.80122443799042864"/>
          <c:h val="0.52973042880388554"/>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6187776"/>
        <c:axId val="146189696"/>
      </c:barChart>
      <c:catAx>
        <c:axId val="146187776"/>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518"/>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189696"/>
        <c:crosses val="autoZero"/>
        <c:auto val="1"/>
        <c:lblAlgn val="ctr"/>
        <c:lblOffset val="100"/>
        <c:tickLblSkip val="1"/>
        <c:tickMarkSkip val="1"/>
      </c:catAx>
      <c:valAx>
        <c:axId val="146189696"/>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6187776"/>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477" r="0.75000000000000477" t="1" header="0.5" footer="0.5"/>
    <c:pageSetup paperSize="9" orientation="landscape" horizontalDpi="300" verticalDpi="300"/>
  </c:printSettings>
</c:chartSpace>
</file>

<file path=xl/charts/chart95.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217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462"/>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6304000"/>
        <c:axId val="146322560"/>
      </c:barChart>
      <c:catAx>
        <c:axId val="14630400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945"/>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6322560"/>
        <c:crosses val="autoZero"/>
        <c:auto val="1"/>
        <c:lblAlgn val="ctr"/>
        <c:lblOffset val="100"/>
        <c:tickLblSkip val="1"/>
        <c:tickMarkSkip val="1"/>
      </c:catAx>
      <c:valAx>
        <c:axId val="14632256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98"/>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30400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77" r="0.75000000000000477" t="1" header="0.5" footer="0.5"/>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c:lang val="th-TH"/>
  <c:chart>
    <c:title>
      <c:tx>
        <c:strRef>
          <c:f>[3]TblAgeBar!$A$58</c:f>
          <c:strCache>
            <c:ptCount val="1"/>
            <c:pt idx="0">
              <c:v>จำนวนผู้ป่วยด้วยโรค Leptospirosis  จำแนกรายเดือน   จังหวัด ศรีสะเกษ  ระหว่างวันที่  1 มกราคม 2562  ถึงวันที่  31 ธันวาคม 2562</c:v>
            </c:pt>
          </c:strCache>
        </c:strRef>
      </c:tx>
      <c:layout>
        <c:manualLayout>
          <c:xMode val="edge"/>
          <c:yMode val="edge"/>
          <c:x val="0.40456802209295456"/>
          <c:y val="3.2828363785225217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582390955080478"/>
          <c:y val="0.21464699398031703"/>
          <c:w val="0.86133836961724697"/>
          <c:h val="0.53030433806901567"/>
        </c:manualLayout>
      </c:layout>
      <c:lineChart>
        <c:grouping val="standard"/>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strRef>
              <c:f>[3]TblAgeBar!$B$61:$B$72</c:f>
              <c:strCache>
                <c:ptCount val="12"/>
                <c:pt idx="0">
                  <c:v>ม.ค.</c:v>
                </c:pt>
                <c:pt idx="1">
                  <c:v>ก.พ.</c:v>
                </c:pt>
                <c:pt idx="2">
                  <c:v>มี.ค.</c:v>
                </c:pt>
                <c:pt idx="3">
                  <c:v>เม.ย.</c:v>
                </c:pt>
                <c:pt idx="4">
                  <c:v>พ.ค.</c:v>
                </c:pt>
                <c:pt idx="5">
                  <c:v>มิ.ย.</c:v>
                </c:pt>
                <c:pt idx="6">
                  <c:v>ก.ค.</c:v>
                </c:pt>
                <c:pt idx="7">
                  <c:v>ส.ค.</c:v>
                </c:pt>
                <c:pt idx="8">
                  <c:v>ก.ย.</c:v>
                </c:pt>
                <c:pt idx="9">
                  <c:v>ต.ค.</c:v>
                </c:pt>
                <c:pt idx="10">
                  <c:v>พ.ย.</c:v>
                </c:pt>
                <c:pt idx="11">
                  <c:v>ธ.ค.</c:v>
                </c:pt>
              </c:strCache>
            </c:strRef>
          </c:cat>
          <c:val>
            <c:numRef>
              <c:f>[3]TblAgeBar!$C$61:$C$72</c:f>
              <c:numCache>
                <c:formatCode>General</c:formatCode>
                <c:ptCount val="12"/>
                <c:pt idx="0">
                  <c:v>20</c:v>
                </c:pt>
                <c:pt idx="1">
                  <c:v>21</c:v>
                </c:pt>
                <c:pt idx="2">
                  <c:v>29</c:v>
                </c:pt>
                <c:pt idx="3">
                  <c:v>20</c:v>
                </c:pt>
                <c:pt idx="4">
                  <c:v>32</c:v>
                </c:pt>
                <c:pt idx="5">
                  <c:v>21</c:v>
                </c:pt>
                <c:pt idx="6">
                  <c:v>19</c:v>
                </c:pt>
                <c:pt idx="7">
                  <c:v>10</c:v>
                </c:pt>
                <c:pt idx="8">
                  <c:v>34</c:v>
                </c:pt>
                <c:pt idx="9">
                  <c:v>32</c:v>
                </c:pt>
                <c:pt idx="10">
                  <c:v>7</c:v>
                </c:pt>
                <c:pt idx="11">
                  <c:v>3</c:v>
                </c:pt>
              </c:numCache>
            </c:numRef>
          </c:val>
        </c:ser>
        <c:marker val="1"/>
        <c:axId val="146354560"/>
        <c:axId val="146356864"/>
      </c:lineChart>
      <c:catAx>
        <c:axId val="146354560"/>
        <c:scaling>
          <c:orientation val="minMax"/>
        </c:scaling>
        <c:axPos val="b"/>
        <c:title>
          <c:tx>
            <c:rich>
              <a:bodyPr/>
              <a:lstStyle/>
              <a:p>
                <a:pPr>
                  <a:defRPr sz="1200" b="1" i="0" u="none" strike="noStrike" baseline="0">
                    <a:solidFill>
                      <a:srgbClr val="000000"/>
                    </a:solidFill>
                    <a:latin typeface="AngsanaUPC"/>
                    <a:ea typeface="AngsanaUPC"/>
                    <a:cs typeface="AngsanaUPC"/>
                  </a:defRPr>
                </a:pPr>
                <a:r>
                  <a:rPr lang="th-TH"/>
                  <a:t>เดือน</a:t>
                </a:r>
              </a:p>
            </c:rich>
          </c:tx>
          <c:layout>
            <c:manualLayout>
              <c:xMode val="edge"/>
              <c:yMode val="edge"/>
              <c:x val="0.52528589965294559"/>
              <c:y val="0.86616375217939723"/>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356864"/>
        <c:crosses val="autoZero"/>
        <c:auto val="1"/>
        <c:lblAlgn val="ctr"/>
        <c:lblOffset val="100"/>
        <c:tickLblSkip val="1"/>
        <c:tickMarkSkip val="1"/>
      </c:catAx>
      <c:valAx>
        <c:axId val="146356864"/>
        <c:scaling>
          <c:orientation val="minMax"/>
        </c:scaling>
        <c:axPos val="l"/>
        <c:majorGridlines>
          <c:spPr>
            <a:ln w="3175">
              <a:solidFill>
                <a:srgbClr val="000000"/>
              </a:solidFill>
              <a:prstDash val="sysDash"/>
            </a:ln>
          </c:spPr>
        </c:majorGridlines>
        <c:title>
          <c:tx>
            <c:rich>
              <a:bodyPr/>
              <a:lstStyle/>
              <a:p>
                <a:pPr>
                  <a:defRPr sz="1000" b="1" i="0" u="none" strike="noStrike" baseline="0">
                    <a:solidFill>
                      <a:srgbClr val="000000"/>
                    </a:solidFill>
                    <a:latin typeface="AngsanaUPC"/>
                    <a:ea typeface="AngsanaUPC"/>
                    <a:cs typeface="AngsanaUPC"/>
                  </a:defRPr>
                </a:pPr>
                <a:r>
                  <a:rPr lang="th-TH"/>
                  <a:t>จำนวนผู้ป่วย(ราย)</a:t>
                </a:r>
              </a:p>
            </c:rich>
          </c:tx>
          <c:layout>
            <c:manualLayout>
              <c:xMode val="edge"/>
              <c:yMode val="edge"/>
              <c:x val="2.6101162715674753E-2"/>
              <c:y val="0.39141510666999063"/>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35456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77" r="0.75000000000000477" t="1" header="0.5" footer="0.5"/>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c:lang val="th-TH"/>
  <c:chart>
    <c:title>
      <c:tx>
        <c:strRef>
          <c:f>[3]TblAgeBar!$A$85</c:f>
          <c:strCache>
            <c:ptCount val="1"/>
            <c:pt idx="0">
              <c:v>อัตราป่วยต่อประชากรแสนคน ด้วยโรค Leptospirosis  จำแนกตามพื้นที่   จังหวัด ศรีสะเกษ  ระหว่างวันที่  1 มกราคม 2562  ถึงวันที่  31 ธันวาคม 2562</c:v>
            </c:pt>
          </c:strCache>
        </c:strRef>
      </c:tx>
      <c:layout>
        <c:manualLayout>
          <c:xMode val="edge"/>
          <c:yMode val="edge"/>
          <c:x val="0.45442565639039306"/>
          <c:y val="3.2828363785225217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1360641409759795"/>
          <c:y val="0.21464699398031703"/>
          <c:w val="0.86790016351305188"/>
          <c:h val="0.4949507155310835"/>
        </c:manualLayout>
      </c:layout>
      <c:barChart>
        <c:barDir val="col"/>
        <c:grouping val="clustered"/>
        <c:ser>
          <c:idx val="0"/>
          <c:order val="0"/>
          <c:spPr>
            <a:pattFill prst="ltDnDiag">
              <a:fgClr>
                <a:srgbClr val="9999FF"/>
              </a:fgClr>
              <a:bgClr>
                <a:srgbClr val="FFFFFF"/>
              </a:bgClr>
            </a:pattFill>
            <a:ln w="12700">
              <a:solidFill>
                <a:srgbClr val="000000"/>
              </a:solidFill>
              <a:prstDash val="solid"/>
            </a:ln>
          </c:spPr>
          <c:cat>
            <c:strRef>
              <c:f>[3]!Area</c:f>
              <c:strCache>
                <c:ptCount val="22"/>
                <c:pt idx="0">
                  <c:v>เมือง</c:v>
                </c:pt>
                <c:pt idx="1">
                  <c:v>ยางชุมน้อย</c:v>
                </c:pt>
                <c:pt idx="2">
                  <c:v>กันทรารมย์</c:v>
                </c:pt>
                <c:pt idx="3">
                  <c:v>กันทรลักษ์</c:v>
                </c:pt>
                <c:pt idx="4">
                  <c:v>ขุขันธ์</c:v>
                </c:pt>
                <c:pt idx="5">
                  <c:v>ไพรบึง</c:v>
                </c:pt>
                <c:pt idx="6">
                  <c:v>ปรางค์กู่</c:v>
                </c:pt>
                <c:pt idx="7">
                  <c:v>ขุนหาญ</c:v>
                </c:pt>
                <c:pt idx="8">
                  <c:v>ราษีไศล</c:v>
                </c:pt>
                <c:pt idx="9">
                  <c:v>อุทุมพรพิสัย</c:v>
                </c:pt>
                <c:pt idx="10">
                  <c:v>บึงบูรพ์</c:v>
                </c:pt>
                <c:pt idx="11">
                  <c:v>ห้วยทับทัน</c:v>
                </c:pt>
                <c:pt idx="12">
                  <c:v>โนนคูณ</c:v>
                </c:pt>
                <c:pt idx="13">
                  <c:v>ศรีรัตนะ</c:v>
                </c:pt>
                <c:pt idx="14">
                  <c:v>น้ำเกลี้ยง</c:v>
                </c:pt>
                <c:pt idx="15">
                  <c:v>วังหิน</c:v>
                </c:pt>
                <c:pt idx="16">
                  <c:v>ภูสิงห์</c:v>
                </c:pt>
                <c:pt idx="17">
                  <c:v>เมืองจันทร์</c:v>
                </c:pt>
                <c:pt idx="18">
                  <c:v>เบญจลักษ์</c:v>
                </c:pt>
                <c:pt idx="19">
                  <c:v>พยุห์</c:v>
                </c:pt>
                <c:pt idx="20">
                  <c:v>โพธิ์ศรีสุวรรณ</c:v>
                </c:pt>
                <c:pt idx="21">
                  <c:v>ศิลาลาด</c:v>
                </c:pt>
              </c:strCache>
            </c:strRef>
          </c:cat>
          <c:val>
            <c:numRef>
              <c:f>[3]!Case</c:f>
              <c:numCache>
                <c:formatCode>General</c:formatCode>
                <c:ptCount val="22"/>
                <c:pt idx="0">
                  <c:v>2.8699999999999997</c:v>
                </c:pt>
                <c:pt idx="1">
                  <c:v>18.979999999999986</c:v>
                </c:pt>
                <c:pt idx="2">
                  <c:v>6.88</c:v>
                </c:pt>
                <c:pt idx="3">
                  <c:v>1.9800000000000033</c:v>
                </c:pt>
                <c:pt idx="4">
                  <c:v>23.130000000000031</c:v>
                </c:pt>
                <c:pt idx="5">
                  <c:v>6.2</c:v>
                </c:pt>
                <c:pt idx="6">
                  <c:v>10.29</c:v>
                </c:pt>
                <c:pt idx="7">
                  <c:v>16.670000000000005</c:v>
                </c:pt>
                <c:pt idx="8">
                  <c:v>6.02</c:v>
                </c:pt>
                <c:pt idx="9">
                  <c:v>3.73</c:v>
                </c:pt>
                <c:pt idx="10">
                  <c:v>27.68</c:v>
                </c:pt>
                <c:pt idx="11">
                  <c:v>4.72</c:v>
                </c:pt>
                <c:pt idx="12">
                  <c:v>0</c:v>
                </c:pt>
                <c:pt idx="13">
                  <c:v>0</c:v>
                </c:pt>
                <c:pt idx="14">
                  <c:v>6.76</c:v>
                </c:pt>
                <c:pt idx="15">
                  <c:v>13.99</c:v>
                </c:pt>
                <c:pt idx="16">
                  <c:v>29.54</c:v>
                </c:pt>
                <c:pt idx="17">
                  <c:v>0</c:v>
                </c:pt>
                <c:pt idx="18">
                  <c:v>0</c:v>
                </c:pt>
                <c:pt idx="19">
                  <c:v>13.1</c:v>
                </c:pt>
                <c:pt idx="20">
                  <c:v>8.3700000000000028</c:v>
                </c:pt>
                <c:pt idx="21">
                  <c:v>0</c:v>
                </c:pt>
              </c:numCache>
            </c:numRef>
          </c:val>
        </c:ser>
        <c:axId val="146401920"/>
        <c:axId val="146543360"/>
      </c:barChart>
      <c:catAx>
        <c:axId val="146401920"/>
        <c:scaling>
          <c:orientation val="minMax"/>
        </c:scaling>
        <c:axPos val="b"/>
        <c:title>
          <c:tx>
            <c:rich>
              <a:bodyPr/>
              <a:lstStyle/>
              <a:p>
                <a:pPr>
                  <a:defRPr sz="1400" b="1" i="0" u="none" strike="noStrike" baseline="0">
                    <a:solidFill>
                      <a:srgbClr val="000000"/>
                    </a:solidFill>
                    <a:latin typeface="AngsanaUPC"/>
                    <a:ea typeface="AngsanaUPC"/>
                    <a:cs typeface="AngsanaUPC"/>
                  </a:defRPr>
                </a:pPr>
                <a:r>
                  <a:rPr lang="th-TH"/>
                  <a:t>พื้นที่</a:t>
                </a:r>
              </a:p>
            </c:rich>
          </c:tx>
          <c:layout>
            <c:manualLayout>
              <c:xMode val="edge"/>
              <c:yMode val="edge"/>
              <c:x val="0.52575991640517183"/>
              <c:y val="0.85101219966313468"/>
            </c:manualLayout>
          </c:layout>
          <c:spPr>
            <a:noFill/>
            <a:ln w="25400">
              <a:noFill/>
            </a:ln>
          </c:spPr>
        </c:title>
        <c:numFmt formatCode="General" sourceLinked="1"/>
        <c:tickLblPos val="nextTo"/>
        <c:spPr>
          <a:ln w="3175">
            <a:solidFill>
              <a:srgbClr val="000000"/>
            </a:solidFill>
            <a:prstDash val="solid"/>
          </a:ln>
        </c:spPr>
        <c:txPr>
          <a:bodyPr rot="0" vert="horz"/>
          <a:lstStyle/>
          <a:p>
            <a:pPr>
              <a:defRPr sz="1400" b="0" i="0" u="none" strike="noStrike" baseline="0">
                <a:solidFill>
                  <a:srgbClr val="000000"/>
                </a:solidFill>
                <a:latin typeface="AngsanaUPC"/>
                <a:ea typeface="AngsanaUPC"/>
                <a:cs typeface="AngsanaUPC"/>
              </a:defRPr>
            </a:pPr>
            <a:endParaRPr lang="th-TH"/>
          </a:p>
        </c:txPr>
        <c:crossAx val="146543360"/>
        <c:crosses val="autoZero"/>
        <c:auto val="1"/>
        <c:lblAlgn val="ctr"/>
        <c:lblOffset val="100"/>
        <c:tickLblSkip val="1"/>
        <c:tickMarkSkip val="1"/>
      </c:catAx>
      <c:valAx>
        <c:axId val="146543360"/>
        <c:scaling>
          <c:orientation val="minMax"/>
        </c:scaling>
        <c:axPos val="l"/>
        <c:title>
          <c:tx>
            <c:strRef>
              <c:f>[3]TblAgeBar!$A$114</c:f>
              <c:strCache>
                <c:ptCount val="1"/>
                <c:pt idx="0">
                  <c:v>อัตราป่วย/แสน</c:v>
                </c:pt>
              </c:strCache>
            </c:strRef>
          </c:tx>
          <c:layout>
            <c:manualLayout>
              <c:xMode val="edge"/>
              <c:yMode val="edge"/>
              <c:x val="2.1136077041413907E-2"/>
              <c:y val="0.4116171766916644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40192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77" r="0.75000000000000477" t="1" header="0.5" footer="0.5"/>
    <c:pageSetup paperSize="9" orientation="landscape"/>
  </c:printSettings>
</c:chartSpace>
</file>

<file path=xl/charts/chart98.xml><?xml version="1.0" encoding="utf-8"?>
<c:chartSpace xmlns:c="http://schemas.openxmlformats.org/drawingml/2006/chart" xmlns:a="http://schemas.openxmlformats.org/drawingml/2006/main" xmlns:r="http://schemas.openxmlformats.org/officeDocument/2006/relationships">
  <c:lang val="th-TH"/>
  <c:chart>
    <c:title>
      <c:tx>
        <c:strRef>
          <c:f>[3]TblAgeBar!$A$1</c:f>
          <c:strCache>
            <c:ptCount val="1"/>
            <c:pt idx="0">
              <c:v>อัตราป่วยต่อประชากรแสแนคน ด้วยโรค Leptospirosis  จำแนกตามกลุ่มอายุ   จังหวัด ศรีสะเกษ  ระหว่างวันที่  1 มกราคม 2562  ถึงวันที่  31 ธันวาคม 2562</c:v>
            </c:pt>
          </c:strCache>
        </c:strRef>
      </c:tx>
      <c:layout>
        <c:manualLayout>
          <c:xMode val="edge"/>
          <c:yMode val="edge"/>
          <c:x val="0.37003113357573225"/>
          <c:y val="3.2432475232890674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6.88074421938345E-2"/>
          <c:y val="0.30000039590424443"/>
          <c:w val="0.80122443799042864"/>
          <c:h val="0.52973042880388543"/>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[3]TblAgeBar!$B$4:$B$12</c:f>
              <c:strCache>
                <c:ptCount val="9"/>
                <c:pt idx="0">
                  <c:v>  0 - 4</c:v>
                </c:pt>
                <c:pt idx="1">
                  <c:v>  5 - 9</c:v>
                </c:pt>
                <c:pt idx="2">
                  <c:v> 10 - 14</c:v>
                </c:pt>
                <c:pt idx="3">
                  <c:v> 15 - 24</c:v>
                </c:pt>
                <c:pt idx="4">
                  <c:v> 25 - 34</c:v>
                </c:pt>
                <c:pt idx="5">
                  <c:v> 35 - 44</c:v>
                </c:pt>
                <c:pt idx="6">
                  <c:v> 45 - 54</c:v>
                </c:pt>
                <c:pt idx="7">
                  <c:v> 55 - 64</c:v>
                </c:pt>
                <c:pt idx="8">
                  <c:v> 65 +</c:v>
                </c:pt>
              </c:strCache>
            </c:strRef>
          </c:cat>
          <c:val>
            <c:numRef>
              <c:f>[3]TblAgeBar!$C$4:$C$12</c:f>
              <c:numCache>
                <c:formatCode>General</c:formatCode>
                <c:ptCount val="9"/>
                <c:pt idx="0">
                  <c:v>0</c:v>
                </c:pt>
                <c:pt idx="1">
                  <c:v>3.41</c:v>
                </c:pt>
                <c:pt idx="2">
                  <c:v>1.1000000000000001</c:v>
                </c:pt>
                <c:pt idx="3">
                  <c:v>11.62</c:v>
                </c:pt>
                <c:pt idx="4">
                  <c:v>13.19</c:v>
                </c:pt>
                <c:pt idx="5">
                  <c:v>18.149999999999999</c:v>
                </c:pt>
                <c:pt idx="6">
                  <c:v>24.94</c:v>
                </c:pt>
                <c:pt idx="7">
                  <c:v>38.909999999999997</c:v>
                </c:pt>
                <c:pt idx="8">
                  <c:v>18.71</c:v>
                </c:pt>
              </c:numCache>
            </c:numRef>
          </c:val>
        </c:ser>
        <c:gapWidth val="80"/>
        <c:overlap val="100"/>
        <c:axId val="146587648"/>
        <c:axId val="146589568"/>
      </c:barChart>
      <c:catAx>
        <c:axId val="146587648"/>
        <c:scaling>
          <c:orientation val="minMax"/>
        </c:scaling>
        <c:axPos val="b"/>
        <c:title>
          <c:tx>
            <c:rich>
              <a:bodyPr/>
              <a:lstStyle/>
              <a:p>
                <a:pPr>
                  <a:defRPr sz="1025" b="1" i="0" u="none" strike="noStrike" baseline="0">
                    <a:solidFill>
                      <a:srgbClr val="000000"/>
                    </a:solidFill>
                    <a:latin typeface="AngsanaUPC"/>
                    <a:ea typeface="AngsanaUPC"/>
                    <a:cs typeface="AngsanaUPC"/>
                  </a:defRPr>
                </a:pPr>
                <a:r>
                  <a:rPr lang="th-TH"/>
                  <a:t>กลุ่มอายุ</a:t>
                </a:r>
              </a:p>
            </c:rich>
          </c:tx>
          <c:layout>
            <c:manualLayout>
              <c:xMode val="edge"/>
              <c:yMode val="edge"/>
              <c:x val="0.89449674851984851"/>
              <c:y val="0.87567683128805496"/>
            </c:manualLayout>
          </c:layout>
          <c:spPr>
            <a:noFill/>
            <a:ln w="25400">
              <a:noFill/>
            </a:ln>
          </c:spPr>
        </c:title>
        <c:numFmt formatCode="General" sourceLinked="1"/>
        <c:tickLblPos val="nextTo"/>
        <c:spPr>
          <a:ln w="3175">
            <a:solidFill>
              <a:srgbClr val="000000"/>
            </a:solidFill>
            <a:prstDash val="solid"/>
          </a:ln>
        </c:spPr>
        <c:txPr>
          <a:bodyPr rot="0" vert="horz"/>
          <a:lstStyle/>
          <a:p>
            <a:pPr>
              <a:defRPr sz="1200" b="0" i="0" u="none" strike="noStrike" baseline="0">
                <a:solidFill>
                  <a:srgbClr val="000000"/>
                </a:solidFill>
                <a:latin typeface="AngsanaUPC"/>
                <a:ea typeface="AngsanaUPC"/>
                <a:cs typeface="AngsanaUPC"/>
              </a:defRPr>
            </a:pPr>
            <a:endParaRPr lang="th-TH"/>
          </a:p>
        </c:txPr>
        <c:crossAx val="146589568"/>
        <c:crosses val="autoZero"/>
        <c:auto val="1"/>
        <c:lblAlgn val="ctr"/>
        <c:lblOffset val="100"/>
        <c:tickLblSkip val="1"/>
        <c:tickMarkSkip val="1"/>
      </c:catAx>
      <c:valAx>
        <c:axId val="146589568"/>
        <c:scaling>
          <c:orientation val="minMax"/>
        </c:scaling>
        <c:axPos val="l"/>
        <c:majorGridlines>
          <c:spPr>
            <a:ln w="3175">
              <a:solidFill>
                <a:srgbClr val="000000"/>
              </a:solidFill>
              <a:prstDash val="solid"/>
            </a:ln>
          </c:spPr>
        </c:majorGridlines>
        <c:title>
          <c:tx>
            <c:strRef>
              <c:f>[3]TblAgeBar!$A$14</c:f>
              <c:strCache>
                <c:ptCount val="1"/>
                <c:pt idx="0">
                  <c:v>อัตราป่วย/แสน</c:v>
                </c:pt>
              </c:strCache>
            </c:strRef>
          </c:tx>
          <c:layout>
            <c:manualLayout>
              <c:xMode val="edge"/>
              <c:yMode val="edge"/>
              <c:x val="3.3639193961430204E-2"/>
              <c:y val="0.20540567647497424"/>
            </c:manualLayout>
          </c:layout>
          <c:spPr>
            <a:noFill/>
            <a:ln w="25400">
              <a:noFill/>
            </a:ln>
          </c:spPr>
          <c:txPr>
            <a:bodyPr rot="0" vert="horz"/>
            <a:lstStyle/>
            <a:p>
              <a:pPr algn="ctr">
                <a:defRPr sz="1025" b="1" i="0" u="none" strike="noStrike" baseline="0">
                  <a:solidFill>
                    <a:srgbClr val="000000"/>
                  </a:solidFill>
                  <a:latin typeface="AngsanaUPC"/>
                  <a:ea typeface="AngsanaUPC"/>
                  <a:cs typeface="AngsanaUPC"/>
                </a:defRPr>
              </a:pPr>
              <a:endParaRPr lang="th-TH"/>
            </a:p>
          </c:txPr>
        </c:title>
        <c:numFmt formatCode="General" sourceLinked="1"/>
        <c:tickLblPos val="nextTo"/>
        <c:spPr>
          <a:ln w="3175">
            <a:solidFill>
              <a:srgbClr val="000000"/>
            </a:solidFill>
            <a:prstDash val="solid"/>
          </a:ln>
        </c:spPr>
        <c:txPr>
          <a:bodyPr rot="0" vert="horz"/>
          <a:lstStyle/>
          <a:p>
            <a:pPr>
              <a:defRPr sz="1025" b="0" i="0" u="none" strike="noStrike" baseline="0">
                <a:solidFill>
                  <a:srgbClr val="000000"/>
                </a:solidFill>
                <a:latin typeface="AngsanaUPC"/>
                <a:ea typeface="AngsanaUPC"/>
                <a:cs typeface="AngsanaUPC"/>
              </a:defRPr>
            </a:pPr>
            <a:endParaRPr lang="th-TH"/>
          </a:p>
        </c:txPr>
        <c:crossAx val="146587648"/>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th-TH"/>
    </a:p>
  </c:txPr>
  <c:printSettings>
    <c:headerFooter alignWithMargins="0"/>
    <c:pageMargins b="1" l="0.75000000000000466" r="0.75000000000000466" t="1" header="0.5" footer="0.5"/>
    <c:pageSetup paperSize="9" orientation="landscape" horizontalDpi="300" verticalDpi="300"/>
  </c:printSettings>
</c:chartSpace>
</file>

<file path=xl/charts/chart99.xml><?xml version="1.0" encoding="utf-8"?>
<c:chartSpace xmlns:c="http://schemas.openxmlformats.org/drawingml/2006/chart" xmlns:a="http://schemas.openxmlformats.org/drawingml/2006/main" xmlns:r="http://schemas.openxmlformats.org/officeDocument/2006/relationships">
  <c:lang val="th-TH"/>
  <c:chart>
    <c:title>
      <c:tx>
        <c:strRef>
          <c:f>[3]TblAgeBar!$A$30</c:f>
          <c:strCache>
            <c:ptCount val="1"/>
            <c:pt idx="0">
              <c:v>จำนวนผู้ป่วยด้วยโรค Leptospirosis  จำแนกตามอาชีพ   จังหวัด ศรีสะเกษ  ระหว่างวันที่  1 มกราคม 2562  ถึงวันที่  31 ธันวาคม 2562</c:v>
            </c:pt>
          </c:strCache>
        </c:strRef>
      </c:tx>
      <c:layout>
        <c:manualLayout>
          <c:xMode val="edge"/>
          <c:yMode val="edge"/>
          <c:x val="0.19207317073170732"/>
          <c:y val="3.2828363785225211E-2"/>
        </c:manualLayout>
      </c:layout>
      <c:spPr>
        <a:noFill/>
        <a:ln w="25400">
          <a:noFill/>
        </a:ln>
      </c:spPr>
      <c:txPr>
        <a:bodyPr/>
        <a:lstStyle/>
        <a:p>
          <a:pPr>
            <a:defRPr sz="1400" b="1" i="0" u="none" strike="noStrike" baseline="0">
              <a:solidFill>
                <a:srgbClr val="000000"/>
              </a:solidFill>
              <a:latin typeface="AngsanaUPC"/>
              <a:ea typeface="AngsanaUPC"/>
              <a:cs typeface="AngsanaUPC"/>
            </a:defRPr>
          </a:pPr>
          <a:endParaRPr lang="th-TH"/>
        </a:p>
      </c:txPr>
    </c:title>
    <c:plotArea>
      <c:layout>
        <c:manualLayout>
          <c:layoutTarget val="inner"/>
          <c:xMode val="edge"/>
          <c:yMode val="edge"/>
          <c:x val="0.13109756097560968"/>
          <c:y val="0.28535423905618457"/>
          <c:w val="0.84756097560975607"/>
          <c:h val="0.37878881290644451"/>
        </c:manualLayout>
      </c:layout>
      <c:barChart>
        <c:barDir val="col"/>
        <c:grouping val="clustered"/>
        <c:ser>
          <c:idx val="0"/>
          <c:order val="0"/>
          <c:spPr>
            <a:pattFill prst="ltUpDiag">
              <a:fgClr>
                <a:srgbClr val="9999FF"/>
              </a:fgClr>
              <a:bgClr>
                <a:srgbClr val="FFFFFF"/>
              </a:bgClr>
            </a:pattFill>
            <a:ln w="12700">
              <a:solidFill>
                <a:srgbClr val="000000"/>
              </a:solidFill>
              <a:prstDash val="solid"/>
            </a:ln>
          </c:spPr>
          <c:cat>
            <c:strRef>
              <c:f>[3]TblAgeBar!$B$33:$B$47</c:f>
              <c:strCache>
                <c:ptCount val="15"/>
                <c:pt idx="0">
                  <c:v>เกษตร</c:v>
                </c:pt>
                <c:pt idx="1">
                  <c:v>ข้าราชการ</c:v>
                </c:pt>
                <c:pt idx="2">
                  <c:v>รับจ้าง,กรรมกร</c:v>
                </c:pt>
                <c:pt idx="3">
                  <c:v>ค้าขาย</c:v>
                </c:pt>
                <c:pt idx="4">
                  <c:v>งานบ้าน</c:v>
                </c:pt>
                <c:pt idx="5">
                  <c:v>นักเรียน</c:v>
                </c:pt>
                <c:pt idx="6">
                  <c:v>ทหาร,ตำรวจ</c:v>
                </c:pt>
                <c:pt idx="7">
                  <c:v>ประมง</c:v>
                </c:pt>
                <c:pt idx="8">
                  <c:v>ครู</c:v>
                </c:pt>
                <c:pt idx="9">
                  <c:v>อื่นๆ</c:v>
                </c:pt>
                <c:pt idx="10">
                  <c:v>ไม่ทราบอาชีพ/ในปกครอง</c:v>
                </c:pt>
                <c:pt idx="11">
                  <c:v>เลี้ยงสัตว์</c:v>
                </c:pt>
                <c:pt idx="12">
                  <c:v>นักบวช</c:v>
                </c:pt>
                <c:pt idx="13">
                  <c:v>อาชีพพิเศษ</c:v>
                </c:pt>
                <c:pt idx="14">
                  <c:v>บุคลากรสาธารณสุข</c:v>
                </c:pt>
              </c:strCache>
            </c:strRef>
          </c:cat>
          <c:val>
            <c:numRef>
              <c:f>[3]TblAgeBar!$C$33:$C$47</c:f>
              <c:numCache>
                <c:formatCode>General</c:formatCode>
                <c:ptCount val="15"/>
                <c:pt idx="0">
                  <c:v>175</c:v>
                </c:pt>
                <c:pt idx="1">
                  <c:v>2</c:v>
                </c:pt>
                <c:pt idx="2">
                  <c:v>5</c:v>
                </c:pt>
                <c:pt idx="3">
                  <c:v>1</c:v>
                </c:pt>
                <c:pt idx="4">
                  <c:v>0</c:v>
                </c:pt>
                <c:pt idx="5">
                  <c:v>12</c:v>
                </c:pt>
                <c:pt idx="6">
                  <c:v>3</c:v>
                </c:pt>
                <c:pt idx="7">
                  <c:v>0</c:v>
                </c:pt>
                <c:pt idx="8">
                  <c:v>0</c:v>
                </c:pt>
                <c:pt idx="9">
                  <c:v>25</c:v>
                </c:pt>
                <c:pt idx="10">
                  <c:v>24</c:v>
                </c:pt>
                <c:pt idx="11">
                  <c:v>0</c:v>
                </c:pt>
                <c:pt idx="12">
                  <c:v>1</c:v>
                </c:pt>
                <c:pt idx="13">
                  <c:v>0</c:v>
                </c:pt>
                <c:pt idx="14">
                  <c:v>0</c:v>
                </c:pt>
              </c:numCache>
            </c:numRef>
          </c:val>
        </c:ser>
        <c:axId val="146490880"/>
        <c:axId val="146492800"/>
      </c:barChart>
      <c:catAx>
        <c:axId val="146490880"/>
        <c:scaling>
          <c:orientation val="minMax"/>
        </c:scaling>
        <c:axPos val="b"/>
        <c:title>
          <c:tx>
            <c:rich>
              <a:bodyPr/>
              <a:lstStyle/>
              <a:p>
                <a:pPr>
                  <a:defRPr sz="1000" b="1" i="0" u="none" strike="noStrike" baseline="0">
                    <a:solidFill>
                      <a:srgbClr val="000000"/>
                    </a:solidFill>
                    <a:latin typeface="Arial"/>
                    <a:ea typeface="Arial"/>
                    <a:cs typeface="Arial"/>
                  </a:defRPr>
                </a:pPr>
                <a:r>
                  <a:rPr lang="th-TH"/>
                  <a:t>อาชีพ</a:t>
                </a:r>
              </a:p>
            </c:rich>
          </c:tx>
          <c:layout>
            <c:manualLayout>
              <c:xMode val="edge"/>
              <c:yMode val="edge"/>
              <c:x val="0.3917682926829294"/>
              <c:y val="0.85606271716855364"/>
            </c:manualLayout>
          </c:layout>
          <c:spPr>
            <a:noFill/>
            <a:ln w="25400">
              <a:noFill/>
            </a:ln>
          </c:spPr>
        </c:title>
        <c:numFmt formatCode="General" sourceLinked="1"/>
        <c:tickLblPos val="nextTo"/>
        <c:spPr>
          <a:ln w="3175">
            <a:solidFill>
              <a:srgbClr val="000000"/>
            </a:solidFill>
            <a:prstDash val="solid"/>
          </a:ln>
        </c:spPr>
        <c:txPr>
          <a:bodyPr rot="-2700000" vert="horz"/>
          <a:lstStyle/>
          <a:p>
            <a:pPr>
              <a:defRPr sz="1000" b="0" i="0" u="none" strike="noStrike" baseline="0">
                <a:solidFill>
                  <a:srgbClr val="000000"/>
                </a:solidFill>
                <a:latin typeface="AngsanaUPC"/>
                <a:ea typeface="AngsanaUPC"/>
                <a:cs typeface="AngsanaUPC"/>
              </a:defRPr>
            </a:pPr>
            <a:endParaRPr lang="th-TH"/>
          </a:p>
        </c:txPr>
        <c:crossAx val="146492800"/>
        <c:crosses val="autoZero"/>
        <c:auto val="1"/>
        <c:lblAlgn val="ctr"/>
        <c:lblOffset val="100"/>
        <c:tickLblSkip val="1"/>
        <c:tickMarkSkip val="1"/>
      </c:catAx>
      <c:valAx>
        <c:axId val="146492800"/>
        <c:scaling>
          <c:orientation val="minMax"/>
        </c:scaling>
        <c:axPos val="l"/>
        <c:title>
          <c:tx>
            <c:rich>
              <a:bodyPr/>
              <a:lstStyle/>
              <a:p>
                <a:pPr>
                  <a:defRPr sz="1400" b="1" i="0" u="none" strike="noStrike" baseline="0">
                    <a:solidFill>
                      <a:srgbClr val="000000"/>
                    </a:solidFill>
                    <a:latin typeface="AngsanaUPC"/>
                    <a:ea typeface="AngsanaUPC"/>
                    <a:cs typeface="AngsanaUPC"/>
                  </a:defRPr>
                </a:pPr>
                <a:r>
                  <a:rPr lang="th-TH"/>
                  <a:t>จำนวนป่วย(ราย)</a:t>
                </a:r>
              </a:p>
            </c:rich>
          </c:tx>
          <c:layout>
            <c:manualLayout>
              <c:xMode val="edge"/>
              <c:yMode val="edge"/>
              <c:x val="2.4390243902439025E-2"/>
              <c:y val="0.36111200163747592"/>
            </c:manualLayout>
          </c:layout>
          <c:spPr>
            <a:noFill/>
            <a:ln w="25400">
              <a:noFill/>
            </a:ln>
          </c:spPr>
        </c:title>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th-TH"/>
          </a:p>
        </c:txPr>
        <c:crossAx val="146490880"/>
        <c:crosses val="autoZero"/>
        <c:crossBetween val="between"/>
      </c:valAx>
      <c:spPr>
        <a:noFill/>
        <a:ln w="25400">
          <a:noFill/>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th-TH"/>
    </a:p>
  </c:txPr>
  <c:printSettings>
    <c:headerFooter alignWithMargins="0"/>
    <c:pageMargins b="1" l="0.75000000000000466" r="0.75000000000000466"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3.xml.rels><?xml version="1.0" encoding="UTF-8" standalone="yes"?>
<Relationships xmlns="http://schemas.openxmlformats.org/package/2006/relationships"><Relationship Id="rId26" Type="http://schemas.openxmlformats.org/officeDocument/2006/relationships/chart" Target="../charts/chart34.xml"/><Relationship Id="rId117" Type="http://schemas.openxmlformats.org/officeDocument/2006/relationships/chart" Target="../charts/chart125.xml"/><Relationship Id="rId21" Type="http://schemas.openxmlformats.org/officeDocument/2006/relationships/chart" Target="../charts/chart29.xml"/><Relationship Id="rId42" Type="http://schemas.openxmlformats.org/officeDocument/2006/relationships/chart" Target="../charts/chart50.xml"/><Relationship Id="rId47" Type="http://schemas.openxmlformats.org/officeDocument/2006/relationships/chart" Target="../charts/chart55.xml"/><Relationship Id="rId63" Type="http://schemas.openxmlformats.org/officeDocument/2006/relationships/chart" Target="../charts/chart71.xml"/><Relationship Id="rId68" Type="http://schemas.openxmlformats.org/officeDocument/2006/relationships/chart" Target="../charts/chart76.xml"/><Relationship Id="rId84" Type="http://schemas.openxmlformats.org/officeDocument/2006/relationships/chart" Target="../charts/chart92.xml"/><Relationship Id="rId89" Type="http://schemas.openxmlformats.org/officeDocument/2006/relationships/chart" Target="../charts/chart97.xml"/><Relationship Id="rId112" Type="http://schemas.openxmlformats.org/officeDocument/2006/relationships/chart" Target="../charts/chart120.xml"/><Relationship Id="rId133" Type="http://schemas.openxmlformats.org/officeDocument/2006/relationships/chart" Target="../charts/chart141.xml"/><Relationship Id="rId138" Type="http://schemas.openxmlformats.org/officeDocument/2006/relationships/chart" Target="../charts/chart146.xml"/><Relationship Id="rId16" Type="http://schemas.openxmlformats.org/officeDocument/2006/relationships/chart" Target="../charts/chart24.xml"/><Relationship Id="rId107" Type="http://schemas.openxmlformats.org/officeDocument/2006/relationships/chart" Target="../charts/chart115.xml"/><Relationship Id="rId11" Type="http://schemas.openxmlformats.org/officeDocument/2006/relationships/chart" Target="../charts/chart19.xml"/><Relationship Id="rId32" Type="http://schemas.openxmlformats.org/officeDocument/2006/relationships/chart" Target="../charts/chart40.xml"/><Relationship Id="rId37" Type="http://schemas.openxmlformats.org/officeDocument/2006/relationships/chart" Target="../charts/chart45.xml"/><Relationship Id="rId53" Type="http://schemas.openxmlformats.org/officeDocument/2006/relationships/chart" Target="../charts/chart61.xml"/><Relationship Id="rId58" Type="http://schemas.openxmlformats.org/officeDocument/2006/relationships/chart" Target="../charts/chart66.xml"/><Relationship Id="rId74" Type="http://schemas.openxmlformats.org/officeDocument/2006/relationships/chart" Target="../charts/chart82.xml"/><Relationship Id="rId79" Type="http://schemas.openxmlformats.org/officeDocument/2006/relationships/chart" Target="../charts/chart87.xml"/><Relationship Id="rId102" Type="http://schemas.openxmlformats.org/officeDocument/2006/relationships/chart" Target="../charts/chart110.xml"/><Relationship Id="rId123" Type="http://schemas.openxmlformats.org/officeDocument/2006/relationships/chart" Target="../charts/chart131.xml"/><Relationship Id="rId128" Type="http://schemas.openxmlformats.org/officeDocument/2006/relationships/chart" Target="../charts/chart136.xml"/><Relationship Id="rId144" Type="http://schemas.openxmlformats.org/officeDocument/2006/relationships/chart" Target="../charts/chart152.xml"/><Relationship Id="rId149" Type="http://schemas.openxmlformats.org/officeDocument/2006/relationships/chart" Target="../charts/chart157.xml"/><Relationship Id="rId5" Type="http://schemas.openxmlformats.org/officeDocument/2006/relationships/chart" Target="../charts/chart13.xml"/><Relationship Id="rId90" Type="http://schemas.openxmlformats.org/officeDocument/2006/relationships/chart" Target="../charts/chart98.xml"/><Relationship Id="rId95" Type="http://schemas.openxmlformats.org/officeDocument/2006/relationships/chart" Target="../charts/chart103.xml"/><Relationship Id="rId22" Type="http://schemas.openxmlformats.org/officeDocument/2006/relationships/chart" Target="../charts/chart30.xml"/><Relationship Id="rId27" Type="http://schemas.openxmlformats.org/officeDocument/2006/relationships/chart" Target="../charts/chart35.xml"/><Relationship Id="rId43" Type="http://schemas.openxmlformats.org/officeDocument/2006/relationships/chart" Target="../charts/chart51.xml"/><Relationship Id="rId48" Type="http://schemas.openxmlformats.org/officeDocument/2006/relationships/chart" Target="../charts/chart56.xml"/><Relationship Id="rId64" Type="http://schemas.openxmlformats.org/officeDocument/2006/relationships/chart" Target="../charts/chart72.xml"/><Relationship Id="rId69" Type="http://schemas.openxmlformats.org/officeDocument/2006/relationships/chart" Target="../charts/chart77.xml"/><Relationship Id="rId113" Type="http://schemas.openxmlformats.org/officeDocument/2006/relationships/chart" Target="../charts/chart121.xml"/><Relationship Id="rId118" Type="http://schemas.openxmlformats.org/officeDocument/2006/relationships/chart" Target="../charts/chart126.xml"/><Relationship Id="rId134" Type="http://schemas.openxmlformats.org/officeDocument/2006/relationships/chart" Target="../charts/chart142.xml"/><Relationship Id="rId139" Type="http://schemas.openxmlformats.org/officeDocument/2006/relationships/chart" Target="../charts/chart147.xml"/><Relationship Id="rId80" Type="http://schemas.openxmlformats.org/officeDocument/2006/relationships/chart" Target="../charts/chart88.xml"/><Relationship Id="rId85" Type="http://schemas.openxmlformats.org/officeDocument/2006/relationships/chart" Target="../charts/chart93.xml"/><Relationship Id="rId150" Type="http://schemas.openxmlformats.org/officeDocument/2006/relationships/chart" Target="../charts/chart158.xml"/><Relationship Id="rId12" Type="http://schemas.openxmlformats.org/officeDocument/2006/relationships/chart" Target="../charts/chart20.xml"/><Relationship Id="rId17" Type="http://schemas.openxmlformats.org/officeDocument/2006/relationships/chart" Target="../charts/chart25.xml"/><Relationship Id="rId25" Type="http://schemas.openxmlformats.org/officeDocument/2006/relationships/chart" Target="../charts/chart33.xml"/><Relationship Id="rId33" Type="http://schemas.openxmlformats.org/officeDocument/2006/relationships/chart" Target="../charts/chart41.xml"/><Relationship Id="rId38" Type="http://schemas.openxmlformats.org/officeDocument/2006/relationships/chart" Target="../charts/chart46.xml"/><Relationship Id="rId46" Type="http://schemas.openxmlformats.org/officeDocument/2006/relationships/chart" Target="../charts/chart54.xml"/><Relationship Id="rId59" Type="http://schemas.openxmlformats.org/officeDocument/2006/relationships/chart" Target="../charts/chart67.xml"/><Relationship Id="rId67" Type="http://schemas.openxmlformats.org/officeDocument/2006/relationships/chart" Target="../charts/chart75.xml"/><Relationship Id="rId103" Type="http://schemas.openxmlformats.org/officeDocument/2006/relationships/chart" Target="../charts/chart111.xml"/><Relationship Id="rId108" Type="http://schemas.openxmlformats.org/officeDocument/2006/relationships/chart" Target="../charts/chart116.xml"/><Relationship Id="rId116" Type="http://schemas.openxmlformats.org/officeDocument/2006/relationships/chart" Target="../charts/chart124.xml"/><Relationship Id="rId124" Type="http://schemas.openxmlformats.org/officeDocument/2006/relationships/chart" Target="../charts/chart132.xml"/><Relationship Id="rId129" Type="http://schemas.openxmlformats.org/officeDocument/2006/relationships/chart" Target="../charts/chart137.xml"/><Relationship Id="rId137" Type="http://schemas.openxmlformats.org/officeDocument/2006/relationships/chart" Target="../charts/chart145.xml"/><Relationship Id="rId20" Type="http://schemas.openxmlformats.org/officeDocument/2006/relationships/chart" Target="../charts/chart28.xml"/><Relationship Id="rId41" Type="http://schemas.openxmlformats.org/officeDocument/2006/relationships/chart" Target="../charts/chart49.xml"/><Relationship Id="rId54" Type="http://schemas.openxmlformats.org/officeDocument/2006/relationships/chart" Target="../charts/chart62.xml"/><Relationship Id="rId62" Type="http://schemas.openxmlformats.org/officeDocument/2006/relationships/chart" Target="../charts/chart70.xml"/><Relationship Id="rId70" Type="http://schemas.openxmlformats.org/officeDocument/2006/relationships/chart" Target="../charts/chart78.xml"/><Relationship Id="rId75" Type="http://schemas.openxmlformats.org/officeDocument/2006/relationships/chart" Target="../charts/chart83.xml"/><Relationship Id="rId83" Type="http://schemas.openxmlformats.org/officeDocument/2006/relationships/chart" Target="../charts/chart91.xml"/><Relationship Id="rId88" Type="http://schemas.openxmlformats.org/officeDocument/2006/relationships/chart" Target="../charts/chart96.xml"/><Relationship Id="rId91" Type="http://schemas.openxmlformats.org/officeDocument/2006/relationships/chart" Target="../charts/chart99.xml"/><Relationship Id="rId96" Type="http://schemas.openxmlformats.org/officeDocument/2006/relationships/chart" Target="../charts/chart104.xml"/><Relationship Id="rId111" Type="http://schemas.openxmlformats.org/officeDocument/2006/relationships/chart" Target="../charts/chart119.xml"/><Relationship Id="rId132" Type="http://schemas.openxmlformats.org/officeDocument/2006/relationships/chart" Target="../charts/chart140.xml"/><Relationship Id="rId140" Type="http://schemas.openxmlformats.org/officeDocument/2006/relationships/chart" Target="../charts/chart148.xml"/><Relationship Id="rId145" Type="http://schemas.openxmlformats.org/officeDocument/2006/relationships/chart" Target="../charts/chart153.xml"/><Relationship Id="rId153" Type="http://schemas.openxmlformats.org/officeDocument/2006/relationships/chart" Target="../charts/chart161.xml"/><Relationship Id="rId1" Type="http://schemas.openxmlformats.org/officeDocument/2006/relationships/chart" Target="../charts/chart9.xml"/><Relationship Id="rId6" Type="http://schemas.openxmlformats.org/officeDocument/2006/relationships/chart" Target="../charts/chart14.xml"/><Relationship Id="rId15" Type="http://schemas.openxmlformats.org/officeDocument/2006/relationships/chart" Target="../charts/chart23.xml"/><Relationship Id="rId23" Type="http://schemas.openxmlformats.org/officeDocument/2006/relationships/chart" Target="../charts/chart31.xml"/><Relationship Id="rId28" Type="http://schemas.openxmlformats.org/officeDocument/2006/relationships/chart" Target="../charts/chart36.xml"/><Relationship Id="rId36" Type="http://schemas.openxmlformats.org/officeDocument/2006/relationships/chart" Target="../charts/chart44.xml"/><Relationship Id="rId49" Type="http://schemas.openxmlformats.org/officeDocument/2006/relationships/chart" Target="../charts/chart57.xml"/><Relationship Id="rId57" Type="http://schemas.openxmlformats.org/officeDocument/2006/relationships/chart" Target="../charts/chart65.xml"/><Relationship Id="rId106" Type="http://schemas.openxmlformats.org/officeDocument/2006/relationships/chart" Target="../charts/chart114.xml"/><Relationship Id="rId114" Type="http://schemas.openxmlformats.org/officeDocument/2006/relationships/chart" Target="../charts/chart122.xml"/><Relationship Id="rId119" Type="http://schemas.openxmlformats.org/officeDocument/2006/relationships/chart" Target="../charts/chart127.xml"/><Relationship Id="rId127" Type="http://schemas.openxmlformats.org/officeDocument/2006/relationships/chart" Target="../charts/chart135.xml"/><Relationship Id="rId10" Type="http://schemas.openxmlformats.org/officeDocument/2006/relationships/chart" Target="../charts/chart18.xml"/><Relationship Id="rId31" Type="http://schemas.openxmlformats.org/officeDocument/2006/relationships/chart" Target="../charts/chart39.xml"/><Relationship Id="rId44" Type="http://schemas.openxmlformats.org/officeDocument/2006/relationships/chart" Target="../charts/chart52.xml"/><Relationship Id="rId52" Type="http://schemas.openxmlformats.org/officeDocument/2006/relationships/chart" Target="../charts/chart60.xml"/><Relationship Id="rId60" Type="http://schemas.openxmlformats.org/officeDocument/2006/relationships/chart" Target="../charts/chart68.xml"/><Relationship Id="rId65" Type="http://schemas.openxmlformats.org/officeDocument/2006/relationships/chart" Target="../charts/chart73.xml"/><Relationship Id="rId73" Type="http://schemas.openxmlformats.org/officeDocument/2006/relationships/chart" Target="../charts/chart81.xml"/><Relationship Id="rId78" Type="http://schemas.openxmlformats.org/officeDocument/2006/relationships/chart" Target="../charts/chart86.xml"/><Relationship Id="rId81" Type="http://schemas.openxmlformats.org/officeDocument/2006/relationships/chart" Target="../charts/chart89.xml"/><Relationship Id="rId86" Type="http://schemas.openxmlformats.org/officeDocument/2006/relationships/chart" Target="../charts/chart94.xml"/><Relationship Id="rId94" Type="http://schemas.openxmlformats.org/officeDocument/2006/relationships/chart" Target="../charts/chart102.xml"/><Relationship Id="rId99" Type="http://schemas.openxmlformats.org/officeDocument/2006/relationships/chart" Target="../charts/chart107.xml"/><Relationship Id="rId101" Type="http://schemas.openxmlformats.org/officeDocument/2006/relationships/chart" Target="../charts/chart109.xml"/><Relationship Id="rId122" Type="http://schemas.openxmlformats.org/officeDocument/2006/relationships/chart" Target="../charts/chart130.xml"/><Relationship Id="rId130" Type="http://schemas.openxmlformats.org/officeDocument/2006/relationships/chart" Target="../charts/chart138.xml"/><Relationship Id="rId135" Type="http://schemas.openxmlformats.org/officeDocument/2006/relationships/chart" Target="../charts/chart143.xml"/><Relationship Id="rId143" Type="http://schemas.openxmlformats.org/officeDocument/2006/relationships/chart" Target="../charts/chart151.xml"/><Relationship Id="rId148" Type="http://schemas.openxmlformats.org/officeDocument/2006/relationships/chart" Target="../charts/chart156.xml"/><Relationship Id="rId151" Type="http://schemas.openxmlformats.org/officeDocument/2006/relationships/chart" Target="../charts/chart159.xml"/><Relationship Id="rId4" Type="http://schemas.openxmlformats.org/officeDocument/2006/relationships/chart" Target="../charts/chart12.xml"/><Relationship Id="rId9" Type="http://schemas.openxmlformats.org/officeDocument/2006/relationships/chart" Target="../charts/chart17.xml"/><Relationship Id="rId13" Type="http://schemas.openxmlformats.org/officeDocument/2006/relationships/chart" Target="../charts/chart21.xml"/><Relationship Id="rId18" Type="http://schemas.openxmlformats.org/officeDocument/2006/relationships/chart" Target="../charts/chart26.xml"/><Relationship Id="rId39" Type="http://schemas.openxmlformats.org/officeDocument/2006/relationships/chart" Target="../charts/chart47.xml"/><Relationship Id="rId109" Type="http://schemas.openxmlformats.org/officeDocument/2006/relationships/chart" Target="../charts/chart117.xml"/><Relationship Id="rId34" Type="http://schemas.openxmlformats.org/officeDocument/2006/relationships/chart" Target="../charts/chart42.xml"/><Relationship Id="rId50" Type="http://schemas.openxmlformats.org/officeDocument/2006/relationships/chart" Target="../charts/chart58.xml"/><Relationship Id="rId55" Type="http://schemas.openxmlformats.org/officeDocument/2006/relationships/chart" Target="../charts/chart63.xml"/><Relationship Id="rId76" Type="http://schemas.openxmlformats.org/officeDocument/2006/relationships/chart" Target="../charts/chart84.xml"/><Relationship Id="rId97" Type="http://schemas.openxmlformats.org/officeDocument/2006/relationships/chart" Target="../charts/chart105.xml"/><Relationship Id="rId104" Type="http://schemas.openxmlformats.org/officeDocument/2006/relationships/chart" Target="../charts/chart112.xml"/><Relationship Id="rId120" Type="http://schemas.openxmlformats.org/officeDocument/2006/relationships/chart" Target="../charts/chart128.xml"/><Relationship Id="rId125" Type="http://schemas.openxmlformats.org/officeDocument/2006/relationships/chart" Target="../charts/chart133.xml"/><Relationship Id="rId141" Type="http://schemas.openxmlformats.org/officeDocument/2006/relationships/chart" Target="../charts/chart149.xml"/><Relationship Id="rId146" Type="http://schemas.openxmlformats.org/officeDocument/2006/relationships/chart" Target="../charts/chart154.xml"/><Relationship Id="rId7" Type="http://schemas.openxmlformats.org/officeDocument/2006/relationships/chart" Target="../charts/chart15.xml"/><Relationship Id="rId71" Type="http://schemas.openxmlformats.org/officeDocument/2006/relationships/chart" Target="../charts/chart79.xml"/><Relationship Id="rId92" Type="http://schemas.openxmlformats.org/officeDocument/2006/relationships/chart" Target="../charts/chart100.xml"/><Relationship Id="rId2" Type="http://schemas.openxmlformats.org/officeDocument/2006/relationships/chart" Target="../charts/chart10.xml"/><Relationship Id="rId29" Type="http://schemas.openxmlformats.org/officeDocument/2006/relationships/chart" Target="../charts/chart37.xml"/><Relationship Id="rId24" Type="http://schemas.openxmlformats.org/officeDocument/2006/relationships/chart" Target="../charts/chart32.xml"/><Relationship Id="rId40" Type="http://schemas.openxmlformats.org/officeDocument/2006/relationships/chart" Target="../charts/chart48.xml"/><Relationship Id="rId45" Type="http://schemas.openxmlformats.org/officeDocument/2006/relationships/chart" Target="../charts/chart53.xml"/><Relationship Id="rId66" Type="http://schemas.openxmlformats.org/officeDocument/2006/relationships/chart" Target="../charts/chart74.xml"/><Relationship Id="rId87" Type="http://schemas.openxmlformats.org/officeDocument/2006/relationships/chart" Target="../charts/chart95.xml"/><Relationship Id="rId110" Type="http://schemas.openxmlformats.org/officeDocument/2006/relationships/chart" Target="../charts/chart118.xml"/><Relationship Id="rId115" Type="http://schemas.openxmlformats.org/officeDocument/2006/relationships/chart" Target="../charts/chart123.xml"/><Relationship Id="rId131" Type="http://schemas.openxmlformats.org/officeDocument/2006/relationships/chart" Target="../charts/chart139.xml"/><Relationship Id="rId136" Type="http://schemas.openxmlformats.org/officeDocument/2006/relationships/chart" Target="../charts/chart144.xml"/><Relationship Id="rId61" Type="http://schemas.openxmlformats.org/officeDocument/2006/relationships/chart" Target="../charts/chart69.xml"/><Relationship Id="rId82" Type="http://schemas.openxmlformats.org/officeDocument/2006/relationships/chart" Target="../charts/chart90.xml"/><Relationship Id="rId152" Type="http://schemas.openxmlformats.org/officeDocument/2006/relationships/chart" Target="../charts/chart160.xml"/><Relationship Id="rId19" Type="http://schemas.openxmlformats.org/officeDocument/2006/relationships/chart" Target="../charts/chart27.xml"/><Relationship Id="rId14" Type="http://schemas.openxmlformats.org/officeDocument/2006/relationships/chart" Target="../charts/chart22.xml"/><Relationship Id="rId30" Type="http://schemas.openxmlformats.org/officeDocument/2006/relationships/chart" Target="../charts/chart38.xml"/><Relationship Id="rId35" Type="http://schemas.openxmlformats.org/officeDocument/2006/relationships/chart" Target="../charts/chart43.xml"/><Relationship Id="rId56" Type="http://schemas.openxmlformats.org/officeDocument/2006/relationships/chart" Target="../charts/chart64.xml"/><Relationship Id="rId77" Type="http://schemas.openxmlformats.org/officeDocument/2006/relationships/chart" Target="../charts/chart85.xml"/><Relationship Id="rId100" Type="http://schemas.openxmlformats.org/officeDocument/2006/relationships/chart" Target="../charts/chart108.xml"/><Relationship Id="rId105" Type="http://schemas.openxmlformats.org/officeDocument/2006/relationships/chart" Target="../charts/chart113.xml"/><Relationship Id="rId126" Type="http://schemas.openxmlformats.org/officeDocument/2006/relationships/chart" Target="../charts/chart134.xml"/><Relationship Id="rId147" Type="http://schemas.openxmlformats.org/officeDocument/2006/relationships/chart" Target="../charts/chart155.xml"/><Relationship Id="rId8" Type="http://schemas.openxmlformats.org/officeDocument/2006/relationships/chart" Target="../charts/chart16.xml"/><Relationship Id="rId51" Type="http://schemas.openxmlformats.org/officeDocument/2006/relationships/chart" Target="../charts/chart59.xml"/><Relationship Id="rId72" Type="http://schemas.openxmlformats.org/officeDocument/2006/relationships/chart" Target="../charts/chart80.xml"/><Relationship Id="rId93" Type="http://schemas.openxmlformats.org/officeDocument/2006/relationships/chart" Target="../charts/chart101.xml"/><Relationship Id="rId98" Type="http://schemas.openxmlformats.org/officeDocument/2006/relationships/chart" Target="../charts/chart106.xml"/><Relationship Id="rId121" Type="http://schemas.openxmlformats.org/officeDocument/2006/relationships/chart" Target="../charts/chart129.xml"/><Relationship Id="rId142" Type="http://schemas.openxmlformats.org/officeDocument/2006/relationships/chart" Target="../charts/chart150.xml"/><Relationship Id="rId3"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64.xml"/><Relationship Id="rId2" Type="http://schemas.openxmlformats.org/officeDocument/2006/relationships/chart" Target="../charts/chart163.xml"/><Relationship Id="rId1" Type="http://schemas.openxmlformats.org/officeDocument/2006/relationships/chart" Target="../charts/chart162.xml"/><Relationship Id="rId4" Type="http://schemas.openxmlformats.org/officeDocument/2006/relationships/chart" Target="../charts/chart165.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133350</xdr:colOff>
      <xdr:row>21</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23</xdr:row>
      <xdr:rowOff>0</xdr:rowOff>
    </xdr:from>
    <xdr:to>
      <xdr:col>10</xdr:col>
      <xdr:colOff>152400</xdr:colOff>
      <xdr:row>46</xdr:row>
      <xdr:rowOff>47625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48</xdr:row>
      <xdr:rowOff>0</xdr:rowOff>
    </xdr:from>
    <xdr:to>
      <xdr:col>10</xdr:col>
      <xdr:colOff>114300</xdr:colOff>
      <xdr:row>71</xdr:row>
      <xdr:rowOff>47625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73</xdr:row>
      <xdr:rowOff>0</xdr:rowOff>
    </xdr:from>
    <xdr:to>
      <xdr:col>10</xdr:col>
      <xdr:colOff>123825</xdr:colOff>
      <xdr:row>96</xdr:row>
      <xdr:rowOff>47625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10</xdr:row>
      <xdr:rowOff>123825</xdr:rowOff>
    </xdr:from>
    <xdr:to>
      <xdr:col>13</xdr:col>
      <xdr:colOff>571500</xdr:colOff>
      <xdr:row>31</xdr:row>
      <xdr:rowOff>133350</xdr:rowOff>
    </xdr:to>
    <xdr:graphicFrame macro="">
      <xdr:nvGraphicFramePr>
        <xdr:cNvPr id="102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123825</xdr:colOff>
      <xdr:row>36</xdr:row>
      <xdr:rowOff>142875</xdr:rowOff>
    </xdr:from>
    <xdr:to>
      <xdr:col>13</xdr:col>
      <xdr:colOff>600075</xdr:colOff>
      <xdr:row>59</xdr:row>
      <xdr:rowOff>142875</xdr:rowOff>
    </xdr:to>
    <xdr:graphicFrame macro="">
      <xdr:nvGraphicFramePr>
        <xdr:cNvPr id="102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152400</xdr:colOff>
      <xdr:row>61</xdr:row>
      <xdr:rowOff>142875</xdr:rowOff>
    </xdr:from>
    <xdr:to>
      <xdr:col>13</xdr:col>
      <xdr:colOff>190500</xdr:colOff>
      <xdr:row>85</xdr:row>
      <xdr:rowOff>114300</xdr:rowOff>
    </xdr:to>
    <xdr:graphicFrame macro="">
      <xdr:nvGraphicFramePr>
        <xdr:cNvPr id="102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219075</xdr:colOff>
      <xdr:row>90</xdr:row>
      <xdr:rowOff>47625</xdr:rowOff>
    </xdr:from>
    <xdr:to>
      <xdr:col>17</xdr:col>
      <xdr:colOff>9525</xdr:colOff>
      <xdr:row>115</xdr:row>
      <xdr:rowOff>28575</xdr:rowOff>
    </xdr:to>
    <xdr:graphicFrame macro="">
      <xdr:nvGraphicFramePr>
        <xdr:cNvPr id="102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1028700</xdr:colOff>
      <xdr:row>31</xdr:row>
      <xdr:rowOff>19050</xdr:rowOff>
    </xdr:from>
    <xdr:to>
      <xdr:col>11</xdr:col>
      <xdr:colOff>361950</xdr:colOff>
      <xdr:row>54</xdr:row>
      <xdr:rowOff>66675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1"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2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2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2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2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2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2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3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31"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3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3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3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4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4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4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4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4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4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4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4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4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5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5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5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5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5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5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5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6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6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6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6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6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6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6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6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6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7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5"/>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7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7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7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7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7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7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3"/>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7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4"/>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8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5"/>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8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6"/>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8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7"/>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8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8"/>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8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9"/>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8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0"/>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8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1"/>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8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2"/>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8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3"/>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8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4"/>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9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5"/>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9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9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9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9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9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9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9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9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3"/>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9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4"/>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0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5"/>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6"/>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7"/>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8"/>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0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9"/>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0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0"/>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0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1"/>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2"/>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0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3"/>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0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4"/>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1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5"/>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1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1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1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1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1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1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3"/>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4"/>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2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5"/>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2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6"/>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2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7"/>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2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8"/>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2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9"/>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2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0"/>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1"/>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2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2"/>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2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3"/>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3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4"/>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5"/>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3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3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3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3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3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3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3"/>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4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4"/>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41"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5"/>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4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6"/>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4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7"/>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8"/>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4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9"/>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4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0"/>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4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1"/>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4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2"/>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4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3"/>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5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4"/>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5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5"/>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5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6"/>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5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7"/>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5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8"/>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5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9"/>
        </a:graphicData>
      </a:graphic>
    </xdr:graphicFrame>
    <xdr:clientData/>
  </xdr:twoCellAnchor>
  <xdr:twoCellAnchor>
    <xdr:from>
      <xdr:col>1</xdr:col>
      <xdr:colOff>1076325</xdr:colOff>
      <xdr:row>0</xdr:row>
      <xdr:rowOff>9525</xdr:rowOff>
    </xdr:from>
    <xdr:to>
      <xdr:col>11</xdr:col>
      <xdr:colOff>390525</xdr:colOff>
      <xdr:row>21</xdr:row>
      <xdr:rowOff>133350</xdr:rowOff>
    </xdr:to>
    <xdr:graphicFrame macro="">
      <xdr:nvGraphicFramePr>
        <xdr:cNvPr id="15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0"/>
        </a:graphicData>
      </a:graphic>
    </xdr:graphicFrame>
    <xdr:clientData/>
  </xdr:twoCellAnchor>
  <xdr:twoCellAnchor>
    <xdr:from>
      <xdr:col>1</xdr:col>
      <xdr:colOff>1028700</xdr:colOff>
      <xdr:row>31</xdr:row>
      <xdr:rowOff>19050</xdr:rowOff>
    </xdr:from>
    <xdr:to>
      <xdr:col>11</xdr:col>
      <xdr:colOff>361950</xdr:colOff>
      <xdr:row>54</xdr:row>
      <xdr:rowOff>66675</xdr:rowOff>
    </xdr:to>
    <xdr:graphicFrame macro="">
      <xdr:nvGraphicFramePr>
        <xdr:cNvPr id="15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1"/>
        </a:graphicData>
      </a:graphic>
    </xdr:graphicFrame>
    <xdr:clientData/>
  </xdr:twoCellAnchor>
  <xdr:twoCellAnchor>
    <xdr:from>
      <xdr:col>1</xdr:col>
      <xdr:colOff>1066800</xdr:colOff>
      <xdr:row>58</xdr:row>
      <xdr:rowOff>76200</xdr:rowOff>
    </xdr:from>
    <xdr:to>
      <xdr:col>10</xdr:col>
      <xdr:colOff>600075</xdr:colOff>
      <xdr:row>81</xdr:row>
      <xdr:rowOff>123825</xdr:rowOff>
    </xdr:to>
    <xdr:graphicFrame macro="">
      <xdr:nvGraphicFramePr>
        <xdr:cNvPr id="15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2"/>
        </a:graphicData>
      </a:graphic>
    </xdr:graphicFrame>
    <xdr:clientData/>
  </xdr:twoCellAnchor>
  <xdr:twoCellAnchor>
    <xdr:from>
      <xdr:col>0</xdr:col>
      <xdr:colOff>333375</xdr:colOff>
      <xdr:row>87</xdr:row>
      <xdr:rowOff>28575</xdr:rowOff>
    </xdr:from>
    <xdr:to>
      <xdr:col>10</xdr:col>
      <xdr:colOff>304800</xdr:colOff>
      <xdr:row>110</xdr:row>
      <xdr:rowOff>76200</xdr:rowOff>
    </xdr:to>
    <xdr:graphicFrame macro="">
      <xdr:nvGraphicFramePr>
        <xdr:cNvPr id="15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54</xdr:row>
      <xdr:rowOff>0</xdr:rowOff>
    </xdr:from>
    <xdr:to>
      <xdr:col>9</xdr:col>
      <xdr:colOff>245110</xdr:colOff>
      <xdr:row>66</xdr:row>
      <xdr:rowOff>156210</xdr:rowOff>
    </xdr:to>
    <xdr:graphicFrame macro="">
      <xdr:nvGraphicFramePr>
        <xdr:cNvPr id="2" name="แผนภูมิ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71</xdr:row>
      <xdr:rowOff>0</xdr:rowOff>
    </xdr:from>
    <xdr:to>
      <xdr:col>9</xdr:col>
      <xdr:colOff>245110</xdr:colOff>
      <xdr:row>84</xdr:row>
      <xdr:rowOff>116205</xdr:rowOff>
    </xdr:to>
    <xdr:graphicFrame macro="">
      <xdr:nvGraphicFramePr>
        <xdr:cNvPr id="3" name="แผนภูมิ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74</xdr:row>
      <xdr:rowOff>0</xdr:rowOff>
    </xdr:from>
    <xdr:to>
      <xdr:col>9</xdr:col>
      <xdr:colOff>245110</xdr:colOff>
      <xdr:row>88</xdr:row>
      <xdr:rowOff>101600</xdr:rowOff>
    </xdr:to>
    <xdr:graphicFrame macro="">
      <xdr:nvGraphicFramePr>
        <xdr:cNvPr id="4" name="แผนภูมิ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88</xdr:row>
      <xdr:rowOff>0</xdr:rowOff>
    </xdr:from>
    <xdr:to>
      <xdr:col>9</xdr:col>
      <xdr:colOff>245110</xdr:colOff>
      <xdr:row>99</xdr:row>
      <xdr:rowOff>168910</xdr:rowOff>
    </xdr:to>
    <xdr:graphicFrame macro="">
      <xdr:nvGraphicFramePr>
        <xdr:cNvPr id="5" name="แผนภูมิ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dengue/&#3652;&#3586;&#3657;&#3648;&#3621;&#3639;&#3629;&#3604;&#3629;&#3629;&#3585;&#3592;&#3619;&#3636;&#359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506/REPORT/TbTot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506/REPORT/Ds4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การเปลี่ยนแปลงโรค507"/>
      <sheetName val="นับจำนวนผู้ป่วย 28 วัน รายตำบล"/>
      <sheetName val="รอวาง Sheet1"/>
      <sheetName val="อัตราป่วย"/>
      <sheetName val="จำนวนป่วยรายเดือน"/>
      <sheetName val="จำนวนป่วยรายสัปดาห์"/>
      <sheetName val="สรุปพื้นที่ป่วย"/>
      <sheetName val="ทะเบียนผู้ป่วยไข้เลือดออก"/>
      <sheetName val="รายวันแยกอำเภอ"/>
      <sheetName val="รายวันแยกพื้นที่"/>
      <sheetName val="ข้อแนะนำการใช้งาน"/>
      <sheetName val="รอวางนับพื้นที่ใหม่_สัปดาห์"/>
      <sheetName val="Sheet1"/>
      <sheetName val="รอวางสรุปพื้นที่ป่วย"/>
      <sheetName val="ptหมู่บ้านสงบแล้ว"/>
      <sheetName val="ptหมู่บ้านเฝ้าระวังพิเศษ"/>
      <sheetName val="จำนวนตำบลพบ Pt รายอำเภอ"/>
      <sheetName val="รอวางตำบลที่พบผู้ป่วยทั้งหมด"/>
      <sheetName val="จำนวนหมู่บ้านเฝ้าระวังพิเศษ"/>
      <sheetName val="รอวางพื้นที่เฝ้าระวังพิเศษ"/>
      <sheetName val="จำนวนหมู่บ้านสงบแล้ว"/>
      <sheetName val="รอวางพื้นที่สงบแล้ว"/>
      <sheetName val="จำนวนหมู่บ้านพบผู้ป่วยทั้งหมด"/>
      <sheetName val="รอวางพื้นที่พบผู้ป่วยทั้งหมด"/>
      <sheetName val="รอวางอัตราป่วย"/>
      <sheetName val="จำนวนหมู่บ้านป่วยทั้งหมด"/>
      <sheetName val="รอวางข้อมูลผู้ป่วยทั้งหมด"/>
      <sheetName val="รอวางผู้ป่วยรายพื้นที่ทั้งหมด"/>
      <sheetName val="รอวางป่วยรายเดือน"/>
      <sheetName val="รอวางป่วบรายสัปดาห์"/>
      <sheetName val="รอวางผู้ป่วยในรอบ 28 วัน"/>
      <sheetName val="ไข้เลือดออกจริง"/>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1">
          <cell r="B1" t="str">
            <v>Addname</v>
          </cell>
          <cell r="D1" t="str">
            <v>W2</v>
          </cell>
          <cell r="E1" t="str">
            <v>W3</v>
          </cell>
          <cell r="F1" t="str">
            <v>W4</v>
          </cell>
          <cell r="G1" t="str">
            <v>W5</v>
          </cell>
          <cell r="H1" t="str">
            <v>W6</v>
          </cell>
          <cell r="I1" t="str">
            <v>W7</v>
          </cell>
          <cell r="J1" t="str">
            <v>W8</v>
          </cell>
          <cell r="K1" t="str">
            <v>W9</v>
          </cell>
          <cell r="L1" t="str">
            <v>W10</v>
          </cell>
          <cell r="M1" t="str">
            <v>W11</v>
          </cell>
          <cell r="N1" t="str">
            <v>W12</v>
          </cell>
          <cell r="O1" t="str">
            <v>W13</v>
          </cell>
          <cell r="P1" t="str">
            <v>W14</v>
          </cell>
          <cell r="Q1" t="str">
            <v>W15</v>
          </cell>
          <cell r="R1" t="str">
            <v>W16</v>
          </cell>
          <cell r="S1" t="str">
            <v>W17</v>
          </cell>
          <cell r="T1" t="str">
            <v>W18</v>
          </cell>
          <cell r="U1" t="str">
            <v>W19</v>
          </cell>
          <cell r="V1" t="str">
            <v>W20</v>
          </cell>
          <cell r="W1" t="str">
            <v>W21</v>
          </cell>
          <cell r="X1" t="str">
            <v>W22</v>
          </cell>
          <cell r="Y1" t="str">
            <v>W23</v>
          </cell>
          <cell r="Z1" t="str">
            <v>W24</v>
          </cell>
          <cell r="AA1" t="str">
            <v>W25</v>
          </cell>
          <cell r="AB1" t="str">
            <v>W26</v>
          </cell>
          <cell r="AC1" t="str">
            <v>W27</v>
          </cell>
          <cell r="AD1" t="str">
            <v>W28</v>
          </cell>
          <cell r="AE1" t="str">
            <v>W29</v>
          </cell>
          <cell r="AF1" t="str">
            <v>W30</v>
          </cell>
          <cell r="AG1" t="str">
            <v>W31</v>
          </cell>
          <cell r="AH1" t="str">
            <v>W32</v>
          </cell>
          <cell r="AI1" t="str">
            <v>W33</v>
          </cell>
          <cell r="AJ1" t="str">
            <v>W34</v>
          </cell>
          <cell r="AK1" t="str">
            <v>W35</v>
          </cell>
          <cell r="AL1" t="str">
            <v>W36</v>
          </cell>
          <cell r="AM1" t="str">
            <v>W37</v>
          </cell>
          <cell r="AN1" t="str">
            <v>W38</v>
          </cell>
          <cell r="AO1" t="str">
            <v>W39</v>
          </cell>
          <cell r="AP1" t="str">
            <v>W40</v>
          </cell>
          <cell r="AQ1" t="str">
            <v>W41</v>
          </cell>
          <cell r="AR1" t="str">
            <v>W42</v>
          </cell>
          <cell r="AS1" t="str">
            <v>W43</v>
          </cell>
          <cell r="AT1" t="str">
            <v>W44</v>
          </cell>
          <cell r="AU1" t="str">
            <v>W45</v>
          </cell>
          <cell r="AV1" t="str">
            <v>W46</v>
          </cell>
          <cell r="AW1" t="str">
            <v>W47</v>
          </cell>
          <cell r="AX1" t="str">
            <v>W48</v>
          </cell>
          <cell r="AY1" t="str">
            <v>W49</v>
          </cell>
          <cell r="AZ1" t="str">
            <v>W50</v>
          </cell>
          <cell r="BA1" t="str">
            <v>W51</v>
          </cell>
          <cell r="BB1" t="str">
            <v>W52</v>
          </cell>
          <cell r="BC1" t="str">
            <v>W53</v>
          </cell>
          <cell r="BD1" t="str">
            <v>totalds</v>
          </cell>
          <cell r="BE1" t="str">
            <v>totaldeath</v>
          </cell>
        </row>
        <row r="2">
          <cell r="B2" t="str">
            <v>เมือง</v>
          </cell>
        </row>
        <row r="3">
          <cell r="B3" t="str">
            <v>ยางชุมน้อย</v>
          </cell>
        </row>
        <row r="4">
          <cell r="B4" t="str">
            <v>กันทรารมย์</v>
          </cell>
        </row>
        <row r="5">
          <cell r="B5" t="str">
            <v>กันทรลักษ์</v>
          </cell>
        </row>
        <row r="6">
          <cell r="B6" t="str">
            <v>ขุขันธ์</v>
          </cell>
        </row>
        <row r="7">
          <cell r="B7" t="str">
            <v>ไพรบึง</v>
          </cell>
        </row>
        <row r="8">
          <cell r="B8" t="str">
            <v>ปรางค์กู่</v>
          </cell>
        </row>
        <row r="9">
          <cell r="B9" t="str">
            <v>ขุนหาญ</v>
          </cell>
        </row>
        <row r="10">
          <cell r="B10" t="str">
            <v>ราษีไศล</v>
          </cell>
        </row>
        <row r="11">
          <cell r="B11" t="str">
            <v>อุทุมพรพิสัย</v>
          </cell>
        </row>
        <row r="12">
          <cell r="B12" t="str">
            <v>บึงบูรพ์</v>
          </cell>
        </row>
        <row r="13">
          <cell r="B13" t="str">
            <v>ห้วยทับทัน</v>
          </cell>
        </row>
        <row r="14">
          <cell r="B14" t="str">
            <v>โนนคูณ</v>
          </cell>
        </row>
        <row r="15">
          <cell r="B15" t="str">
            <v>ศรีรัตนะ</v>
          </cell>
        </row>
        <row r="16">
          <cell r="B16" t="str">
            <v>น้ำเกลี้ยง</v>
          </cell>
        </row>
        <row r="17">
          <cell r="B17" t="str">
            <v>วังหิน</v>
          </cell>
        </row>
        <row r="18">
          <cell r="B18" t="str">
            <v>ภูสิงห์</v>
          </cell>
        </row>
        <row r="19">
          <cell r="B19" t="str">
            <v>เมืองจันทร์</v>
          </cell>
        </row>
        <row r="20">
          <cell r="B20" t="str">
            <v>เบญจลักษ์</v>
          </cell>
        </row>
        <row r="21">
          <cell r="B21" t="str">
            <v>พยุห์</v>
          </cell>
        </row>
        <row r="22">
          <cell r="B22" t="str">
            <v>โพธิ์ศรีสุวรรณ</v>
          </cell>
        </row>
        <row r="23">
          <cell r="B23" t="str">
            <v>ศิลาลาด</v>
          </cell>
        </row>
      </sheetData>
      <sheetData sheetId="30"/>
      <sheetData sheetId="3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blAgeBar"/>
      <sheetName val="TbTotal"/>
    </sheetNames>
    <sheetDataSet>
      <sheetData sheetId="0">
        <row r="1">
          <cell r="A1" t="str">
            <v>อัตราป่วยต่อประชากรแสแนคน ด้วยโรค Hand,foot and mouth disease  จำแนกตามกลุ่มอายุ   จังหวัด ศรีสะเกษ  ระหว่างวันที่  1 มกราคม 2560  ถึงวันที่  24 ตุลาคม 2560</v>
          </cell>
        </row>
        <row r="4">
          <cell r="B4" t="str">
            <v xml:space="preserve">  0 - 4</v>
          </cell>
          <cell r="C4">
            <v>1445.28</v>
          </cell>
        </row>
        <row r="5">
          <cell r="B5" t="str">
            <v xml:space="preserve">  5 - 9</v>
          </cell>
          <cell r="C5">
            <v>105.44</v>
          </cell>
        </row>
        <row r="6">
          <cell r="B6" t="str">
            <v xml:space="preserve"> 10 - 14</v>
          </cell>
          <cell r="C6">
            <v>16.22</v>
          </cell>
        </row>
        <row r="7">
          <cell r="B7" t="str">
            <v xml:space="preserve"> 15 - 24</v>
          </cell>
          <cell r="C7">
            <v>2.72</v>
          </cell>
        </row>
        <row r="8">
          <cell r="B8" t="str">
            <v xml:space="preserve"> 25 - 34</v>
          </cell>
          <cell r="C8">
            <v>0.91</v>
          </cell>
        </row>
        <row r="9">
          <cell r="B9" t="str">
            <v xml:space="preserve"> 35 - 44</v>
          </cell>
          <cell r="C9">
            <v>0.81</v>
          </cell>
        </row>
        <row r="10">
          <cell r="B10" t="str">
            <v xml:space="preserve"> 45 - 54</v>
          </cell>
          <cell r="C10">
            <v>0.92</v>
          </cell>
        </row>
        <row r="11">
          <cell r="B11" t="str">
            <v xml:space="preserve"> 55 - 64</v>
          </cell>
          <cell r="C11">
            <v>0</v>
          </cell>
        </row>
        <row r="12">
          <cell r="B12" t="str">
            <v xml:space="preserve"> 65 +</v>
          </cell>
          <cell r="C12">
            <v>0.73</v>
          </cell>
        </row>
        <row r="14">
          <cell r="A14" t="str">
            <v>อัตราป่วย/แสน</v>
          </cell>
        </row>
        <row r="30">
          <cell r="A30" t="str">
            <v>จำนวนผู้ป่วยด้วยโรค Hand,foot and mouth disease  จำแนกตามอาชีพ   จังหวัด ศรีสะเกษ  ระหว่างวันที่  1 มกราคม 2560  ถึงวันที่  24 ตุลาคม 2560</v>
          </cell>
        </row>
        <row r="33">
          <cell r="B33" t="str">
            <v>เกษตร</v>
          </cell>
          <cell r="C33">
            <v>3</v>
          </cell>
        </row>
        <row r="34">
          <cell r="B34" t="str">
            <v>ข้าราชการ</v>
          </cell>
          <cell r="C34">
            <v>2</v>
          </cell>
        </row>
        <row r="35">
          <cell r="B35" t="str">
            <v>รับจ้าง,กรรมกร</v>
          </cell>
          <cell r="C35">
            <v>0</v>
          </cell>
        </row>
        <row r="36">
          <cell r="B36" t="str">
            <v>ค้าขาย</v>
          </cell>
          <cell r="C36">
            <v>0</v>
          </cell>
        </row>
        <row r="37">
          <cell r="B37" t="str">
            <v>งานบ้าน</v>
          </cell>
          <cell r="C37">
            <v>0</v>
          </cell>
        </row>
        <row r="38">
          <cell r="B38" t="str">
            <v>นักเรียน</v>
          </cell>
          <cell r="C38">
            <v>79</v>
          </cell>
        </row>
        <row r="39">
          <cell r="B39" t="str">
            <v>ทหาร,ตำรวจ</v>
          </cell>
          <cell r="C39">
            <v>0</v>
          </cell>
        </row>
        <row r="40">
          <cell r="B40" t="str">
            <v>ประมง</v>
          </cell>
          <cell r="C40">
            <v>0</v>
          </cell>
        </row>
        <row r="41">
          <cell r="B41" t="str">
            <v>ครู</v>
          </cell>
          <cell r="C41">
            <v>0</v>
          </cell>
        </row>
        <row r="42">
          <cell r="B42" t="str">
            <v>อื่นๆ</v>
          </cell>
          <cell r="C42">
            <v>14</v>
          </cell>
        </row>
        <row r="43">
          <cell r="B43" t="str">
            <v>ไม่ทราบอาชีพ/ในปกครอง</v>
          </cell>
          <cell r="C43">
            <v>1222</v>
          </cell>
        </row>
        <row r="44">
          <cell r="B44" t="str">
            <v>เลี้ยงสัตว์</v>
          </cell>
          <cell r="C44">
            <v>0</v>
          </cell>
        </row>
        <row r="45">
          <cell r="B45" t="str">
            <v>นักบวช</v>
          </cell>
          <cell r="C45">
            <v>0</v>
          </cell>
        </row>
        <row r="46">
          <cell r="B46" t="str">
            <v>อาชีพพิเศษ</v>
          </cell>
          <cell r="C46">
            <v>0</v>
          </cell>
        </row>
        <row r="47">
          <cell r="B47" t="str">
            <v>บุคลากรสาธารณสุข</v>
          </cell>
          <cell r="C47">
            <v>3</v>
          </cell>
        </row>
        <row r="58">
          <cell r="A58" t="str">
            <v>จำนวนผู้ป่วยด้วยโรค Hand,foot and mouth disease  จำแนกรายเดือน   จังหวัด ศรีสะเกษ  ระหว่างวันที่  1 มกราคม 2560  ถึงวันที่  24 ตุลาคม 2560</v>
          </cell>
        </row>
        <row r="61">
          <cell r="B61" t="str">
            <v>ม.ค.</v>
          </cell>
          <cell r="C61">
            <v>221</v>
          </cell>
        </row>
        <row r="62">
          <cell r="B62" t="str">
            <v>ก.พ.</v>
          </cell>
          <cell r="C62">
            <v>179</v>
          </cell>
        </row>
        <row r="63">
          <cell r="B63" t="str">
            <v>มี.ค.</v>
          </cell>
          <cell r="C63">
            <v>93</v>
          </cell>
        </row>
        <row r="64">
          <cell r="B64" t="str">
            <v>เม.ย.</v>
          </cell>
          <cell r="C64">
            <v>40</v>
          </cell>
        </row>
        <row r="65">
          <cell r="B65" t="str">
            <v>พ.ค.</v>
          </cell>
          <cell r="C65">
            <v>35</v>
          </cell>
        </row>
        <row r="66">
          <cell r="B66" t="str">
            <v>มิ.ย.</v>
          </cell>
          <cell r="C66">
            <v>210</v>
          </cell>
        </row>
        <row r="67">
          <cell r="B67" t="str">
            <v>ก.ค.</v>
          </cell>
          <cell r="C67">
            <v>281</v>
          </cell>
        </row>
        <row r="68">
          <cell r="B68" t="str">
            <v>ส.ค.</v>
          </cell>
          <cell r="C68">
            <v>128</v>
          </cell>
        </row>
        <row r="69">
          <cell r="B69" t="str">
            <v>ก.ย.</v>
          </cell>
          <cell r="C69">
            <v>84</v>
          </cell>
        </row>
        <row r="70">
          <cell r="B70" t="str">
            <v>ต.ค.</v>
          </cell>
          <cell r="C70">
            <v>52</v>
          </cell>
        </row>
        <row r="71">
          <cell r="B71" t="str">
            <v>พ.ย.</v>
          </cell>
          <cell r="C71">
            <v>25</v>
          </cell>
        </row>
        <row r="72">
          <cell r="B72" t="str">
            <v>ธ.ค.</v>
          </cell>
          <cell r="C72">
            <v>32</v>
          </cell>
        </row>
        <row r="85">
          <cell r="A85" t="str">
            <v>อัตราป่วยต่อประชากรแสนคน ด้วยโรค Hand,foot and mouth disease  จำแนกตามพื้นที่   จังหวัด ศรีสะเกษ  ระหว่างวันที่  1 มกราคม 2560  ถึงวันที่  24 ตุลาคม 2560</v>
          </cell>
        </row>
        <row r="114">
          <cell r="A114" t="str">
            <v>อัตราป่วย/แสน</v>
          </cell>
        </row>
      </sheetData>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TblAgeBar"/>
      <sheetName val="Ds43"/>
    </sheetNames>
    <sheetDataSet>
      <sheetData sheetId="0">
        <row r="1">
          <cell r="A1" t="str">
            <v>อัตราป่วยต่อประชากรแสแนคน ด้วยโรค Leptospirosis  จำแนกตามกลุ่มอายุ   จังหวัด ศรีสะเกษ  ระหว่างวันที่  1 มกราคม 2562  ถึงวันที่  31 ธันวาคม 2562</v>
          </cell>
        </row>
        <row r="4">
          <cell r="B4" t="str">
            <v xml:space="preserve">  0 - 4</v>
          </cell>
          <cell r="C4">
            <v>0</v>
          </cell>
        </row>
        <row r="5">
          <cell r="B5" t="str">
            <v xml:space="preserve">  5 - 9</v>
          </cell>
          <cell r="C5">
            <v>3.41</v>
          </cell>
        </row>
        <row r="6">
          <cell r="B6" t="str">
            <v xml:space="preserve"> 10 - 14</v>
          </cell>
          <cell r="C6">
            <v>1.1000000000000001</v>
          </cell>
        </row>
        <row r="7">
          <cell r="B7" t="str">
            <v xml:space="preserve"> 15 - 24</v>
          </cell>
          <cell r="C7">
            <v>11.62</v>
          </cell>
        </row>
        <row r="8">
          <cell r="B8" t="str">
            <v xml:space="preserve"> 25 - 34</v>
          </cell>
          <cell r="C8">
            <v>13.19</v>
          </cell>
        </row>
        <row r="9">
          <cell r="B9" t="str">
            <v xml:space="preserve"> 35 - 44</v>
          </cell>
          <cell r="C9">
            <v>18.149999999999999</v>
          </cell>
        </row>
        <row r="10">
          <cell r="B10" t="str">
            <v xml:space="preserve"> 45 - 54</v>
          </cell>
          <cell r="C10">
            <v>24.94</v>
          </cell>
        </row>
        <row r="11">
          <cell r="B11" t="str">
            <v xml:space="preserve"> 55 - 64</v>
          </cell>
          <cell r="C11">
            <v>38.909999999999997</v>
          </cell>
        </row>
        <row r="12">
          <cell r="B12" t="str">
            <v xml:space="preserve"> 65 +</v>
          </cell>
          <cell r="C12">
            <v>18.71</v>
          </cell>
        </row>
        <row r="14">
          <cell r="A14" t="str">
            <v>อัตราป่วย/แสน</v>
          </cell>
        </row>
        <row r="30">
          <cell r="A30" t="str">
            <v>จำนวนผู้ป่วยด้วยโรค Leptospirosis  จำแนกตามอาชีพ   จังหวัด ศรีสะเกษ  ระหว่างวันที่  1 มกราคม 2562  ถึงวันที่  31 ธันวาคม 2562</v>
          </cell>
        </row>
        <row r="33">
          <cell r="B33" t="str">
            <v>เกษตร</v>
          </cell>
          <cell r="C33">
            <v>175</v>
          </cell>
        </row>
        <row r="34">
          <cell r="B34" t="str">
            <v>ข้าราชการ</v>
          </cell>
          <cell r="C34">
            <v>2</v>
          </cell>
        </row>
        <row r="35">
          <cell r="B35" t="str">
            <v>รับจ้าง,กรรมกร</v>
          </cell>
          <cell r="C35">
            <v>5</v>
          </cell>
        </row>
        <row r="36">
          <cell r="B36" t="str">
            <v>ค้าขาย</v>
          </cell>
          <cell r="C36">
            <v>1</v>
          </cell>
        </row>
        <row r="37">
          <cell r="B37" t="str">
            <v>งานบ้าน</v>
          </cell>
          <cell r="C37">
            <v>0</v>
          </cell>
        </row>
        <row r="38">
          <cell r="B38" t="str">
            <v>นักเรียน</v>
          </cell>
          <cell r="C38">
            <v>12</v>
          </cell>
        </row>
        <row r="39">
          <cell r="B39" t="str">
            <v>ทหาร,ตำรวจ</v>
          </cell>
          <cell r="C39">
            <v>3</v>
          </cell>
        </row>
        <row r="40">
          <cell r="B40" t="str">
            <v>ประมง</v>
          </cell>
          <cell r="C40">
            <v>0</v>
          </cell>
        </row>
        <row r="41">
          <cell r="B41" t="str">
            <v>ครู</v>
          </cell>
          <cell r="C41">
            <v>0</v>
          </cell>
        </row>
        <row r="42">
          <cell r="B42" t="str">
            <v>อื่นๆ</v>
          </cell>
          <cell r="C42">
            <v>25</v>
          </cell>
        </row>
        <row r="43">
          <cell r="B43" t="str">
            <v>ไม่ทราบอาชีพ/ในปกครอง</v>
          </cell>
          <cell r="C43">
            <v>24</v>
          </cell>
        </row>
        <row r="44">
          <cell r="B44" t="str">
            <v>เลี้ยงสัตว์</v>
          </cell>
          <cell r="C44">
            <v>0</v>
          </cell>
        </row>
        <row r="45">
          <cell r="B45" t="str">
            <v>นักบวช</v>
          </cell>
          <cell r="C45">
            <v>1</v>
          </cell>
        </row>
        <row r="46">
          <cell r="B46" t="str">
            <v>อาชีพพิเศษ</v>
          </cell>
          <cell r="C46">
            <v>0</v>
          </cell>
        </row>
        <row r="47">
          <cell r="B47" t="str">
            <v>บุคลากรสาธารณสุข</v>
          </cell>
          <cell r="C47">
            <v>0</v>
          </cell>
        </row>
        <row r="58">
          <cell r="A58" t="str">
            <v>จำนวนผู้ป่วยด้วยโรค Leptospirosis  จำแนกรายเดือน   จังหวัด ศรีสะเกษ  ระหว่างวันที่  1 มกราคม 2562  ถึงวันที่  31 ธันวาคม 2562</v>
          </cell>
        </row>
        <row r="61">
          <cell r="B61" t="str">
            <v>ม.ค.</v>
          </cell>
          <cell r="C61">
            <v>20</v>
          </cell>
        </row>
        <row r="62">
          <cell r="B62" t="str">
            <v>ก.พ.</v>
          </cell>
          <cell r="C62">
            <v>21</v>
          </cell>
        </row>
        <row r="63">
          <cell r="B63" t="str">
            <v>มี.ค.</v>
          </cell>
          <cell r="C63">
            <v>29</v>
          </cell>
        </row>
        <row r="64">
          <cell r="B64" t="str">
            <v>เม.ย.</v>
          </cell>
          <cell r="C64">
            <v>20</v>
          </cell>
        </row>
        <row r="65">
          <cell r="B65" t="str">
            <v>พ.ค.</v>
          </cell>
          <cell r="C65">
            <v>32</v>
          </cell>
        </row>
        <row r="66">
          <cell r="B66" t="str">
            <v>มิ.ย.</v>
          </cell>
          <cell r="C66">
            <v>21</v>
          </cell>
        </row>
        <row r="67">
          <cell r="B67" t="str">
            <v>ก.ค.</v>
          </cell>
          <cell r="C67">
            <v>19</v>
          </cell>
        </row>
        <row r="68">
          <cell r="B68" t="str">
            <v>ส.ค.</v>
          </cell>
          <cell r="C68">
            <v>10</v>
          </cell>
        </row>
        <row r="69">
          <cell r="B69" t="str">
            <v>ก.ย.</v>
          </cell>
          <cell r="C69">
            <v>34</v>
          </cell>
        </row>
        <row r="70">
          <cell r="B70" t="str">
            <v>ต.ค.</v>
          </cell>
          <cell r="C70">
            <v>32</v>
          </cell>
        </row>
        <row r="71">
          <cell r="B71" t="str">
            <v>พ.ย.</v>
          </cell>
          <cell r="C71">
            <v>7</v>
          </cell>
        </row>
        <row r="72">
          <cell r="B72" t="str">
            <v>ธ.ค.</v>
          </cell>
          <cell r="C72">
            <v>3</v>
          </cell>
        </row>
        <row r="85">
          <cell r="A85" t="str">
            <v>อัตราป่วยต่อประชากรแสนคน ด้วยโรค Leptospirosis  จำแนกตามพื้นที่   จังหวัด ศรีสะเกษ  ระหว่างวันที่  1 มกราคม 2562  ถึงวันที่  31 ธันวาคม 2562</v>
          </cell>
        </row>
        <row r="114">
          <cell r="A114" t="str">
            <v>อัตราป่วย/แสน</v>
          </cell>
        </row>
      </sheetData>
      <sheetData sheetId="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Windows User" refreshedDate="43305.564792592595" createdVersion="3" refreshedVersion="3" minRefreshableVersion="3" recordCount="190">
  <cacheSource type="worksheet">
    <worksheetSource ref="A1:AP1048576" sheet="รอวางผู้ป่วยทั้งหมด"/>
  </cacheSource>
  <cacheFields count="42">
    <cacheField name="E0" numFmtId="0">
      <sharedItems containsString="0" containsBlank="1" containsNumber="1" containsInteger="1" minValue="479" maxValue="60650"/>
    </cacheField>
    <cacheField name="E1" numFmtId="0">
      <sharedItems containsString="0" containsBlank="1" containsNumber="1" containsInteger="1" minValue="1" maxValue="7836"/>
    </cacheField>
    <cacheField name="PE0" numFmtId="0">
      <sharedItems containsString="0" containsBlank="1" containsNumber="1" containsInteger="1" minValue="39" maxValue="21546"/>
    </cacheField>
    <cacheField name="PE1" numFmtId="0">
      <sharedItems containsString="0" containsBlank="1" containsNumber="1" containsInteger="1" minValue="1" maxValue="945"/>
    </cacheField>
    <cacheField name="DISEASE" numFmtId="0">
      <sharedItems containsBlank="1"/>
    </cacheField>
    <cacheField name="NAME" numFmtId="0">
      <sharedItems containsBlank="1"/>
    </cacheField>
    <cacheField name="HN" numFmtId="0">
      <sharedItems containsBlank="1"/>
    </cacheField>
    <cacheField name="NMEPAT" numFmtId="0">
      <sharedItems containsBlank="1"/>
    </cacheField>
    <cacheField name="SEX" numFmtId="0">
      <sharedItems containsBlank="1"/>
    </cacheField>
    <cacheField name="AGEY" numFmtId="0">
      <sharedItems containsString="0" containsBlank="1" containsNumber="1" containsInteger="1" minValue="8" maxValue="85"/>
    </cacheField>
    <cacheField name="AGEM" numFmtId="0">
      <sharedItems containsString="0" containsBlank="1" containsNumber="1" containsInteger="1" minValue="0" maxValue="11"/>
    </cacheField>
    <cacheField name="AGED" numFmtId="0">
      <sharedItems containsString="0" containsBlank="1" containsNumber="1" containsInteger="1" minValue="0" maxValue="30"/>
    </cacheField>
    <cacheField name="MARIETAL" numFmtId="0">
      <sharedItems containsBlank="1"/>
    </cacheField>
    <cacheField name="RACE" numFmtId="0">
      <sharedItems containsBlank="1"/>
    </cacheField>
    <cacheField name="RACE1" numFmtId="0">
      <sharedItems containsBlank="1"/>
    </cacheField>
    <cacheField name="OCCUPAT" numFmtId="0">
      <sharedItems containsString="0" containsBlank="1" containsNumber="1" containsInteger="1" minValue="1" maxValue="15"/>
    </cacheField>
    <cacheField name="ADDRESS" numFmtId="0">
      <sharedItems containsBlank="1"/>
    </cacheField>
    <cacheField name="ADDRCODE" numFmtId="0">
      <sharedItems containsBlank="1"/>
    </cacheField>
    <cacheField name="METROPOL" numFmtId="0">
      <sharedItems containsBlank="1"/>
    </cacheField>
    <cacheField name="HOSPITAL" numFmtId="0">
      <sharedItems containsBlank="1"/>
    </cacheField>
    <cacheField name="TYPE" numFmtId="0">
      <sharedItems containsBlank="1"/>
    </cacheField>
    <cacheField name="RESULT" numFmtId="0">
      <sharedItems containsBlank="1"/>
    </cacheField>
    <cacheField name="HSERV" numFmtId="0">
      <sharedItems containsBlank="1"/>
    </cacheField>
    <cacheField name="CLASS" numFmtId="0">
      <sharedItems containsBlank="1"/>
    </cacheField>
    <cacheField name="SCHOOL" numFmtId="0">
      <sharedItems containsBlank="1"/>
    </cacheField>
    <cacheField name="DATESICK" numFmtId="0">
      <sharedItems containsNonDate="0" containsDate="1" containsString="0" containsBlank="1" minDate="1996-07-12T00:00:00" maxDate="2018-07-20T00:00:00" count="386">
        <d v="2018-06-02T00:00:00"/>
        <d v="2018-03-25T00:00:00"/>
        <d v="2018-02-12T00:00:00"/>
        <d v="2018-06-18T00:00:00"/>
        <d v="2018-03-10T00:00:00"/>
        <d v="2018-03-03T00:00:00"/>
        <d v="2018-04-08T00:00:00"/>
        <d v="2018-05-19T00:00:00"/>
        <d v="2018-05-13T00:00:00"/>
        <d v="2018-01-08T00:00:00"/>
        <d v="2018-04-30T00:00:00"/>
        <d v="2018-04-28T00:00:00"/>
        <d v="2018-03-18T00:00:00"/>
        <d v="2018-01-06T00:00:00"/>
        <d v="2018-01-18T00:00:00"/>
        <d v="2018-05-21T00:00:00"/>
        <d v="2018-06-19T00:00:00"/>
        <d v="2018-06-12T00:00:00"/>
        <d v="2018-05-15T00:00:00"/>
        <d v="2018-07-10T00:00:00"/>
        <d v="2018-03-07T00:00:00"/>
        <d v="2018-05-10T00:00:00"/>
        <d v="2018-04-01T00:00:00"/>
        <d v="2018-03-16T00:00:00"/>
        <d v="2018-06-03T00:00:00"/>
        <d v="2018-06-10T00:00:00"/>
        <d v="2018-01-28T00:00:00"/>
        <d v="2018-02-18T00:00:00"/>
        <d v="2018-05-17T00:00:00"/>
        <d v="2018-02-27T00:00:00"/>
        <d v="2018-03-05T00:00:00"/>
        <d v="2018-02-11T00:00:00"/>
        <d v="2018-06-01T00:00:00"/>
        <d v="2018-06-04T00:00:00"/>
        <d v="2018-04-18T00:00:00"/>
        <d v="2018-01-20T00:00:00"/>
        <d v="2018-03-04T00:00:00"/>
        <d v="2018-02-25T00:00:00"/>
        <d v="2018-06-29T00:00:00"/>
        <d v="2018-05-02T00:00:00"/>
        <d v="2018-01-27T00:00:00"/>
        <d v="2018-02-16T00:00:00"/>
        <d v="2018-02-26T00:00:00"/>
        <d v="2018-05-27T00:00:00"/>
        <d v="2018-02-20T00:00:00"/>
        <d v="2018-02-06T00:00:00"/>
        <d v="2018-04-22T00:00:00"/>
        <d v="2018-04-03T00:00:00"/>
        <d v="2018-03-27T00:00:00"/>
        <d v="2018-06-14T00:00:00"/>
        <d v="2018-05-01T00:00:00"/>
        <d v="2018-03-24T00:00:00"/>
        <d v="2018-04-05T00:00:00"/>
        <d v="2018-04-07T00:00:00"/>
        <d v="2018-06-07T00:00:00"/>
        <d v="2018-03-30T00:00:00"/>
        <d v="2018-07-01T00:00:00"/>
        <d v="2018-07-11T00:00:00"/>
        <d v="2018-06-08T00:00:00"/>
        <d v="2018-02-02T00:00:00"/>
        <d v="2018-05-11T00:00:00"/>
        <d v="2018-01-03T00:00:00"/>
        <d v="2018-06-25T00:00:00"/>
        <d v="2018-05-18T00:00:00"/>
        <d v="2018-06-22T00:00:00"/>
        <d v="2018-03-31T00:00:00"/>
        <d v="2018-06-13T00:00:00"/>
        <d v="2018-05-14T00:00:00"/>
        <d v="2018-06-15T00:00:00"/>
        <d v="2018-01-05T00:00:00"/>
        <d v="2018-03-21T00:00:00"/>
        <d v="2018-01-09T00:00:00"/>
        <d v="2018-04-06T00:00:00"/>
        <d v="2018-04-25T00:00:00"/>
        <d v="2018-04-12T00:00:00"/>
        <d v="2018-05-31T00:00:00"/>
        <d v="2018-07-15T00:00:00"/>
        <d v="2018-07-02T00:00:00"/>
        <d v="2018-05-20T00:00:00"/>
        <d v="2018-04-23T00:00:00"/>
        <d v="2018-04-04T00:00:00"/>
        <d v="2018-01-12T00:00:00"/>
        <d v="2018-03-13T00:00:00"/>
        <d v="2018-05-25T00:00:00"/>
        <d v="2018-05-30T00:00:00"/>
        <d v="2018-06-27T00:00:00"/>
        <d v="2018-06-24T00:00:00"/>
        <d v="2018-05-29T00:00:00"/>
        <d v="2018-05-05T00:00:00"/>
        <d v="2018-06-23T00:00:00"/>
        <d v="2018-07-04T00:00:00"/>
        <d v="2018-06-21T00:00:00"/>
        <d v="2018-07-09T00:00:00"/>
        <d v="2018-05-09T00:00:00"/>
        <d v="2018-01-22T00:00:00"/>
        <d v="2018-07-19T00:00:00"/>
        <d v="2018-03-11T00:00:00"/>
        <d v="2018-05-22T00:00:00"/>
        <d v="2018-04-24T00:00:00"/>
        <d v="2018-07-07T00:00:00"/>
        <d v="2018-03-09T00:00:00"/>
        <d v="2018-04-11T00:00:00"/>
        <d v="2018-01-15T00:00:00"/>
        <d v="2018-01-19T00:00:00"/>
        <d v="2018-03-19T00:00:00"/>
        <d v="2018-04-26T00:00:00"/>
        <d v="2018-05-24T00:00:00"/>
        <d v="2018-01-10T00:00:00"/>
        <d v="2018-07-08T00:00:00"/>
        <d v="2018-02-22T00:00:00"/>
        <d v="2018-03-26T00:00:00"/>
        <d v="2018-04-29T00:00:00"/>
        <d v="2018-05-26T00:00:00"/>
        <d v="2018-05-04T00:00:00"/>
        <d v="2018-01-07T00:00:00"/>
        <d v="2018-06-17T00:00:00"/>
        <d v="2018-01-11T00:00:00"/>
        <d v="2018-02-17T00:00:00"/>
        <d v="2018-07-12T00:00:00"/>
        <d v="2018-05-23T00:00:00"/>
        <d v="2018-01-26T00:00:00"/>
        <d v="2018-03-20T00:00:00"/>
        <m/>
        <d v="2017-09-29T00:00:00" u="1"/>
        <d v="2017-10-25T00:00:00" u="1"/>
        <d v="2017-11-21T00:00:00" u="1"/>
        <d v="2017-10-27T00:00:00" u="1"/>
        <d v="2017-10-29T00:00:00" u="1"/>
        <d v="2017-11-25T00:00:00" u="1"/>
        <d v="2017-01-02T00:00:00" u="1"/>
        <d v="2017-10-31T00:00:00" u="1"/>
        <d v="2017-01-04T00:00:00" u="1"/>
        <d v="2017-11-29T00:00:00" u="1"/>
        <d v="2017-02-02T00:00:00" u="1"/>
        <d v="2017-01-08T00:00:00" u="1"/>
        <d v="2017-01-10T00:00:00" u="1"/>
        <d v="2017-03-02T00:00:00" u="1"/>
        <d v="2017-01-12T00:00:00" u="1"/>
        <d v="2017-01-14T00:00:00" u="1"/>
        <d v="2017-03-06T00:00:00" u="1"/>
        <d v="2017-03-10T00:00:00" u="1"/>
        <d v="2017-05-02T00:00:00" u="1"/>
        <d v="2017-01-20T00:00:00" u="1"/>
        <d v="2017-02-16T00:00:00" u="1"/>
        <d v="2017-03-12T00:00:00" u="1"/>
        <d v="2017-04-08T00:00:00" u="1"/>
        <d v="2017-01-22T00:00:00" u="1"/>
        <d v="2017-02-18T00:00:00" u="1"/>
        <d v="2017-03-14T00:00:00" u="1"/>
        <d v="2017-06-02T00:00:00" u="1"/>
        <d v="2017-01-24T00:00:00" u="1"/>
        <d v="2017-02-20T00:00:00" u="1"/>
        <d v="2017-05-08T00:00:00" u="1"/>
        <d v="2017-06-04T00:00:00" u="1"/>
        <d v="2017-02-22T00:00:00" u="1"/>
        <d v="2017-06-06T00:00:00" u="1"/>
        <d v="2017-07-02T00:00:00" u="1"/>
        <d v="2017-02-24T00:00:00" u="1"/>
        <d v="2017-04-16T00:00:00" u="1"/>
        <d v="2017-05-12T00:00:00" u="1"/>
        <d v="2017-06-08T00:00:00" u="1"/>
        <d v="2017-07-04T00:00:00" u="1"/>
        <d v="2017-02-26T00:00:00" u="1"/>
        <d v="2017-04-18T00:00:00" u="1"/>
        <d v="2017-06-10T00:00:00" u="1"/>
        <d v="2017-07-06T00:00:00" u="1"/>
        <d v="2017-08-02T00:00:00" u="1"/>
        <d v="2017-04-20T00:00:00" u="1"/>
        <d v="2017-06-12T00:00:00" u="1"/>
        <d v="2017-07-08T00:00:00" u="1"/>
        <d v="2017-08-04T00:00:00" u="1"/>
        <d v="2017-04-22T00:00:00" u="1"/>
        <d v="2017-06-14T00:00:00" u="1"/>
        <d v="2017-07-10T00:00:00" u="1"/>
        <d v="2017-08-06T00:00:00" u="1"/>
        <d v="2017-09-02T00:00:00" u="1"/>
        <d v="1996-07-12T00:00:00" u="1"/>
        <d v="2017-05-20T00:00:00" u="1"/>
        <d v="2017-06-16T00:00:00" u="1"/>
        <d v="2017-07-12T00:00:00" u="1"/>
        <d v="2017-08-08T00:00:00" u="1"/>
        <d v="2017-09-04T00:00:00" u="1"/>
        <d v="2017-05-22T00:00:00" u="1"/>
        <d v="2017-08-10T00:00:00" u="1"/>
        <d v="2017-09-06T00:00:00" u="1"/>
        <d v="2017-10-02T00:00:00" u="1"/>
        <d v="2017-04-28T00:00:00" u="1"/>
        <d v="2017-05-24T00:00:00" u="1"/>
        <d v="2017-06-20T00:00:00" u="1"/>
        <d v="2017-08-12T00:00:00" u="1"/>
        <d v="2017-09-08T00:00:00" u="1"/>
        <d v="2017-10-04T00:00:00" u="1"/>
        <d v="2017-05-26T00:00:00" u="1"/>
        <d v="2017-06-22T00:00:00" u="1"/>
        <d v="2017-07-18T00:00:00" u="1"/>
        <d v="2017-08-14T00:00:00" u="1"/>
        <d v="2017-09-10T00:00:00" u="1"/>
        <d v="2017-10-06T00:00:00" u="1"/>
        <d v="2017-11-02T00:00:00" u="1"/>
        <d v="2017-05-28T00:00:00" u="1"/>
        <d v="2017-06-24T00:00:00" u="1"/>
        <d v="2017-07-20T00:00:00" u="1"/>
        <d v="2017-08-16T00:00:00" u="1"/>
        <d v="2017-09-12T00:00:00" u="1"/>
        <d v="2017-10-08T00:00:00" u="1"/>
        <d v="2017-11-04T00:00:00" u="1"/>
        <d v="2017-05-30T00:00:00" u="1"/>
        <d v="2017-07-22T00:00:00" u="1"/>
        <d v="2017-08-18T00:00:00" u="1"/>
        <d v="2017-09-14T00:00:00" u="1"/>
        <d v="2017-10-10T00:00:00" u="1"/>
        <d v="2017-11-06T00:00:00" u="1"/>
        <d v="2017-12-02T00:00:00" u="1"/>
        <d v="2017-06-28T00:00:00" u="1"/>
        <d v="2017-07-24T00:00:00" u="1"/>
        <d v="2017-08-20T00:00:00" u="1"/>
        <d v="2017-09-16T00:00:00" u="1"/>
        <d v="2017-10-12T00:00:00" u="1"/>
        <d v="2017-11-08T00:00:00" u="1"/>
        <d v="2017-12-04T00:00:00" u="1"/>
        <d v="2017-06-30T00:00:00" u="1"/>
        <d v="2017-07-26T00:00:00" u="1"/>
        <d v="2017-08-22T00:00:00" u="1"/>
        <d v="2017-09-18T00:00:00" u="1"/>
        <d v="2017-10-14T00:00:00" u="1"/>
        <d v="2017-11-10T00:00:00" u="1"/>
        <d v="2017-12-06T00:00:00" u="1"/>
        <d v="2017-07-28T00:00:00" u="1"/>
        <d v="2017-08-24T00:00:00" u="1"/>
        <d v="2017-09-20T00:00:00" u="1"/>
        <d v="2017-10-16T00:00:00" u="1"/>
        <d v="2017-07-30T00:00:00" u="1"/>
        <d v="2017-08-26T00:00:00" u="1"/>
        <d v="2017-09-22T00:00:00" u="1"/>
        <d v="2017-10-18T00:00:00" u="1"/>
        <d v="2017-11-14T00:00:00" u="1"/>
        <d v="2017-08-28T00:00:00" u="1"/>
        <d v="2017-09-24T00:00:00" u="1"/>
        <d v="2017-10-20T00:00:00" u="1"/>
        <d v="2017-11-16T00:00:00" u="1"/>
        <d v="2017-12-12T00:00:00" u="1"/>
        <d v="2017-08-30T00:00:00" u="1"/>
        <d v="2017-09-26T00:00:00" u="1"/>
        <d v="2017-10-22T00:00:00" u="1"/>
        <d v="2017-11-18T00:00:00" u="1"/>
        <d v="2017-12-14T00:00:00" u="1"/>
        <d v="2017-09-28T00:00:00" u="1"/>
        <d v="2017-10-24T00:00:00" u="1"/>
        <d v="2017-11-20T00:00:00" u="1"/>
        <d v="2017-09-30T00:00:00" u="1"/>
        <d v="2017-10-26T00:00:00" u="1"/>
        <d v="2017-11-22T00:00:00" u="1"/>
        <d v="2017-10-28T00:00:00" u="1"/>
        <d v="2017-11-24T00:00:00" u="1"/>
        <d v="2017-01-01T00:00:00" u="1"/>
        <d v="2017-10-30T00:00:00" u="1"/>
        <d v="2017-11-26T00:00:00" u="1"/>
        <d v="2017-11-28T00:00:00" u="1"/>
        <d v="2017-11-30T00:00:00" u="1"/>
        <d v="2017-01-07T00:00:00" u="1"/>
        <d v="2017-02-03T00:00:00" u="1"/>
        <d v="2017-01-09T00:00:00" u="1"/>
        <d v="2016-12-30T00:00:00" u="1"/>
        <d v="2017-01-11T00:00:00" u="1"/>
        <d v="2017-02-07T00:00:00" u="1"/>
        <d v="2017-03-03T00:00:00" u="1"/>
        <d v="2017-01-13T00:00:00" u="1"/>
        <d v="2017-03-05T00:00:00" u="1"/>
        <d v="2017-01-15T00:00:00" u="1"/>
        <d v="2017-02-11T00:00:00" u="1"/>
        <d v="2017-03-07T00:00:00" u="1"/>
        <d v="2017-02-13T00:00:00" u="1"/>
        <d v="2017-04-05T00:00:00" u="1"/>
        <d v="2017-03-11T00:00:00" u="1"/>
        <d v="2017-01-21T00:00:00" u="1"/>
        <d v="2017-02-17T00:00:00" u="1"/>
        <d v="2017-03-13T00:00:00" u="1"/>
        <d v="2017-05-05T00:00:00" u="1"/>
        <d v="2017-06-01T00:00:00" u="1"/>
        <d v="2017-01-23T00:00:00" u="1"/>
        <d v="2017-02-19T00:00:00" u="1"/>
        <d v="2017-03-15T00:00:00" u="1"/>
        <d v="2017-06-03T00:00:00" u="1"/>
        <d v="2017-01-25T00:00:00" u="1"/>
        <d v="2017-02-21T00:00:00" u="1"/>
        <d v="2017-06-05T00:00:00" u="1"/>
        <d v="2017-07-01T00:00:00" u="1"/>
        <d v="2017-03-19T00:00:00" u="1"/>
        <d v="2017-05-11T00:00:00" u="1"/>
        <d v="2017-06-07T00:00:00" u="1"/>
        <d v="2017-07-03T00:00:00" u="1"/>
        <d v="2017-02-25T00:00:00" u="1"/>
        <d v="2017-04-17T00:00:00" u="1"/>
        <d v="2017-06-09T00:00:00" u="1"/>
        <d v="2017-07-05T00:00:00" u="1"/>
        <d v="2017-08-01T00:00:00" u="1"/>
        <d v="2017-01-31T00:00:00" u="1"/>
        <d v="2017-02-27T00:00:00" u="1"/>
        <d v="2017-05-15T00:00:00" u="1"/>
        <d v="2017-06-11T00:00:00" u="1"/>
        <d v="2017-07-07T00:00:00" u="1"/>
        <d v="2017-08-03T00:00:00" u="1"/>
        <d v="2017-04-21T00:00:00" u="1"/>
        <d v="2017-05-17T00:00:00" u="1"/>
        <d v="2017-06-13T00:00:00" u="1"/>
        <d v="2017-07-09T00:00:00" u="1"/>
        <d v="2017-08-05T00:00:00" u="1"/>
        <d v="2017-09-01T00:00:00" u="1"/>
        <d v="2017-04-23T00:00:00" u="1"/>
        <d v="2017-05-19T00:00:00" u="1"/>
        <d v="2017-06-15T00:00:00" u="1"/>
        <d v="2017-07-11T00:00:00" u="1"/>
        <d v="2017-08-07T00:00:00" u="1"/>
        <d v="2017-09-03T00:00:00" u="1"/>
        <d v="2017-04-25T00:00:00" u="1"/>
        <d v="2017-06-17T00:00:00" u="1"/>
        <d v="2017-07-13T00:00:00" u="1"/>
        <d v="2017-08-09T00:00:00" u="1"/>
        <d v="2017-09-05T00:00:00" u="1"/>
        <d v="2017-10-01T00:00:00" u="1"/>
        <d v="2017-06-19T00:00:00" u="1"/>
        <d v="2017-07-15T00:00:00" u="1"/>
        <d v="2017-08-11T00:00:00" u="1"/>
        <d v="2017-09-07T00:00:00" u="1"/>
        <d v="2017-10-03T00:00:00" u="1"/>
        <d v="2017-05-25T00:00:00" u="1"/>
        <d v="2017-06-21T00:00:00" u="1"/>
        <d v="2017-07-17T00:00:00" u="1"/>
        <d v="2017-08-13T00:00:00" u="1"/>
        <d v="2017-09-09T00:00:00" u="1"/>
        <d v="2017-10-05T00:00:00" u="1"/>
        <d v="2017-11-01T00:00:00" u="1"/>
        <d v="2017-06-23T00:00:00" u="1"/>
        <d v="2017-07-19T00:00:00" u="1"/>
        <d v="2017-08-15T00:00:00" u="1"/>
        <d v="2017-09-11T00:00:00" u="1"/>
        <d v="2017-10-07T00:00:00" u="1"/>
        <d v="2017-11-03T00:00:00" u="1"/>
        <d v="2017-05-29T00:00:00" u="1"/>
        <d v="2017-06-25T00:00:00" u="1"/>
        <d v="2017-07-21T00:00:00" u="1"/>
        <d v="2017-08-17T00:00:00" u="1"/>
        <d v="2017-09-13T00:00:00" u="1"/>
        <d v="2017-10-09T00:00:00" u="1"/>
        <d v="2017-11-05T00:00:00" u="1"/>
        <d v="2017-12-01T00:00:00" u="1"/>
        <d v="2017-05-31T00:00:00" u="1"/>
        <d v="2017-06-27T00:00:00" u="1"/>
        <d v="2017-07-23T00:00:00" u="1"/>
        <d v="2017-08-19T00:00:00" u="1"/>
        <d v="2017-09-15T00:00:00" u="1"/>
        <d v="2017-10-11T00:00:00" u="1"/>
        <d v="2017-11-07T00:00:00" u="1"/>
        <d v="2017-12-03T00:00:00" u="1"/>
        <d v="2017-06-29T00:00:00" u="1"/>
        <d v="2017-08-21T00:00:00" u="1"/>
        <d v="2017-09-17T00:00:00" u="1"/>
        <d v="2017-10-13T00:00:00" u="1"/>
        <d v="2017-11-09T00:00:00" u="1"/>
        <d v="2017-07-27T00:00:00" u="1"/>
        <d v="2017-08-23T00:00:00" u="1"/>
        <d v="2017-09-19T00:00:00" u="1"/>
        <d v="2017-10-15T00:00:00" u="1"/>
        <d v="2017-11-11T00:00:00" u="1"/>
        <d v="2017-12-07T00:00:00" u="1"/>
        <d v="2017-07-29T00:00:00" u="1"/>
        <d v="2017-08-25T00:00:00" u="1"/>
        <d v="2017-09-21T00:00:00" u="1"/>
        <d v="2017-10-17T00:00:00" u="1"/>
        <d v="2017-11-13T00:00:00" u="1"/>
        <d v="2017-12-09T00:00:00" u="1"/>
        <d v="2017-07-31T00:00:00" u="1"/>
        <d v="2017-08-27T00:00:00" u="1"/>
        <d v="2017-09-23T00:00:00" u="1"/>
        <d v="2017-10-19T00:00:00" u="1"/>
        <d v="2017-11-15T00:00:00" u="1"/>
        <d v="2017-08-29T00:00:00" u="1"/>
        <d v="2017-09-25T00:00:00" u="1"/>
        <d v="2017-10-21T00:00:00" u="1"/>
        <d v="2017-11-17T00:00:00" u="1"/>
        <d v="2017-12-13T00:00:00" u="1"/>
        <d v="2017-08-31T00:00:00" u="1"/>
        <d v="2017-09-27T00:00:00" u="1"/>
        <d v="2017-10-23T00:00:00" u="1"/>
        <d v="2017-11-19T00:00:00" u="1"/>
        <d v="2017-12-15T00:00:00" u="1"/>
      </sharedItems>
    </cacheField>
    <cacheField name="DATEDEFINE" numFmtId="0">
      <sharedItems containsNonDate="0" containsDate="1" containsString="0" containsBlank="1" minDate="2018-01-03T00:00:00" maxDate="2018-07-20T00:00:00"/>
    </cacheField>
    <cacheField name="DATEDEATH" numFmtId="0">
      <sharedItems containsNonDate="0" containsDate="1" containsString="0" containsBlank="1" minDate="2018-02-12T00:00:00" maxDate="2018-07-04T00:00:00"/>
    </cacheField>
    <cacheField name="DATERECORD" numFmtId="0">
      <sharedItems containsNonDate="0" containsDate="1" containsString="0" containsBlank="1" minDate="2018-01-04T00:00:00" maxDate="2018-07-21T00:00:00"/>
    </cacheField>
    <cacheField name="DATEREACH" numFmtId="0">
      <sharedItems containsNonDate="0" containsDate="1" containsString="0" containsBlank="1" minDate="2018-01-04T00:00:00" maxDate="2018-07-21T00:00:00"/>
    </cacheField>
    <cacheField name="INTIME" numFmtId="0">
      <sharedItems containsBlank="1"/>
    </cacheField>
    <cacheField name="ORGANISM" numFmtId="0">
      <sharedItems containsBlank="1"/>
    </cacheField>
    <cacheField name="COMPLICA" numFmtId="0">
      <sharedItems containsBlank="1"/>
    </cacheField>
    <cacheField name="IDCARD" numFmtId="0">
      <sharedItems containsBlank="1"/>
    </cacheField>
    <cacheField name="ICD10" numFmtId="0">
      <sharedItems containsBlank="1"/>
    </cacheField>
    <cacheField name="OFFICEID" numFmtId="0">
      <sharedItems containsBlank="1"/>
    </cacheField>
    <cacheField name="amp" numFmtId="0">
      <sharedItems containsBlank="1"/>
    </cacheField>
    <cacheField name="tam" numFmtId="0">
      <sharedItems containsBlank="1"/>
    </cacheField>
    <cacheField name="moo" numFmtId="0">
      <sharedItems containsBlank="1"/>
    </cacheField>
    <cacheField name="AMP_NAME" numFmtId="0">
      <sharedItems containsBlank="1" count="23">
        <s v="กันทรลักษ์"/>
        <s v="กันทรารมย์"/>
        <s v="ขุขันธ์"/>
        <s v="ขุนหาญ"/>
        <s v="น้ำเกลี้ยง"/>
        <s v="ปรางค์กู่"/>
        <s v="พยุห์"/>
        <s v="โพธิ์ศรีสุวรรณ"/>
        <s v="ไพรบึง"/>
        <s v="ภูสิงห์"/>
        <s v="เมือง"/>
        <s v="ยางชุมน้อย"/>
        <s v="ราษีไศล"/>
        <s v="วังหิน"/>
        <s v="ศรีรัตนะ"/>
        <s v="ศิลาลาด"/>
        <s v="ห้วยทับทัน"/>
        <s v="อุทุมพรพิสัย"/>
        <m/>
        <s v="โนนคูณ" u="1"/>
        <s v="เมืองจันทร์" u="1"/>
        <s v="บึงบูรพ์" u="1"/>
        <s v="เบญจลักษ์" u="1"/>
      </sharedItems>
    </cacheField>
    <cacheField name="TUM_NAME" numFmtId="0">
      <sharedItems containsBlank="1" count="174">
        <s v="สังเม็ก"/>
        <s v="จานใหญ่"/>
        <s v="ตระกาศ"/>
        <s v="ชำ"/>
        <s v="ทุ่งใหญ่"/>
        <s v="หนองหญ้าลาด"/>
        <s v="ละลาย"/>
        <s v="เสาธงชัย"/>
        <s v="ผักแพว"/>
        <s v="ละทาย"/>
        <s v="ดูน"/>
        <s v="จาน"/>
        <s v="นิคมพัฒนา"/>
        <s v="สะเดาใหญ่"/>
        <s v="ห้วยเหนือ"/>
        <s v="ห้วยสำราญ"/>
        <s v="ใจดี"/>
        <s v="ห้วเสือ"/>
        <s v="กันทรารมย์"/>
        <s v="โคกเพชร"/>
        <s v="ตาอุด"/>
        <s v="โสน"/>
        <s v="ปราสาท"/>
        <s v="หนองฉลอง"/>
        <s v="ปรือใหญ่"/>
        <s v="สำโรงตาเจ็น"/>
        <s v="ศรีสะอาด"/>
        <s v="กฤษณา"/>
        <s v="ศรีตระกูล"/>
        <s v="จะกง"/>
        <s v="ดองกำเม็ด"/>
        <s v="กระหวัน"/>
        <s v="บักดอง"/>
        <s v="พราน"/>
        <s v="กันทรอม"/>
        <s v="ห้วยจันทร์"/>
        <s v="โพธิ์วงศ์"/>
        <s v="สิ"/>
        <s v="โนนสูง"/>
        <s v="ขุนหาญ"/>
        <s v="ไพร"/>
        <s v="ละเอาะ"/>
        <s v="รุ่งระวี"/>
        <s v="ตองปิด"/>
        <s v="สำโรงปราสาท"/>
        <s v="ตูม"/>
        <s v="หนองเชียงทูน"/>
        <s v="พิมาย"/>
        <s v="สมอ"/>
        <s v="โพธิ์ศรี"/>
        <s v="พิมายเหนือ"/>
        <s v="พยุห์"/>
        <s v="พรหมสวัสดิ์"/>
        <s v="หนองค้า"/>
        <s v="อีเซ"/>
        <s v="ไพรบึง"/>
        <s v="สำโรงพลัน"/>
        <s v="โคกตาล"/>
        <s v="ตะเคียนราม"/>
        <s v="ละลม"/>
        <s v="ดงรัก"/>
        <s v="ไพรพัฒนา"/>
        <s v="ห้วยตามมอญ"/>
        <s v="ห้วยตึ๊กชู"/>
        <s v="คูซอด"/>
        <s v="น้ำคำ"/>
        <s v=""/>
        <s v="เมืองเหนือ"/>
        <s v="หนองแก้ว"/>
        <s v="เมืองใต้"/>
        <s v="ทุ่ม"/>
        <s v="คอนกาม"/>
        <s v="หว้านคำ"/>
        <s v="เมืองคง"/>
        <s v="หนองแค"/>
        <s v="ไผ่"/>
        <s v="ดวนใหญ่"/>
        <s v="ธาตุ"/>
        <s v="วังหิน"/>
        <s v="ศรีโนนงาม"/>
        <s v="สระเยาว์"/>
        <s v="เสื่องข้าว"/>
        <s v="หนองบัวดง"/>
        <s v="จานแสนไชย"/>
        <s v="ห้วยทับทัน"/>
        <s v="ผักไหม"/>
        <s v="กล้วยกว้าง"/>
        <s v="เมืองหลวง"/>
        <s v="ตาเกษ"/>
        <s v="รังแร้ง"/>
        <s v="หนองห้าง"/>
        <s v="ก้านเหลือง"/>
        <s v="กำแพง"/>
        <s v="โคกจาน"/>
        <m/>
        <s v="โนนคูณ" u="1"/>
        <s v="คำเนียม" u="1"/>
        <s v="รุง" u="1"/>
        <s v="เหล่ากวาง" u="1"/>
        <s v="โนนค้อ" u="1"/>
        <s v="ดู่" u="1"/>
        <s v="สำโรง" u="1"/>
        <s v="หนองครก" u="1"/>
        <s v="เมืองแคน" u="1"/>
        <s v="พิงพวย" u="1"/>
        <s v="โนนปูน" u="1"/>
        <s v="ขะยุง" u="1"/>
        <s v="ยาง" u="1"/>
        <s v="ลมศักดิ์" u="1"/>
        <s v="โคกหล่าม" u="1"/>
        <s v="เมืองจันทร์" u="1"/>
        <s v="ลิ้นฟ้า" u="1"/>
        <s v="โนนสัง" u="1"/>
        <s v="ปราสาทเยอร์" u="1"/>
        <s v="ผือใหญ่" u="1"/>
        <s v="เขิน" u="1"/>
        <s v="ส้มป่อย" u="1"/>
        <s v="หนองงูเหลือม" u="1"/>
        <s v="บก" u="1"/>
        <s v="ภูเงิน" u="1"/>
        <s v="น้ำเกลี้ยง" u="1"/>
        <s v="หนองใหญ่" u="1"/>
        <s v="กุดเสลา" u="1"/>
        <s v="ศรีสำราญ" u="1"/>
        <s v="หนองไผ่" u="1"/>
        <s v="ยางชุมใหญ่" u="1"/>
        <s v="ห้วยใต้" u="1"/>
        <s v="หนองกุง" u="1"/>
        <s v="เวียงเหนือ" u="1"/>
        <s v="หนองหมี" u="1"/>
        <s v="คลีกลิ้ง" u="1"/>
        <s v="สร้างปี่" u="1"/>
        <s v="ตำแย" u="1"/>
        <s v="ยางชุมน้อย" u="1"/>
        <s v="ตะเคียน" u="1"/>
        <s v="หนองม้า" u="1"/>
        <s v="สุขสวัสดิ์" u="1"/>
        <s v="ปะอาว" u="1"/>
        <s v="โพนเขวา" u="1"/>
        <s v="ตาโกน" u="1"/>
        <s v="ดินแดง" u="1"/>
        <s v="ทุ่งสว่าง" u="1"/>
        <s v="ขนุน" u="1"/>
        <s v="หนองอึ่ง" u="1"/>
        <s v="โดด" u="1"/>
        <s v="ซำ" u="1"/>
        <s v="แขม" u="1"/>
        <s v="หมากเขียบ" u="1"/>
        <s v="โพธิ์" u="1"/>
        <s v="ตะดอบ" u="1"/>
        <s v="กุง" u="1"/>
        <s v="หนองไฮ" u="1"/>
        <s v="ภูฝ้าย" u="1"/>
        <s v="โพธิ์กระสังข" u="1"/>
        <s v="เป๊าะ" u="1"/>
        <s v="สวาย" u="1"/>
        <s v="เมือง" u="1"/>
        <s v="แข้" u="1"/>
        <s v="ภูผาหมอก" u="1"/>
        <s v="หญ้าปล้อง" u="1"/>
        <s v="บ่อแก้ว" u="1"/>
        <s v="คูบ" u="1"/>
        <s v="โนนเพ็ก" u="1"/>
        <s v="หนองหว้า" u="1"/>
        <s v="กู่" u="1"/>
        <s v="สวนกล้วย" u="1"/>
        <s v="ศรีแก้ว" u="1"/>
        <s v="หนองแวง" u="1"/>
        <s v="กุดเมืองฮาม" u="1"/>
        <s v="ด่าน" u="1"/>
        <s v="สะพุง" u="1"/>
        <s v="บึงมะลู" u="1"/>
        <s v="โพนข่า" u="1"/>
        <s v="ทุ่งไชย" u="1"/>
      </sharedItems>
    </cacheField>
    <cacheField name="VIL_NAME" numFmtId="0">
      <sharedItems containsBlank="1"/>
    </cacheField>
  </cacheFields>
</pivotCacheDefinition>
</file>

<file path=xl/pivotCache/pivotCacheRecords1.xml><?xml version="1.0" encoding="utf-8"?>
<pivotCacheRecords xmlns="http://schemas.openxmlformats.org/spreadsheetml/2006/main" xmlns:r="http://schemas.openxmlformats.org/officeDocument/2006/relationships" count="190">
  <r>
    <n v="46302"/>
    <n v="7780"/>
    <n v="2791"/>
    <n v="4"/>
    <s v="43"/>
    <s v="ประมวล  สีอัด"/>
    <s v="000342776"/>
    <s v=""/>
    <s v="1"/>
    <n v="48"/>
    <n v="4"/>
    <n v="23"/>
    <s v="1"/>
    <s v="1"/>
    <s v="0"/>
    <n v="1"/>
    <s v="129"/>
    <s v="33040516"/>
    <s v="2"/>
    <s v="3"/>
    <s v="1"/>
    <s v="1"/>
    <s v="33040100"/>
    <s v="0"/>
    <s v=""/>
    <x v="0"/>
    <d v="2018-06-04T00:00:00"/>
    <m/>
    <d v="2018-06-07T00:00:00"/>
    <d v="2018-06-07T00:00:00"/>
    <b v="0"/>
    <s v=""/>
    <s v=""/>
    <s v=""/>
    <s v=""/>
    <s v="33040100"/>
    <s v="3304"/>
    <s v="330405"/>
    <s v="16"/>
    <x v="0"/>
    <x v="0"/>
    <s v="ศรพนมทอง"/>
  </r>
  <r>
    <n v="28067"/>
    <n v="69"/>
    <n v="1276"/>
    <n v="1"/>
    <s v="43"/>
    <s v="สมจิตร  สร้อยสนธิ์"/>
    <s v="000196710"/>
    <s v=""/>
    <s v="1"/>
    <n v="51"/>
    <n v="8"/>
    <n v="3"/>
    <s v="2"/>
    <s v="1"/>
    <s v="0"/>
    <n v="1"/>
    <s v="189"/>
    <s v="33041107"/>
    <s v="2"/>
    <s v="3"/>
    <s v="2"/>
    <s v="3"/>
    <s v="33040100"/>
    <s v="0"/>
    <s v=""/>
    <x v="1"/>
    <d v="2018-03-25T00:00:00"/>
    <m/>
    <d v="2018-03-27T00:00:00"/>
    <d v="2018-03-27T00:00:00"/>
    <b v="0"/>
    <s v=""/>
    <s v=""/>
    <s v=""/>
    <s v=""/>
    <s v="33040100"/>
    <s v="3304"/>
    <s v="330411"/>
    <s v="07"/>
    <x v="0"/>
    <x v="1"/>
    <s v="ตาเกษ"/>
  </r>
  <r>
    <n v="11652"/>
    <n v="35"/>
    <n v="2122"/>
    <n v="9"/>
    <s v="43"/>
    <s v="ทองพูล  บุตรสมาน"/>
    <s v="000985736"/>
    <s v=""/>
    <s v="1"/>
    <n v="43"/>
    <n v="8"/>
    <n v="13"/>
    <s v="3"/>
    <s v="1"/>
    <s v="0"/>
    <n v="10"/>
    <s v="209"/>
    <s v="33040911"/>
    <s v="2"/>
    <s v="2"/>
    <s v="2"/>
    <s v="3"/>
    <s v="33010120"/>
    <s v="0"/>
    <s v=""/>
    <x v="2"/>
    <d v="2018-02-12T00:00:00"/>
    <m/>
    <d v="2018-02-13T00:00:00"/>
    <d v="2018-02-14T00:00:00"/>
    <b v="0"/>
    <s v=""/>
    <s v=""/>
    <s v=""/>
    <s v=""/>
    <s v="33010000"/>
    <s v="3304"/>
    <s v="330409"/>
    <s v="11"/>
    <x v="0"/>
    <x v="2"/>
    <s v="ขอนแก่น"/>
  </r>
  <r>
    <n v="50269"/>
    <n v="7797"/>
    <n v="2741"/>
    <n v="15"/>
    <s v="43"/>
    <s v="ประยุทธ์  พรมเดื่อ"/>
    <s v="0091728"/>
    <s v=""/>
    <s v="1"/>
    <n v="50"/>
    <n v="11"/>
    <n v="27"/>
    <s v="2"/>
    <s v="1"/>
    <s v="0"/>
    <n v="7"/>
    <s v="64 บ้านดง"/>
    <s v="33041302"/>
    <s v="2"/>
    <s v="3"/>
    <s v="1"/>
    <s v="1"/>
    <s v="33170100"/>
    <s v="0"/>
    <s v=""/>
    <x v="3"/>
    <d v="2018-06-18T00:00:00"/>
    <m/>
    <d v="2018-06-19T00:00:00"/>
    <d v="2018-06-19T00:00:00"/>
    <b v="0"/>
    <s v=""/>
    <s v=""/>
    <s v=""/>
    <s v=""/>
    <s v="33010000"/>
    <s v="3304"/>
    <s v="330413"/>
    <s v="02"/>
    <x v="0"/>
    <x v="3"/>
    <s v="แจงแมง"/>
  </r>
  <r>
    <n v="21247"/>
    <n v="54"/>
    <n v="3683"/>
    <n v="17"/>
    <s v="43"/>
    <s v="สุพิษ  โคนาบาล"/>
    <s v="000988679"/>
    <s v=""/>
    <s v="2"/>
    <n v="40"/>
    <n v="6"/>
    <n v="28"/>
    <s v="2"/>
    <s v="1"/>
    <s v="0"/>
    <n v="1"/>
    <s v="19"/>
    <s v="33042408"/>
    <s v="2"/>
    <s v="2"/>
    <s v="2"/>
    <s v="3"/>
    <s v="33010120"/>
    <s v="0"/>
    <s v=""/>
    <x v="4"/>
    <d v="2018-03-10T00:00:00"/>
    <m/>
    <d v="2018-03-11T00:00:00"/>
    <d v="2018-03-11T00:00:00"/>
    <b v="0"/>
    <s v=""/>
    <s v=""/>
    <s v=""/>
    <s v=""/>
    <s v="33010000"/>
    <s v="3304"/>
    <s v="330424"/>
    <s v="08"/>
    <x v="0"/>
    <x v="4"/>
    <s v="ตาชุน"/>
  </r>
  <r>
    <n v="20045"/>
    <n v="49"/>
    <n v="3265"/>
    <n v="13"/>
    <s v="43"/>
    <s v="ไหม  กาสา"/>
    <s v="000987972"/>
    <s v=""/>
    <s v="1"/>
    <n v="53"/>
    <n v="4"/>
    <n v="1"/>
    <s v="2"/>
    <s v="1"/>
    <s v="0"/>
    <n v="1"/>
    <s v="49 บ้านน้ำอ้อมน้อย"/>
    <s v="33041608"/>
    <s v="2"/>
    <s v="2"/>
    <s v="2"/>
    <s v="3"/>
    <s v="33010120"/>
    <s v="0"/>
    <s v=""/>
    <x v="5"/>
    <d v="2018-03-03T00:00:00"/>
    <m/>
    <d v="2018-03-08T00:00:00"/>
    <d v="2018-03-08T00:00:00"/>
    <b v="0"/>
    <s v=""/>
    <s v=""/>
    <s v=""/>
    <s v=""/>
    <s v="33010000"/>
    <s v="3304"/>
    <s v="330416"/>
    <s v="08"/>
    <x v="0"/>
    <x v="5"/>
    <s v="นาน้ำคำ"/>
  </r>
  <r>
    <n v="32442"/>
    <n v="85"/>
    <n v="2562"/>
    <n v="12"/>
    <s v="43"/>
    <s v="สวาย  หาวัน"/>
    <s v="0140228"/>
    <s v=""/>
    <s v="1"/>
    <n v="56"/>
    <n v="6"/>
    <n v="15"/>
    <s v="2"/>
    <s v="1"/>
    <s v="0"/>
    <n v="1"/>
    <s v="192 บ.สามเส้า"/>
    <s v="33040702"/>
    <s v="2"/>
    <s v="3"/>
    <s v="1"/>
    <s v="1"/>
    <s v="33080100"/>
    <s v="0"/>
    <s v=""/>
    <x v="6"/>
    <d v="2018-04-08T00:00:00"/>
    <m/>
    <d v="2018-04-10T00:00:00"/>
    <d v="2018-04-10T00:00:00"/>
    <b v="0"/>
    <s v=""/>
    <s v=""/>
    <s v=""/>
    <s v=""/>
    <s v="33010000"/>
    <s v="3304"/>
    <s v="330407"/>
    <s v="02"/>
    <x v="0"/>
    <x v="6"/>
    <s v="สามเส้า"/>
  </r>
  <r>
    <n v="42896"/>
    <n v="132"/>
    <n v="2487"/>
    <n v="2"/>
    <s v="43"/>
    <s v="ศุภชัย โกศล"/>
    <s v="288469"/>
    <s v=""/>
    <s v="1"/>
    <n v="30"/>
    <n v="1"/>
    <n v="24"/>
    <s v="2"/>
    <s v="1"/>
    <s v=""/>
    <n v="1"/>
    <s v="420"/>
    <s v="33041912"/>
    <s v="2"/>
    <s v="3"/>
    <s v="2"/>
    <s v="3"/>
    <s v="33040100"/>
    <s v=""/>
    <s v=""/>
    <x v="7"/>
    <d v="2018-05-25T00:00:00"/>
    <m/>
    <d v="2018-05-25T00:00:00"/>
    <d v="2018-05-25T00:00:00"/>
    <b v="0"/>
    <s v="0"/>
    <s v="0"/>
    <s v="1330400207252"/>
    <s v="ไม่ระบุ"/>
    <s v="33040100"/>
    <s v="3304"/>
    <s v="330419"/>
    <s v="12"/>
    <x v="0"/>
    <x v="7"/>
    <s v="ภูมิสรอลใหม่"/>
  </r>
  <r>
    <n v="39984"/>
    <n v="113"/>
    <n v="186"/>
    <n v="2"/>
    <s v="43"/>
    <s v="ณัฐพงษ์  ฦาชา"/>
    <s v="0019910"/>
    <s v=""/>
    <s v="1"/>
    <n v="41"/>
    <n v="11"/>
    <n v="11"/>
    <s v="1"/>
    <s v="1"/>
    <s v="0"/>
    <n v="1"/>
    <s v="108 บส้มกบ"/>
    <s v="33040710"/>
    <s v="2"/>
    <s v="3"/>
    <s v="2"/>
    <s v="3"/>
    <s v="33210100"/>
    <s v="0"/>
    <s v=""/>
    <x v="8"/>
    <d v="2018-05-13T00:00:00"/>
    <m/>
    <d v="2018-05-15T00:00:00"/>
    <d v="2018-05-15T00:00:00"/>
    <b v="0"/>
    <s v=""/>
    <s v=""/>
    <s v=""/>
    <s v=""/>
    <s v="33010000"/>
    <s v="3304"/>
    <s v="330407"/>
    <s v="10"/>
    <x v="0"/>
    <x v="6"/>
    <s v="ตาเสก"/>
  </r>
  <r>
    <n v="3260"/>
    <n v="11"/>
    <n v="516"/>
    <n v="3"/>
    <s v="43"/>
    <s v="ผาด ห่อคำ"/>
    <s v="000810227"/>
    <s v=""/>
    <s v="1"/>
    <n v="70"/>
    <n v="6"/>
    <n v="0"/>
    <s v="2"/>
    <s v="1"/>
    <s v="0"/>
    <n v="1"/>
    <s v="บ้านหนองขุน"/>
    <s v="33031403"/>
    <s v="2"/>
    <s v="2"/>
    <s v="1"/>
    <s v="1"/>
    <s v="33010120"/>
    <s v="0"/>
    <s v=""/>
    <x v="9"/>
    <d v="2018-01-08T00:00:00"/>
    <m/>
    <d v="2018-01-09T00:00:00"/>
    <d v="2018-01-17T00:00:00"/>
    <b v="0"/>
    <s v=""/>
    <s v=""/>
    <s v=""/>
    <s v=""/>
    <s v="33010000"/>
    <s v="3303"/>
    <s v="330314"/>
    <s v="03"/>
    <x v="1"/>
    <x v="8"/>
    <s v="หนองขุน"/>
  </r>
  <r>
    <n v="37234"/>
    <n v="98"/>
    <n v="6343"/>
    <n v="20"/>
    <s v="43"/>
    <s v="สุวรรณ  วงศ์เจริญ"/>
    <s v="000993852"/>
    <s v=""/>
    <s v="2"/>
    <n v="59"/>
    <n v="7"/>
    <n v="29"/>
    <s v="2"/>
    <s v="1"/>
    <s v="0"/>
    <n v="1"/>
    <s v="18/9"/>
    <s v="33030808"/>
    <s v="2"/>
    <s v="2"/>
    <s v="2"/>
    <s v="3"/>
    <s v="33010120"/>
    <s v="0"/>
    <s v=""/>
    <x v="10"/>
    <d v="2018-04-30T00:00:00"/>
    <m/>
    <d v="2018-05-01T00:00:00"/>
    <d v="2018-05-01T00:00:00"/>
    <b v="0"/>
    <s v=""/>
    <s v=""/>
    <s v=""/>
    <s v=""/>
    <s v="33010000"/>
    <s v="3303"/>
    <s v="330308"/>
    <s v="08"/>
    <x v="1"/>
    <x v="9"/>
    <s v="ละทาย"/>
  </r>
  <r>
    <n v="37615"/>
    <n v="102"/>
    <n v="21546"/>
    <n v="55"/>
    <s v="43"/>
    <s v="ปรีชา  พาหุรัตน์"/>
    <s v="0057328"/>
    <s v=""/>
    <s v="1"/>
    <n v="33"/>
    <n v="8"/>
    <n v="9"/>
    <s v="2"/>
    <s v="1"/>
    <s v=""/>
    <n v="1"/>
    <s v="31/1 บ้านอีปุ้ง"/>
    <s v="33030104"/>
    <s v="1"/>
    <s v="3"/>
    <s v="2"/>
    <s v="3"/>
    <s v="33030100"/>
    <s v="0"/>
    <s v=""/>
    <x v="11"/>
    <d v="2018-05-01T00:00:00"/>
    <m/>
    <d v="2018-05-03T00:00:00"/>
    <d v="2018-05-03T00:00:00"/>
    <b v="0"/>
    <s v=""/>
    <s v=""/>
    <s v=""/>
    <s v=""/>
    <s v="33030100"/>
    <s v="3303"/>
    <s v="330301"/>
    <s v="04"/>
    <x v="1"/>
    <x v="10"/>
    <s v="อีปุ้ง"/>
  </r>
  <r>
    <n v="25483"/>
    <n v="63"/>
    <n v="20989"/>
    <n v="54"/>
    <s v="43"/>
    <s v="ประดับ  สืบสัตย์"/>
    <s v="0071244"/>
    <s v=""/>
    <s v="1"/>
    <n v="45"/>
    <n v="4"/>
    <n v="11"/>
    <s v="2"/>
    <s v="1"/>
    <s v=""/>
    <n v="10"/>
    <s v="29/3 บ้านดู่"/>
    <s v="33031507"/>
    <s v="2"/>
    <s v="3"/>
    <s v="2"/>
    <s v="3"/>
    <s v="33030100"/>
    <s v="0"/>
    <s v=""/>
    <x v="12"/>
    <d v="2018-03-19T00:00:00"/>
    <m/>
    <d v="2018-03-20T00:00:00"/>
    <d v="2018-03-21T00:00:00"/>
    <b v="0"/>
    <s v=""/>
    <s v=""/>
    <s v=""/>
    <s v=""/>
    <s v="33030100"/>
    <s v="3303"/>
    <s v="330315"/>
    <s v="07"/>
    <x v="1"/>
    <x v="11"/>
    <s v="ดู่"/>
  </r>
  <r>
    <n v="2043"/>
    <n v="7"/>
    <n v="70"/>
    <n v="11"/>
    <s v="43"/>
    <s v="สำราญ กุลวงษ์"/>
    <s v="000147672"/>
    <s v="นายชม / นางอยู่"/>
    <s v="1"/>
    <n v="55"/>
    <n v="0"/>
    <n v="24"/>
    <s v="2"/>
    <s v="1"/>
    <s v=""/>
    <n v="1"/>
    <s v="3"/>
    <s v="33051507"/>
    <s v="2"/>
    <s v="3"/>
    <s v="2"/>
    <s v="3"/>
    <s v="33050100"/>
    <s v="0"/>
    <s v=""/>
    <x v="13"/>
    <d v="2018-01-09T00:00:00"/>
    <m/>
    <d v="2018-01-10T00:00:00"/>
    <d v="2018-01-11T00:00:00"/>
    <b v="0"/>
    <s v=""/>
    <s v=""/>
    <s v=""/>
    <s v=""/>
    <s v="33010000"/>
    <s v="3305"/>
    <s v="330515"/>
    <s v="07"/>
    <x v="2"/>
    <x v="12"/>
    <s v="กวางขาว"/>
  </r>
  <r>
    <n v="5021"/>
    <n v="18"/>
    <n v="742"/>
    <n v="3"/>
    <s v="43"/>
    <s v="เชียร  บุญตา"/>
    <s v="000981152"/>
    <s v=""/>
    <s v="2"/>
    <n v="60"/>
    <n v="0"/>
    <n v="17"/>
    <s v="2"/>
    <s v="1"/>
    <s v="0"/>
    <n v="1"/>
    <s v="55"/>
    <s v="33050708"/>
    <s v="2"/>
    <s v="2"/>
    <s v="1"/>
    <s v="1"/>
    <s v="33010120"/>
    <s v="0"/>
    <s v=""/>
    <x v="14"/>
    <d v="2018-01-18T00:00:00"/>
    <m/>
    <d v="2018-01-20T00:00:00"/>
    <d v="2018-01-21T00:00:00"/>
    <b v="0"/>
    <s v=""/>
    <s v=""/>
    <s v=""/>
    <s v=""/>
    <s v="33010000"/>
    <s v="3305"/>
    <s v="330507"/>
    <s v="08"/>
    <x v="2"/>
    <x v="13"/>
    <s v="เขวิก"/>
  </r>
  <r>
    <n v="42591"/>
    <n v="131"/>
    <n v="1309"/>
    <n v="386"/>
    <s v="43"/>
    <s v="สงวน ตองอบ"/>
    <s v="108978"/>
    <s v=""/>
    <s v="1"/>
    <n v="55"/>
    <n v="0"/>
    <n v="0"/>
    <s v="2"/>
    <s v="1"/>
    <s v=""/>
    <n v="1"/>
    <s v="29"/>
    <s v="33050910"/>
    <s v="2"/>
    <s v="3"/>
    <s v="2"/>
    <s v="3"/>
    <s v="33050100"/>
    <s v=""/>
    <s v=""/>
    <x v="15"/>
    <d v="2018-05-23T00:00:00"/>
    <m/>
    <d v="2018-05-24T00:00:00"/>
    <d v="2018-05-24T00:00:00"/>
    <b v="0"/>
    <s v="0"/>
    <s v="0"/>
    <s v=""/>
    <s v="ไม่ระบุ"/>
    <s v="33010000"/>
    <s v="3305"/>
    <s v="330509"/>
    <s v="10"/>
    <x v="2"/>
    <x v="14"/>
    <s v="ชำแระกลาง"/>
  </r>
  <r>
    <n v="50299"/>
    <n v="7799"/>
    <n v="1549"/>
    <n v="476"/>
    <s v="43"/>
    <s v="ช่วย ศรีลาชัย"/>
    <s v="000176225"/>
    <s v="นายพิน / นางจาก"/>
    <s v="2"/>
    <n v="74"/>
    <n v="7"/>
    <n v="8"/>
    <s v="1"/>
    <s v="1"/>
    <s v=""/>
    <n v="13"/>
    <s v="33"/>
    <s v="33052203"/>
    <s v="2"/>
    <s v="3"/>
    <s v="1"/>
    <s v="4"/>
    <s v="33050100"/>
    <s v="0"/>
    <s v=""/>
    <x v="16"/>
    <d v="2018-06-19T00:00:00"/>
    <m/>
    <d v="2018-06-19T00:00:00"/>
    <d v="2018-06-19T00:00:00"/>
    <b v="0"/>
    <s v=""/>
    <s v=""/>
    <s v=""/>
    <s v=""/>
    <s v="33010000"/>
    <s v="3305"/>
    <s v="330522"/>
    <s v="03"/>
    <x v="2"/>
    <x v="15"/>
    <s v="ตาฮี"/>
  </r>
  <r>
    <n v="49588"/>
    <n v="7796"/>
    <n v="1531"/>
    <n v="474"/>
    <s v="43"/>
    <s v="วิทยา รังสี"/>
    <s v="12521"/>
    <s v=""/>
    <s v="1"/>
    <n v="30"/>
    <n v="0"/>
    <n v="0"/>
    <s v="2"/>
    <s v="1"/>
    <s v=""/>
    <n v="1"/>
    <s v="00"/>
    <s v="33050302"/>
    <s v="2"/>
    <s v="3"/>
    <s v="2"/>
    <s v="3"/>
    <s v="33050100"/>
    <s v=""/>
    <s v=""/>
    <x v="17"/>
    <d v="2018-06-13T00:00:00"/>
    <m/>
    <d v="2018-06-18T00:00:00"/>
    <d v="2018-06-18T00:00:00"/>
    <b v="0"/>
    <s v="0"/>
    <s v="0"/>
    <s v=""/>
    <s v="ไม่ระบุ"/>
    <s v="33010000"/>
    <s v="3305"/>
    <s v="330503"/>
    <s v="02"/>
    <x v="2"/>
    <x v="16"/>
    <s v="พะเยียว"/>
  </r>
  <r>
    <n v="41118"/>
    <n v="121"/>
    <n v="1244"/>
    <n v="365"/>
    <s v="43"/>
    <s v="สุทิศ กล้วยนิด"/>
    <s v="000183621"/>
    <s v="นายภาค / นางเอี้ยง"/>
    <s v="1"/>
    <n v="35"/>
    <n v="9"/>
    <n v="22"/>
    <s v="1"/>
    <s v="1"/>
    <s v=""/>
    <n v="1"/>
    <s v="270"/>
    <s v="33052210"/>
    <s v="2"/>
    <s v="3"/>
    <s v="2"/>
    <s v="3"/>
    <s v="33050100"/>
    <s v="0"/>
    <s v=""/>
    <x v="18"/>
    <d v="2018-05-18T00:00:00"/>
    <m/>
    <d v="2018-05-18T00:00:00"/>
    <d v="2018-05-18T00:00:00"/>
    <b v="0"/>
    <s v=""/>
    <s v=""/>
    <s v=""/>
    <s v=""/>
    <s v="33010000"/>
    <s v="3305"/>
    <s v="330522"/>
    <s v="10"/>
    <x v="2"/>
    <x v="15"/>
    <s v="หนองก๊อก"/>
  </r>
  <r>
    <n v="58416"/>
    <n v="7829"/>
    <n v="1880"/>
    <n v="606"/>
    <s v="43"/>
    <s v="สมัย สารชาติ"/>
    <s v="000110529"/>
    <s v="นายสุวรรณ สารชาติ / นางตวน สาร"/>
    <s v="1"/>
    <n v="51"/>
    <n v="8"/>
    <n v="14"/>
    <s v="2"/>
    <s v="1"/>
    <s v=""/>
    <n v="1"/>
    <s v="56 บ้านห้วยสระภูมิ"/>
    <s v="33051103"/>
    <s v="2"/>
    <s v="3"/>
    <s v="2"/>
    <s v="3"/>
    <s v="33050100"/>
    <s v="0"/>
    <s v=""/>
    <x v="19"/>
    <d v="2018-07-11T00:00:00"/>
    <m/>
    <d v="2018-07-12T00:00:00"/>
    <d v="2018-07-12T00:00:00"/>
    <b v="0"/>
    <s v=""/>
    <s v=""/>
    <s v=""/>
    <s v=""/>
    <s v="33010000"/>
    <s v="3305"/>
    <s v="330511"/>
    <s v="03"/>
    <x v="2"/>
    <x v="17"/>
    <s v="ห้วย"/>
  </r>
  <r>
    <n v="21804"/>
    <n v="57"/>
    <n v="629"/>
    <n v="128"/>
    <s v="43"/>
    <s v="นวน แสงบุญ"/>
    <s v="000105583"/>
    <s v="นายนุช / นางต่วน"/>
    <s v="1"/>
    <n v="46"/>
    <n v="8"/>
    <n v="21"/>
    <s v="2"/>
    <s v="1"/>
    <s v=""/>
    <n v="3"/>
    <s v="52"/>
    <s v="33050101"/>
    <s v="2"/>
    <s v="3"/>
    <s v="2"/>
    <s v="3"/>
    <s v="33050100"/>
    <s v="0"/>
    <s v=""/>
    <x v="20"/>
    <d v="2018-03-12T00:00:00"/>
    <m/>
    <d v="2018-03-13T00:00:00"/>
    <d v="2018-03-13T00:00:00"/>
    <b v="0"/>
    <s v=""/>
    <s v=""/>
    <s v=""/>
    <s v=""/>
    <s v="33010000"/>
    <s v="3305"/>
    <s v="330501"/>
    <s v="01"/>
    <x v="2"/>
    <x v="18"/>
    <s v="กันทรารมย์"/>
  </r>
  <r>
    <n v="40367"/>
    <n v="116"/>
    <n v="1234"/>
    <n v="360"/>
    <s v="43"/>
    <s v="ชนะ สว่างภพ"/>
    <s v="000249707"/>
    <s v="นายศร / นางรินทร์"/>
    <s v="1"/>
    <n v="56"/>
    <n v="5"/>
    <n v="12"/>
    <s v="2"/>
    <s v="1"/>
    <s v=""/>
    <n v="1"/>
    <s v="124"/>
    <s v="33051706"/>
    <s v="2"/>
    <s v="3"/>
    <s v="2"/>
    <s v="3"/>
    <s v="33050100"/>
    <s v="0"/>
    <s v=""/>
    <x v="21"/>
    <d v="2018-05-15T00:00:00"/>
    <m/>
    <d v="2018-05-16T00:00:00"/>
    <d v="2018-05-16T00:00:00"/>
    <b v="0"/>
    <s v=""/>
    <s v=""/>
    <s v=""/>
    <s v=""/>
    <s v="33010000"/>
    <s v="3305"/>
    <s v="330517"/>
    <s v="06"/>
    <x v="2"/>
    <x v="19"/>
    <s v="เสลา"/>
  </r>
  <r>
    <n v="31071"/>
    <n v="76"/>
    <n v="809"/>
    <n v="215"/>
    <s v="43"/>
    <s v="ลาบ โคตะมา"/>
    <s v="000159311"/>
    <s v="นายหวาน / นางคำ"/>
    <s v="1"/>
    <n v="49"/>
    <n v="4"/>
    <n v="8"/>
    <s v="2"/>
    <s v="1"/>
    <s v=""/>
    <n v="1"/>
    <s v="32"/>
    <s v="33050806"/>
    <s v="2"/>
    <s v="3"/>
    <s v="2"/>
    <s v="3"/>
    <s v="33050100"/>
    <s v="0"/>
    <s v=""/>
    <x v="22"/>
    <d v="2018-04-03T00:00:00"/>
    <m/>
    <d v="2018-04-04T00:00:00"/>
    <d v="2018-04-04T00:00:00"/>
    <b v="0"/>
    <s v=""/>
    <s v=""/>
    <s v=""/>
    <s v=""/>
    <s v="33010000"/>
    <s v="3305"/>
    <s v="330508"/>
    <s v="06"/>
    <x v="2"/>
    <x v="20"/>
    <s v="เคาะ"/>
  </r>
  <r>
    <n v="25478"/>
    <n v="62"/>
    <n v="695"/>
    <n v="129"/>
    <s v="43"/>
    <s v="วิชิต อุดรพันธ์"/>
    <s v="239164"/>
    <s v=""/>
    <s v="1"/>
    <n v="27"/>
    <n v="0"/>
    <n v="0"/>
    <s v="2"/>
    <s v="1"/>
    <s v=""/>
    <n v="1"/>
    <s v="165"/>
    <s v="33050505"/>
    <s v="2"/>
    <s v="3"/>
    <s v="2"/>
    <s v="3"/>
    <s v="33050100"/>
    <s v=""/>
    <s v=""/>
    <x v="23"/>
    <d v="2018-03-19T00:00:00"/>
    <m/>
    <d v="2018-03-21T00:00:00"/>
    <d v="2018-03-21T00:00:00"/>
    <b v="0"/>
    <s v="0"/>
    <s v="0"/>
    <s v="1321000214210"/>
    <s v="ไม่ระบุ"/>
    <s v="33010000"/>
    <s v="3305"/>
    <s v="330505"/>
    <s v="05"/>
    <x v="2"/>
    <x v="21"/>
    <s v="คำเผือ"/>
  </r>
  <r>
    <n v="45450"/>
    <n v="7773"/>
    <n v="1417"/>
    <n v="388"/>
    <s v="43"/>
    <s v="สืบศิริ ชำนาญเขียว"/>
    <s v="000151311"/>
    <s v="นายศิริวิชัย / นางอภันตรี"/>
    <s v="1"/>
    <n v="13"/>
    <n v="9"/>
    <n v="5"/>
    <s v="1"/>
    <s v="1"/>
    <s v=""/>
    <n v="6"/>
    <s v="25"/>
    <s v="33051110"/>
    <s v="2"/>
    <s v="3"/>
    <s v="2"/>
    <s v="3"/>
    <s v="33050100"/>
    <s v="0"/>
    <s v=""/>
    <x v="24"/>
    <d v="2018-06-04T00:00:00"/>
    <m/>
    <d v="2018-06-04T00:00:00"/>
    <d v="2018-06-05T00:00:00"/>
    <b v="0"/>
    <s v=""/>
    <s v=""/>
    <s v=""/>
    <s v=""/>
    <s v="33010000"/>
    <s v="3305"/>
    <s v="330511"/>
    <s v="10"/>
    <x v="2"/>
    <x v="17"/>
    <s v="คลองสุด"/>
  </r>
  <r>
    <n v="49566"/>
    <n v="7793"/>
    <n v="1509"/>
    <n v="443"/>
    <s v="43"/>
    <s v="สาธิดา เฉลียวรัมย์"/>
    <s v="000202278"/>
    <s v="นายคต / นางจันทา"/>
    <s v="2"/>
    <n v="29"/>
    <n v="4"/>
    <n v="18"/>
    <s v="1"/>
    <s v="1"/>
    <s v=""/>
    <n v="3"/>
    <s v="95"/>
    <s v="33051808"/>
    <s v="2"/>
    <s v="3"/>
    <s v="2"/>
    <s v="3"/>
    <s v="33050100"/>
    <s v="0"/>
    <s v=""/>
    <x v="25"/>
    <d v="2018-06-13T00:00:00"/>
    <m/>
    <d v="2018-06-15T00:00:00"/>
    <d v="2018-06-18T00:00:00"/>
    <b v="0"/>
    <s v=""/>
    <s v=""/>
    <s v=""/>
    <s v=""/>
    <s v="33010000"/>
    <s v="3305"/>
    <s v="330518"/>
    <s v="08"/>
    <x v="2"/>
    <x v="22"/>
    <s v="สะพาน"/>
  </r>
  <r>
    <n v="9231"/>
    <n v="31"/>
    <n v="261"/>
    <n v="55"/>
    <s v="43"/>
    <s v="ทองปุน อำนวย"/>
    <s v="5146"/>
    <s v=""/>
    <s v="1"/>
    <n v="70"/>
    <n v="0"/>
    <n v="0"/>
    <s v="2"/>
    <s v="1"/>
    <s v=""/>
    <n v="1"/>
    <s v="05"/>
    <s v="33052601"/>
    <s v="2"/>
    <s v="3"/>
    <s v="2"/>
    <s v="3"/>
    <s v="33050100"/>
    <s v=""/>
    <s v=""/>
    <x v="26"/>
    <d v="2018-02-05T00:00:00"/>
    <m/>
    <d v="2018-02-07T00:00:00"/>
    <d v="2018-02-07T00:00:00"/>
    <b v="0"/>
    <s v="0"/>
    <s v="0"/>
    <s v=""/>
    <s v="ไม่ระบุ"/>
    <s v="33010000"/>
    <s v="3305"/>
    <s v="330526"/>
    <s v="01"/>
    <x v="2"/>
    <x v="23"/>
    <s v="นิคมซอย1"/>
  </r>
  <r>
    <n v="14010"/>
    <n v="38"/>
    <n v="403"/>
    <n v="90"/>
    <s v="43"/>
    <s v="สวาท วิเชียรดี"/>
    <s v="000181305"/>
    <s v="นายชัด / นางแพง"/>
    <s v="1"/>
    <n v="77"/>
    <n v="8"/>
    <n v="17"/>
    <s v="2"/>
    <s v="1"/>
    <s v=""/>
    <n v="1"/>
    <s v="47"/>
    <s v="33050618"/>
    <s v="2"/>
    <s v="3"/>
    <s v="2"/>
    <s v="3"/>
    <s v="33050100"/>
    <s v="0"/>
    <s v=""/>
    <x v="27"/>
    <d v="2018-02-20T00:00:00"/>
    <m/>
    <d v="2018-02-21T00:00:00"/>
    <d v="2018-02-21T00:00:00"/>
    <b v="0"/>
    <s v=""/>
    <s v=""/>
    <s v=""/>
    <s v=""/>
    <s v="33010000"/>
    <s v="3305"/>
    <s v="330506"/>
    <s v="18"/>
    <x v="2"/>
    <x v="24"/>
    <s v="เนินเสาร์"/>
  </r>
  <r>
    <n v="42590"/>
    <n v="130"/>
    <n v="1308"/>
    <n v="385"/>
    <s v="43"/>
    <s v="พูน คำแก้ว"/>
    <s v="72923"/>
    <s v=""/>
    <s v="1"/>
    <n v="60"/>
    <n v="0"/>
    <n v="0"/>
    <s v="2"/>
    <s v="1"/>
    <s v=""/>
    <n v="1"/>
    <s v="66"/>
    <s v="33050909"/>
    <s v="2"/>
    <s v="3"/>
    <s v="2"/>
    <s v="3"/>
    <s v="33050100"/>
    <s v=""/>
    <s v=""/>
    <x v="28"/>
    <d v="2018-05-22T00:00:00"/>
    <m/>
    <d v="2018-05-24T00:00:00"/>
    <d v="2018-05-24T00:00:00"/>
    <b v="0"/>
    <s v="0"/>
    <s v="0"/>
    <s v=""/>
    <s v="ไม่ระบุ"/>
    <s v="33010000"/>
    <s v="3305"/>
    <s v="330509"/>
    <s v="09"/>
    <x v="2"/>
    <x v="14"/>
    <s v="ชำแระตะวันตก"/>
  </r>
  <r>
    <n v="19704"/>
    <n v="47"/>
    <n v="572"/>
    <n v="125"/>
    <s v="43"/>
    <s v="ตึ ไชยศีรษะ"/>
    <s v="126052"/>
    <s v=""/>
    <s v="2"/>
    <n v="71"/>
    <n v="0"/>
    <n v="0"/>
    <s v="2"/>
    <s v="1"/>
    <s v=""/>
    <n v="1"/>
    <s v="11"/>
    <s v="33050106"/>
    <s v="2"/>
    <s v="3"/>
    <s v="2"/>
    <s v="3"/>
    <s v="33050100"/>
    <s v=""/>
    <s v=""/>
    <x v="5"/>
    <d v="2018-03-06T00:00:00"/>
    <m/>
    <d v="2018-03-07T00:00:00"/>
    <d v="2018-03-07T00:00:00"/>
    <b v="0"/>
    <s v="0"/>
    <s v="0"/>
    <s v="3330500365671"/>
    <s v="ไม่ระบุ"/>
    <s v="33010000"/>
    <s v="3305"/>
    <s v="330501"/>
    <s v="06"/>
    <x v="2"/>
    <x v="18"/>
    <s v="ศรีสะอาด"/>
  </r>
  <r>
    <n v="18348"/>
    <n v="44"/>
    <n v="528"/>
    <n v="123"/>
    <s v="43"/>
    <s v="สมุทร อินธิสุทธิ์"/>
    <s v="000117715"/>
    <s v="นายปริน / นางพิน"/>
    <s v="2"/>
    <n v="61"/>
    <n v="11"/>
    <n v="0"/>
    <s v="2"/>
    <s v="1"/>
    <s v=""/>
    <n v="1"/>
    <s v="127/1"/>
    <s v="33050101"/>
    <s v="2"/>
    <s v="3"/>
    <s v="2"/>
    <s v="3"/>
    <s v="33050100"/>
    <s v="0"/>
    <s v=""/>
    <x v="29"/>
    <d v="2018-03-03T00:00:00"/>
    <m/>
    <d v="2018-03-03T00:00:00"/>
    <d v="2018-03-05T00:00:00"/>
    <b v="0"/>
    <s v=""/>
    <s v=""/>
    <s v=""/>
    <s v=""/>
    <s v="33010000"/>
    <s v="3305"/>
    <s v="330501"/>
    <s v="01"/>
    <x v="2"/>
    <x v="18"/>
    <s v="กันทรารมย์"/>
  </r>
  <r>
    <n v="20165"/>
    <n v="51"/>
    <n v="3377"/>
    <n v="15"/>
    <s v="43"/>
    <s v="รุ่งเรือง  ศิลา"/>
    <s v="000988105"/>
    <s v=""/>
    <s v="1"/>
    <n v="30"/>
    <n v="0"/>
    <n v="21"/>
    <s v="1"/>
    <s v="1"/>
    <s v="0"/>
    <n v="11"/>
    <s v="10"/>
    <s v="33052113"/>
    <s v="2"/>
    <s v="2"/>
    <s v="2"/>
    <s v="3"/>
    <s v="33010120"/>
    <s v="0"/>
    <s v=""/>
    <x v="30"/>
    <d v="2018-03-05T00:00:00"/>
    <m/>
    <d v="2018-03-08T00:00:00"/>
    <d v="2018-03-08T00:00:00"/>
    <b v="0"/>
    <s v=""/>
    <s v=""/>
    <s v=""/>
    <s v=""/>
    <s v="33010000"/>
    <s v="3305"/>
    <s v="330521"/>
    <s v="13"/>
    <x v="2"/>
    <x v="25"/>
    <s v="ตาเจ็น"/>
  </r>
  <r>
    <n v="10811"/>
    <n v="32"/>
    <n v="302"/>
    <n v="68"/>
    <s v="43"/>
    <s v="สมพร สิงหะชาติ"/>
    <s v="000149757"/>
    <s v="นายยุ่น / นางพันธ์"/>
    <s v="1"/>
    <n v="40"/>
    <n v="4"/>
    <n v="27"/>
    <s v="2"/>
    <s v="1"/>
    <s v=""/>
    <n v="1"/>
    <s v="16"/>
    <s v="33050802"/>
    <s v="2"/>
    <s v="3"/>
    <s v="2"/>
    <s v="3"/>
    <s v="33050100"/>
    <s v="0"/>
    <s v=""/>
    <x v="31"/>
    <d v="2018-02-12T00:00:00"/>
    <m/>
    <d v="2018-02-13T00:00:00"/>
    <d v="2018-02-13T00:00:00"/>
    <b v="0"/>
    <s v=""/>
    <s v=""/>
    <s v=""/>
    <s v=""/>
    <s v="33010000"/>
    <s v="3305"/>
    <s v="330508"/>
    <s v="02"/>
    <x v="2"/>
    <x v="20"/>
    <s v="ตาอุดใหม่"/>
  </r>
  <r>
    <n v="45442"/>
    <n v="7772"/>
    <n v="1407"/>
    <n v="427"/>
    <s v="43"/>
    <s v="ปืน รดทะยงค์"/>
    <s v="000072625"/>
    <s v="นายเปียด / นางล้วน"/>
    <s v="1"/>
    <n v="49"/>
    <n v="0"/>
    <n v="4"/>
    <s v="2"/>
    <s v="1"/>
    <s v=""/>
    <n v="1"/>
    <s v=" 37"/>
    <s v="33051804"/>
    <s v="2"/>
    <s v="3"/>
    <s v="2"/>
    <s v="3"/>
    <s v="33050100"/>
    <s v="0"/>
    <s v=""/>
    <x v="32"/>
    <d v="2018-06-03T00:00:00"/>
    <m/>
    <d v="2018-06-04T00:00:00"/>
    <d v="2018-06-05T00:00:00"/>
    <b v="0"/>
    <s v=""/>
    <s v=""/>
    <s v=""/>
    <s v=""/>
    <s v="33010000"/>
    <s v="3305"/>
    <s v="330518"/>
    <s v="04"/>
    <x v="2"/>
    <x v="22"/>
    <s v="โคกเพชร"/>
  </r>
  <r>
    <n v="46444"/>
    <n v="7781"/>
    <n v="1432"/>
    <n v="440"/>
    <s v="43"/>
    <s v="ภราดร เกตหอม"/>
    <s v="000133722"/>
    <s v="โต๊ะ เกตหอม / สุบรรณ์ สารชาติ"/>
    <s v="1"/>
    <n v="15"/>
    <n v="5"/>
    <n v="4"/>
    <s v="1"/>
    <s v="1"/>
    <s v=""/>
    <n v="6"/>
    <s v="22"/>
    <s v="33051110"/>
    <s v="2"/>
    <s v="3"/>
    <s v="2"/>
    <s v="3"/>
    <s v="33050100"/>
    <s v="0"/>
    <s v=""/>
    <x v="33"/>
    <d v="2018-06-05T00:00:00"/>
    <m/>
    <d v="2018-06-07T00:00:00"/>
    <d v="2018-06-08T00:00:00"/>
    <b v="0"/>
    <s v=""/>
    <s v=""/>
    <s v=""/>
    <s v=""/>
    <s v="33010000"/>
    <s v="3305"/>
    <s v="330511"/>
    <s v="10"/>
    <x v="2"/>
    <x v="17"/>
    <s v="คลองสุด"/>
  </r>
  <r>
    <n v="34825"/>
    <n v="89"/>
    <n v="989"/>
    <n v="271"/>
    <s v="43"/>
    <s v="วันชนะ ศรีสุวรรณ"/>
    <s v="000129437"/>
    <s v="นายเดน / นางสหัส"/>
    <s v="1"/>
    <n v="15"/>
    <n v="7"/>
    <n v="13"/>
    <s v="1"/>
    <s v="1"/>
    <s v=""/>
    <n v="6"/>
    <s v="47/1"/>
    <s v="33052208"/>
    <s v="2"/>
    <s v="3"/>
    <s v="2"/>
    <s v="3"/>
    <s v="33050100"/>
    <s v="0"/>
    <s v=""/>
    <x v="34"/>
    <d v="2018-04-19T00:00:00"/>
    <m/>
    <d v="2018-04-20T00:00:00"/>
    <d v="2018-04-20T00:00:00"/>
    <b v="0"/>
    <s v=""/>
    <s v=""/>
    <s v=""/>
    <s v=""/>
    <s v="33010000"/>
    <s v="3305"/>
    <s v="330522"/>
    <s v="08"/>
    <x v="2"/>
    <x v="15"/>
    <s v="ยางชุมภูมิฯ"/>
  </r>
  <r>
    <n v="5162"/>
    <n v="19"/>
    <n v="149"/>
    <n v="12"/>
    <s v="43"/>
    <s v="มนต์ชัย ยินดีทรัพย์"/>
    <s v="247633"/>
    <s v=""/>
    <s v="1"/>
    <n v="32"/>
    <n v="0"/>
    <n v="0"/>
    <s v="2"/>
    <s v="1"/>
    <s v=""/>
    <n v="1"/>
    <s v="55"/>
    <s v="33050509"/>
    <s v="2"/>
    <s v="3"/>
    <s v="2"/>
    <s v="3"/>
    <s v="33050100"/>
    <s v=""/>
    <s v=""/>
    <x v="35"/>
    <d v="2018-01-21T00:00:00"/>
    <m/>
    <d v="2018-01-22T00:00:00"/>
    <d v="2018-01-22T00:00:00"/>
    <b v="0"/>
    <s v="0"/>
    <s v="0"/>
    <s v=""/>
    <s v="ไม่ระบุ"/>
    <s v="33010000"/>
    <s v="3305"/>
    <s v="330505"/>
    <s v="09"/>
    <x v="2"/>
    <x v="21"/>
    <s v="สี่แยกนาเจริญ"/>
  </r>
  <r>
    <n v="18351"/>
    <n v="45"/>
    <n v="531"/>
    <n v="94"/>
    <s v="43"/>
    <s v="สวิท บุญขาว"/>
    <s v="000018602"/>
    <s v="นายขาด / นางมาลี"/>
    <s v="1"/>
    <n v="45"/>
    <n v="1"/>
    <n v="24"/>
    <s v="2"/>
    <s v="1"/>
    <s v=""/>
    <n v="1"/>
    <s v="23"/>
    <s v="33051506"/>
    <s v="2"/>
    <s v="3"/>
    <s v="1"/>
    <s v="4"/>
    <s v="33050100"/>
    <s v="0"/>
    <s v=""/>
    <x v="36"/>
    <d v="2018-03-04T00:00:00"/>
    <m/>
    <d v="2018-03-04T00:00:00"/>
    <d v="2018-03-05T00:00:00"/>
    <b v="0"/>
    <s v=""/>
    <s v=""/>
    <s v=""/>
    <s v=""/>
    <s v="33010000"/>
    <s v="3305"/>
    <s v="330515"/>
    <s v="06"/>
    <x v="2"/>
    <x v="12"/>
    <s v="นิคมเขต 7"/>
  </r>
  <r>
    <n v="19705"/>
    <n v="48"/>
    <n v="571"/>
    <n v="124"/>
    <s v="43"/>
    <s v="สมนึก ยอดอุด"/>
    <s v="248492"/>
    <s v=""/>
    <s v="1"/>
    <n v="20"/>
    <n v="0"/>
    <n v="0"/>
    <s v="1"/>
    <s v="1"/>
    <s v=""/>
    <n v="3"/>
    <s v="บ้านพักตลาดสด"/>
    <s v="33050906"/>
    <s v="1"/>
    <s v="3"/>
    <s v="2"/>
    <s v="3"/>
    <s v="33050100"/>
    <s v=""/>
    <s v=""/>
    <x v="37"/>
    <d v="2018-03-05T00:00:00"/>
    <m/>
    <d v="2018-03-07T00:00:00"/>
    <d v="2018-03-07T00:00:00"/>
    <b v="0"/>
    <s v="0"/>
    <s v="0"/>
    <s v="1470800284784"/>
    <s v="ไม่ระบุ"/>
    <s v="33010000"/>
    <s v="3305"/>
    <s v="330509"/>
    <s v="06"/>
    <x v="2"/>
    <x v="14"/>
    <s v="ภูมิ"/>
  </r>
  <r>
    <n v="54340"/>
    <n v="7815"/>
    <n v="2971"/>
    <n v="18"/>
    <s v="43"/>
    <s v="สี  อินดา"/>
    <s v="0095569"/>
    <s v=""/>
    <s v="1"/>
    <n v="63"/>
    <n v="9"/>
    <n v="28"/>
    <s v="2"/>
    <s v="1"/>
    <s v="0"/>
    <n v="1"/>
    <s v="60  บ.บุก"/>
    <s v="33052203"/>
    <s v="2"/>
    <s v="3"/>
    <s v="2"/>
    <s v="3"/>
    <s v="33170100"/>
    <s v="0"/>
    <s v=""/>
    <x v="38"/>
    <d v="2018-06-29T00:00:00"/>
    <m/>
    <d v="2018-07-02T00:00:00"/>
    <d v="2018-07-02T00:00:00"/>
    <b v="0"/>
    <s v=""/>
    <s v=""/>
    <s v=""/>
    <s v=""/>
    <s v="33010000"/>
    <s v="3305"/>
    <s v="330522"/>
    <s v="03"/>
    <x v="2"/>
    <x v="15"/>
    <s v="ตาฮี"/>
  </r>
  <r>
    <n v="37507"/>
    <n v="101"/>
    <n v="1102"/>
    <n v="322"/>
    <s v="43"/>
    <s v="ประผิว ใสดาว"/>
    <s v="11105"/>
    <s v=""/>
    <s v="1"/>
    <n v="50"/>
    <n v="0"/>
    <n v="0"/>
    <s v="2"/>
    <s v="1"/>
    <s v=""/>
    <n v="1"/>
    <s v="21"/>
    <s v="33052808"/>
    <s v="1"/>
    <s v="3"/>
    <s v="2"/>
    <s v="3"/>
    <s v="33050100"/>
    <s v=""/>
    <s v=""/>
    <x v="10"/>
    <d v="2018-04-30T00:00:00"/>
    <m/>
    <d v="2018-05-02T00:00:00"/>
    <d v="2018-05-03T00:00:00"/>
    <b v="0"/>
    <s v="0"/>
    <s v="0"/>
    <s v="3330500299775"/>
    <s v="ไม่ระบุ"/>
    <s v="33010000"/>
    <s v="3305"/>
    <s v="330528"/>
    <s v="08"/>
    <x v="2"/>
    <x v="26"/>
    <s v="ตะเคียนบังอิง"/>
  </r>
  <r>
    <n v="37492"/>
    <n v="99"/>
    <n v="1087"/>
    <n v="273"/>
    <s v="43"/>
    <s v="นคร แสนพินิจ"/>
    <s v="000096417"/>
    <s v="นายเคลือบ / นางถวิล"/>
    <s v="1"/>
    <n v="58"/>
    <n v="8"/>
    <n v="2"/>
    <s v="2"/>
    <s v="1"/>
    <s v=""/>
    <n v="4"/>
    <s v="181"/>
    <s v="33052606"/>
    <s v="2"/>
    <s v="3"/>
    <s v="1"/>
    <s v="4"/>
    <s v="33050100"/>
    <s v="0"/>
    <s v=""/>
    <x v="39"/>
    <d v="2018-05-02T00:00:00"/>
    <m/>
    <d v="2018-05-02T00:00:00"/>
    <d v="2018-05-03T00:00:00"/>
    <b v="0"/>
    <s v=""/>
    <s v=""/>
    <s v=""/>
    <s v=""/>
    <s v="33010000"/>
    <s v="3305"/>
    <s v="330526"/>
    <s v="06"/>
    <x v="2"/>
    <x v="23"/>
    <s v="นิคมซอยกลาง"/>
  </r>
  <r>
    <n v="8048"/>
    <n v="28"/>
    <n v="198"/>
    <n v="13"/>
    <s v="43"/>
    <s v="การ วิเชียร"/>
    <s v="226356"/>
    <s v=""/>
    <s v="1"/>
    <n v="51"/>
    <n v="0"/>
    <n v="0"/>
    <s v="2"/>
    <s v="1"/>
    <s v=""/>
    <n v="1"/>
    <s v="45"/>
    <s v="33051104"/>
    <s v="2"/>
    <s v="3"/>
    <s v="2"/>
    <s v="3"/>
    <s v="33050100"/>
    <s v=""/>
    <s v=""/>
    <x v="40"/>
    <d v="2018-01-29T00:00:00"/>
    <m/>
    <d v="2018-02-01T00:00:00"/>
    <d v="2018-02-01T00:00:00"/>
    <b v="0"/>
    <s v="0"/>
    <s v="0"/>
    <s v="3330500721680"/>
    <s v="ไม่ระบุ"/>
    <s v="33010000"/>
    <s v="3305"/>
    <s v="330511"/>
    <s v="04"/>
    <x v="2"/>
    <x v="17"/>
    <s v="สวงษ์"/>
  </r>
  <r>
    <n v="48451"/>
    <n v="7787"/>
    <n v="1496"/>
    <n v="442"/>
    <s v="43"/>
    <s v="บัวคม วงษ์พินิจ"/>
    <s v="249963"/>
    <s v=""/>
    <s v="1"/>
    <n v="55"/>
    <n v="0"/>
    <n v="0"/>
    <s v="2"/>
    <s v="1"/>
    <s v=""/>
    <n v="1"/>
    <s v="224"/>
    <s v="33052401"/>
    <s v="2"/>
    <s v="3"/>
    <s v="2"/>
    <s v="3"/>
    <s v="33050100"/>
    <s v=""/>
    <s v=""/>
    <x v="32"/>
    <d v="2018-06-11T00:00:00"/>
    <m/>
    <d v="2018-06-14T00:00:00"/>
    <d v="2018-06-14T00:00:00"/>
    <b v="0"/>
    <s v="0"/>
    <s v="0"/>
    <s v="3330500830519"/>
    <s v="ไม่ระบุ"/>
    <s v="33010000"/>
    <s v="3305"/>
    <s v="330524"/>
    <s v="01"/>
    <x v="2"/>
    <x v="27"/>
    <s v="กฤษณา"/>
  </r>
  <r>
    <n v="25788"/>
    <n v="65"/>
    <n v="312"/>
    <n v="2"/>
    <s v="43"/>
    <s v="สถิตย์  ชัยอุดม"/>
    <s v="0096970"/>
    <s v=""/>
    <s v="2"/>
    <n v="44"/>
    <n v="6"/>
    <n v="4"/>
    <s v="2"/>
    <s v="1"/>
    <s v="0"/>
    <n v="10"/>
    <s v="105"/>
    <s v="33050302"/>
    <s v="2"/>
    <s v="3"/>
    <s v="2"/>
    <s v="3"/>
    <s v="33160100"/>
    <s v="0"/>
    <s v=""/>
    <x v="41"/>
    <d v="2018-02-17T00:00:00"/>
    <m/>
    <d v="2018-02-17T00:00:00"/>
    <d v="2018-02-19T00:00:00"/>
    <b v="0"/>
    <s v=""/>
    <s v=""/>
    <s v=""/>
    <s v=""/>
    <s v="33010000"/>
    <s v="3305"/>
    <s v="330503"/>
    <s v="02"/>
    <x v="2"/>
    <x v="16"/>
    <s v="พะเยียว"/>
  </r>
  <r>
    <n v="50298"/>
    <n v="7798"/>
    <n v="1548"/>
    <n v="475"/>
    <s v="43"/>
    <s v="บุญมี วงศ์ยะลา"/>
    <s v="000032408"/>
    <s v="นายทิด / นางบัวทอง"/>
    <s v="1"/>
    <n v="66"/>
    <n v="8"/>
    <n v="22"/>
    <s v="2"/>
    <s v="1"/>
    <s v=""/>
    <n v="1"/>
    <s v="66"/>
    <s v="33050310"/>
    <s v="2"/>
    <s v="3"/>
    <s v="1"/>
    <s v="4"/>
    <s v="33050100"/>
    <s v="0"/>
    <s v=""/>
    <x v="3"/>
    <d v="2018-06-18T00:00:00"/>
    <m/>
    <d v="2018-06-19T00:00:00"/>
    <d v="2018-06-19T00:00:00"/>
    <b v="0"/>
    <s v=""/>
    <s v=""/>
    <s v=""/>
    <s v=""/>
    <s v="33010000"/>
    <s v="3305"/>
    <s v="330503"/>
    <s v="10"/>
    <x v="2"/>
    <x v="16"/>
    <s v="ใจดีเหนือ"/>
  </r>
  <r>
    <n v="16398"/>
    <n v="41"/>
    <n v="3034"/>
    <n v="12"/>
    <s v="43"/>
    <s v="บุญทำ  ทองทิพธี"/>
    <s v="000832816"/>
    <s v=""/>
    <s v="1"/>
    <n v="62"/>
    <n v="9"/>
    <n v="1"/>
    <s v="2"/>
    <s v="1"/>
    <s v="0"/>
    <n v="1"/>
    <s v="351  บ้านอาวอยเหนือ"/>
    <s v="33050520"/>
    <s v="2"/>
    <s v="2"/>
    <s v="2"/>
    <s v="3"/>
    <s v="33010120"/>
    <s v="0"/>
    <s v=""/>
    <x v="42"/>
    <d v="2018-02-26T00:00:00"/>
    <m/>
    <d v="2018-03-02T00:00:00"/>
    <d v="2018-03-02T00:00:00"/>
    <b v="0"/>
    <s v=""/>
    <s v=""/>
    <s v=""/>
    <s v=""/>
    <s v="33010000"/>
    <s v="3305"/>
    <s v="330505"/>
    <s v="20"/>
    <x v="2"/>
    <x v="21"/>
    <s v="หมู่20"/>
  </r>
  <r>
    <n v="43435"/>
    <n v="138"/>
    <n v="2007"/>
    <n v="7"/>
    <s v="43"/>
    <s v="แท่น  ไชยศาสตร์"/>
    <s v="0095535"/>
    <s v=""/>
    <s v="2"/>
    <n v="67"/>
    <n v="2"/>
    <n v="14"/>
    <s v="2"/>
    <s v="1"/>
    <s v="0"/>
    <n v="11"/>
    <s v="135 บ้านโพธิ์ศรีสำรา"/>
    <s v="33050301"/>
    <s v="2"/>
    <s v="3"/>
    <s v="2"/>
    <s v="3"/>
    <s v="33070100"/>
    <s v="0"/>
    <s v=""/>
    <x v="43"/>
    <d v="2018-05-27T00:00:00"/>
    <m/>
    <d v="2018-05-28T00:00:00"/>
    <d v="2018-05-28T00:00:00"/>
    <b v="0"/>
    <s v=""/>
    <s v=""/>
    <s v=""/>
    <s v=""/>
    <s v="33010000"/>
    <s v="3305"/>
    <s v="330503"/>
    <s v="01"/>
    <x v="2"/>
    <x v="16"/>
    <s v="ใจดี"/>
  </r>
  <r>
    <n v="15452"/>
    <n v="39"/>
    <n v="471"/>
    <n v="93"/>
    <s v="43"/>
    <s v="เอ็นธนู สะอาด"/>
    <s v="175226"/>
    <s v=""/>
    <s v="1"/>
    <n v="40"/>
    <n v="0"/>
    <n v="0"/>
    <s v="2"/>
    <s v="1"/>
    <s v=""/>
    <n v="15"/>
    <s v="18"/>
    <s v="33052706"/>
    <s v="2"/>
    <s v="3"/>
    <s v="2"/>
    <s v="3"/>
    <s v="33050100"/>
    <s v=""/>
    <s v=""/>
    <x v="44"/>
    <d v="2018-02-23T00:00:00"/>
    <m/>
    <d v="2018-02-26T00:00:00"/>
    <d v="2018-02-26T00:00:00"/>
    <b v="0"/>
    <s v="0"/>
    <s v="0"/>
    <s v="3330500627713"/>
    <s v="ไม่ระบุ"/>
    <s v="33010000"/>
    <s v="3305"/>
    <s v="330527"/>
    <s v="06"/>
    <x v="2"/>
    <x v="28"/>
    <s v="โนน"/>
  </r>
  <r>
    <n v="9226"/>
    <n v="30"/>
    <n v="256"/>
    <n v="14"/>
    <s v="43"/>
    <s v="ปทุมวัน สิงหะชาติ"/>
    <s v="000072875"/>
    <s v="นายเสวย ใจนวน / นางประดิษฐ์ ใจ"/>
    <s v="2"/>
    <n v="40"/>
    <n v="8"/>
    <n v="12"/>
    <s v="2"/>
    <s v="1"/>
    <s v=""/>
    <n v="3"/>
    <s v="72"/>
    <s v="33050808"/>
    <s v="2"/>
    <s v="3"/>
    <s v="2"/>
    <s v="3"/>
    <s v="33050100"/>
    <s v="0"/>
    <s v=""/>
    <x v="45"/>
    <d v="2018-02-06T00:00:00"/>
    <m/>
    <d v="2018-02-07T00:00:00"/>
    <d v="2018-02-07T00:00:00"/>
    <b v="0"/>
    <s v=""/>
    <s v=""/>
    <s v=""/>
    <s v=""/>
    <s v="33010000"/>
    <s v="3305"/>
    <s v="330508"/>
    <s v="08"/>
    <x v="2"/>
    <x v="20"/>
    <s v="หัวนอน"/>
  </r>
  <r>
    <n v="51621"/>
    <n v="7808"/>
    <n v="1609"/>
    <n v="510"/>
    <s v="43"/>
    <s v="ประจักษ์ กฤษณกาฬ"/>
    <s v="000250298"/>
    <s v=" /"/>
    <s v="1"/>
    <n v="47"/>
    <n v="9"/>
    <n v="17"/>
    <s v="2"/>
    <s v="1"/>
    <s v=""/>
    <n v="1"/>
    <s v="28"/>
    <s v="33050807"/>
    <s v="2"/>
    <s v="3"/>
    <s v="2"/>
    <s v="3"/>
    <s v="33050100"/>
    <s v="0"/>
    <s v=""/>
    <x v="3"/>
    <d v="2018-06-21T00:00:00"/>
    <m/>
    <d v="2018-06-23T00:00:00"/>
    <d v="2018-06-23T00:00:00"/>
    <b v="0"/>
    <s v=""/>
    <s v=""/>
    <s v=""/>
    <s v=""/>
    <s v="33010000"/>
    <s v="3305"/>
    <s v="330508"/>
    <s v="07"/>
    <x v="2"/>
    <x v="20"/>
    <s v="โก"/>
  </r>
  <r>
    <n v="35870"/>
    <n v="92"/>
    <n v="1028"/>
    <n v="272"/>
    <s v="43"/>
    <s v="อารียา ไชยศรีษะ"/>
    <s v="193891"/>
    <s v=""/>
    <s v="2"/>
    <n v="8"/>
    <n v="0"/>
    <n v="0"/>
    <s v="1"/>
    <s v="1"/>
    <s v=""/>
    <n v="6"/>
    <s v="283"/>
    <s v="33051801"/>
    <s v="1"/>
    <s v="3"/>
    <s v="2"/>
    <s v="3"/>
    <s v="33050100"/>
    <s v=""/>
    <s v=""/>
    <x v="46"/>
    <d v="2018-04-24T00:00:00"/>
    <m/>
    <d v="2018-04-25T00:00:00"/>
    <d v="2018-04-26T00:00:00"/>
    <b v="0"/>
    <s v="0"/>
    <s v="0"/>
    <s v="1330501488214"/>
    <s v="ไม่ระบุ"/>
    <s v="33010000"/>
    <s v="3305"/>
    <s v="330518"/>
    <s v="01"/>
    <x v="2"/>
    <x v="22"/>
    <s v="ปราสาท"/>
  </r>
  <r>
    <n v="31579"/>
    <n v="78"/>
    <n v="830"/>
    <n v="223"/>
    <s v="43"/>
    <s v="อาจ ในทอง"/>
    <s v="000194454"/>
    <s v="นายใบ / นางเสา"/>
    <s v="2"/>
    <n v="68"/>
    <n v="11"/>
    <n v="18"/>
    <s v="2"/>
    <s v="1"/>
    <s v=""/>
    <n v="1"/>
    <s v="100"/>
    <s v="33052704"/>
    <s v="2"/>
    <s v="3"/>
    <s v="2"/>
    <s v="3"/>
    <s v="33050100"/>
    <s v="0"/>
    <s v=""/>
    <x v="47"/>
    <d v="2018-04-05T00:00:00"/>
    <m/>
    <d v="2018-04-05T00:00:00"/>
    <d v="2018-04-05T00:00:00"/>
    <b v="0"/>
    <s v=""/>
    <s v=""/>
    <s v=""/>
    <s v=""/>
    <s v="33010000"/>
    <s v="3305"/>
    <s v="330527"/>
    <s v="04"/>
    <x v="2"/>
    <x v="28"/>
    <s v="ละเบิก"/>
  </r>
  <r>
    <n v="29372"/>
    <n v="72"/>
    <n v="782"/>
    <n v="203"/>
    <s v="43"/>
    <s v="จามจุรี อินทนู"/>
    <s v="000178491"/>
    <s v="นายเยี่ยม / นางพวงเพ็ชร"/>
    <s v="2"/>
    <n v="30"/>
    <n v="5"/>
    <n v="9"/>
    <s v="1"/>
    <s v="1"/>
    <s v=""/>
    <n v="6"/>
    <s v="44"/>
    <s v="33050107"/>
    <s v="2"/>
    <s v="3"/>
    <s v="2"/>
    <s v="3"/>
    <s v="33050100"/>
    <s v="0"/>
    <s v=""/>
    <x v="48"/>
    <d v="2018-03-31T00:00:00"/>
    <m/>
    <d v="2018-04-01T00:00:00"/>
    <d v="2018-04-01T00:00:00"/>
    <b v="0"/>
    <s v=""/>
    <s v=""/>
    <s v=""/>
    <s v=""/>
    <s v="33010000"/>
    <s v="3305"/>
    <s v="330501"/>
    <s v="07"/>
    <x v="2"/>
    <x v="18"/>
    <s v="ตายอ"/>
  </r>
  <r>
    <n v="31857"/>
    <n v="82"/>
    <n v="863"/>
    <n v="226"/>
    <s v="43"/>
    <s v="อรุณ สว่างภพ"/>
    <s v="119930"/>
    <s v=""/>
    <s v="1"/>
    <n v="36"/>
    <n v="0"/>
    <n v="0"/>
    <s v="2"/>
    <s v="1"/>
    <s v=""/>
    <n v="1"/>
    <s v="56"/>
    <s v="33050204"/>
    <s v="2"/>
    <s v="3"/>
    <s v="2"/>
    <s v="3"/>
    <s v="33050100"/>
    <s v=""/>
    <s v=""/>
    <x v="22"/>
    <d v="2018-04-05T00:00:00"/>
    <m/>
    <d v="2018-04-07T00:00:00"/>
    <d v="2018-04-07T00:00:00"/>
    <b v="0"/>
    <s v="0"/>
    <s v="0"/>
    <s v=""/>
    <s v="ไม่ระบุ"/>
    <s v="33010000"/>
    <s v="3305"/>
    <s v="330502"/>
    <s v="04"/>
    <x v="2"/>
    <x v="29"/>
    <s v="ตะเคียน"/>
  </r>
  <r>
    <n v="49578"/>
    <n v="7795"/>
    <n v="1521"/>
    <n v="473"/>
    <s v="43"/>
    <s v="ปัญวัติ บัวสด"/>
    <s v="138558"/>
    <s v=""/>
    <s v="1"/>
    <n v="15"/>
    <n v="0"/>
    <n v="0"/>
    <s v="1"/>
    <s v="1"/>
    <s v=""/>
    <n v="6"/>
    <s v="75/1"/>
    <s v="33050103"/>
    <s v="2"/>
    <s v="3"/>
    <s v="2"/>
    <s v="3"/>
    <s v="33050100"/>
    <s v=""/>
    <s v=""/>
    <x v="49"/>
    <d v="2018-06-17T00:00:00"/>
    <m/>
    <d v="2018-06-18T00:00:00"/>
    <d v="2018-06-18T00:00:00"/>
    <b v="0"/>
    <s v="0"/>
    <s v="0"/>
    <s v=""/>
    <s v="ไม่ระบุ"/>
    <s v="33010000"/>
    <s v="3305"/>
    <s v="330501"/>
    <s v="03"/>
    <x v="2"/>
    <x v="18"/>
    <s v="โคกโพน"/>
  </r>
  <r>
    <n v="37504"/>
    <n v="100"/>
    <n v="1099"/>
    <n v="321"/>
    <s v="43"/>
    <s v="จำเนียร จันทะโชติ"/>
    <s v="000007222"/>
    <s v="นายเยื้อน / นางบุญธรรม"/>
    <s v="1"/>
    <n v="54"/>
    <n v="7"/>
    <n v="15"/>
    <s v="2"/>
    <s v="1"/>
    <s v=""/>
    <n v="1"/>
    <s v="33"/>
    <s v="33051102"/>
    <s v="2"/>
    <s v="3"/>
    <s v="2"/>
    <s v="3"/>
    <s v="33050100"/>
    <s v="0"/>
    <s v=""/>
    <x v="50"/>
    <d v="2018-05-01T00:00:00"/>
    <m/>
    <d v="2018-05-02T00:00:00"/>
    <d v="2018-05-03T00:00:00"/>
    <b v="0"/>
    <s v=""/>
    <s v=""/>
    <s v=""/>
    <s v=""/>
    <s v="33010000"/>
    <s v="3305"/>
    <s v="330511"/>
    <s v="02"/>
    <x v="2"/>
    <x v="17"/>
    <s v="วังเย็น"/>
  </r>
  <r>
    <n v="31586"/>
    <n v="79"/>
    <n v="837"/>
    <n v="224"/>
    <s v="43"/>
    <s v="วร คำเหลือ"/>
    <s v="75429"/>
    <s v=""/>
    <s v="1"/>
    <n v="63"/>
    <n v="0"/>
    <n v="0"/>
    <s v="2"/>
    <s v="1"/>
    <s v=""/>
    <n v="1"/>
    <s v="27"/>
    <s v="33050408"/>
    <s v="2"/>
    <s v="3"/>
    <s v="2"/>
    <s v="3"/>
    <s v="33050100"/>
    <s v=""/>
    <s v=""/>
    <x v="47"/>
    <d v="2018-04-05T00:00:00"/>
    <m/>
    <d v="2018-04-05T00:00:00"/>
    <d v="2018-04-05T00:00:00"/>
    <b v="0"/>
    <s v="0"/>
    <s v="0"/>
    <s v=""/>
    <s v="ไม่ระบุ"/>
    <s v="33010000"/>
    <s v="3305"/>
    <s v="330504"/>
    <s v="08"/>
    <x v="2"/>
    <x v="30"/>
    <s v="ตาโคล"/>
  </r>
  <r>
    <n v="28490"/>
    <n v="70"/>
    <n v="764"/>
    <n v="130"/>
    <s v="43"/>
    <s v="สุรินทร์ ศรีสวรรค์"/>
    <s v="000114422"/>
    <s v="นายปริน / นางทำ"/>
    <s v="1"/>
    <n v="54"/>
    <n v="1"/>
    <n v="0"/>
    <s v="2"/>
    <s v="1"/>
    <s v=""/>
    <n v="1"/>
    <s v="5"/>
    <s v="33051807"/>
    <s v="2"/>
    <s v="3"/>
    <s v="2"/>
    <s v="3"/>
    <s v="33050100"/>
    <s v="0"/>
    <s v=""/>
    <x v="51"/>
    <d v="2018-03-27T00:00:00"/>
    <m/>
    <d v="2018-03-29T00:00:00"/>
    <d v="2018-03-29T00:00:00"/>
    <b v="0"/>
    <s v=""/>
    <s v=""/>
    <s v=""/>
    <s v=""/>
    <s v="33010000"/>
    <s v="3305"/>
    <s v="330518"/>
    <s v="07"/>
    <x v="2"/>
    <x v="22"/>
    <s v="บ่อทอง"/>
  </r>
  <r>
    <n v="31836"/>
    <n v="80"/>
    <n v="842"/>
    <n v="223"/>
    <s v="43"/>
    <s v="จำเนียร ศรีสิงห์"/>
    <s v="000092869"/>
    <s v="นายสุรินทร์ / นางจันทร์ศรี"/>
    <s v="2"/>
    <n v="53"/>
    <n v="5"/>
    <n v="19"/>
    <s v="2"/>
    <s v="1"/>
    <s v=""/>
    <n v="1"/>
    <s v="82/1"/>
    <s v="33051507"/>
    <s v="2"/>
    <s v="3"/>
    <s v="2"/>
    <s v="3"/>
    <s v="33050100"/>
    <s v="0"/>
    <s v=""/>
    <x v="52"/>
    <d v="2018-04-06T00:00:00"/>
    <m/>
    <d v="2018-04-06T00:00:00"/>
    <d v="2018-04-07T00:00:00"/>
    <b v="0"/>
    <s v=""/>
    <s v=""/>
    <s v=""/>
    <s v=""/>
    <s v="33010000"/>
    <s v="3305"/>
    <s v="330515"/>
    <s v="07"/>
    <x v="2"/>
    <x v="12"/>
    <s v="กวางขาว"/>
  </r>
  <r>
    <n v="58447"/>
    <n v="7831"/>
    <n v="1911"/>
    <n v="611"/>
    <s v="43"/>
    <s v="สุรีย์ ทองลอย"/>
    <s v="20035"/>
    <s v=""/>
    <s v="1"/>
    <n v="69"/>
    <n v="0"/>
    <n v="0"/>
    <s v="2"/>
    <s v="1"/>
    <s v=""/>
    <n v="1"/>
    <s v="38"/>
    <s v="33050710"/>
    <s v="2"/>
    <s v="3"/>
    <s v="2"/>
    <s v="3"/>
    <s v="33050100"/>
    <s v=""/>
    <s v=""/>
    <x v="19"/>
    <d v="2018-07-11T00:00:00"/>
    <m/>
    <d v="2018-07-12T00:00:00"/>
    <d v="2018-07-12T00:00:00"/>
    <b v="0"/>
    <s v="0"/>
    <s v="0"/>
    <s v="3330500530892"/>
    <s v="ไม่ระบุ"/>
    <s v="33010000"/>
    <s v="3305"/>
    <s v="330507"/>
    <s v="10"/>
    <x v="2"/>
    <x v="13"/>
    <s v="สนวนภูมิเตียม"/>
  </r>
  <r>
    <n v="42582"/>
    <n v="129"/>
    <n v="1300"/>
    <n v="384"/>
    <s v="43"/>
    <s v="เสน่ห์ สุกุ"/>
    <s v="000155737"/>
    <s v="นายเสงี่ยม / นางสอง"/>
    <s v="1"/>
    <n v="48"/>
    <n v="4"/>
    <n v="20"/>
    <s v="2"/>
    <s v="1"/>
    <s v=""/>
    <n v="4"/>
    <s v="79"/>
    <s v="33050904"/>
    <s v="2"/>
    <s v="3"/>
    <s v="2"/>
    <s v="3"/>
    <s v="33050100"/>
    <s v="0"/>
    <s v=""/>
    <x v="15"/>
    <d v="2018-05-22T00:00:00"/>
    <m/>
    <d v="2018-05-22T00:00:00"/>
    <d v="2018-05-24T00:00:00"/>
    <b v="0"/>
    <s v=""/>
    <s v=""/>
    <s v=""/>
    <s v=""/>
    <s v="33010000"/>
    <s v="3305"/>
    <s v="330509"/>
    <s v="04"/>
    <x v="2"/>
    <x v="14"/>
    <s v="พราน"/>
  </r>
  <r>
    <n v="33394"/>
    <n v="86"/>
    <n v="872"/>
    <n v="234"/>
    <s v="43"/>
    <s v="คม สงแก้ว"/>
    <s v="000135255"/>
    <s v="ลูด ใจดี / เข็ด ใจดี"/>
    <s v="2"/>
    <n v="70"/>
    <n v="8"/>
    <n v="6"/>
    <s v="2"/>
    <s v="1"/>
    <s v=""/>
    <n v="1"/>
    <s v="76"/>
    <s v="33050403"/>
    <s v="2"/>
    <s v="3"/>
    <s v="2"/>
    <s v="3"/>
    <s v="33050100"/>
    <s v="0"/>
    <s v=""/>
    <x v="53"/>
    <d v="2018-04-11T00:00:00"/>
    <m/>
    <d v="2018-04-11T00:00:00"/>
    <d v="2018-04-13T00:00:00"/>
    <b v="0"/>
    <s v=""/>
    <s v=""/>
    <s v=""/>
    <s v=""/>
    <s v="33010000"/>
    <s v="3305"/>
    <s v="330504"/>
    <s v="03"/>
    <x v="2"/>
    <x v="30"/>
    <s v="สวาย"/>
  </r>
  <r>
    <n v="49562"/>
    <n v="7792"/>
    <n v="1505"/>
    <n v="471"/>
    <s v="43"/>
    <s v="เสมียน รับรอง"/>
    <s v="000140608"/>
    <s v="นายคลอม / นางมนต์"/>
    <s v="1"/>
    <n v="56"/>
    <n v="1"/>
    <n v="2"/>
    <s v="2"/>
    <s v="1"/>
    <s v=""/>
    <n v="1"/>
    <s v="16"/>
    <s v="33050704"/>
    <s v="2"/>
    <s v="3"/>
    <s v="2"/>
    <s v="3"/>
    <s v="33050100"/>
    <s v="0"/>
    <s v=""/>
    <x v="54"/>
    <d v="2018-06-14T00:00:00"/>
    <m/>
    <d v="2018-06-15T00:00:00"/>
    <d v="2018-06-18T00:00:00"/>
    <b v="0"/>
    <s v=""/>
    <s v=""/>
    <s v=""/>
    <s v=""/>
    <s v="33010000"/>
    <s v="3305"/>
    <s v="330507"/>
    <s v="04"/>
    <x v="2"/>
    <x v="13"/>
    <s v="สะเดาใหญ่"/>
  </r>
  <r>
    <n v="31856"/>
    <n v="81"/>
    <n v="862"/>
    <n v="225"/>
    <s v="43"/>
    <s v="สมปอง โยโส"/>
    <s v="123880"/>
    <s v=""/>
    <s v="1"/>
    <n v="45"/>
    <n v="0"/>
    <n v="0"/>
    <s v="2"/>
    <s v="1"/>
    <s v=""/>
    <n v="1"/>
    <s v="34"/>
    <s v="33050203"/>
    <s v="2"/>
    <s v="3"/>
    <s v="2"/>
    <s v="3"/>
    <s v="33050100"/>
    <s v=""/>
    <s v=""/>
    <x v="55"/>
    <d v="2018-04-05T00:00:00"/>
    <m/>
    <d v="2018-04-07T00:00:00"/>
    <d v="2018-04-07T00:00:00"/>
    <b v="0"/>
    <s v="0"/>
    <s v="0"/>
    <s v=""/>
    <s v="ไม่ระบุ"/>
    <s v="33010000"/>
    <s v="3305"/>
    <s v="330502"/>
    <s v="03"/>
    <x v="2"/>
    <x v="29"/>
    <s v="ตาตู้"/>
  </r>
  <r>
    <n v="50816"/>
    <n v="7801"/>
    <n v="1577"/>
    <n v="477"/>
    <s v="43"/>
    <s v="จาตุรงค์ จันทร์อาจ"/>
    <s v="233062"/>
    <s v=""/>
    <s v="1"/>
    <n v="30"/>
    <n v="0"/>
    <n v="0"/>
    <s v="2"/>
    <s v="1"/>
    <s v=""/>
    <n v="1"/>
    <s v="แฟลต"/>
    <s v="33050906"/>
    <s v="1"/>
    <s v="3"/>
    <s v="2"/>
    <s v="3"/>
    <s v="33050100"/>
    <s v=""/>
    <s v=""/>
    <x v="3"/>
    <d v="2018-06-20T00:00:00"/>
    <m/>
    <d v="2018-06-21T00:00:00"/>
    <d v="2018-06-21T00:00:00"/>
    <b v="0"/>
    <s v="0"/>
    <s v="0"/>
    <s v="1360800041238"/>
    <s v="ไม่ระบุ"/>
    <s v="33010000"/>
    <s v="3305"/>
    <s v="330509"/>
    <s v="06"/>
    <x v="2"/>
    <x v="14"/>
    <s v="ภูมิ"/>
  </r>
  <r>
    <n v="54883"/>
    <n v="7818"/>
    <n v="1755"/>
    <n v="511"/>
    <s v="43"/>
    <s v="แสน เทาศิริ"/>
    <s v="250626"/>
    <s v=""/>
    <s v="1"/>
    <n v="64"/>
    <n v="0"/>
    <n v="0"/>
    <s v="2"/>
    <s v="1"/>
    <s v=""/>
    <n v="1"/>
    <s v="123"/>
    <s v="33052701"/>
    <s v="1"/>
    <s v="3"/>
    <s v="2"/>
    <s v="3"/>
    <s v="33050100"/>
    <s v=""/>
    <s v=""/>
    <x v="56"/>
    <d v="2018-07-03T00:00:00"/>
    <m/>
    <d v="2018-07-03T00:00:00"/>
    <d v="2018-07-03T00:00:00"/>
    <b v="0"/>
    <s v="0"/>
    <s v="0"/>
    <s v="3330500645274"/>
    <s v="ไม่ระบุ"/>
    <s v="33010000"/>
    <s v="3305"/>
    <s v="330527"/>
    <s v="01"/>
    <x v="2"/>
    <x v="28"/>
    <s v="เคาะ"/>
  </r>
  <r>
    <n v="58209"/>
    <n v="7827"/>
    <n v="10011"/>
    <n v="35"/>
    <s v="43"/>
    <s v="หมาย  โคตมา"/>
    <s v="001001816"/>
    <s v=""/>
    <s v="1"/>
    <n v="58"/>
    <n v="8"/>
    <n v="17"/>
    <s v="2"/>
    <s v="1"/>
    <s v="0"/>
    <n v="1"/>
    <s v="74"/>
    <s v="33050806"/>
    <s v="2"/>
    <s v="2"/>
    <s v="2"/>
    <s v="3"/>
    <s v="33010120"/>
    <s v="0"/>
    <s v=""/>
    <x v="57"/>
    <d v="2018-07-11T00:00:00"/>
    <m/>
    <d v="2018-07-12T00:00:00"/>
    <d v="2018-07-12T00:00:00"/>
    <b v="0"/>
    <s v=""/>
    <s v=""/>
    <s v=""/>
    <s v=""/>
    <s v="33010000"/>
    <s v="3305"/>
    <s v="330508"/>
    <s v="06"/>
    <x v="2"/>
    <x v="20"/>
    <s v="เคาะ"/>
  </r>
  <r>
    <n v="48450"/>
    <n v="7786"/>
    <n v="1495"/>
    <n v="441"/>
    <s v="43"/>
    <s v="ทาน จันทร์สุข"/>
    <s v="73970"/>
    <s v=""/>
    <s v="1"/>
    <n v="55"/>
    <n v="0"/>
    <n v="0"/>
    <s v="2"/>
    <s v="1"/>
    <s v=""/>
    <n v="1"/>
    <s v="224"/>
    <s v="33050409"/>
    <s v="1"/>
    <s v="3"/>
    <s v="2"/>
    <s v="3"/>
    <s v="33050100"/>
    <s v=""/>
    <s v=""/>
    <x v="58"/>
    <d v="2018-06-11T00:00:00"/>
    <m/>
    <d v="2018-06-14T00:00:00"/>
    <d v="2018-06-14T00:00:00"/>
    <b v="0"/>
    <s v="0"/>
    <s v="0"/>
    <s v="3330500479731"/>
    <s v="ไม่ระบุ"/>
    <s v="33010000"/>
    <s v="3305"/>
    <s v="330504"/>
    <s v="09"/>
    <x v="2"/>
    <x v="30"/>
    <s v="หนองปิงปอง"/>
  </r>
  <r>
    <n v="41912"/>
    <n v="125"/>
    <n v="1290"/>
    <n v="6"/>
    <s v="43"/>
    <s v="จันที ดอกบัว"/>
    <s v="000096991"/>
    <s v="นายจันที / นางอร"/>
    <s v="1"/>
    <n v="56"/>
    <n v="2"/>
    <n v="9"/>
    <s v="2"/>
    <s v="1"/>
    <s v=""/>
    <n v="1"/>
    <s v="41/1"/>
    <s v="33050911"/>
    <s v="2"/>
    <s v="3"/>
    <s v="2"/>
    <s v="3"/>
    <s v="33050100"/>
    <s v="0"/>
    <s v=""/>
    <x v="18"/>
    <d v="2018-05-21T00:00:00"/>
    <m/>
    <d v="2018-05-21T00:00:00"/>
    <d v="2018-05-22T00:00:00"/>
    <b v="0"/>
    <s v=""/>
    <s v=""/>
    <s v=""/>
    <s v=""/>
    <s v="33010000"/>
    <s v="3305"/>
    <s v="330509"/>
    <s v="11"/>
    <x v="2"/>
    <x v="14"/>
    <s v="ชำแระเหนือ"/>
  </r>
  <r>
    <n v="9221"/>
    <n v="29"/>
    <n v="251"/>
    <n v="54"/>
    <s v="43"/>
    <s v="จันแดง พิมพร"/>
    <s v="000095859"/>
    <s v="นายสาน / นางสุข"/>
    <s v="2"/>
    <n v="49"/>
    <n v="5"/>
    <n v="1"/>
    <s v="2"/>
    <s v="1"/>
    <s v=""/>
    <n v="1"/>
    <s v="55"/>
    <s v="33050808"/>
    <s v="2"/>
    <s v="3"/>
    <s v="2"/>
    <s v="3"/>
    <s v="33050100"/>
    <s v="0"/>
    <s v=""/>
    <x v="59"/>
    <d v="2018-02-05T00:00:00"/>
    <m/>
    <d v="2018-02-07T00:00:00"/>
    <d v="2018-02-07T00:00:00"/>
    <b v="0"/>
    <s v=""/>
    <s v=""/>
    <s v=""/>
    <s v=""/>
    <s v="33010000"/>
    <s v="3305"/>
    <s v="330508"/>
    <s v="08"/>
    <x v="2"/>
    <x v="20"/>
    <s v="หัวนอน"/>
  </r>
  <r>
    <n v="40674"/>
    <n v="117"/>
    <n v="3266"/>
    <n v="21"/>
    <s v="43"/>
    <s v="เชาวฤทธิ์  วรรณทอง"/>
    <s v="0082618"/>
    <s v=""/>
    <s v="1"/>
    <n v="31"/>
    <n v="0"/>
    <n v="23"/>
    <s v="1"/>
    <s v="1"/>
    <s v="0"/>
    <n v="10"/>
    <s v="160 บ.กระเบาเดื่อ"/>
    <s v="33080601"/>
    <s v="2"/>
    <s v="3"/>
    <s v="1"/>
    <s v="1"/>
    <s v="33080100"/>
    <s v="0"/>
    <s v=""/>
    <x v="60"/>
    <d v="2018-05-11T00:00:00"/>
    <m/>
    <d v="2018-05-15T00:00:00"/>
    <d v="2018-05-16T00:00:00"/>
    <b v="0"/>
    <s v=""/>
    <s v=""/>
    <s v=""/>
    <s v=""/>
    <s v="33010000"/>
    <s v="3308"/>
    <s v="330806"/>
    <s v="01"/>
    <x v="3"/>
    <x v="31"/>
    <s v="กระเบาเดื่อ"/>
  </r>
  <r>
    <n v="805"/>
    <n v="3"/>
    <n v="85"/>
    <n v="2"/>
    <s v="43"/>
    <s v="แซม นนท์แย้ม"/>
    <s v="0038388"/>
    <s v=""/>
    <s v="1"/>
    <n v="57"/>
    <n v="8"/>
    <n v="16"/>
    <s v="2"/>
    <s v="1"/>
    <s v="0"/>
    <n v="1"/>
    <s v="124 บ้านหลักหินใหม่"/>
    <s v="33080218"/>
    <s v="2"/>
    <s v="3"/>
    <s v="2"/>
    <s v="3"/>
    <s v="33080100"/>
    <s v="0"/>
    <s v=""/>
    <x v="61"/>
    <d v="2018-01-04T00:00:00"/>
    <m/>
    <d v="2018-01-05T00:00:00"/>
    <d v="2018-01-05T00:00:00"/>
    <b v="0"/>
    <s v=""/>
    <s v=""/>
    <s v=""/>
    <s v=""/>
    <s v="33010000"/>
    <s v="3308"/>
    <s v="330802"/>
    <s v="18"/>
    <x v="3"/>
    <x v="32"/>
    <s v="หลักหินใหม่"/>
  </r>
  <r>
    <n v="52949"/>
    <n v="7814"/>
    <n v="4511"/>
    <n v="34"/>
    <s v="43"/>
    <s v="ฐิติกรณ์  ชูผล"/>
    <s v="0065449"/>
    <s v=""/>
    <s v="1"/>
    <n v="36"/>
    <n v="6"/>
    <n v="6"/>
    <s v="1"/>
    <s v="1"/>
    <s v="0"/>
    <n v="10"/>
    <s v="310 บ้านพรานเหนือ"/>
    <s v="33080302"/>
    <s v="2"/>
    <s v="3"/>
    <s v="2"/>
    <s v="3"/>
    <s v="33080100"/>
    <s v="0"/>
    <s v=""/>
    <x v="62"/>
    <d v="2018-06-25T00:00:00"/>
    <m/>
    <d v="2018-06-27T00:00:00"/>
    <d v="2018-06-27T00:00:00"/>
    <b v="0"/>
    <s v=""/>
    <s v=""/>
    <s v=""/>
    <s v=""/>
    <s v="33010000"/>
    <s v="3308"/>
    <s v="330803"/>
    <s v="02"/>
    <x v="3"/>
    <x v="33"/>
    <s v="พรานเหนือ"/>
  </r>
  <r>
    <n v="42302"/>
    <n v="128"/>
    <n v="3489"/>
    <n v="25"/>
    <s v="43"/>
    <s v="มั่น  สุดสังข์"/>
    <s v="0099822"/>
    <s v=""/>
    <s v="1"/>
    <n v="33"/>
    <n v="10"/>
    <n v="4"/>
    <s v="3"/>
    <s v="1"/>
    <s v="0"/>
    <n v="1"/>
    <s v="69 บ.กันทรอมตะวันออก"/>
    <s v="33080909"/>
    <s v="2"/>
    <s v="3"/>
    <s v="2"/>
    <s v="3"/>
    <s v="33080100"/>
    <s v="0"/>
    <s v=""/>
    <x v="63"/>
    <d v="2018-05-21T00:00:00"/>
    <m/>
    <d v="2018-05-23T00:00:00"/>
    <d v="2018-05-23T00:00:00"/>
    <b v="0"/>
    <s v=""/>
    <s v=""/>
    <s v=""/>
    <s v=""/>
    <s v="33010000"/>
    <s v="3308"/>
    <s v="330809"/>
    <s v="09"/>
    <x v="3"/>
    <x v="34"/>
    <s v="กันทรอมตะวันออก"/>
  </r>
  <r>
    <n v="51487"/>
    <n v="7806"/>
    <n v="4382"/>
    <n v="32"/>
    <s v="43"/>
    <s v="พิเดช  ธีระสุด"/>
    <s v="0050384"/>
    <s v=""/>
    <s v="1"/>
    <n v="55"/>
    <n v="8"/>
    <n v="11"/>
    <s v="2"/>
    <s v="1"/>
    <s v="0"/>
    <n v="1"/>
    <s v="187 บ.ม่วงแยก"/>
    <s v="33080306"/>
    <s v="2"/>
    <s v="3"/>
    <s v="1"/>
    <s v="1"/>
    <s v="33080100"/>
    <s v="0"/>
    <s v=""/>
    <x v="64"/>
    <d v="2018-06-22T00:00:00"/>
    <m/>
    <d v="2018-06-23T00:00:00"/>
    <d v="2018-06-23T00:00:00"/>
    <b v="0"/>
    <s v=""/>
    <s v=""/>
    <s v=""/>
    <s v=""/>
    <s v="33010000"/>
    <s v="3308"/>
    <s v="330803"/>
    <s v="06"/>
    <x v="3"/>
    <x v="33"/>
    <s v="ม่วงแยก"/>
  </r>
  <r>
    <n v="30777"/>
    <n v="75"/>
    <n v="2385"/>
    <n v="9"/>
    <s v="43"/>
    <s v="ผุย  ปานทอง"/>
    <s v="0138458"/>
    <s v=""/>
    <s v="2"/>
    <n v="64"/>
    <n v="3"/>
    <n v="30"/>
    <s v="2"/>
    <s v="1"/>
    <s v="0"/>
    <n v="1"/>
    <s v="60 บ.ห้วย"/>
    <s v="33081202"/>
    <s v="2"/>
    <s v="3"/>
    <s v="1"/>
    <s v="3"/>
    <s v="33080100"/>
    <s v="0"/>
    <s v=""/>
    <x v="65"/>
    <d v="2018-03-31T00:00:00"/>
    <m/>
    <d v="2018-04-02T00:00:00"/>
    <d v="2018-04-02T00:00:00"/>
    <b v="0"/>
    <s v=""/>
    <s v=""/>
    <s v=""/>
    <s v=""/>
    <s v="33010000"/>
    <s v="3308"/>
    <s v="330812"/>
    <s v="02"/>
    <x v="3"/>
    <x v="35"/>
    <s v="ห้วย"/>
  </r>
  <r>
    <n v="49118"/>
    <n v="7790"/>
    <n v="4166"/>
    <n v="29"/>
    <s v="43"/>
    <s v="ทัศน์  เสาจันทร์"/>
    <s v="0051133"/>
    <s v=""/>
    <s v="2"/>
    <n v="61"/>
    <n v="4"/>
    <n v="9"/>
    <s v="2"/>
    <s v="1"/>
    <s v="0"/>
    <n v="1"/>
    <s v="3/1 บ.ปรือ"/>
    <s v="33080404"/>
    <s v="2"/>
    <s v="3"/>
    <s v="2"/>
    <s v="3"/>
    <s v="33080100"/>
    <s v="0"/>
    <s v=""/>
    <x v="66"/>
    <d v="2018-06-14T00:00:00"/>
    <m/>
    <d v="2018-06-16T00:00:00"/>
    <d v="2018-06-16T00:00:00"/>
    <b v="0"/>
    <s v=""/>
    <s v=""/>
    <s v=""/>
    <s v=""/>
    <s v="33010000"/>
    <s v="3308"/>
    <s v="330804"/>
    <s v="04"/>
    <x v="3"/>
    <x v="36"/>
    <s v="ปรือ"/>
  </r>
  <r>
    <n v="45387"/>
    <n v="7771"/>
    <n v="3854"/>
    <n v="27"/>
    <s v="43"/>
    <s v="ปาน  ใจกัด"/>
    <s v="0002337"/>
    <s v=""/>
    <s v="2"/>
    <n v="83"/>
    <n v="3"/>
    <n v="12"/>
    <s v="2"/>
    <s v="1"/>
    <s v="0"/>
    <n v="1"/>
    <s v="51 บ.ห้วย"/>
    <s v="33080107"/>
    <s v="1"/>
    <s v="3"/>
    <s v="2"/>
    <s v="3"/>
    <s v="33080100"/>
    <s v="0"/>
    <s v=""/>
    <x v="24"/>
    <d v="2018-06-03T00:00:00"/>
    <m/>
    <d v="2018-06-04T00:00:00"/>
    <d v="2018-06-04T00:00:00"/>
    <b v="0"/>
    <s v=""/>
    <s v=""/>
    <s v=""/>
    <s v=""/>
    <s v="33010000"/>
    <s v="3308"/>
    <s v="330801"/>
    <s v="07"/>
    <x v="3"/>
    <x v="37"/>
    <s v="ห้วย"/>
  </r>
  <r>
    <n v="40719"/>
    <n v="119"/>
    <n v="3316"/>
    <n v="23"/>
    <s v="43"/>
    <s v="ทิตย์  ไชยทอง"/>
    <s v="0068440"/>
    <s v=""/>
    <s v="1"/>
    <n v="59"/>
    <n v="1"/>
    <n v="12"/>
    <s v="2"/>
    <s v="1"/>
    <s v="0"/>
    <n v="1"/>
    <s v="42 บ.ตำหนักไทร"/>
    <s v="33080207"/>
    <s v="2"/>
    <s v="3"/>
    <s v="2"/>
    <s v="3"/>
    <s v="33080100"/>
    <s v="0"/>
    <s v=""/>
    <x v="67"/>
    <d v="2018-05-14T00:00:00"/>
    <m/>
    <d v="2018-05-15T00:00:00"/>
    <d v="2018-05-16T00:00:00"/>
    <b v="0"/>
    <s v=""/>
    <s v=""/>
    <s v=""/>
    <s v=""/>
    <s v="33010000"/>
    <s v="3308"/>
    <s v="330802"/>
    <s v="07"/>
    <x v="3"/>
    <x v="32"/>
    <s v="ตำหนักไทร"/>
  </r>
  <r>
    <n v="49114"/>
    <n v="7789"/>
    <n v="4159"/>
    <n v="28"/>
    <s v="43"/>
    <s v="บุญนำ  โพธิสาร"/>
    <s v="0016104"/>
    <s v=""/>
    <s v="1"/>
    <n v="48"/>
    <n v="5"/>
    <n v="29"/>
    <s v="2"/>
    <s v="1"/>
    <s v="0"/>
    <n v="1"/>
    <s v="66 บ.ห้วย"/>
    <s v="33080608"/>
    <s v="2"/>
    <s v="3"/>
    <s v="1"/>
    <s v="1"/>
    <s v="33080100"/>
    <s v="0"/>
    <s v=""/>
    <x v="49"/>
    <d v="2018-06-14T00:00:00"/>
    <m/>
    <d v="2018-06-16T00:00:00"/>
    <d v="2018-06-16T00:00:00"/>
    <b v="0"/>
    <s v=""/>
    <s v=""/>
    <s v=""/>
    <s v=""/>
    <s v="33010000"/>
    <s v="3308"/>
    <s v="330806"/>
    <s v="08"/>
    <x v="3"/>
    <x v="31"/>
    <s v="ห้วย"/>
  </r>
  <r>
    <n v="49147"/>
    <n v="7791"/>
    <n v="4196"/>
    <n v="30"/>
    <s v="43"/>
    <s v="ธราวิทย์  จันทร์บุญ"/>
    <s v="0075912"/>
    <s v=""/>
    <s v="1"/>
    <n v="35"/>
    <n v="8"/>
    <n v="19"/>
    <s v="1"/>
    <s v="1"/>
    <s v="0"/>
    <n v="10"/>
    <s v="30 บ.ห้วย"/>
    <s v="33081202"/>
    <s v="2"/>
    <s v="3"/>
    <s v="1"/>
    <s v="1"/>
    <s v="33080100"/>
    <s v="0"/>
    <s v=""/>
    <x v="68"/>
    <d v="2018-06-15T00:00:00"/>
    <m/>
    <d v="2018-06-16T00:00:00"/>
    <d v="2018-06-16T00:00:00"/>
    <b v="0"/>
    <s v=""/>
    <s v=""/>
    <s v=""/>
    <s v=""/>
    <s v="33010000"/>
    <s v="3308"/>
    <s v="330812"/>
    <s v="02"/>
    <x v="3"/>
    <x v="35"/>
    <s v="ห้วย"/>
  </r>
  <r>
    <n v="1431"/>
    <n v="5"/>
    <n v="208"/>
    <n v="3"/>
    <s v="43"/>
    <s v="ทัด สุวรรณทา"/>
    <s v="0065179"/>
    <s v=""/>
    <s v="1"/>
    <n v="51"/>
    <n v="0"/>
    <n v="28"/>
    <s v="2"/>
    <s v="1"/>
    <s v="0"/>
    <n v="1"/>
    <s v="39 บ.ดาน"/>
    <s v="33080802"/>
    <s v="2"/>
    <s v="3"/>
    <s v="2"/>
    <s v="3"/>
    <s v="33080100"/>
    <s v="0"/>
    <s v=""/>
    <x v="69"/>
    <d v="2018-01-05T00:00:00"/>
    <m/>
    <d v="2018-01-06T00:00:00"/>
    <d v="2018-01-07T00:00:00"/>
    <b v="0"/>
    <s v=""/>
    <s v=""/>
    <s v=""/>
    <s v=""/>
    <s v="33010000"/>
    <s v="3308"/>
    <s v="330808"/>
    <s v="02"/>
    <x v="3"/>
    <x v="38"/>
    <s v="ด่าน"/>
  </r>
  <r>
    <n v="27079"/>
    <n v="67"/>
    <n v="2108"/>
    <n v="7"/>
    <s v="43"/>
    <s v="สุพิศ  บุญทอง"/>
    <s v="0059958"/>
    <s v=""/>
    <s v="1"/>
    <n v="43"/>
    <n v="8"/>
    <n v="2"/>
    <s v="1"/>
    <s v="1"/>
    <s v="0"/>
    <n v="10"/>
    <s v="206 บ.ตาเอก"/>
    <s v="33080905"/>
    <s v="2"/>
    <s v="3"/>
    <s v="1"/>
    <s v="1"/>
    <s v="33080100"/>
    <s v="0"/>
    <s v=""/>
    <x v="70"/>
    <d v="2018-03-21T00:00:00"/>
    <m/>
    <d v="2018-03-23T00:00:00"/>
    <d v="2018-03-23T00:00:00"/>
    <b v="0"/>
    <s v=""/>
    <s v=""/>
    <s v=""/>
    <s v=""/>
    <s v="33010000"/>
    <s v="3308"/>
    <s v="330809"/>
    <s v="05"/>
    <x v="3"/>
    <x v="34"/>
    <s v="ตาเอก"/>
  </r>
  <r>
    <n v="30765"/>
    <n v="74"/>
    <n v="2373"/>
    <n v="8"/>
    <s v="43"/>
    <s v="สิทธิศักดิ์  กรอบประดับ"/>
    <s v="0172676"/>
    <s v=""/>
    <s v="1"/>
    <n v="40"/>
    <n v="10"/>
    <n v="16"/>
    <s v="2"/>
    <s v="1"/>
    <s v="0"/>
    <n v="10"/>
    <s v="80 บ.น้อยแสงตะวัน"/>
    <s v="33080809"/>
    <s v="2"/>
    <s v="3"/>
    <s v="2"/>
    <s v="3"/>
    <s v="33080100"/>
    <s v="0"/>
    <s v=""/>
    <x v="55"/>
    <d v="2018-03-30T00:00:00"/>
    <m/>
    <d v="2018-04-02T00:00:00"/>
    <d v="2018-04-02T00:00:00"/>
    <b v="0"/>
    <s v=""/>
    <s v=""/>
    <s v=""/>
    <s v=""/>
    <s v="33010000"/>
    <s v="3308"/>
    <s v="330808"/>
    <s v="09"/>
    <x v="3"/>
    <x v="38"/>
    <s v="หมู่09"/>
  </r>
  <r>
    <n v="1716"/>
    <n v="6"/>
    <n v="308"/>
    <n v="4"/>
    <s v="43"/>
    <s v="อุดม แก้วโมกข์"/>
    <s v="0001072"/>
    <s v=""/>
    <s v="1"/>
    <n v="56"/>
    <n v="1"/>
    <n v="28"/>
    <s v="2"/>
    <s v="1"/>
    <s v="0"/>
    <n v="1"/>
    <s v="26 บ.ดู่ตะวันออก"/>
    <s v="33080708"/>
    <s v="2"/>
    <s v="3"/>
    <s v="1"/>
    <s v="1"/>
    <s v="33080100"/>
    <s v="0"/>
    <s v=""/>
    <x v="71"/>
    <d v="2018-01-09T00:00:00"/>
    <m/>
    <d v="2018-01-10T00:00:00"/>
    <d v="2018-01-11T00:00:00"/>
    <b v="0"/>
    <s v=""/>
    <s v=""/>
    <s v=""/>
    <s v=""/>
    <s v="33010000"/>
    <s v="3308"/>
    <s v="330807"/>
    <s v="08"/>
    <x v="3"/>
    <x v="39"/>
    <s v="หมู่08"/>
  </r>
  <r>
    <n v="32409"/>
    <n v="84"/>
    <n v="2524"/>
    <n v="11"/>
    <s v="43"/>
    <s v="อุทิศ  พันธ์มะลี"/>
    <s v="0053931"/>
    <s v=""/>
    <s v="1"/>
    <n v="47"/>
    <n v="7"/>
    <n v="3"/>
    <s v="2"/>
    <s v="1"/>
    <s v="0"/>
    <n v="1"/>
    <s v="094 บ.สิ"/>
    <s v="33080101"/>
    <s v="1"/>
    <s v="3"/>
    <s v="2"/>
    <s v="3"/>
    <s v="33080100"/>
    <s v="0"/>
    <s v=""/>
    <x v="72"/>
    <d v="2018-04-06T00:00:00"/>
    <m/>
    <d v="2018-04-10T00:00:00"/>
    <d v="2018-04-10T00:00:00"/>
    <b v="0"/>
    <s v=""/>
    <s v=""/>
    <s v=""/>
    <s v=""/>
    <s v="33010000"/>
    <s v="3308"/>
    <s v="330801"/>
    <s v="01"/>
    <x v="3"/>
    <x v="37"/>
    <s v="สิ"/>
  </r>
  <r>
    <n v="24420"/>
    <n v="60"/>
    <n v="1973"/>
    <n v="6"/>
    <s v="43"/>
    <s v="อุทัย  แสงทอง"/>
    <s v="0061567"/>
    <s v=""/>
    <s v="1"/>
    <n v="41"/>
    <n v="2"/>
    <n v="16"/>
    <s v="2"/>
    <s v="1"/>
    <s v="0"/>
    <n v="1"/>
    <s v="16 บ.สุขสมบูรณ์"/>
    <s v="33080313"/>
    <s v="2"/>
    <s v="3"/>
    <s v="1"/>
    <s v="1"/>
    <s v="33080100"/>
    <s v="0"/>
    <s v=""/>
    <x v="23"/>
    <d v="2018-03-16T00:00:00"/>
    <m/>
    <d v="2018-03-17T00:00:00"/>
    <d v="2018-03-17T00:00:00"/>
    <b v="0"/>
    <s v=""/>
    <s v=""/>
    <s v=""/>
    <s v=""/>
    <s v="33010000"/>
    <s v="3308"/>
    <s v="330803"/>
    <s v="13"/>
    <x v="3"/>
    <x v="33"/>
    <s v="สุขสมบูรณ์"/>
  </r>
  <r>
    <n v="37162"/>
    <n v="97"/>
    <n v="3020"/>
    <n v="17"/>
    <s v="43"/>
    <s v="ของ  ดีหงษ์"/>
    <s v="0026428"/>
    <s v=""/>
    <s v="1"/>
    <n v="57"/>
    <n v="9"/>
    <n v="28"/>
    <s v="2"/>
    <s v="1"/>
    <s v="0"/>
    <n v="1"/>
    <s v="70 บ.กันทรอมใต้"/>
    <s v="33080904"/>
    <s v="2"/>
    <s v="3"/>
    <s v="1"/>
    <s v="1"/>
    <s v="33080100"/>
    <s v="0"/>
    <s v=""/>
    <x v="73"/>
    <d v="2018-04-29T00:00:00"/>
    <m/>
    <d v="2018-04-30T00:00:00"/>
    <d v="2018-05-01T00:00:00"/>
    <b v="0"/>
    <s v=""/>
    <s v=""/>
    <s v=""/>
    <s v=""/>
    <s v="33010000"/>
    <s v="3308"/>
    <s v="330809"/>
    <s v="04"/>
    <x v="3"/>
    <x v="34"/>
    <s v="กันทรอมใต้"/>
  </r>
  <r>
    <n v="33837"/>
    <n v="87"/>
    <n v="2600"/>
    <n v="13"/>
    <s v="43"/>
    <s v="อนุชาติ  โทชัย"/>
    <s v="0008295"/>
    <s v=""/>
    <s v="1"/>
    <n v="46"/>
    <n v="7"/>
    <n v="11"/>
    <s v="2"/>
    <s v="1"/>
    <s v="0"/>
    <n v="1"/>
    <s v="17 บ.โนนแฝก"/>
    <s v="33080304"/>
    <s v="2"/>
    <s v="3"/>
    <s v="1"/>
    <s v="1"/>
    <s v="33080100"/>
    <s v="0"/>
    <s v=""/>
    <x v="53"/>
    <d v="2018-04-10T00:00:00"/>
    <m/>
    <d v="2018-04-17T00:00:00"/>
    <d v="2018-04-17T00:00:00"/>
    <b v="0"/>
    <s v=""/>
    <s v=""/>
    <s v=""/>
    <s v=""/>
    <s v="33010000"/>
    <s v="3308"/>
    <s v="330803"/>
    <s v="04"/>
    <x v="3"/>
    <x v="33"/>
    <s v="โนนแฝก"/>
  </r>
  <r>
    <n v="33870"/>
    <n v="88"/>
    <n v="2651"/>
    <n v="14"/>
    <s v="43"/>
    <s v="เหมื่อย  ไชยสุวรรณ"/>
    <s v="0083470"/>
    <s v=""/>
    <s v="1"/>
    <n v="67"/>
    <n v="9"/>
    <n v="16"/>
    <s v="2"/>
    <s v="1"/>
    <s v="0"/>
    <n v="1"/>
    <s v="93 บ.ดาน"/>
    <s v="33080802"/>
    <s v="2"/>
    <s v="3"/>
    <s v="2"/>
    <s v="3"/>
    <s v="33080100"/>
    <s v="0"/>
    <s v=""/>
    <x v="74"/>
    <d v="2018-04-12T00:00:00"/>
    <m/>
    <d v="2018-04-17T00:00:00"/>
    <d v="2018-04-17T00:00:00"/>
    <b v="0"/>
    <s v=""/>
    <s v=""/>
    <s v=""/>
    <s v=""/>
    <s v="33010000"/>
    <s v="3308"/>
    <s v="330808"/>
    <s v="02"/>
    <x v="3"/>
    <x v="38"/>
    <s v="ด่าน"/>
  </r>
  <r>
    <n v="54421"/>
    <n v="7816"/>
    <n v="4638"/>
    <n v="35"/>
    <s v="43"/>
    <s v="สุวิทย์  บุญชัย"/>
    <s v="0100859"/>
    <s v=""/>
    <s v="1"/>
    <n v="38"/>
    <n v="1"/>
    <n v="0"/>
    <s v="1"/>
    <s v="1"/>
    <s v="0"/>
    <n v="10"/>
    <s v="29 บ.ตาเส็ด"/>
    <s v="33080206"/>
    <s v="2"/>
    <s v="3"/>
    <s v="2"/>
    <s v="3"/>
    <s v="33080100"/>
    <s v="0"/>
    <s v=""/>
    <x v="38"/>
    <d v="2018-06-29T00:00:00"/>
    <m/>
    <d v="2018-07-02T00:00:00"/>
    <d v="2018-07-02T00:00:00"/>
    <b v="0"/>
    <s v=""/>
    <s v=""/>
    <s v=""/>
    <s v=""/>
    <s v="33010000"/>
    <s v="3308"/>
    <s v="330802"/>
    <s v="06"/>
    <x v="3"/>
    <x v="32"/>
    <s v="ตาเส็ด"/>
  </r>
  <r>
    <n v="46481"/>
    <n v="7782"/>
    <m/>
    <m/>
    <s v="43"/>
    <s v="สุริยา บุตรอุดม"/>
    <s v="62203"/>
    <s v=""/>
    <s v="1"/>
    <n v="35"/>
    <n v="7"/>
    <n v="16"/>
    <s v="2"/>
    <s v="1"/>
    <s v=""/>
    <n v="3"/>
    <s v="85"/>
    <s v="33080505"/>
    <s v="2"/>
    <s v="3"/>
    <s v="2"/>
    <s v="3"/>
    <s v="33080100"/>
    <s v=""/>
    <s v=""/>
    <x v="75"/>
    <d v="2018-06-04T00:00:00"/>
    <m/>
    <d v="2018-06-07T00:00:00"/>
    <d v="2018-06-08T00:00:00"/>
    <b v="0"/>
    <s v="0"/>
    <s v="0"/>
    <s v=""/>
    <s v="ไม่ระบุ"/>
    <s v="33010000"/>
    <s v="3308"/>
    <s v="330805"/>
    <s v="05"/>
    <x v="3"/>
    <x v="40"/>
    <s v="ซำเขียน"/>
  </r>
  <r>
    <n v="59488"/>
    <n v="7834"/>
    <n v="5099"/>
    <n v="37"/>
    <s v="43"/>
    <s v="สถาพร  สามศรี"/>
    <s v="0069083"/>
    <s v=""/>
    <s v="1"/>
    <n v="24"/>
    <n v="7"/>
    <n v="7"/>
    <s v="2"/>
    <s v="1"/>
    <s v="0"/>
    <n v="10"/>
    <s v="185 บ.โคกท่อน"/>
    <s v="33080205"/>
    <s v="2"/>
    <s v="3"/>
    <s v="1"/>
    <s v="1"/>
    <s v="33080100"/>
    <s v="0"/>
    <s v=""/>
    <x v="76"/>
    <d v="2018-07-15T00:00:00"/>
    <m/>
    <d v="2018-07-16T00:00:00"/>
    <d v="2018-07-16T00:00:00"/>
    <b v="0"/>
    <s v=""/>
    <s v=""/>
    <s v=""/>
    <s v=""/>
    <s v="33010000"/>
    <s v="3308"/>
    <s v="330802"/>
    <s v="05"/>
    <x v="3"/>
    <x v="32"/>
    <s v="หนองบัวเรณ"/>
  </r>
  <r>
    <n v="55469"/>
    <n v="7819"/>
    <n v="4713"/>
    <n v="36"/>
    <s v="43"/>
    <s v="เจียน  อินโบราณ"/>
    <s v="0043803"/>
    <s v=""/>
    <s v="1"/>
    <n v="54"/>
    <n v="11"/>
    <n v="12"/>
    <s v="2"/>
    <s v="1"/>
    <s v="0"/>
    <n v="1"/>
    <s v="81 บ.ม่วงแยก"/>
    <s v="33080306"/>
    <s v="2"/>
    <s v="3"/>
    <s v="2"/>
    <s v="3"/>
    <s v="33080100"/>
    <s v="0"/>
    <s v=""/>
    <x v="77"/>
    <d v="2018-07-02T00:00:00"/>
    <m/>
    <d v="2018-07-04T00:00:00"/>
    <d v="2018-07-04T00:00:00"/>
    <b v="0"/>
    <s v=""/>
    <s v=""/>
    <s v=""/>
    <s v=""/>
    <s v="33010000"/>
    <s v="3308"/>
    <s v="330803"/>
    <s v="06"/>
    <x v="3"/>
    <x v="33"/>
    <s v="ม่วงแยก"/>
  </r>
  <r>
    <n v="38025"/>
    <n v="104"/>
    <n v="3080"/>
    <n v="18"/>
    <s v="43"/>
    <s v="ชนะพงษ์  มงคลคลี"/>
    <s v="0108316"/>
    <s v=""/>
    <s v="1"/>
    <n v="36"/>
    <n v="9"/>
    <n v="11"/>
    <s v="2"/>
    <s v="1"/>
    <s v="0"/>
    <n v="10"/>
    <s v="01 บ.โนนศรีทอง"/>
    <s v="33080111"/>
    <s v="1"/>
    <s v="3"/>
    <s v="1"/>
    <s v="1"/>
    <s v="33080100"/>
    <s v="0"/>
    <s v=""/>
    <x v="39"/>
    <d v="2018-05-02T00:00:00"/>
    <m/>
    <d v="2018-05-04T00:00:00"/>
    <d v="2018-05-04T00:00:00"/>
    <b v="0"/>
    <s v=""/>
    <s v=""/>
    <s v=""/>
    <s v=""/>
    <s v="33010000"/>
    <s v="3308"/>
    <s v="330801"/>
    <s v="11"/>
    <x v="3"/>
    <x v="37"/>
    <s v="โนนศรีทอง"/>
  </r>
  <r>
    <n v="41872"/>
    <n v="124"/>
    <n v="3424"/>
    <n v="24"/>
    <s v="43"/>
    <s v="สิทธิ์  จอมคำ"/>
    <s v="0029216"/>
    <s v=""/>
    <s v="1"/>
    <n v="59"/>
    <n v="9"/>
    <n v="23"/>
    <s v="2"/>
    <s v="1"/>
    <s v="0"/>
    <n v="1"/>
    <s v="55 บ.ปรือ"/>
    <s v="33080404"/>
    <s v="2"/>
    <s v="3"/>
    <s v="2"/>
    <s v="3"/>
    <s v="33080100"/>
    <s v="0"/>
    <s v=""/>
    <x v="78"/>
    <d v="2018-05-20T00:00:00"/>
    <m/>
    <d v="2018-05-21T00:00:00"/>
    <d v="2018-05-21T00:00:00"/>
    <b v="0"/>
    <s v=""/>
    <s v=""/>
    <s v=""/>
    <s v=""/>
    <s v="33010000"/>
    <s v="3308"/>
    <s v="330804"/>
    <s v="04"/>
    <x v="3"/>
    <x v="36"/>
    <s v="ปรือ"/>
  </r>
  <r>
    <n v="35802"/>
    <n v="91"/>
    <n v="2905"/>
    <n v="15"/>
    <s v="43"/>
    <s v="สน  พันธ์นา"/>
    <s v="0020149"/>
    <s v=""/>
    <s v="1"/>
    <n v="68"/>
    <n v="9"/>
    <n v="24"/>
    <s v="2"/>
    <s v="1"/>
    <s v="0"/>
    <n v="1"/>
    <s v="101 บ.จะเนียว"/>
    <s v="33080606"/>
    <s v="2"/>
    <s v="3"/>
    <s v="2"/>
    <s v="3"/>
    <s v="33080100"/>
    <s v="0"/>
    <s v=""/>
    <x v="79"/>
    <d v="2018-04-23T00:00:00"/>
    <m/>
    <d v="2018-04-25T00:00:00"/>
    <d v="2018-04-25T00:00:00"/>
    <b v="0"/>
    <s v=""/>
    <s v=""/>
    <s v=""/>
    <s v=""/>
    <s v="33010000"/>
    <s v="3308"/>
    <s v="330806"/>
    <s v="06"/>
    <x v="3"/>
    <x v="31"/>
    <s v="จะเนียว"/>
  </r>
  <r>
    <n v="52947"/>
    <n v="7813"/>
    <n v="4509"/>
    <n v="33"/>
    <s v="43"/>
    <s v="ชิน  เพ็ชรรัตน์"/>
    <s v="0063696"/>
    <s v=""/>
    <s v="1"/>
    <n v="56"/>
    <n v="4"/>
    <n v="10"/>
    <s v="2"/>
    <s v="1"/>
    <s v="0"/>
    <n v="1"/>
    <s v="40 บ.กันทรอมตะวันออก"/>
    <s v="33080909"/>
    <s v="2"/>
    <s v="3"/>
    <s v="1"/>
    <s v="1"/>
    <s v="33080100"/>
    <s v="0"/>
    <s v=""/>
    <x v="64"/>
    <d v="2018-06-25T00:00:00"/>
    <m/>
    <d v="2018-06-27T00:00:00"/>
    <d v="2018-06-27T00:00:00"/>
    <b v="0"/>
    <s v=""/>
    <s v=""/>
    <s v=""/>
    <s v=""/>
    <s v="33010000"/>
    <s v="3308"/>
    <s v="330809"/>
    <s v="09"/>
    <x v="3"/>
    <x v="34"/>
    <s v="กันทรอมตะวันออก"/>
  </r>
  <r>
    <n v="50761"/>
    <n v="7800"/>
    <n v="4291"/>
    <n v="31"/>
    <s v="43"/>
    <s v="สมถวิล  อาจอำนวย"/>
    <s v="0059793"/>
    <s v=""/>
    <s v="2"/>
    <n v="48"/>
    <n v="11"/>
    <n v="19"/>
    <s v="2"/>
    <s v="1"/>
    <s v="0"/>
    <n v="1"/>
    <s v="21 บ.ตะหลุง"/>
    <s v="33080609"/>
    <s v="2"/>
    <s v="3"/>
    <s v="2"/>
    <s v="3"/>
    <s v="33080100"/>
    <s v="0"/>
    <s v=""/>
    <x v="16"/>
    <d v="2018-06-19T00:00:00"/>
    <m/>
    <d v="2018-06-20T00:00:00"/>
    <d v="2018-06-20T00:00:00"/>
    <b v="0"/>
    <s v=""/>
    <s v=""/>
    <s v=""/>
    <s v=""/>
    <s v="33010000"/>
    <s v="3308"/>
    <s v="330806"/>
    <s v="09"/>
    <x v="3"/>
    <x v="31"/>
    <s v="ตะหลุง"/>
  </r>
  <r>
    <n v="31240"/>
    <n v="77"/>
    <n v="2463"/>
    <n v="10"/>
    <s v="43"/>
    <s v="สมบัตร  ศรีพรหม"/>
    <s v="0071836"/>
    <s v=""/>
    <s v="1"/>
    <n v="46"/>
    <n v="10"/>
    <n v="30"/>
    <s v="2"/>
    <s v="1"/>
    <s v="0"/>
    <n v="1"/>
    <s v="3 บ.ตานวน"/>
    <s v="33080903"/>
    <s v="2"/>
    <s v="3"/>
    <s v="2"/>
    <s v="3"/>
    <s v="33080100"/>
    <s v="0"/>
    <s v=""/>
    <x v="80"/>
    <d v="2018-04-04T00:00:00"/>
    <m/>
    <d v="2018-04-05T00:00:00"/>
    <d v="2018-04-05T00:00:00"/>
    <b v="0"/>
    <s v=""/>
    <s v=""/>
    <s v=""/>
    <s v=""/>
    <s v="33010000"/>
    <s v="3308"/>
    <s v="330809"/>
    <s v="03"/>
    <x v="3"/>
    <x v="34"/>
    <s v="ตานวน"/>
  </r>
  <r>
    <n v="2712"/>
    <n v="9"/>
    <n v="374"/>
    <n v="1"/>
    <s v="43"/>
    <s v="สมบัติ  ศรแก้ว"/>
    <s v="000976697"/>
    <s v=""/>
    <s v="2"/>
    <n v="49"/>
    <n v="0"/>
    <n v="0"/>
    <s v="1"/>
    <s v="1"/>
    <s v="0"/>
    <n v="1"/>
    <s v="128  บ้านปุน"/>
    <s v="33080506"/>
    <s v="2"/>
    <s v="2"/>
    <s v="1"/>
    <s v="3"/>
    <s v="33010120"/>
    <s v="0"/>
    <s v=""/>
    <x v="81"/>
    <d v="2018-01-12T00:00:00"/>
    <m/>
    <d v="2018-01-14T00:00:00"/>
    <d v="2018-01-14T00:00:00"/>
    <b v="0"/>
    <s v=""/>
    <s v=""/>
    <s v=""/>
    <s v=""/>
    <s v="33010000"/>
    <s v="3308"/>
    <s v="330805"/>
    <s v="06"/>
    <x v="3"/>
    <x v="40"/>
    <s v="ปุน"/>
  </r>
  <r>
    <n v="24419"/>
    <n v="59"/>
    <n v="1945"/>
    <n v="5"/>
    <s v="43"/>
    <s v="ชัยวัฒน์  นาคนวน"/>
    <s v="0000360"/>
    <s v=""/>
    <s v="1"/>
    <n v="37"/>
    <n v="7"/>
    <n v="9"/>
    <s v="2"/>
    <s v="1"/>
    <s v="0"/>
    <n v="10"/>
    <s v="134 บ.จองกอ"/>
    <s v="33080902"/>
    <s v="2"/>
    <s v="3"/>
    <s v="2"/>
    <s v="3"/>
    <s v="33080100"/>
    <s v="0"/>
    <s v=""/>
    <x v="82"/>
    <d v="2018-03-15T00:00:00"/>
    <m/>
    <d v="2018-03-17T00:00:00"/>
    <d v="2018-03-17T00:00:00"/>
    <b v="0"/>
    <s v=""/>
    <s v=""/>
    <s v=""/>
    <s v=""/>
    <s v="33010000"/>
    <s v="3308"/>
    <s v="330809"/>
    <s v="02"/>
    <x v="3"/>
    <x v="34"/>
    <s v="จองกอ"/>
  </r>
  <r>
    <n v="43535"/>
    <n v="7764"/>
    <n v="3652"/>
    <n v="26"/>
    <s v="43"/>
    <s v="สมศักดิ์  แก้วมงคล"/>
    <s v="0173543"/>
    <s v=""/>
    <s v="1"/>
    <n v="41"/>
    <n v="3"/>
    <n v="10"/>
    <s v="2"/>
    <s v="1"/>
    <s v="0"/>
    <n v="10"/>
    <s v="38"/>
    <s v="33080206"/>
    <s v="1"/>
    <s v="3"/>
    <s v="1"/>
    <s v="3"/>
    <s v="33080100"/>
    <s v="0"/>
    <s v=""/>
    <x v="83"/>
    <d v="2018-05-25T00:00:00"/>
    <m/>
    <d v="2018-05-29T00:00:00"/>
    <d v="2018-05-29T00:00:00"/>
    <b v="0"/>
    <s v=""/>
    <s v=""/>
    <s v=""/>
    <s v=""/>
    <s v="33010000"/>
    <s v="3308"/>
    <s v="330802"/>
    <s v="06"/>
    <x v="3"/>
    <x v="32"/>
    <s v="ตาเส็ด"/>
  </r>
  <r>
    <n v="44416"/>
    <n v="7767"/>
    <n v="7913"/>
    <n v="28"/>
    <s v="43"/>
    <s v="ประหยัด  เลิศผล"/>
    <s v="000996872"/>
    <s v=""/>
    <s v="1"/>
    <n v="33"/>
    <n v="5"/>
    <n v="16"/>
    <s v="1"/>
    <s v="1"/>
    <s v="0"/>
    <n v="11"/>
    <s v="39"/>
    <s v="33150202"/>
    <s v="2"/>
    <s v="2"/>
    <s v="2"/>
    <s v="3"/>
    <s v="33010120"/>
    <s v="0"/>
    <s v=""/>
    <x v="84"/>
    <d v="2018-05-30T00:00:00"/>
    <m/>
    <d v="2018-05-31T00:00:00"/>
    <d v="2018-05-31T00:00:00"/>
    <b v="0"/>
    <s v=""/>
    <s v=""/>
    <s v=""/>
    <s v=""/>
    <s v="33010000"/>
    <s v="3315"/>
    <s v="331502"/>
    <s v="02"/>
    <x v="4"/>
    <x v="41"/>
    <s v="ขี้เหล็ก"/>
  </r>
  <r>
    <n v="58499"/>
    <n v="7833"/>
    <n v="2143"/>
    <n v="10"/>
    <s v="43"/>
    <s v="บรรจง พิมพ์สมโภช"/>
    <s v=""/>
    <s v=""/>
    <s v="1"/>
    <n v="41"/>
    <n v="0"/>
    <n v="0"/>
    <s v="2"/>
    <s v="1"/>
    <s v=""/>
    <n v="1"/>
    <s v="41"/>
    <s v="33150506"/>
    <s v="1"/>
    <s v="3"/>
    <s v="2"/>
    <s v="1"/>
    <s v="33140100"/>
    <s v=""/>
    <s v=""/>
    <x v="56"/>
    <d v="2018-07-04T00:00:00"/>
    <m/>
    <d v="2018-07-07T00:00:00"/>
    <d v="2018-07-12T00:00:00"/>
    <b v="0"/>
    <s v="0"/>
    <s v="0"/>
    <s v="5331500022185"/>
    <s v="ไม่ระบุ"/>
    <s v="33010000"/>
    <s v="3315"/>
    <s v="331505"/>
    <s v="06"/>
    <x v="4"/>
    <x v="42"/>
    <s v="รุ่ง"/>
  </r>
  <r>
    <n v="11563"/>
    <n v="33"/>
    <n v="2033"/>
    <n v="7"/>
    <s v="43"/>
    <s v="เกรียงศักดิ์  อิ่มเต็ม"/>
    <s v="000570471"/>
    <s v=""/>
    <s v="1"/>
    <n v="65"/>
    <n v="7"/>
    <n v="14"/>
    <s v="2"/>
    <s v="1"/>
    <s v="0"/>
    <n v="1"/>
    <s v="231/1 บ้านตองปิด"/>
    <s v="33150301"/>
    <s v="2"/>
    <s v="2"/>
    <s v="2"/>
    <s v="2"/>
    <s v="33010120"/>
    <s v="0"/>
    <s v=""/>
    <x v="31"/>
    <d v="2018-02-11T00:00:00"/>
    <d v="2018-02-12T00:00:00"/>
    <d v="2018-02-13T00:00:00"/>
    <d v="2018-02-14T00:00:00"/>
    <b v="0"/>
    <s v=""/>
    <s v=""/>
    <s v=""/>
    <s v=""/>
    <s v="33010000"/>
    <s v="3315"/>
    <s v="331503"/>
    <s v="01"/>
    <x v="4"/>
    <x v="43"/>
    <s v="ตองปิด"/>
  </r>
  <r>
    <n v="58498"/>
    <n v="7832"/>
    <n v="2142"/>
    <n v="9"/>
    <s v="43"/>
    <s v="ทัน นามวิชา"/>
    <s v="33711"/>
    <s v=""/>
    <s v="1"/>
    <n v="59"/>
    <n v="0"/>
    <n v="0"/>
    <s v="2"/>
    <s v="1"/>
    <s v=""/>
    <n v="1"/>
    <s v="84"/>
    <s v="33150211"/>
    <s v="1"/>
    <s v="2"/>
    <s v="2"/>
    <s v="2"/>
    <s v="33010120"/>
    <s v=""/>
    <s v=""/>
    <x v="85"/>
    <d v="2018-07-02T00:00:00"/>
    <d v="2018-07-03T00:00:00"/>
    <d v="2018-07-03T00:00:00"/>
    <d v="2018-07-12T00:00:00"/>
    <b v="0"/>
    <s v="0"/>
    <s v="0"/>
    <s v="3330301143716"/>
    <s v="ไม่ระบุ"/>
    <s v="33010000"/>
    <s v="3315"/>
    <s v="331502"/>
    <s v="11"/>
    <x v="4"/>
    <x v="41"/>
    <s v="เขวา"/>
  </r>
  <r>
    <n v="52405"/>
    <n v="7812"/>
    <n v="1888"/>
    <n v="7"/>
    <s v="43"/>
    <s v="เหลา  ศรีด้วง"/>
    <s v="0013295"/>
    <s v=""/>
    <s v="1"/>
    <n v="66"/>
    <n v="7"/>
    <n v="9"/>
    <s v="2"/>
    <s v="1"/>
    <s v="0"/>
    <n v="1"/>
    <s v="20 บ้านเขวา"/>
    <s v="33150211"/>
    <s v="2"/>
    <s v="3"/>
    <s v="2"/>
    <s v="3"/>
    <s v="33150100"/>
    <s v="0"/>
    <s v=""/>
    <x v="86"/>
    <d v="2018-06-24T00:00:00"/>
    <m/>
    <d v="2018-06-25T00:00:00"/>
    <d v="2018-06-25T00:00:00"/>
    <b v="0"/>
    <s v=""/>
    <s v=""/>
    <s v=""/>
    <s v=""/>
    <s v="33010000"/>
    <s v="3315"/>
    <s v="331502"/>
    <s v="11"/>
    <x v="4"/>
    <x v="41"/>
    <s v="เขวา"/>
  </r>
  <r>
    <n v="44217"/>
    <n v="7766"/>
    <n v="1480"/>
    <n v="3"/>
    <s v="43"/>
    <s v="ราษี  ชนะพจน์"/>
    <s v="0036766"/>
    <s v=""/>
    <s v="1"/>
    <n v="56"/>
    <n v="3"/>
    <n v="6"/>
    <s v="2"/>
    <s v="1"/>
    <s v="0"/>
    <n v="1"/>
    <s v="92 บ้านเขวา"/>
    <s v="33150211"/>
    <s v="2"/>
    <s v="3"/>
    <s v="1"/>
    <s v="1"/>
    <s v="33150100"/>
    <s v="0"/>
    <s v=""/>
    <x v="87"/>
    <d v="2018-05-29T00:00:00"/>
    <m/>
    <d v="2018-05-31T00:00:00"/>
    <d v="2018-05-31T00:00:00"/>
    <b v="0"/>
    <s v=""/>
    <s v=""/>
    <s v=""/>
    <s v=""/>
    <s v="33010000"/>
    <s v="3315"/>
    <s v="331502"/>
    <s v="11"/>
    <x v="4"/>
    <x v="41"/>
    <s v="เขวา"/>
  </r>
  <r>
    <n v="20107"/>
    <n v="50"/>
    <n v="3314"/>
    <n v="14"/>
    <s v="43"/>
    <s v="ผาด  นวลละออง"/>
    <s v="000100146"/>
    <s v=""/>
    <s v="1"/>
    <n v="72"/>
    <n v="10"/>
    <n v="4"/>
    <s v="2"/>
    <s v="1"/>
    <s v="0"/>
    <n v="1"/>
    <s v="49 บ้านหนองสิม"/>
    <s v="33150314"/>
    <s v="2"/>
    <s v="2"/>
    <s v="2"/>
    <s v="3"/>
    <s v="33010120"/>
    <s v="0"/>
    <s v=""/>
    <x v="30"/>
    <d v="2018-03-05T00:00:00"/>
    <m/>
    <d v="2018-03-08T00:00:00"/>
    <d v="2018-03-08T00:00:00"/>
    <b v="0"/>
    <s v=""/>
    <s v=""/>
    <s v=""/>
    <s v=""/>
    <s v="33010000"/>
    <s v="3315"/>
    <s v="331503"/>
    <s v="14"/>
    <x v="4"/>
    <x v="43"/>
    <s v="หนองสิม"/>
  </r>
  <r>
    <n v="38238"/>
    <n v="105"/>
    <n v="2150"/>
    <n v="1"/>
    <s v="43"/>
    <s v="สวัสดิ์ สะระ"/>
    <s v="0022238"/>
    <s v=""/>
    <s v="1"/>
    <n v="73"/>
    <n v="8"/>
    <n v="0"/>
    <s v="2"/>
    <s v="1"/>
    <s v="0"/>
    <n v="1"/>
    <s v="16 บ.สบาย"/>
    <s v="33150501"/>
    <s v="2"/>
    <s v="3"/>
    <s v="1"/>
    <s v="1"/>
    <s v="33140100"/>
    <s v="0"/>
    <s v=""/>
    <x v="88"/>
    <d v="2018-05-05T00:00:00"/>
    <m/>
    <d v="2018-05-06T00:00:00"/>
    <d v="2018-05-07T00:00:00"/>
    <b v="0"/>
    <s v=""/>
    <s v=""/>
    <s v=""/>
    <s v=""/>
    <s v="33010000"/>
    <s v="3315"/>
    <s v="331505"/>
    <s v="01"/>
    <x v="4"/>
    <x v="42"/>
    <s v="สบายใต้"/>
  </r>
  <r>
    <n v="52398"/>
    <n v="7811"/>
    <n v="1881"/>
    <n v="6"/>
    <s v="43"/>
    <s v="ทองคำ  สีกะชา"/>
    <s v="0029046"/>
    <s v=""/>
    <s v="1"/>
    <n v="69"/>
    <n v="9"/>
    <n v="4"/>
    <s v="2"/>
    <s v="1"/>
    <s v="0"/>
    <n v="1"/>
    <s v="31 บ้านโนนโพธิ์"/>
    <s v="33150510"/>
    <s v="2"/>
    <s v="3"/>
    <s v="1"/>
    <s v="1"/>
    <s v="33150100"/>
    <s v="0"/>
    <s v=""/>
    <x v="89"/>
    <d v="2018-06-23T00:00:00"/>
    <m/>
    <d v="2018-06-25T00:00:00"/>
    <d v="2018-06-25T00:00:00"/>
    <b v="0"/>
    <s v=""/>
    <s v=""/>
    <s v=""/>
    <s v=""/>
    <s v="33010000"/>
    <s v="3315"/>
    <s v="331505"/>
    <s v="10"/>
    <x v="4"/>
    <x v="42"/>
    <s v="โนนโพธิ์"/>
  </r>
  <r>
    <n v="42972"/>
    <n v="135"/>
    <n v="1968"/>
    <n v="6"/>
    <s v="43"/>
    <s v="ปรเมศวร์  พันธ์ดวง"/>
    <s v="0091505"/>
    <s v=""/>
    <s v="1"/>
    <n v="38"/>
    <n v="7"/>
    <n v="25"/>
    <s v="1"/>
    <s v="1"/>
    <s v="0"/>
    <n v="10"/>
    <s v="139 บ้านตาเปียง"/>
    <s v="33070701"/>
    <s v="2"/>
    <s v="3"/>
    <s v="2"/>
    <s v="3"/>
    <s v="33070100"/>
    <s v="0"/>
    <s v=""/>
    <x v="83"/>
    <d v="2018-05-25T00:00:00"/>
    <m/>
    <d v="2018-05-25T00:00:00"/>
    <d v="2018-05-25T00:00:00"/>
    <b v="0"/>
    <s v=""/>
    <s v=""/>
    <s v=""/>
    <s v=""/>
    <s v="33010000"/>
    <s v="3307"/>
    <s v="330707"/>
    <s v="01"/>
    <x v="5"/>
    <x v="44"/>
    <s v="ตาเปียง"/>
  </r>
  <r>
    <n v="55642"/>
    <n v="7820"/>
    <n v="9620"/>
    <n v="32"/>
    <s v="43"/>
    <s v="อุดม  จันทพักตร์"/>
    <s v="001000997"/>
    <s v=""/>
    <s v="1"/>
    <n v="58"/>
    <n v="1"/>
    <n v="3"/>
    <s v="2"/>
    <s v="1"/>
    <s v="0"/>
    <n v="1"/>
    <s v="11 บ้านยาง"/>
    <s v="33070413"/>
    <s v="2"/>
    <s v="2"/>
    <s v="2"/>
    <s v="3"/>
    <s v="33010120"/>
    <s v="0"/>
    <s v=""/>
    <x v="90"/>
    <d v="2018-07-04T00:00:00"/>
    <m/>
    <d v="2018-07-05T00:00:00"/>
    <d v="2018-07-05T00:00:00"/>
    <b v="0"/>
    <s v=""/>
    <s v=""/>
    <s v=""/>
    <s v=""/>
    <s v="33010000"/>
    <s v="3307"/>
    <s v="330704"/>
    <s v="13"/>
    <x v="5"/>
    <x v="45"/>
    <s v="หมู่13"/>
  </r>
  <r>
    <n v="521"/>
    <n v="2"/>
    <n v="39"/>
    <n v="1"/>
    <s v="43"/>
    <s v="ธนวัฒน์  ผิวนวล"/>
    <s v="0066370"/>
    <s v="นาง ตระกูล ผิวนวล"/>
    <s v="1"/>
    <n v="12"/>
    <n v="9"/>
    <n v="20"/>
    <s v="1"/>
    <s v="1"/>
    <s v="0"/>
    <n v="6"/>
    <s v="144 บ.หนองเชียงทูน"/>
    <s v="33070305"/>
    <s v="2"/>
    <s v="3"/>
    <s v="1"/>
    <s v="1"/>
    <s v="33070100"/>
    <s v="0"/>
    <s v=""/>
    <x v="61"/>
    <d v="2018-01-03T00:00:00"/>
    <m/>
    <d v="2018-01-05T00:00:00"/>
    <d v="2018-01-05T00:00:00"/>
    <b v="0"/>
    <s v=""/>
    <s v=""/>
    <s v=""/>
    <s v=""/>
    <s v="33010000"/>
    <s v="3307"/>
    <s v="330703"/>
    <s v="05"/>
    <x v="5"/>
    <x v="46"/>
    <s v="หนองเชียงทูน"/>
  </r>
  <r>
    <n v="51248"/>
    <n v="7803"/>
    <n v="2460"/>
    <n v="8"/>
    <s v="43"/>
    <s v="ชนะชัย  แหวนเงิน"/>
    <s v="0031879"/>
    <s v=""/>
    <s v="1"/>
    <n v="20"/>
    <n v="11"/>
    <n v="22"/>
    <s v="1"/>
    <s v="1"/>
    <s v="0"/>
    <n v="11"/>
    <s v="10 บ้านตูม"/>
    <s v="33070412"/>
    <s v="2"/>
    <s v="3"/>
    <s v="1"/>
    <s v="3"/>
    <s v="33070100"/>
    <s v="0"/>
    <s v=""/>
    <x v="91"/>
    <d v="2018-06-21T00:00:00"/>
    <m/>
    <d v="2018-06-22T00:00:00"/>
    <d v="2018-06-22T00:00:00"/>
    <b v="0"/>
    <s v=""/>
    <s v=""/>
    <s v=""/>
    <s v=""/>
    <s v="33010000"/>
    <s v="3307"/>
    <s v="330704"/>
    <s v="12"/>
    <x v="5"/>
    <x v="45"/>
    <s v="หมู่12"/>
  </r>
  <r>
    <n v="58302"/>
    <n v="7828"/>
    <n v="2882"/>
    <n v="12"/>
    <s v="43"/>
    <s v="บานชื่น  สมบัน"/>
    <s v="0065584"/>
    <s v=""/>
    <s v="2"/>
    <n v="43"/>
    <n v="10"/>
    <n v="28"/>
    <s v="2"/>
    <s v="1"/>
    <s v="0"/>
    <n v="1"/>
    <s v="64/2 บ.หนองเชียงทูน"/>
    <s v="33070305"/>
    <s v="2"/>
    <s v="3"/>
    <s v="2"/>
    <s v="3"/>
    <s v="33070100"/>
    <s v="0"/>
    <s v=""/>
    <x v="19"/>
    <d v="2018-07-10T00:00:00"/>
    <m/>
    <d v="2018-07-12T00:00:00"/>
    <d v="2018-07-12T00:00:00"/>
    <b v="0"/>
    <s v=""/>
    <s v=""/>
    <s v=""/>
    <s v=""/>
    <s v="33010000"/>
    <s v="3307"/>
    <s v="330703"/>
    <s v="05"/>
    <x v="5"/>
    <x v="46"/>
    <s v="หนองเชียงทูน"/>
  </r>
  <r>
    <n v="57403"/>
    <n v="7824"/>
    <n v="2849"/>
    <n v="11"/>
    <s v="43"/>
    <s v="สะเน่  เสนาวุฒิ"/>
    <s v="0059653"/>
    <s v=""/>
    <s v="1"/>
    <n v="40"/>
    <n v="10"/>
    <n v="3"/>
    <s v="2"/>
    <s v="1"/>
    <s v="0"/>
    <n v="1"/>
    <s v="27/4 บ.ขี้นาค"/>
    <s v="33070406"/>
    <s v="2"/>
    <s v="3"/>
    <s v="2"/>
    <s v="3"/>
    <s v="33070100"/>
    <s v="0"/>
    <s v=""/>
    <x v="92"/>
    <d v="2018-07-09T00:00:00"/>
    <m/>
    <d v="2018-07-10T00:00:00"/>
    <d v="2018-07-10T00:00:00"/>
    <b v="0"/>
    <s v=""/>
    <s v=""/>
    <s v=""/>
    <s v=""/>
    <s v="33010000"/>
    <s v="3307"/>
    <s v="330704"/>
    <s v="06"/>
    <x v="5"/>
    <x v="45"/>
    <s v="ขี้นาค"/>
  </r>
  <r>
    <n v="39178"/>
    <n v="111"/>
    <n v="6821"/>
    <n v="23"/>
    <s v="43"/>
    <s v="มงคลชัย  มบขุนทด"/>
    <s v="000058800"/>
    <s v=""/>
    <s v="1"/>
    <n v="23"/>
    <n v="11"/>
    <n v="29"/>
    <s v="1"/>
    <s v="1"/>
    <s v="0"/>
    <n v="10"/>
    <s v="65 บ้านเพ็ก"/>
    <s v="33070308"/>
    <s v="2"/>
    <s v="2"/>
    <s v="2"/>
    <s v="3"/>
    <s v="33010120"/>
    <s v="0"/>
    <s v=""/>
    <x v="93"/>
    <d v="2018-05-09T00:00:00"/>
    <m/>
    <d v="2018-05-10T00:00:00"/>
    <d v="2018-05-10T00:00:00"/>
    <b v="0"/>
    <s v=""/>
    <s v=""/>
    <s v=""/>
    <s v=""/>
    <s v="33010000"/>
    <s v="3307"/>
    <s v="330703"/>
    <s v="08"/>
    <x v="5"/>
    <x v="46"/>
    <s v="บ่อ"/>
  </r>
  <r>
    <n v="41397"/>
    <n v="123"/>
    <n v="2368"/>
    <n v="5"/>
    <s v="43"/>
    <s v="สมชาย  กมูลลึก"/>
    <s v="0263902"/>
    <s v=""/>
    <s v="1"/>
    <n v="41"/>
    <n v="0"/>
    <n v="28"/>
    <s v="2"/>
    <s v="1"/>
    <s v="0"/>
    <n v="1"/>
    <s v="2 บ.ตาเปียง"/>
    <s v="33070701"/>
    <s v="2"/>
    <s v="3"/>
    <s v="2"/>
    <s v="3"/>
    <s v="33100100"/>
    <s v="0"/>
    <s v=""/>
    <x v="63"/>
    <d v="2018-05-18T00:00:00"/>
    <m/>
    <d v="2018-05-19T00:00:00"/>
    <d v="2018-05-20T00:00:00"/>
    <b v="0"/>
    <s v=""/>
    <s v=""/>
    <s v=""/>
    <s v=""/>
    <s v="33010000"/>
    <s v="3307"/>
    <s v="330707"/>
    <s v="01"/>
    <x v="5"/>
    <x v="44"/>
    <s v="ตาเปียง"/>
  </r>
  <r>
    <n v="5526"/>
    <n v="21"/>
    <n v="321"/>
    <n v="2"/>
    <s v="43"/>
    <s v="สมชาย  แสงมาศ"/>
    <s v="0088722"/>
    <s v=""/>
    <s v="1"/>
    <n v="32"/>
    <n v="4"/>
    <n v="4"/>
    <s v="2"/>
    <s v="1"/>
    <s v="0"/>
    <n v="10"/>
    <s v="98 บ้านโนนดั่ง"/>
    <s v="33070113"/>
    <s v="1"/>
    <s v="3"/>
    <s v="2"/>
    <s v="3"/>
    <s v="33070100"/>
    <s v="0"/>
    <s v=""/>
    <x v="94"/>
    <d v="2018-01-22T00:00:00"/>
    <m/>
    <d v="2018-01-24T00:00:00"/>
    <d v="2018-01-24T00:00:00"/>
    <b v="0"/>
    <s v=""/>
    <s v=""/>
    <s v=""/>
    <s v=""/>
    <s v="33010000"/>
    <s v="3307"/>
    <s v="330701"/>
    <s v="13"/>
    <x v="5"/>
    <x v="47"/>
    <s v="โนนดั่ง"/>
  </r>
  <r>
    <n v="60503"/>
    <n v="7835"/>
    <n v="3084"/>
    <n v="13"/>
    <s v="43"/>
    <s v="สัญชัย  พิมพ์ทอง"/>
    <s v="0025088"/>
    <s v=""/>
    <s v="1"/>
    <n v="23"/>
    <n v="6"/>
    <n v="9"/>
    <s v="1"/>
    <s v="1"/>
    <s v="0"/>
    <n v="10"/>
    <s v="49 บ้านปราสาท"/>
    <s v="33070503"/>
    <s v="2"/>
    <s v="3"/>
    <s v="2"/>
    <s v="3"/>
    <s v="33070100"/>
    <s v="0"/>
    <s v=""/>
    <x v="95"/>
    <d v="2018-07-19T00:00:00"/>
    <m/>
    <d v="2018-07-20T00:00:00"/>
    <d v="2018-07-20T00:00:00"/>
    <b v="0"/>
    <s v=""/>
    <s v=""/>
    <s v=""/>
    <s v=""/>
    <s v="33070100"/>
    <s v="3307"/>
    <s v="330705"/>
    <s v="03"/>
    <x v="5"/>
    <x v="48"/>
    <s v="ปราสาท"/>
  </r>
  <r>
    <n v="52037"/>
    <n v="7809"/>
    <n v="2518"/>
    <n v="9"/>
    <s v="43"/>
    <s v="หมุ่ย  ทองทับ"/>
    <s v="0068776"/>
    <s v=""/>
    <s v="2"/>
    <n v="69"/>
    <n v="2"/>
    <n v="21"/>
    <s v="2"/>
    <s v="1"/>
    <s v="0"/>
    <n v="1"/>
    <s v="83/2 บ.หนองเชียงทูน"/>
    <s v="33070315"/>
    <s v="2"/>
    <s v="3"/>
    <s v="2"/>
    <s v="3"/>
    <s v="33070100"/>
    <s v="0"/>
    <s v=""/>
    <x v="86"/>
    <d v="2018-06-24T00:00:00"/>
    <m/>
    <d v="2018-06-25T00:00:00"/>
    <d v="2018-06-25T00:00:00"/>
    <b v="0"/>
    <s v=""/>
    <s v=""/>
    <s v=""/>
    <s v=""/>
    <s v="33010000"/>
    <s v="3307"/>
    <s v="330703"/>
    <s v="15"/>
    <x v="5"/>
    <x v="46"/>
    <s v="หนองเชียงทูน"/>
  </r>
  <r>
    <n v="42966"/>
    <n v="134"/>
    <n v="1962"/>
    <n v="5"/>
    <s v="43"/>
    <s v="ชมภู  ใสแก้ว"/>
    <s v="0046820"/>
    <s v=""/>
    <s v="2"/>
    <n v="59"/>
    <n v="10"/>
    <n v="23"/>
    <s v="4"/>
    <s v="1"/>
    <s v="0"/>
    <n v="1"/>
    <s v="139 บ้านหว้าน"/>
    <s v="33070708"/>
    <s v="2"/>
    <s v="3"/>
    <s v="2"/>
    <s v="3"/>
    <s v="33070100"/>
    <s v="0"/>
    <s v=""/>
    <x v="83"/>
    <d v="2018-05-25T00:00:00"/>
    <m/>
    <d v="2018-05-25T00:00:00"/>
    <d v="2018-05-25T00:00:00"/>
    <b v="0"/>
    <s v=""/>
    <s v=""/>
    <s v=""/>
    <s v=""/>
    <s v="33010000"/>
    <s v="3307"/>
    <s v="330707"/>
    <s v="08"/>
    <x v="5"/>
    <x v="44"/>
    <s v="หว้าน"/>
  </r>
  <r>
    <n v="21350"/>
    <n v="56"/>
    <n v="1104"/>
    <n v="3"/>
    <s v="43"/>
    <s v="สุทิน  กอกหวาน"/>
    <s v="0016547"/>
    <s v=""/>
    <s v="2"/>
    <n v="59"/>
    <n v="7"/>
    <n v="17"/>
    <s v="2"/>
    <s v="1"/>
    <s v="0"/>
    <n v="1"/>
    <s v="138 บ้านกอกหวาน"/>
    <s v="33070601"/>
    <s v="2"/>
    <s v="3"/>
    <s v="2"/>
    <s v="3"/>
    <s v="33070100"/>
    <s v="0"/>
    <s v=""/>
    <x v="96"/>
    <d v="2018-03-11T00:00:00"/>
    <m/>
    <d v="2018-03-11T00:00:00"/>
    <d v="2018-03-11T00:00:00"/>
    <b v="0"/>
    <s v=""/>
    <s v=""/>
    <s v=""/>
    <s v=""/>
    <s v="33010000"/>
    <s v="3307"/>
    <s v="330706"/>
    <s v="01"/>
    <x v="5"/>
    <x v="49"/>
    <s v="กอกหวาน"/>
  </r>
  <r>
    <n v="11581"/>
    <n v="34"/>
    <n v="2051"/>
    <n v="8"/>
    <s v="43"/>
    <s v="มัน  อินทร์ตา"/>
    <s v="000985626"/>
    <s v=""/>
    <s v="1"/>
    <n v="73"/>
    <n v="0"/>
    <n v="0"/>
    <s v="2"/>
    <s v="1"/>
    <s v="0"/>
    <n v="11"/>
    <s v="25 บ้านโพธิ์สามัคคี"/>
    <s v="33071008"/>
    <s v="2"/>
    <s v="2"/>
    <s v="2"/>
    <s v="3"/>
    <s v="33010120"/>
    <s v="0"/>
    <s v=""/>
    <x v="31"/>
    <d v="2018-02-11T00:00:00"/>
    <m/>
    <d v="2018-02-13T00:00:00"/>
    <d v="2018-02-14T00:00:00"/>
    <b v="0"/>
    <s v=""/>
    <s v=""/>
    <s v=""/>
    <s v=""/>
    <s v="33010000"/>
    <s v="3307"/>
    <s v="330710"/>
    <s v="08"/>
    <x v="5"/>
    <x v="50"/>
    <s v="โพธิ์สามัคคี"/>
  </r>
  <r>
    <n v="42215"/>
    <n v="127"/>
    <n v="7476"/>
    <n v="27"/>
    <s v="43"/>
    <s v="สุนทร  กิ่งวงษา"/>
    <s v="000343013"/>
    <s v=""/>
    <s v="1"/>
    <n v="56"/>
    <n v="1"/>
    <n v="13"/>
    <s v="2"/>
    <s v="1"/>
    <s v="0"/>
    <n v="1"/>
    <s v="67 บ้านหนามแท้ง"/>
    <s v="33070613"/>
    <s v="2"/>
    <s v="2"/>
    <s v="2"/>
    <s v="3"/>
    <s v="33010120"/>
    <s v="0"/>
    <s v=""/>
    <x v="97"/>
    <d v="2018-05-22T00:00:00"/>
    <m/>
    <d v="2018-05-23T00:00:00"/>
    <d v="2018-05-23T00:00:00"/>
    <b v="0"/>
    <s v=""/>
    <s v=""/>
    <s v=""/>
    <s v=""/>
    <s v="33010000"/>
    <s v="3307"/>
    <s v="330706"/>
    <s v="13"/>
    <x v="5"/>
    <x v="49"/>
    <s v="หนามแท่ง"/>
  </r>
  <r>
    <n v="36884"/>
    <n v="96"/>
    <n v="277"/>
    <n v="3"/>
    <s v="43"/>
    <s v="คูณ  เขตตะ"/>
    <s v="0000787"/>
    <s v=""/>
    <s v="2"/>
    <n v="52"/>
    <n v="8"/>
    <n v="29"/>
    <s v="2"/>
    <s v="1"/>
    <s v="0"/>
    <n v="1"/>
    <s v="91 บ.หนองทุ่ม"/>
    <s v="33200105"/>
    <s v="1"/>
    <s v="3"/>
    <s v="1"/>
    <s v="1"/>
    <s v="33200100"/>
    <s v="0"/>
    <s v=""/>
    <x v="98"/>
    <d v="2018-04-24T00:00:00"/>
    <m/>
    <d v="2018-04-30T00:00:00"/>
    <d v="2018-04-30T00:00:00"/>
    <b v="0"/>
    <s v=""/>
    <s v=""/>
    <s v=""/>
    <s v=""/>
    <s v="33010000"/>
    <s v="3320"/>
    <s v="332001"/>
    <s v="05"/>
    <x v="6"/>
    <x v="51"/>
    <s v="หนองทุ่ม"/>
  </r>
  <r>
    <n v="56669"/>
    <n v="7822"/>
    <n v="9759"/>
    <n v="33"/>
    <s v="43"/>
    <s v="ปราณี  ศิลาวงศ์"/>
    <s v="000724451"/>
    <s v=""/>
    <s v="2"/>
    <n v="66"/>
    <n v="4"/>
    <n v="0"/>
    <s v="2"/>
    <s v="1"/>
    <s v="0"/>
    <n v="1"/>
    <s v="242 บ้านหนองเตย"/>
    <s v="33200209"/>
    <s v="2"/>
    <s v="2"/>
    <s v="2"/>
    <s v="3"/>
    <s v="33010120"/>
    <s v="0"/>
    <s v=""/>
    <x v="99"/>
    <d v="2018-07-07T00:00:00"/>
    <m/>
    <d v="2018-07-08T00:00:00"/>
    <d v="2018-07-08T00:00:00"/>
    <b v="0"/>
    <s v=""/>
    <s v=""/>
    <s v=""/>
    <s v=""/>
    <s v="33010000"/>
    <s v="3320"/>
    <s v="332002"/>
    <s v="09"/>
    <x v="6"/>
    <x v="52"/>
    <s v="หนองเตยเหนือ"/>
  </r>
  <r>
    <n v="28910"/>
    <n v="71"/>
    <n v="180"/>
    <n v="1"/>
    <s v="43"/>
    <s v="อดุสิทธิ์  คำโพธิ์"/>
    <s v="0023499"/>
    <s v=""/>
    <s v="1"/>
    <n v="38"/>
    <n v="1"/>
    <n v="0"/>
    <s v="2"/>
    <s v="1"/>
    <s v="0"/>
    <n v="1"/>
    <s v="32  บ้านโพธิ์น้อย"/>
    <s v="33200505"/>
    <s v="2"/>
    <s v="3"/>
    <s v="1"/>
    <s v="1"/>
    <s v="33200100"/>
    <s v="0"/>
    <s v=""/>
    <x v="100"/>
    <d v="2018-03-09T00:00:00"/>
    <m/>
    <d v="2018-03-29T00:00:00"/>
    <d v="2018-03-30T00:00:00"/>
    <b v="0"/>
    <s v=""/>
    <s v=""/>
    <s v=""/>
    <s v=""/>
    <s v="33010000"/>
    <s v="3320"/>
    <s v="332005"/>
    <s v="05"/>
    <x v="6"/>
    <x v="53"/>
    <s v="โพธิ์น้อย"/>
  </r>
  <r>
    <n v="36857"/>
    <n v="95"/>
    <n v="250"/>
    <n v="2"/>
    <s v="43"/>
    <s v="สัตตรัตน์  รุ่งแสง"/>
    <s v="0025698"/>
    <s v=""/>
    <s v="1"/>
    <n v="21"/>
    <n v="6"/>
    <n v="1"/>
    <s v="1"/>
    <s v="1"/>
    <s v="0"/>
    <n v="1"/>
    <s v="72 บ.หนองค้า"/>
    <s v="33200501"/>
    <s v="2"/>
    <s v="3"/>
    <s v="1"/>
    <s v="1"/>
    <s v="33200100"/>
    <s v="0"/>
    <s v=""/>
    <x v="101"/>
    <d v="2018-04-11T00:00:00"/>
    <m/>
    <d v="2018-04-30T00:00:00"/>
    <d v="2018-04-30T00:00:00"/>
    <b v="0"/>
    <s v=""/>
    <s v=""/>
    <s v=""/>
    <s v=""/>
    <s v="33010000"/>
    <s v="3320"/>
    <s v="332005"/>
    <s v="01"/>
    <x v="6"/>
    <x v="53"/>
    <s v="หนองคล้า"/>
  </r>
  <r>
    <n v="44077"/>
    <n v="7765"/>
    <n v="193"/>
    <n v="3"/>
    <s v="43"/>
    <s v="บ่อน  ผาเงิน"/>
    <s v="0013816"/>
    <s v=""/>
    <s v="2"/>
    <n v="74"/>
    <n v="10"/>
    <n v="29"/>
    <s v="2"/>
    <s v="1"/>
    <s v="0"/>
    <n v="1"/>
    <s v="26บ.ฮองเปื่อย"/>
    <s v="33210508"/>
    <s v="2"/>
    <s v="3"/>
    <s v="2"/>
    <s v="3"/>
    <s v="33210100"/>
    <s v="0"/>
    <s v=""/>
    <x v="83"/>
    <d v="2018-05-25T00:00:00"/>
    <m/>
    <d v="2018-05-30T00:00:00"/>
    <d v="2018-05-30T00:00:00"/>
    <b v="0"/>
    <s v=""/>
    <s v=""/>
    <s v=""/>
    <s v=""/>
    <s v="33010000"/>
    <s v="3321"/>
    <s v="332105"/>
    <s v="08"/>
    <x v="7"/>
    <x v="54"/>
    <s v="ห่องเปีอย"/>
  </r>
  <r>
    <n v="7382"/>
    <n v="27"/>
    <n v="210"/>
    <n v="2"/>
    <s v="43"/>
    <s v="กฤษณะ  สมเสนา"/>
    <s v="0085603"/>
    <s v=""/>
    <s v="1"/>
    <n v="29"/>
    <n v="0"/>
    <n v="28"/>
    <s v="1"/>
    <s v="1"/>
    <s v="0"/>
    <n v="10"/>
    <s v="79 บ.ภูมิ"/>
    <s v="33060114"/>
    <s v="1"/>
    <s v="3"/>
    <s v="1"/>
    <s v="1"/>
    <s v="33060100"/>
    <s v="0"/>
    <s v=""/>
    <x v="26"/>
    <d v="2018-01-29T00:00:00"/>
    <m/>
    <d v="2018-01-29T00:00:00"/>
    <d v="2018-01-29T00:00:00"/>
    <b v="0"/>
    <s v=""/>
    <s v=""/>
    <s v=""/>
    <s v=""/>
    <s v="33010000"/>
    <s v="3306"/>
    <s v="330601"/>
    <s v="14"/>
    <x v="8"/>
    <x v="55"/>
    <s v="ภูมิ"/>
  </r>
  <r>
    <n v="4851"/>
    <n v="16"/>
    <n v="747"/>
    <n v="4"/>
    <s v="43"/>
    <s v="เสวย  สุภาพ"/>
    <s v="000983219"/>
    <s v=""/>
    <s v="1"/>
    <n v="66"/>
    <n v="0"/>
    <n v="19"/>
    <s v="2"/>
    <s v="1"/>
    <s v="0"/>
    <n v="1"/>
    <s v="39"/>
    <s v="33060413"/>
    <s v="2"/>
    <s v="2"/>
    <s v="2"/>
    <s v="3"/>
    <s v="33010120"/>
    <s v="0"/>
    <s v=""/>
    <x v="14"/>
    <d v="2018-01-18T00:00:00"/>
    <m/>
    <d v="2018-01-20T00:00:00"/>
    <d v="2018-01-21T00:00:00"/>
    <b v="0"/>
    <s v=""/>
    <s v=""/>
    <s v=""/>
    <s v=""/>
    <s v="33010000"/>
    <s v="3306"/>
    <s v="330604"/>
    <s v="13"/>
    <x v="8"/>
    <x v="56"/>
    <s v="สำโรงธรรม"/>
  </r>
  <r>
    <n v="39017"/>
    <n v="109"/>
    <n v="3210"/>
    <n v="20"/>
    <s v="43"/>
    <s v="ธนโชติ  ทองอินทร์"/>
    <s v="0173386"/>
    <s v="น.ส. เจนจิรา ไพรเตี้ย"/>
    <s v="1"/>
    <n v="8"/>
    <n v="6"/>
    <n v="4"/>
    <s v="1"/>
    <s v="1"/>
    <s v="0"/>
    <n v="6"/>
    <s v="122 บ.ภูมิ"/>
    <s v="33060114"/>
    <s v="2"/>
    <s v="3"/>
    <s v="2"/>
    <s v="3"/>
    <s v="33080100"/>
    <s v="0"/>
    <s v=""/>
    <x v="88"/>
    <d v="2018-05-08T00:00:00"/>
    <m/>
    <d v="2018-05-09T00:00:00"/>
    <d v="2018-05-09T00:00:00"/>
    <b v="0"/>
    <s v=""/>
    <s v=""/>
    <s v=""/>
    <s v=""/>
    <s v="33010000"/>
    <s v="3306"/>
    <s v="330601"/>
    <s v="14"/>
    <x v="8"/>
    <x v="55"/>
    <s v="ภูมิ"/>
  </r>
  <r>
    <n v="48025"/>
    <n v="7785"/>
    <n v="986"/>
    <n v="7"/>
    <s v="43"/>
    <s v="ชาติชาย  ไพศาล"/>
    <s v="0089665"/>
    <s v=""/>
    <s v="1"/>
    <n v="50"/>
    <n v="3"/>
    <n v="9"/>
    <s v="2"/>
    <s v="1"/>
    <s v="0"/>
    <n v="11"/>
    <s v="24"/>
    <s v="33060112"/>
    <s v="2"/>
    <s v="3"/>
    <s v="1"/>
    <s v="3"/>
    <s v="33160100"/>
    <s v="0"/>
    <s v=""/>
    <x v="58"/>
    <d v="2018-06-11T00:00:00"/>
    <m/>
    <d v="2018-06-13T00:00:00"/>
    <d v="2018-06-13T00:00:00"/>
    <b v="0"/>
    <s v=""/>
    <s v=""/>
    <s v=""/>
    <s v=""/>
    <s v="33010000"/>
    <s v="3306"/>
    <s v="330601"/>
    <s v="12"/>
    <x v="8"/>
    <x v="55"/>
    <s v="กระแมด"/>
  </r>
  <r>
    <n v="57016"/>
    <n v="7823"/>
    <n v="3092"/>
    <n v="20"/>
    <s v="43"/>
    <s v="ชาครน์  พิลาดี"/>
    <s v="0031324"/>
    <s v=""/>
    <s v="1"/>
    <n v="19"/>
    <n v="7"/>
    <n v="26"/>
    <s v="1"/>
    <s v="1"/>
    <s v="0"/>
    <n v="1"/>
    <s v="214 บ้านโคกตาล"/>
    <s v="33170101"/>
    <s v="2"/>
    <s v="3"/>
    <s v="1"/>
    <s v="3"/>
    <s v="33170100"/>
    <s v="0"/>
    <s v=""/>
    <x v="92"/>
    <d v="2018-07-09T00:00:00"/>
    <m/>
    <d v="2018-07-09T00:00:00"/>
    <d v="2018-07-09T00:00:00"/>
    <b v="0"/>
    <s v=""/>
    <s v=""/>
    <s v=""/>
    <s v=""/>
    <s v="33010000"/>
    <s v="3317"/>
    <s v="331701"/>
    <s v="01"/>
    <x v="9"/>
    <x v="57"/>
    <s v="โคกตาล"/>
  </r>
  <r>
    <n v="4555"/>
    <n v="14"/>
    <n v="243"/>
    <n v="3"/>
    <s v="43"/>
    <s v="จุ  ธรรมพร"/>
    <s v="0019880"/>
    <s v=""/>
    <s v="2"/>
    <n v="41"/>
    <n v="3"/>
    <n v="9"/>
    <s v="2"/>
    <s v="1"/>
    <s v="0"/>
    <n v="1"/>
    <s v="172 บ้านนาศิลา"/>
    <s v="33170109"/>
    <s v="2"/>
    <s v="3"/>
    <s v="1"/>
    <s v="1"/>
    <s v="33170100"/>
    <s v="0"/>
    <s v=""/>
    <x v="102"/>
    <d v="2018-01-19T00:00:00"/>
    <m/>
    <d v="2018-01-19T00:00:00"/>
    <d v="2018-01-19T00:00:00"/>
    <b v="0"/>
    <s v=""/>
    <s v=""/>
    <s v=""/>
    <s v=""/>
    <s v="33010000"/>
    <s v="3317"/>
    <s v="331701"/>
    <s v="09"/>
    <x v="9"/>
    <x v="57"/>
    <s v="นาศิลา"/>
  </r>
  <r>
    <n v="5301"/>
    <n v="20"/>
    <n v="279"/>
    <n v="5"/>
    <s v="43"/>
    <s v="เหว  ไพรวงษ์"/>
    <s v="0041045"/>
    <s v=""/>
    <s v="1"/>
    <n v="76"/>
    <n v="0"/>
    <n v="21"/>
    <s v="2"/>
    <s v="1"/>
    <s v="0"/>
    <n v="1"/>
    <s v="32"/>
    <s v="33170112"/>
    <s v="2"/>
    <s v="3"/>
    <s v="2"/>
    <s v="3"/>
    <s v="33170100"/>
    <s v="0"/>
    <s v=""/>
    <x v="103"/>
    <d v="2018-01-21T00:00:00"/>
    <m/>
    <d v="2018-01-22T00:00:00"/>
    <d v="2018-01-22T00:00:00"/>
    <b v="0"/>
    <s v=""/>
    <s v=""/>
    <s v=""/>
    <s v=""/>
    <s v="33010000"/>
    <s v="3317"/>
    <s v="331701"/>
    <s v="12"/>
    <x v="9"/>
    <x v="57"/>
    <s v="โคกตาล"/>
  </r>
  <r>
    <n v="47926"/>
    <n v="7784"/>
    <n v="2638"/>
    <n v="12"/>
    <s v="43"/>
    <s v="ริน  บุตะเคียน"/>
    <s v="0048592"/>
    <s v=""/>
    <s v="1"/>
    <n v="50"/>
    <n v="9"/>
    <n v="28"/>
    <s v="2"/>
    <s v="1"/>
    <s v="0"/>
    <n v="1"/>
    <s v="99 บ.ห้วยยาง"/>
    <s v="33170502"/>
    <s v="2"/>
    <s v="3"/>
    <s v="2"/>
    <s v="3"/>
    <s v="33170100"/>
    <s v="0"/>
    <s v=""/>
    <x v="17"/>
    <d v="2018-06-12T00:00:00"/>
    <m/>
    <d v="2018-06-12T00:00:00"/>
    <d v="2018-06-13T00:00:00"/>
    <b v="0"/>
    <s v=""/>
    <s v=""/>
    <s v=""/>
    <s v=""/>
    <s v="33010000"/>
    <s v="3317"/>
    <s v="331705"/>
    <s v="02"/>
    <x v="9"/>
    <x v="58"/>
    <s v="ตะเคียนตะวันตก"/>
  </r>
  <r>
    <n v="23436"/>
    <n v="58"/>
    <n v="1120"/>
    <n v="8"/>
    <s v="43"/>
    <s v="นิวัตน์  พึ่งตาแสง"/>
    <s v="0065304"/>
    <s v=""/>
    <s v="1"/>
    <n v="45"/>
    <n v="9"/>
    <n v="11"/>
    <s v="2"/>
    <s v="1"/>
    <s v="0"/>
    <n v="1"/>
    <s v="190บ้านละลมกลาง"/>
    <s v="33170410"/>
    <s v="2"/>
    <s v="3"/>
    <s v="2"/>
    <s v="3"/>
    <s v="33170100"/>
    <s v="0"/>
    <s v=""/>
    <x v="82"/>
    <d v="2018-03-13T00:00:00"/>
    <m/>
    <d v="2018-03-14T00:00:00"/>
    <d v="2018-03-14T00:00:00"/>
    <b v="0"/>
    <s v=""/>
    <s v=""/>
    <s v=""/>
    <s v=""/>
    <s v="33010000"/>
    <s v="3317"/>
    <s v="331704"/>
    <s v="10"/>
    <x v="9"/>
    <x v="59"/>
    <s v="ละลมกลาง"/>
  </r>
  <r>
    <n v="48513"/>
    <n v="7788"/>
    <n v="2656"/>
    <n v="14"/>
    <s v="43"/>
    <s v="อันธิกา  พละศักดิ์"/>
    <s v="0029567"/>
    <s v=""/>
    <s v="2"/>
    <n v="31"/>
    <n v="8"/>
    <n v="30"/>
    <s v="2"/>
    <s v="1"/>
    <s v="0"/>
    <n v="1"/>
    <s v="89"/>
    <s v="33170609"/>
    <s v="2"/>
    <s v="3"/>
    <s v="2"/>
    <s v="3"/>
    <s v="33170100"/>
    <s v="0"/>
    <s v=""/>
    <x v="66"/>
    <d v="2018-06-13T00:00:00"/>
    <m/>
    <d v="2018-06-14T00:00:00"/>
    <d v="2018-06-14T00:00:00"/>
    <b v="0"/>
    <s v=""/>
    <s v=""/>
    <s v=""/>
    <s v=""/>
    <s v="33010000"/>
    <s v="3317"/>
    <s v="331706"/>
    <s v="09"/>
    <x v="9"/>
    <x v="60"/>
    <s v="หมู่09"/>
  </r>
  <r>
    <n v="54794"/>
    <n v="7817"/>
    <n v="3015"/>
    <n v="19"/>
    <s v="43"/>
    <s v="อิสรพงษ์  เสาเวียง"/>
    <s v="0041851"/>
    <s v=""/>
    <s v="1"/>
    <n v="44"/>
    <n v="10"/>
    <n v="2"/>
    <s v="2"/>
    <s v="1"/>
    <s v="0"/>
    <n v="10"/>
    <s v="118 บ้านโคกแดง"/>
    <s v="33170702"/>
    <s v="2"/>
    <s v="3"/>
    <s v="2"/>
    <s v="3"/>
    <s v="33170100"/>
    <s v="0"/>
    <s v=""/>
    <x v="77"/>
    <d v="2018-07-03T00:00:00"/>
    <m/>
    <d v="2018-07-03T00:00:00"/>
    <d v="2018-07-03T00:00:00"/>
    <b v="0"/>
    <s v=""/>
    <s v=""/>
    <s v=""/>
    <s v=""/>
    <s v="33010000"/>
    <s v="3317"/>
    <s v="331707"/>
    <s v="02"/>
    <x v="9"/>
    <x v="61"/>
    <s v="โคกแดง"/>
  </r>
  <r>
    <n v="44742"/>
    <n v="7769"/>
    <n v="2472"/>
    <n v="11"/>
    <s v="43"/>
    <s v="บุญเถิง  พนม"/>
    <s v="0026709"/>
    <s v=""/>
    <s v="1"/>
    <n v="66"/>
    <n v="0"/>
    <n v="29"/>
    <s v="2"/>
    <s v="1"/>
    <s v="0"/>
    <n v="1"/>
    <s v="29 บ้านโนนจำปา"/>
    <s v="33170607"/>
    <s v="2"/>
    <s v="3"/>
    <s v="2"/>
    <s v="3"/>
    <s v="33170100"/>
    <s v="0"/>
    <s v=""/>
    <x v="32"/>
    <d v="2018-06-01T00:00:00"/>
    <m/>
    <d v="2018-06-01T00:00:00"/>
    <d v="2018-06-01T00:00:00"/>
    <b v="0"/>
    <s v=""/>
    <s v=""/>
    <s v=""/>
    <s v=""/>
    <s v="33010000"/>
    <s v="3317"/>
    <s v="331706"/>
    <s v="07"/>
    <x v="9"/>
    <x v="60"/>
    <s v="โนนจำปา"/>
  </r>
  <r>
    <n v="26003"/>
    <n v="66"/>
    <n v="1198"/>
    <n v="9"/>
    <s v="43"/>
    <s v="สุทิศ  ตะเคียนเกลี้ยง"/>
    <s v="0031696"/>
    <s v=""/>
    <s v="1"/>
    <n v="42"/>
    <n v="7"/>
    <n v="21"/>
    <s v="1"/>
    <s v="1"/>
    <s v="0"/>
    <n v="1"/>
    <s v="23บ.ตะเคียนกลาง"/>
    <s v="33170503"/>
    <s v="2"/>
    <s v="3"/>
    <s v="2"/>
    <s v="3"/>
    <s v="33170100"/>
    <s v="0"/>
    <s v=""/>
    <x v="104"/>
    <d v="2018-03-19T00:00:00"/>
    <m/>
    <d v="2018-03-21T00:00:00"/>
    <d v="2018-03-21T00:00:00"/>
    <b v="0"/>
    <s v=""/>
    <s v=""/>
    <s v=""/>
    <s v=""/>
    <s v="33010000"/>
    <s v="3317"/>
    <s v="331705"/>
    <s v="03"/>
    <x v="9"/>
    <x v="58"/>
    <s v="ตะเคียนกลาง"/>
  </r>
  <r>
    <n v="52216"/>
    <n v="7810"/>
    <n v="2873"/>
    <n v="17"/>
    <s v="43"/>
    <s v="บุญหนา  โต๊ะทอง"/>
    <s v="0047092"/>
    <s v=""/>
    <s v="2"/>
    <n v="62"/>
    <n v="0"/>
    <n v="24"/>
    <s v="2"/>
    <s v="1"/>
    <s v="0"/>
    <n v="1"/>
    <s v="56/1 บ้านขะยูง"/>
    <s v="33170210"/>
    <s v="2"/>
    <s v="3"/>
    <s v="2"/>
    <s v="2"/>
    <s v="33170100"/>
    <s v="0"/>
    <s v=""/>
    <x v="62"/>
    <d v="2018-06-25T00:00:00"/>
    <d v="2018-06-25T00:00:00"/>
    <d v="2018-06-25T00:00:00"/>
    <d v="2018-06-25T00:00:00"/>
    <b v="0"/>
    <s v=""/>
    <s v=""/>
    <s v=""/>
    <s v=""/>
    <s v="33010000"/>
    <s v="3317"/>
    <s v="331702"/>
    <s v="10"/>
    <x v="9"/>
    <x v="62"/>
    <s v="ขะยูง"/>
  </r>
  <r>
    <n v="51377"/>
    <n v="7805"/>
    <n v="2816"/>
    <n v="16"/>
    <s v="43"/>
    <s v="สุมนา มูลจัด"/>
    <s v="3046"/>
    <s v=""/>
    <s v="2"/>
    <n v="43"/>
    <n v="0"/>
    <n v="0"/>
    <s v="2"/>
    <s v="1"/>
    <s v=""/>
    <n v="1"/>
    <s v="114"/>
    <s v="33170302"/>
    <s v="2"/>
    <s v="3"/>
    <s v="2"/>
    <s v="3"/>
    <s v="33170100"/>
    <s v=""/>
    <s v=""/>
    <x v="64"/>
    <d v="2018-06-22T00:00:00"/>
    <m/>
    <d v="2018-06-22T00:00:00"/>
    <d v="2018-06-22T00:00:00"/>
    <b v="0"/>
    <s v=""/>
    <s v=""/>
    <s v=""/>
    <s v=""/>
    <s v="33010000"/>
    <s v="3317"/>
    <s v="331703"/>
    <s v="02"/>
    <x v="9"/>
    <x v="63"/>
    <s v="โพธิ์ทอง"/>
  </r>
  <r>
    <n v="18280"/>
    <n v="42"/>
    <n v="981"/>
    <n v="6"/>
    <s v="43"/>
    <s v="สมานทอง  เสกวงษา"/>
    <s v="0035503"/>
    <s v=""/>
    <s v="1"/>
    <n v="51"/>
    <n v="2"/>
    <n v="29"/>
    <s v="2"/>
    <s v="1"/>
    <s v="0"/>
    <n v="1"/>
    <s v="19 บ.ละลมกลาง"/>
    <s v="33170410"/>
    <s v="2"/>
    <s v="3"/>
    <s v="2"/>
    <s v="3"/>
    <s v="33170100"/>
    <s v="0"/>
    <s v=""/>
    <x v="30"/>
    <d v="2018-03-05T00:00:00"/>
    <m/>
    <d v="2018-03-05T00:00:00"/>
    <d v="2018-03-05T00:00:00"/>
    <b v="0"/>
    <s v=""/>
    <s v=""/>
    <s v=""/>
    <s v=""/>
    <s v="33010000"/>
    <s v="3317"/>
    <s v="331704"/>
    <s v="10"/>
    <x v="9"/>
    <x v="59"/>
    <s v="ละลมกลาง"/>
  </r>
  <r>
    <n v="45004"/>
    <n v="7770"/>
    <n v="1378"/>
    <n v="387"/>
    <s v="43"/>
    <s v="วิรัตน์ ศรีสิงห์"/>
    <s v="000249876"/>
    <s v="นายสังวร / นางตูจ"/>
    <s v="1"/>
    <n v="29"/>
    <n v="11"/>
    <n v="10"/>
    <s v="1"/>
    <s v="1"/>
    <s v=""/>
    <n v="3"/>
    <s v="186"/>
    <s v="33170107"/>
    <s v="2"/>
    <s v="3"/>
    <s v="1"/>
    <s v="4"/>
    <s v="33050100"/>
    <s v="0"/>
    <s v=""/>
    <x v="75"/>
    <d v="2018-05-31T00:00:00"/>
    <m/>
    <d v="2018-05-31T00:00:00"/>
    <d v="2018-06-02T00:00:00"/>
    <b v="0"/>
    <s v=""/>
    <s v=""/>
    <s v=""/>
    <s v=""/>
    <s v="33010000"/>
    <s v="3317"/>
    <s v="331701"/>
    <s v="07"/>
    <x v="9"/>
    <x v="57"/>
    <s v="คลองคำโคกแต้"/>
  </r>
  <r>
    <n v="45545"/>
    <n v="7774"/>
    <n v="8096"/>
    <n v="29"/>
    <s v="43"/>
    <s v="กนกนุช  ศิลศรี"/>
    <s v="000120971"/>
    <s v=""/>
    <s v="2"/>
    <n v="39"/>
    <n v="4"/>
    <n v="14"/>
    <s v="2"/>
    <s v="1"/>
    <s v="0"/>
    <n v="11"/>
    <s v="46 บ้านเปือย"/>
    <s v="33010306"/>
    <s v="2"/>
    <s v="2"/>
    <s v="2"/>
    <s v="3"/>
    <s v="33010120"/>
    <s v="0"/>
    <s v=""/>
    <x v="24"/>
    <d v="2018-06-03T00:00:00"/>
    <m/>
    <d v="2018-06-04T00:00:00"/>
    <d v="2018-06-04T00:00:00"/>
    <b v="0"/>
    <s v=""/>
    <s v=""/>
    <s v=""/>
    <s v=""/>
    <s v="33010000"/>
    <s v="3301"/>
    <s v="330103"/>
    <s v="06"/>
    <x v="10"/>
    <x v="64"/>
    <s v="เปือยใหม่"/>
  </r>
  <r>
    <n v="4857"/>
    <n v="17"/>
    <n v="753"/>
    <n v="5"/>
    <s v="43"/>
    <s v="สุนันท์  อุ่นคำ"/>
    <s v="000078378"/>
    <s v=""/>
    <s v="2"/>
    <n v="56"/>
    <n v="7"/>
    <n v="17"/>
    <s v="2"/>
    <s v="1"/>
    <s v="0"/>
    <n v="1"/>
    <s v="231 บ้านหนองโน"/>
    <s v="33012203"/>
    <s v="2"/>
    <s v="2"/>
    <s v="1"/>
    <s v="1"/>
    <s v="33010120"/>
    <s v="0"/>
    <s v=""/>
    <x v="103"/>
    <d v="2018-01-19T00:00:00"/>
    <m/>
    <d v="2018-01-20T00:00:00"/>
    <d v="2018-01-21T00:00:00"/>
    <b v="0"/>
    <s v=""/>
    <s v=""/>
    <s v=""/>
    <s v=""/>
    <s v="33010000"/>
    <s v="3301"/>
    <s v="330122"/>
    <s v="03"/>
    <x v="10"/>
    <x v="65"/>
    <s v="หนองโน"/>
  </r>
  <r>
    <n v="36374"/>
    <n v="93"/>
    <n v="2980"/>
    <n v="16"/>
    <s v="43"/>
    <s v="สุขสันต์  สิทธิมวล"/>
    <s v="0173226"/>
    <s v=""/>
    <s v="1"/>
    <n v="36"/>
    <n v="2"/>
    <n v="13"/>
    <s v="2"/>
    <s v="1"/>
    <s v="0"/>
    <n v="1"/>
    <s v="78 บ.หนองแวง"/>
    <s v="33011711"/>
    <s v="2"/>
    <s v="3"/>
    <s v="2"/>
    <s v="3"/>
    <s v="33080100"/>
    <s v="0"/>
    <s v=""/>
    <x v="105"/>
    <d v="2018-04-26T00:00:00"/>
    <m/>
    <d v="2018-04-27T00:00:00"/>
    <d v="2018-04-27T00:00:00"/>
    <b v="0"/>
    <s v=""/>
    <s v=""/>
    <s v=""/>
    <s v=""/>
    <s v="33010000"/>
    <s v="3301"/>
    <s v="330117"/>
    <s v="11"/>
    <x v="10"/>
    <x v="66"/>
    <s v="หมู่11"/>
  </r>
  <r>
    <n v="45717"/>
    <n v="7775"/>
    <m/>
    <m/>
    <s v="43"/>
    <s v="สมปอง นาคเกิด"/>
    <s v="496858"/>
    <s v=""/>
    <s v="1"/>
    <n v="29"/>
    <n v="7"/>
    <n v="12"/>
    <s v="2"/>
    <s v="1"/>
    <s v=""/>
    <n v="3"/>
    <s v="213"/>
    <s v="33012202"/>
    <s v="2"/>
    <s v="2"/>
    <s v="2"/>
    <s v="3"/>
    <s v="33010120"/>
    <s v=""/>
    <s v=""/>
    <x v="32"/>
    <d v="2018-06-05T00:00:00"/>
    <m/>
    <d v="2018-06-06T00:00:00"/>
    <d v="2018-06-06T00:00:00"/>
    <b v="0"/>
    <s v="0"/>
    <s v="0"/>
    <s v=""/>
    <s v="ไม่ระบุ"/>
    <s v="33010000"/>
    <s v="3301"/>
    <s v="330122"/>
    <s v="02"/>
    <x v="10"/>
    <x v="65"/>
    <s v="ง้อ"/>
  </r>
  <r>
    <n v="46482"/>
    <n v="7783"/>
    <m/>
    <m/>
    <s v="43"/>
    <s v="อรุณ ศิริเทพ"/>
    <s v="090789"/>
    <s v=""/>
    <s v="1"/>
    <n v="23"/>
    <n v="0"/>
    <n v="0"/>
    <s v="1"/>
    <s v="1"/>
    <s v=""/>
    <n v="3"/>
    <s v="168/2"/>
    <s v="33010103"/>
    <s v="1"/>
    <s v="3"/>
    <s v="2"/>
    <s v="3"/>
    <s v="33080100"/>
    <s v=""/>
    <s v=""/>
    <x v="106"/>
    <d v="2018-06-04T00:00:00"/>
    <m/>
    <d v="2018-06-08T00:00:00"/>
    <d v="2018-06-08T00:00:00"/>
    <b v="0"/>
    <s v="0"/>
    <s v="0"/>
    <s v=""/>
    <s v="ไม่ระบุ"/>
    <s v="33010000"/>
    <s v="3301"/>
    <s v="330101"/>
    <s v="03"/>
    <x v="10"/>
    <x v="67"/>
    <s v="ทุ่งนาดี"/>
  </r>
  <r>
    <n v="3559"/>
    <n v="12"/>
    <n v="617"/>
    <n v="4"/>
    <s v="43"/>
    <s v="คำศรี สาริโย"/>
    <s v="000006821"/>
    <s v=""/>
    <s v="1"/>
    <n v="61"/>
    <n v="7"/>
    <n v="0"/>
    <s v="2"/>
    <s v="1"/>
    <s v="0"/>
    <n v="1"/>
    <s v="34/2 บ้านโนนดั่ง"/>
    <s v="33012107"/>
    <s v="2"/>
    <s v="2"/>
    <s v="1"/>
    <s v="1"/>
    <s v="33010120"/>
    <s v="0"/>
    <s v=""/>
    <x v="107"/>
    <d v="2018-01-10T00:00:00"/>
    <m/>
    <d v="2018-01-11T00:00:00"/>
    <d v="2018-01-17T00:00:00"/>
    <b v="0"/>
    <s v=""/>
    <s v=""/>
    <s v=""/>
    <s v=""/>
    <s v="33010000"/>
    <s v="3301"/>
    <s v="330121"/>
    <s v="07"/>
    <x v="10"/>
    <x v="68"/>
    <s v="โนนดั่ง"/>
  </r>
  <r>
    <n v="3796"/>
    <n v="13"/>
    <n v="870"/>
    <n v="6"/>
    <s v="43"/>
    <s v="มนตรี ทะสุนนท์"/>
    <s v="000027441"/>
    <s v=""/>
    <s v="1"/>
    <n v="47"/>
    <n v="0"/>
    <n v="0"/>
    <s v="1"/>
    <s v="1"/>
    <s v="0"/>
    <n v="2"/>
    <s v="4 บ้านเล้า"/>
    <s v="33012707"/>
    <s v="2"/>
    <s v="2"/>
    <s v="1"/>
    <s v="1"/>
    <s v="33010120"/>
    <s v="0"/>
    <s v=""/>
    <x v="102"/>
    <d v="2018-01-15T00:00:00"/>
    <m/>
    <d v="2018-01-16T00:00:00"/>
    <d v="2018-01-17T00:00:00"/>
    <b v="0"/>
    <s v=""/>
    <s v=""/>
    <s v=""/>
    <s v=""/>
    <s v="33010000"/>
    <s v="3301"/>
    <s v="330127"/>
    <s v="07"/>
    <x v="10"/>
    <x v="66"/>
    <s v="หมู่07"/>
  </r>
  <r>
    <n v="45718"/>
    <n v="7776"/>
    <m/>
    <m/>
    <s v="43"/>
    <s v="นฤป ฐิติอภิรัฐมนตรี"/>
    <s v="644935"/>
    <s v=""/>
    <s v="1"/>
    <n v="51"/>
    <n v="3"/>
    <n v="16"/>
    <s v="2"/>
    <s v="1"/>
    <s v=""/>
    <n v="4"/>
    <s v="1470  ชุมชนป่าม่วง"/>
    <s v="33010211"/>
    <s v="1"/>
    <s v="2"/>
    <s v="2"/>
    <s v="3"/>
    <s v="33010120"/>
    <s v=""/>
    <s v=""/>
    <x v="32"/>
    <d v="2018-06-05T00:00:00"/>
    <m/>
    <d v="2018-06-06T00:00:00"/>
    <d v="2018-06-06T00:00:00"/>
    <b v="0"/>
    <s v="0"/>
    <s v="0"/>
    <s v=""/>
    <s v="ไม่ระบุ"/>
    <s v="33010000"/>
    <s v="3301"/>
    <s v="330102"/>
    <s v="11"/>
    <x v="10"/>
    <x v="69"/>
    <s v="ป่าม่วง"/>
  </r>
  <r>
    <n v="57975"/>
    <n v="7826"/>
    <n v="9777"/>
    <n v="34"/>
    <s v="43"/>
    <s v="ศรเพชร  คำวงษา"/>
    <s v="000150449"/>
    <s v=""/>
    <s v="1"/>
    <n v="40"/>
    <n v="4"/>
    <n v="12"/>
    <s v="2"/>
    <s v="1"/>
    <s v="0"/>
    <n v="1"/>
    <s v="54  บ้านฮ่องแข้ดำ"/>
    <s v="33011811"/>
    <s v="2"/>
    <s v="2"/>
    <s v="2"/>
    <s v="3"/>
    <s v="33010120"/>
    <s v="0"/>
    <s v=""/>
    <x v="108"/>
    <d v="2018-07-08T00:00:00"/>
    <m/>
    <d v="2018-07-12T00:00:00"/>
    <d v="2018-07-12T00:00:00"/>
    <b v="0"/>
    <s v=""/>
    <s v=""/>
    <s v=""/>
    <s v=""/>
    <s v="33010000"/>
    <s v="3301"/>
    <s v="330118"/>
    <s v="11"/>
    <x v="10"/>
    <x v="70"/>
    <s v="ฮ่องแข้ดำ"/>
  </r>
  <r>
    <n v="45730"/>
    <n v="7777"/>
    <n v="810"/>
    <n v="1"/>
    <s v="43"/>
    <s v="เปรมฤดี  เชิงสอาด"/>
    <s v="000014766"/>
    <s v=""/>
    <s v="2"/>
    <n v="55"/>
    <n v="2"/>
    <n v="1"/>
    <s v="2"/>
    <s v="1"/>
    <s v="0"/>
    <n v="1"/>
    <s v="26 บ้านคอนกาม"/>
    <s v="33020307"/>
    <s v="2"/>
    <s v="3"/>
    <s v="2"/>
    <s v="3"/>
    <s v="33020100"/>
    <s v="0"/>
    <s v=""/>
    <x v="33"/>
    <d v="2018-06-04T00:00:00"/>
    <m/>
    <d v="2018-06-05T00:00:00"/>
    <d v="2018-06-06T00:00:00"/>
    <b v="0"/>
    <s v=""/>
    <s v=""/>
    <s v=""/>
    <s v=""/>
    <s v="33020100"/>
    <s v="3302"/>
    <s v="330203"/>
    <s v="07"/>
    <x v="11"/>
    <x v="71"/>
    <s v="คอนกาม"/>
  </r>
  <r>
    <n v="15606"/>
    <n v="40"/>
    <n v="414"/>
    <n v="1"/>
    <s v="43"/>
    <s v="สุดารัตน์ พละขันธ์"/>
    <s v="99638"/>
    <s v=""/>
    <s v="2"/>
    <n v="40"/>
    <n v="0"/>
    <n v="0"/>
    <s v="2"/>
    <s v="1"/>
    <s v=""/>
    <n v="1"/>
    <s v="72"/>
    <s v="33091401"/>
    <s v="2"/>
    <s v="3"/>
    <s v="2"/>
    <s v="3"/>
    <s v="33090100"/>
    <s v=""/>
    <s v=""/>
    <x v="109"/>
    <d v="2018-02-23T00:00:00"/>
    <m/>
    <d v="2018-02-23T00:00:00"/>
    <d v="2018-02-26T00:00:00"/>
    <b v="0"/>
    <s v="0"/>
    <s v="0"/>
    <s v="3330900574307"/>
    <s v="ไม่ระบุ"/>
    <s v="33090100"/>
    <s v="3309"/>
    <s v="330914"/>
    <s v="01"/>
    <x v="12"/>
    <x v="72"/>
    <s v="หว้าน"/>
  </r>
  <r>
    <n v="41367"/>
    <n v="122"/>
    <n v="988"/>
    <n v="5"/>
    <s v="43"/>
    <s v="สุพรรณ มากมูล"/>
    <s v="142399"/>
    <s v=""/>
    <s v="1"/>
    <n v="60"/>
    <n v="0"/>
    <n v="0"/>
    <s v="2"/>
    <s v="1"/>
    <s v=""/>
    <n v="10"/>
    <s v="1/1"/>
    <s v="33090101"/>
    <s v="2"/>
    <s v="3"/>
    <s v="1"/>
    <s v="1"/>
    <s v="33090100"/>
    <s v=""/>
    <s v=""/>
    <x v="67"/>
    <d v="2018-05-20T00:00:00"/>
    <m/>
    <d v="2018-05-20T00:00:00"/>
    <d v="2018-05-20T00:00:00"/>
    <b v="0"/>
    <s v="0"/>
    <s v="0"/>
    <s v="3331000812431"/>
    <s v="ไม่ระบุ"/>
    <s v="33090100"/>
    <s v="3309"/>
    <s v="330901"/>
    <s v="01"/>
    <x v="12"/>
    <x v="73"/>
    <s v="เมืองคง"/>
  </r>
  <r>
    <n v="27958"/>
    <n v="68"/>
    <n v="627"/>
    <n v="3"/>
    <s v="43"/>
    <s v="สมัย  โพธิบุตร"/>
    <s v="0068841"/>
    <s v=""/>
    <s v="1"/>
    <n v="52"/>
    <n v="0"/>
    <n v="17"/>
    <s v="2"/>
    <s v="1"/>
    <s v="0"/>
    <n v="1"/>
    <s v="24 บ้านหว้าน"/>
    <s v="33091401"/>
    <s v="2"/>
    <s v="3"/>
    <s v="2"/>
    <s v="3"/>
    <s v="33090100"/>
    <s v="0"/>
    <s v=""/>
    <x v="110"/>
    <d v="2018-03-26T00:00:00"/>
    <m/>
    <d v="2018-03-26T00:00:00"/>
    <d v="2018-03-27T00:00:00"/>
    <b v="0"/>
    <s v=""/>
    <s v=""/>
    <s v=""/>
    <s v=""/>
    <s v="33090100"/>
    <s v="3309"/>
    <s v="330914"/>
    <s v="01"/>
    <x v="12"/>
    <x v="72"/>
    <s v="หว้าน"/>
  </r>
  <r>
    <n v="37886"/>
    <n v="103"/>
    <n v="856"/>
    <n v="4"/>
    <s v="43"/>
    <s v="แสงดาว มนัยนิล"/>
    <s v="26905"/>
    <s v=""/>
    <s v="2"/>
    <n v="45"/>
    <n v="0"/>
    <n v="0"/>
    <s v="2"/>
    <s v="1"/>
    <s v=""/>
    <n v="1"/>
    <s v="47"/>
    <s v="33090311"/>
    <s v="2"/>
    <s v="3"/>
    <s v="2"/>
    <s v="3"/>
    <s v="33090100"/>
    <s v=""/>
    <s v=""/>
    <x v="105"/>
    <d v="2018-04-30T00:00:00"/>
    <m/>
    <d v="2018-04-30T00:00:00"/>
    <d v="2018-05-04T00:00:00"/>
    <b v="0"/>
    <s v="0"/>
    <s v="0"/>
    <s v="3320900361125"/>
    <s v="ไม่ระบุ"/>
    <s v="33090100"/>
    <s v="3309"/>
    <s v="330903"/>
    <s v="11"/>
    <x v="12"/>
    <x v="74"/>
    <s v="ปลาขาว"/>
  </r>
  <r>
    <n v="36656"/>
    <n v="94"/>
    <n v="6274"/>
    <n v="19"/>
    <s v="43"/>
    <s v="ปรีชา  โสภากุล"/>
    <s v="000993752"/>
    <s v=""/>
    <s v="1"/>
    <n v="48"/>
    <n v="9"/>
    <n v="29"/>
    <s v="2"/>
    <s v="1"/>
    <s v="0"/>
    <n v="1"/>
    <s v="109"/>
    <s v="33090108"/>
    <s v="2"/>
    <s v="2"/>
    <s v="2"/>
    <s v="3"/>
    <s v="33010120"/>
    <s v="0"/>
    <s v=""/>
    <x v="111"/>
    <d v="2018-04-29T00:00:00"/>
    <m/>
    <d v="2018-04-30T00:00:00"/>
    <d v="2018-04-30T00:00:00"/>
    <b v="0"/>
    <s v=""/>
    <s v=""/>
    <s v=""/>
    <s v=""/>
    <s v="33010000"/>
    <s v="3309"/>
    <s v="330901"/>
    <s v="08"/>
    <x v="12"/>
    <x v="73"/>
    <s v="ร่องอโศก"/>
  </r>
  <r>
    <n v="19211"/>
    <n v="46"/>
    <n v="507"/>
    <n v="2"/>
    <s v="43"/>
    <s v="บรรณ์ คูคำ"/>
    <s v="24437"/>
    <s v=""/>
    <s v="1"/>
    <n v="65"/>
    <n v="6"/>
    <n v="20"/>
    <s v="2"/>
    <s v="1"/>
    <s v=""/>
    <n v="1"/>
    <s v="138"/>
    <s v="33090104"/>
    <s v="1"/>
    <s v="3"/>
    <s v="2"/>
    <s v="3"/>
    <s v="33090100"/>
    <s v=""/>
    <s v=""/>
    <x v="5"/>
    <d v="2018-03-05T00:00:00"/>
    <m/>
    <d v="2018-03-06T00:00:00"/>
    <d v="2018-03-06T00:00:00"/>
    <b v="0"/>
    <s v="0"/>
    <s v="0"/>
    <s v="3330900720095"/>
    <s v="ไม่ระบุ"/>
    <s v="33090100"/>
    <s v="3309"/>
    <s v="330901"/>
    <s v="04"/>
    <x v="12"/>
    <x v="73"/>
    <s v="ใหญ่"/>
  </r>
  <r>
    <n v="479"/>
    <n v="1"/>
    <n v="111"/>
    <n v="257"/>
    <s v="43"/>
    <s v="สมชาย  อำนวย"/>
    <s v="000890169"/>
    <s v=""/>
    <s v="1"/>
    <n v="65"/>
    <n v="1"/>
    <n v="4"/>
    <s v="2"/>
    <s v="1"/>
    <s v="0"/>
    <n v="1"/>
    <s v="83"/>
    <s v="33091101"/>
    <s v="2"/>
    <s v="2"/>
    <s v="1"/>
    <s v="1"/>
    <s v="33010120"/>
    <s v="0"/>
    <s v=""/>
    <x v="61"/>
    <d v="2018-01-03T00:00:00"/>
    <m/>
    <d v="2018-01-04T00:00:00"/>
    <d v="2018-01-04T00:00:00"/>
    <b v="0"/>
    <s v=""/>
    <s v=""/>
    <s v=""/>
    <s v=""/>
    <s v="33010000"/>
    <s v="3309"/>
    <s v="330911"/>
    <s v="01"/>
    <x v="12"/>
    <x v="75"/>
    <s v="ไผ่"/>
  </r>
  <r>
    <n v="44602"/>
    <n v="7768"/>
    <n v="866"/>
    <n v="4"/>
    <s v="43"/>
    <s v="นิตยากร  พรมงาม"/>
    <s v="0048427"/>
    <s v=""/>
    <s v="2"/>
    <n v="32"/>
    <n v="7"/>
    <n v="25"/>
    <s v="2"/>
    <s v="1"/>
    <s v="0"/>
    <n v="1"/>
    <s v="12  บ้านหนองหอย"/>
    <s v="33160313"/>
    <s v="2"/>
    <s v="3"/>
    <s v="2"/>
    <s v="3"/>
    <s v="33160100"/>
    <s v="0"/>
    <s v=""/>
    <x v="112"/>
    <d v="2018-05-30T00:00:00"/>
    <m/>
    <d v="2018-06-01T00:00:00"/>
    <d v="2018-06-01T00:00:00"/>
    <b v="0"/>
    <s v=""/>
    <s v=""/>
    <s v=""/>
    <s v=""/>
    <s v="33010000"/>
    <s v="3316"/>
    <s v="331603"/>
    <s v="13"/>
    <x v="13"/>
    <x v="76"/>
    <s v="หนองหอย"/>
  </r>
  <r>
    <n v="38279"/>
    <n v="106"/>
    <n v="808"/>
    <n v="3"/>
    <s v="43"/>
    <s v="อนันต์  นามวัน"/>
    <s v="0010003"/>
    <s v=""/>
    <s v="1"/>
    <n v="59"/>
    <n v="1"/>
    <n v="30"/>
    <s v="2"/>
    <s v="1"/>
    <s v="0"/>
    <n v="1"/>
    <s v="22  บ้านดวนใหญ่"/>
    <s v="33160316"/>
    <s v="2"/>
    <s v="3"/>
    <s v="2"/>
    <s v="3"/>
    <s v="33160100"/>
    <s v="0"/>
    <s v=""/>
    <x v="113"/>
    <d v="2018-05-05T00:00:00"/>
    <m/>
    <d v="2018-05-07T00:00:00"/>
    <d v="2018-05-07T00:00:00"/>
    <b v="0"/>
    <s v=""/>
    <s v=""/>
    <s v=""/>
    <s v=""/>
    <s v="33010000"/>
    <s v="3316"/>
    <s v="331603"/>
    <s v="16"/>
    <x v="13"/>
    <x v="76"/>
    <s v="ดวนใหญ่"/>
  </r>
  <r>
    <n v="25563"/>
    <n v="64"/>
    <n v="64"/>
    <n v="1"/>
    <s v="43"/>
    <s v="ต้อย  ประจบ"/>
    <s v="0027892"/>
    <s v=""/>
    <s v="1"/>
    <n v="52"/>
    <n v="4"/>
    <n v="1"/>
    <s v="2"/>
    <s v="1"/>
    <s v="0"/>
    <n v="1"/>
    <s v="43 บ.ธาตุ"/>
    <s v="33160214"/>
    <s v="2"/>
    <s v="3"/>
    <s v="1"/>
    <s v="1"/>
    <s v="33160100"/>
    <s v="0"/>
    <s v=""/>
    <x v="114"/>
    <d v="2018-01-08T00:00:00"/>
    <m/>
    <d v="2018-01-08T00:00:00"/>
    <d v="2018-01-08T00:00:00"/>
    <b v="0"/>
    <s v=""/>
    <s v=""/>
    <s v=""/>
    <s v=""/>
    <s v="33010000"/>
    <s v="3316"/>
    <s v="331602"/>
    <s v="14"/>
    <x v="13"/>
    <x v="77"/>
    <s v="ธาตุใต้"/>
  </r>
  <r>
    <n v="51358"/>
    <n v="7804"/>
    <n v="1107"/>
    <n v="9"/>
    <s v="43"/>
    <s v="สุรพงษ์  พรรณา"/>
    <s v="0046257"/>
    <s v=""/>
    <s v="1"/>
    <n v="53"/>
    <n v="5"/>
    <n v="26"/>
    <s v="2"/>
    <s v="1"/>
    <s v="0"/>
    <n v="1"/>
    <s v="25 บ.หนองคู"/>
    <s v="33160703"/>
    <s v="2"/>
    <s v="3"/>
    <s v="2"/>
    <s v="3"/>
    <s v="33160100"/>
    <s v="0"/>
    <s v=""/>
    <x v="115"/>
    <d v="2018-06-21T00:00:00"/>
    <m/>
    <d v="2018-06-22T00:00:00"/>
    <d v="2018-06-22T00:00:00"/>
    <b v="0"/>
    <s v=""/>
    <s v=""/>
    <s v=""/>
    <s v=""/>
    <s v="33010000"/>
    <s v="3316"/>
    <s v="331607"/>
    <s v="03"/>
    <x v="13"/>
    <x v="78"/>
    <s v="หนองคู"/>
  </r>
  <r>
    <n v="50986"/>
    <n v="7802"/>
    <n v="4151"/>
    <n v="4"/>
    <s v="43"/>
    <s v="สมัคร มะโนชาติ"/>
    <s v="0054877"/>
    <s v=""/>
    <s v="1"/>
    <n v="58"/>
    <n v="0"/>
    <n v="0"/>
    <s v="2"/>
    <s v="1"/>
    <s v="0"/>
    <n v="1"/>
    <s v="64 บ.ตาไท"/>
    <s v="33140608"/>
    <s v="2"/>
    <s v="3"/>
    <s v="2"/>
    <s v="3"/>
    <s v="33140100"/>
    <s v="0"/>
    <s v=""/>
    <x v="16"/>
    <d v="2018-06-19T00:00:00"/>
    <m/>
    <d v="2018-06-20T00:00:00"/>
    <d v="2018-06-21T00:00:00"/>
    <b v="0"/>
    <s v=""/>
    <s v=""/>
    <s v=""/>
    <s v=""/>
    <s v="33010000"/>
    <s v="3314"/>
    <s v="331406"/>
    <s v="08"/>
    <x v="14"/>
    <x v="79"/>
    <s v="ตาไท"/>
  </r>
  <r>
    <n v="2764"/>
    <n v="10"/>
    <n v="642"/>
    <n v="1"/>
    <s v="43"/>
    <s v="อากาศ แก้วคำ"/>
    <s v="0109079"/>
    <s v=""/>
    <s v="1"/>
    <n v="51"/>
    <n v="10"/>
    <n v="27"/>
    <s v="2"/>
    <s v="1"/>
    <s v="0"/>
    <n v="1"/>
    <s v="44 บ.หนองโดน"/>
    <s v="33140311"/>
    <s v="2"/>
    <s v="3"/>
    <s v="2"/>
    <s v="3"/>
    <s v="33140100"/>
    <s v="0"/>
    <s v=""/>
    <x v="116"/>
    <d v="2018-01-11T00:00:00"/>
    <m/>
    <d v="2018-01-12T00:00:00"/>
    <d v="2018-01-12T00:00:00"/>
    <b v="0"/>
    <s v=""/>
    <s v=""/>
    <s v=""/>
    <s v=""/>
    <s v="33010000"/>
    <s v="3314"/>
    <s v="331403"/>
    <s v="11"/>
    <x v="14"/>
    <x v="80"/>
    <s v="หนองโดน"/>
  </r>
  <r>
    <n v="40350"/>
    <n v="115"/>
    <n v="7150"/>
    <n v="25"/>
    <s v="43"/>
    <s v="ธนชัย  ศรีด้วง"/>
    <s v="000995429"/>
    <s v=""/>
    <s v="1"/>
    <n v="42"/>
    <n v="2"/>
    <n v="14"/>
    <s v="3"/>
    <s v="1"/>
    <s v="0"/>
    <n v="1"/>
    <s v="23  บ้านนาสมบูรณ์"/>
    <s v="33140510"/>
    <s v="2"/>
    <s v="2"/>
    <s v="2"/>
    <s v="2"/>
    <s v="33010120"/>
    <s v="0"/>
    <s v=""/>
    <x v="18"/>
    <d v="2018-05-15T00:00:00"/>
    <d v="2018-05-16T00:00:00"/>
    <d v="2018-05-16T00:00:00"/>
    <d v="2018-05-16T00:00:00"/>
    <b v="0"/>
    <s v=""/>
    <s v=""/>
    <s v=""/>
    <s v=""/>
    <s v="33010000"/>
    <s v="3314"/>
    <s v="331405"/>
    <s v="10"/>
    <x v="14"/>
    <x v="81"/>
    <s v="นาสมบูรณ์"/>
  </r>
  <r>
    <n v="32360"/>
    <n v="83"/>
    <n v="143"/>
    <n v="1"/>
    <s v="43"/>
    <s v="มี ขำเนตร"/>
    <s v="0010949"/>
    <s v=""/>
    <s v="2"/>
    <n v="75"/>
    <n v="0"/>
    <n v="0"/>
    <s v="2"/>
    <s v="1"/>
    <s v="0"/>
    <n v="1"/>
    <s v="36 บ้านหลักด่าน"/>
    <s v="33220303"/>
    <s v="2"/>
    <s v="3"/>
    <s v="1"/>
    <s v="1"/>
    <s v="33220100"/>
    <s v="0"/>
    <s v=""/>
    <x v="47"/>
    <d v="2018-04-03T00:00:00"/>
    <m/>
    <d v="2018-04-04T00:00:00"/>
    <d v="2018-04-10T00:00:00"/>
    <b v="0"/>
    <s v=""/>
    <s v=""/>
    <s v=""/>
    <s v=""/>
    <s v="33010000"/>
    <s v="3322"/>
    <s v="332203"/>
    <s v="03"/>
    <x v="15"/>
    <x v="82"/>
    <s v="หลักด่าน"/>
  </r>
  <r>
    <n v="55732"/>
    <n v="7821"/>
    <n v="622"/>
    <n v="2"/>
    <s v="43"/>
    <s v="บุญสม  คำพันธ์"/>
    <s v="0029053"/>
    <s v=""/>
    <s v="1"/>
    <n v="50"/>
    <n v="8"/>
    <n v="0"/>
    <s v="2"/>
    <s v="1"/>
    <s v="0"/>
    <n v="1"/>
    <s v="42 บ้านพะวร"/>
    <s v="33120513"/>
    <s v="2"/>
    <s v="3"/>
    <s v="1"/>
    <s v="1"/>
    <s v="33120100"/>
    <s v="0"/>
    <s v=""/>
    <x v="21"/>
    <d v="2018-05-10T00:00:00"/>
    <m/>
    <d v="2018-05-13T00:00:00"/>
    <d v="2018-07-05T00:00:00"/>
    <b v="0"/>
    <s v=""/>
    <s v=""/>
    <s v=""/>
    <s v=""/>
    <s v="33010000"/>
    <s v="3312"/>
    <s v="331205"/>
    <s v="13"/>
    <x v="16"/>
    <x v="83"/>
    <s v="หมู่13"/>
  </r>
  <r>
    <n v="12928"/>
    <n v="37"/>
    <n v="2463"/>
    <n v="10"/>
    <s v="43"/>
    <s v="สมบัติ  ลินละทัย"/>
    <s v="000986502"/>
    <s v=""/>
    <s v="1"/>
    <n v="25"/>
    <n v="4"/>
    <n v="26"/>
    <s v="1"/>
    <s v="1"/>
    <s v="0"/>
    <n v="10"/>
    <s v="210 บ้านห้วยทับทัน"/>
    <s v="33120101"/>
    <s v="2"/>
    <s v="2"/>
    <s v="2"/>
    <s v="3"/>
    <s v="33010120"/>
    <s v="0"/>
    <s v=""/>
    <x v="117"/>
    <d v="2018-02-17T00:00:00"/>
    <m/>
    <d v="2018-02-19T00:00:00"/>
    <d v="2018-02-19T00:00:00"/>
    <b v="0"/>
    <s v=""/>
    <s v=""/>
    <s v=""/>
    <s v=""/>
    <s v="33010000"/>
    <s v="3312"/>
    <s v="331201"/>
    <s v="01"/>
    <x v="16"/>
    <x v="84"/>
    <s v="ห้วยทับทัน"/>
  </r>
  <r>
    <n v="12927"/>
    <n v="36"/>
    <n v="2508"/>
    <n v="11"/>
    <s v="43"/>
    <s v="พิศ  วิเศษชาติ"/>
    <s v="000986558"/>
    <s v=""/>
    <s v="1"/>
    <n v="45"/>
    <n v="5"/>
    <n v="7"/>
    <s v="2"/>
    <s v="1"/>
    <s v="0"/>
    <n v="10"/>
    <s v="7 บ้านโคกสำโรง"/>
    <s v="33120417"/>
    <s v="2"/>
    <s v="2"/>
    <s v="2"/>
    <s v="3"/>
    <s v="33010120"/>
    <s v="0"/>
    <s v=""/>
    <x v="27"/>
    <d v="2018-02-18T00:00:00"/>
    <m/>
    <d v="2018-02-19T00:00:00"/>
    <d v="2018-02-19T00:00:00"/>
    <b v="0"/>
    <s v=""/>
    <s v=""/>
    <s v=""/>
    <s v=""/>
    <s v="33010000"/>
    <s v="3312"/>
    <s v="331204"/>
    <s v="17"/>
    <x v="16"/>
    <x v="85"/>
    <s v="โคกสำโรง"/>
  </r>
  <r>
    <n v="42201"/>
    <n v="126"/>
    <n v="7462"/>
    <n v="26"/>
    <s v="43"/>
    <s v="มี  ดวงสีดา"/>
    <s v="000995958"/>
    <s v=""/>
    <s v="1"/>
    <n v="85"/>
    <n v="10"/>
    <n v="21"/>
    <s v="2"/>
    <s v="1"/>
    <s v="0"/>
    <n v="11"/>
    <s v="6  บ้านไพรพะยอม"/>
    <s v="33120308"/>
    <s v="2"/>
    <s v="2"/>
    <s v="2"/>
    <s v="3"/>
    <s v="33010120"/>
    <s v="0"/>
    <s v=""/>
    <x v="15"/>
    <d v="2018-05-21T00:00:00"/>
    <m/>
    <d v="2018-05-23T00:00:00"/>
    <d v="2018-05-23T00:00:00"/>
    <b v="0"/>
    <s v=""/>
    <s v=""/>
    <s v=""/>
    <s v=""/>
    <s v="33010000"/>
    <s v="3312"/>
    <s v="331203"/>
    <s v="08"/>
    <x v="16"/>
    <x v="86"/>
    <s v="ไพรพยอม"/>
  </r>
  <r>
    <n v="57802"/>
    <n v="7825"/>
    <n v="1093"/>
    <n v="3"/>
    <s v="43"/>
    <s v="นภาสิทธิ์  สระทอง"/>
    <s v="0037689"/>
    <s v=""/>
    <s v="1"/>
    <n v="42"/>
    <n v="3"/>
    <n v="23"/>
    <s v="2"/>
    <s v="1"/>
    <s v="0"/>
    <n v="1"/>
    <s v="246 บ้านหนองอาคูณ"/>
    <s v="33120605"/>
    <s v="2"/>
    <s v="3"/>
    <s v="1"/>
    <s v="1"/>
    <s v="33120100"/>
    <s v="0"/>
    <s v=""/>
    <x v="57"/>
    <d v="2018-07-11T00:00:00"/>
    <m/>
    <d v="2018-07-11T00:00:00"/>
    <d v="2018-07-11T00:00:00"/>
    <b v="0"/>
    <s v=""/>
    <s v=""/>
    <s v=""/>
    <s v=""/>
    <s v="33010000"/>
    <s v="3312"/>
    <s v="331206"/>
    <s v="05"/>
    <x v="16"/>
    <x v="22"/>
    <s v="หนองอาคูณ"/>
  </r>
  <r>
    <n v="60650"/>
    <n v="7836"/>
    <n v="1151"/>
    <n v="4"/>
    <s v="43"/>
    <s v="วัชระ  วงษ์ภักดี"/>
    <s v="0059102"/>
    <s v=""/>
    <s v="1"/>
    <n v="46"/>
    <n v="5"/>
    <n v="25"/>
    <s v="1"/>
    <s v="1"/>
    <s v="0"/>
    <n v="11"/>
    <s v="61  บ.นาทุ่งเหนือ"/>
    <s v="33120416"/>
    <s v="2"/>
    <s v="3"/>
    <s v="2"/>
    <s v="3"/>
    <s v="33120100"/>
    <s v="0"/>
    <s v=""/>
    <x v="118"/>
    <d v="2018-07-16T00:00:00"/>
    <m/>
    <d v="2018-07-20T00:00:00"/>
    <d v="2018-07-20T00:00:00"/>
    <b v="0"/>
    <s v=""/>
    <s v=""/>
    <s v=""/>
    <s v=""/>
    <s v="33120100"/>
    <s v="3312"/>
    <s v="331204"/>
    <s v="16"/>
    <x v="16"/>
    <x v="85"/>
    <s v="นาทุ่งเหนือ"/>
  </r>
  <r>
    <n v="42671"/>
    <n v="7763"/>
    <n v="7553"/>
    <n v="945"/>
    <s v="43"/>
    <s v="สุพรรณ  ไชยพันธ์"/>
    <s v="000996278"/>
    <s v=""/>
    <s v="1"/>
    <n v="41"/>
    <n v="6"/>
    <n v="6"/>
    <s v="2"/>
    <s v="1"/>
    <s v="0"/>
    <n v="10"/>
    <s v="26 บ้านหนองเมย"/>
    <s v="33120209"/>
    <s v="2"/>
    <s v="2"/>
    <s v="2"/>
    <s v="3"/>
    <s v="33010120"/>
    <s v="0"/>
    <s v=""/>
    <x v="119"/>
    <d v="2018-05-23T00:00:00"/>
    <m/>
    <d v="2018-05-25T00:00:00"/>
    <d v="2018-05-25T00:00:00"/>
    <b v="0"/>
    <s v=""/>
    <s v=""/>
    <s v=""/>
    <s v=""/>
    <s v="33010000"/>
    <s v="3312"/>
    <s v="331202"/>
    <s v="09"/>
    <x v="16"/>
    <x v="87"/>
    <s v="หนองเมย"/>
  </r>
  <r>
    <n v="20273"/>
    <n v="52"/>
    <n v="3495"/>
    <n v="16"/>
    <s v="43"/>
    <s v="เนา  ภักดิ์ลำ"/>
    <s v="000988386"/>
    <s v=""/>
    <s v="1"/>
    <n v="46"/>
    <n v="5"/>
    <n v="6"/>
    <s v="1"/>
    <s v="1"/>
    <s v="0"/>
    <n v="10"/>
    <s v="55"/>
    <s v="33101009"/>
    <s v="2"/>
    <s v="2"/>
    <s v="2"/>
    <s v="3"/>
    <s v="33010120"/>
    <s v="0"/>
    <s v=""/>
    <x v="20"/>
    <d v="2018-03-07T00:00:00"/>
    <m/>
    <d v="2018-03-08T00:00:00"/>
    <d v="2018-03-08T00:00:00"/>
    <b v="0"/>
    <s v=""/>
    <s v=""/>
    <s v=""/>
    <s v=""/>
    <s v="33010000"/>
    <s v="3310"/>
    <s v="331010"/>
    <s v="09"/>
    <x v="17"/>
    <x v="88"/>
    <s v="บอน"/>
  </r>
  <r>
    <n v="35375"/>
    <n v="90"/>
    <n v="1905"/>
    <n v="4"/>
    <s v="43"/>
    <s v="บุญหลาย  ขาวพรม"/>
    <s v="0252461"/>
    <s v=""/>
    <s v="1"/>
    <n v="50"/>
    <n v="8"/>
    <n v="15"/>
    <s v="2"/>
    <s v="1"/>
    <s v="0"/>
    <n v="1"/>
    <s v="29 บ.โนน"/>
    <s v="33101208"/>
    <s v="2"/>
    <s v="3"/>
    <s v="1"/>
    <s v="3"/>
    <s v="33100100"/>
    <s v="0"/>
    <s v=""/>
    <x v="79"/>
    <d v="2018-04-23T00:00:00"/>
    <m/>
    <d v="2018-04-23T00:00:00"/>
    <d v="2018-04-23T00:00:00"/>
    <b v="0"/>
    <s v=""/>
    <s v=""/>
    <s v=""/>
    <s v=""/>
    <s v="33010000"/>
    <s v="3310"/>
    <s v="331012"/>
    <s v="08"/>
    <x v="17"/>
    <x v="89"/>
    <s v="โนน"/>
  </r>
  <r>
    <n v="6792"/>
    <n v="26"/>
    <n v="850"/>
    <n v="6"/>
    <s v="43"/>
    <s v="ผ่อน  สุฤทธิ์"/>
    <s v="000983400"/>
    <s v=""/>
    <s v="1"/>
    <n v="62"/>
    <n v="4"/>
    <n v="27"/>
    <s v="2"/>
    <s v="1"/>
    <s v="0"/>
    <n v="11"/>
    <s v="7  บ้านขุมปูน"/>
    <s v="33101814"/>
    <s v="2"/>
    <s v="2"/>
    <s v="2"/>
    <s v="3"/>
    <s v="33010120"/>
    <s v="0"/>
    <s v=""/>
    <x v="35"/>
    <d v="2018-01-20T00:00:00"/>
    <m/>
    <d v="2018-01-29T00:00:00"/>
    <d v="2018-01-29T00:00:00"/>
    <b v="0"/>
    <s v=""/>
    <s v=""/>
    <s v=""/>
    <s v=""/>
    <s v="33010000"/>
    <s v="3310"/>
    <s v="331018"/>
    <s v="14"/>
    <x v="17"/>
    <x v="90"/>
    <s v="ขุมปูน"/>
  </r>
  <r>
    <n v="38336"/>
    <n v="107"/>
    <n v="6550"/>
    <n v="21"/>
    <s v="43"/>
    <s v="พิกุล  บุญเรือง"/>
    <s v="000489872"/>
    <s v=""/>
    <s v="1"/>
    <n v="46"/>
    <n v="9"/>
    <n v="27"/>
    <s v="2"/>
    <s v="1"/>
    <s v="0"/>
    <n v="1"/>
    <s v="63 บ้านหนองดวน"/>
    <s v="33101809"/>
    <s v="2"/>
    <s v="2"/>
    <s v="2"/>
    <s v="3"/>
    <s v="33010120"/>
    <s v="0"/>
    <s v=""/>
    <x v="113"/>
    <d v="2018-05-04T00:00:00"/>
    <m/>
    <d v="2018-05-07T00:00:00"/>
    <d v="2018-05-07T00:00:00"/>
    <b v="0"/>
    <s v=""/>
    <s v=""/>
    <s v=""/>
    <s v=""/>
    <s v="33010000"/>
    <s v="3310"/>
    <s v="331018"/>
    <s v="09"/>
    <x v="17"/>
    <x v="90"/>
    <s v="หนองดวน"/>
  </r>
  <r>
    <n v="6321"/>
    <n v="22"/>
    <n v="430"/>
    <n v="2"/>
    <s v="43"/>
    <s v="ทองเติม เขตนิมิตร"/>
    <s v="0154885"/>
    <s v=""/>
    <s v="1"/>
    <n v="47"/>
    <n v="9"/>
    <n v="0"/>
    <s v="2"/>
    <s v="1"/>
    <s v="0"/>
    <n v="1"/>
    <s v="81 บ.หนองเหล็กธาตุน้"/>
    <s v="33100308"/>
    <s v="2"/>
    <s v="3"/>
    <s v="1"/>
    <s v="1"/>
    <s v="33100100"/>
    <s v="0"/>
    <s v=""/>
    <x v="120"/>
    <d v="2018-01-26T00:00:00"/>
    <m/>
    <d v="2018-01-27T00:00:00"/>
    <d v="2018-01-27T00:00:00"/>
    <b v="0"/>
    <s v=""/>
    <s v=""/>
    <s v=""/>
    <s v=""/>
    <s v="33010000"/>
    <s v="3310"/>
    <s v="331003"/>
    <s v="08"/>
    <x v="17"/>
    <x v="91"/>
    <s v="หนองเหล็ก"/>
  </r>
  <r>
    <n v="1192"/>
    <n v="4"/>
    <n v="85"/>
    <n v="1"/>
    <s v="43"/>
    <s v="ชลิตดา  ศรีงาม"/>
    <s v="0081896"/>
    <s v=""/>
    <s v="2"/>
    <n v="43"/>
    <n v="3"/>
    <n v="21"/>
    <s v="2"/>
    <s v="1"/>
    <s v="0"/>
    <n v="10"/>
    <s v="1300 ข้างออมสิน"/>
    <s v="33100107"/>
    <s v="1"/>
    <s v="3"/>
    <s v="2"/>
    <s v="3"/>
    <s v="33100100"/>
    <s v="0"/>
    <s v=""/>
    <x v="13"/>
    <d v="2018-01-07T00:00:00"/>
    <m/>
    <d v="2018-01-08T00:00:00"/>
    <d v="2018-01-08T00:00:00"/>
    <b v="0"/>
    <s v=""/>
    <s v=""/>
    <s v=""/>
    <s v=""/>
    <s v="33010000"/>
    <s v="3310"/>
    <s v="331001"/>
    <s v="07"/>
    <x v="17"/>
    <x v="92"/>
    <s v="ตำแย"/>
  </r>
  <r>
    <n v="25386"/>
    <n v="61"/>
    <n v="1309"/>
    <n v="3"/>
    <s v="43"/>
    <s v="ผัน  บุดดาวงศ์"/>
    <s v="0113322"/>
    <s v=""/>
    <s v="1"/>
    <n v="59"/>
    <n v="3"/>
    <n v="10"/>
    <s v="2"/>
    <s v="1"/>
    <s v="0"/>
    <n v="1"/>
    <s v="19 บ. อะลาง"/>
    <s v="33102509"/>
    <s v="1"/>
    <s v="3"/>
    <s v="2"/>
    <s v="3"/>
    <s v="33100100"/>
    <s v="0"/>
    <s v=""/>
    <x v="121"/>
    <d v="2018-03-20T00:00:00"/>
    <m/>
    <d v="2018-03-20T00:00:00"/>
    <d v="2018-03-20T00:00:00"/>
    <b v="0"/>
    <s v=""/>
    <s v=""/>
    <s v=""/>
    <s v=""/>
    <s v="33010000"/>
    <s v="3310"/>
    <s v="331025"/>
    <s v="09"/>
    <x v="17"/>
    <x v="93"/>
    <s v="อะลาง"/>
  </r>
  <r>
    <m/>
    <m/>
    <m/>
    <m/>
    <m/>
    <m/>
    <m/>
    <m/>
    <m/>
    <m/>
    <m/>
    <m/>
    <m/>
    <m/>
    <m/>
    <m/>
    <m/>
    <m/>
    <m/>
    <m/>
    <m/>
    <m/>
    <m/>
    <m/>
    <m/>
    <x v="122"/>
    <m/>
    <m/>
    <m/>
    <m/>
    <m/>
    <m/>
    <m/>
    <m/>
    <m/>
    <m/>
    <m/>
    <m/>
    <m/>
    <x v="18"/>
    <x v="9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A3:DU120" firstHeaderRow="1" firstDataRow="2" firstDataCol="1"/>
  <pivotFields count="42">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sortType="ascending">
      <items count="387">
        <item m="1" x="176"/>
        <item m="1" x="262"/>
        <item m="1" x="254"/>
        <item m="1" x="129"/>
        <item m="1" x="131"/>
        <item m="1" x="259"/>
        <item m="1" x="134"/>
        <item m="1" x="261"/>
        <item m="1" x="135"/>
        <item m="1" x="263"/>
        <item m="1" x="137"/>
        <item m="1" x="266"/>
        <item m="1" x="138"/>
        <item m="1" x="268"/>
        <item m="1" x="142"/>
        <item m="1" x="274"/>
        <item m="1" x="146"/>
        <item m="1" x="279"/>
        <item m="1" x="150"/>
        <item m="1" x="283"/>
        <item m="1" x="296"/>
        <item m="1" x="133"/>
        <item m="1" x="260"/>
        <item m="1" x="264"/>
        <item m="1" x="269"/>
        <item m="1" x="271"/>
        <item m="1" x="143"/>
        <item m="1" x="275"/>
        <item m="1" x="147"/>
        <item m="1" x="280"/>
        <item m="1" x="151"/>
        <item m="1" x="284"/>
        <item m="1" x="154"/>
        <item m="1" x="157"/>
        <item m="1" x="291"/>
        <item m="1" x="162"/>
        <item m="1" x="297"/>
        <item m="1" x="136"/>
        <item m="1" x="265"/>
        <item m="1" x="267"/>
        <item m="1" x="139"/>
        <item m="1" x="270"/>
        <item m="1" x="140"/>
        <item m="1" x="273"/>
        <item m="1" x="144"/>
        <item m="1" x="276"/>
        <item m="1" x="148"/>
        <item m="1" x="281"/>
        <item m="1" x="287"/>
        <item m="1" x="272"/>
        <item m="1" x="145"/>
        <item m="1" x="158"/>
        <item m="1" x="292"/>
        <item m="1" x="163"/>
        <item m="1" x="167"/>
        <item m="1" x="302"/>
        <item m="1" x="171"/>
        <item m="1" x="308"/>
        <item m="1" x="314"/>
        <item m="1" x="186"/>
        <item m="1" x="141"/>
        <item m="1" x="277"/>
        <item m="1" x="152"/>
        <item m="1" x="288"/>
        <item m="1" x="159"/>
        <item m="1" x="298"/>
        <item m="1" x="303"/>
        <item m="1" x="309"/>
        <item m="1" x="177"/>
        <item m="1" x="182"/>
        <item m="1" x="187"/>
        <item m="1" x="325"/>
        <item m="1" x="192"/>
        <item m="1" x="199"/>
        <item m="1" x="338"/>
        <item m="1" x="206"/>
        <item m="1" x="346"/>
        <item m="1" x="278"/>
        <item m="1" x="149"/>
        <item m="1" x="282"/>
        <item m="1" x="153"/>
        <item m="1" x="285"/>
        <item m="1" x="155"/>
        <item m="1" x="289"/>
        <item m="1" x="160"/>
        <item m="1" x="293"/>
        <item m="1" x="164"/>
        <item m="1" x="299"/>
        <item m="1" x="168"/>
        <item m="1" x="304"/>
        <item m="1" x="172"/>
        <item m="1" x="310"/>
        <item m="1" x="178"/>
        <item m="1" x="315"/>
        <item m="1" x="320"/>
        <item m="1" x="188"/>
        <item m="1" x="326"/>
        <item m="1" x="193"/>
        <item m="1" x="332"/>
        <item m="1" x="200"/>
        <item m="1" x="339"/>
        <item m="1" x="347"/>
        <item m="1" x="213"/>
        <item m="1" x="354"/>
        <item m="1" x="220"/>
        <item m="1" x="286"/>
        <item m="1" x="156"/>
        <item m="1" x="290"/>
        <item m="1" x="161"/>
        <item m="1" x="294"/>
        <item m="1" x="165"/>
        <item m="1" x="300"/>
        <item m="1" x="169"/>
        <item m="1" x="305"/>
        <item m="1" x="173"/>
        <item m="1" x="311"/>
        <item m="1" x="179"/>
        <item m="1" x="316"/>
        <item m="1" x="321"/>
        <item m="1" x="327"/>
        <item m="1" x="194"/>
        <item m="1" x="333"/>
        <item m="1" x="201"/>
        <item m="1" x="340"/>
        <item m="1" x="207"/>
        <item m="1" x="348"/>
        <item m="1" x="214"/>
        <item m="1" x="221"/>
        <item m="1" x="359"/>
        <item m="1" x="227"/>
        <item m="1" x="365"/>
        <item m="1" x="231"/>
        <item m="1" x="371"/>
        <item m="1" x="295"/>
        <item m="1" x="166"/>
        <item m="1" x="301"/>
        <item m="1" x="170"/>
        <item m="1" x="306"/>
        <item m="1" x="174"/>
        <item m="1" x="312"/>
        <item m="1" x="180"/>
        <item m="1" x="317"/>
        <item m="1" x="183"/>
        <item m="1" x="322"/>
        <item m="1" x="189"/>
        <item m="1" x="328"/>
        <item m="1" x="195"/>
        <item m="1" x="334"/>
        <item m="1" x="202"/>
        <item m="1" x="341"/>
        <item m="1" x="208"/>
        <item m="1" x="349"/>
        <item m="1" x="215"/>
        <item m="1" x="355"/>
        <item m="1" x="222"/>
        <item m="1" x="360"/>
        <item m="1" x="228"/>
        <item m="1" x="366"/>
        <item m="1" x="232"/>
        <item m="1" x="372"/>
        <item m="1" x="236"/>
        <item m="1" x="376"/>
        <item m="1" x="241"/>
        <item m="1" x="381"/>
        <item m="1" x="307"/>
        <item m="1" x="175"/>
        <item m="1" x="313"/>
        <item m="1" x="181"/>
        <item m="1" x="318"/>
        <item m="1" x="184"/>
        <item m="1" x="323"/>
        <item m="1" x="190"/>
        <item m="1" x="329"/>
        <item m="1" x="196"/>
        <item m="1" x="335"/>
        <item m="1" x="203"/>
        <item m="1" x="342"/>
        <item m="1" x="209"/>
        <item m="1" x="350"/>
        <item m="1" x="216"/>
        <item m="1" x="356"/>
        <item m="1" x="223"/>
        <item m="1" x="361"/>
        <item m="1" x="229"/>
        <item m="1" x="367"/>
        <item m="1" x="233"/>
        <item m="1" x="373"/>
        <item m="1" x="237"/>
        <item m="1" x="377"/>
        <item m="1" x="242"/>
        <item m="1" x="382"/>
        <item m="1" x="246"/>
        <item m="1" x="123"/>
        <item m="1" x="249"/>
        <item m="1" x="319"/>
        <item m="1" x="185"/>
        <item m="1" x="324"/>
        <item m="1" x="191"/>
        <item m="1" x="330"/>
        <item m="1" x="197"/>
        <item m="1" x="336"/>
        <item m="1" x="204"/>
        <item m="1" x="343"/>
        <item m="1" x="210"/>
        <item m="1" x="351"/>
        <item m="1" x="217"/>
        <item m="1" x="357"/>
        <item m="1" x="224"/>
        <item m="1" x="362"/>
        <item m="1" x="230"/>
        <item m="1" x="368"/>
        <item m="1" x="234"/>
        <item m="1" x="374"/>
        <item m="1" x="238"/>
        <item m="1" x="378"/>
        <item m="1" x="243"/>
        <item m="1" x="383"/>
        <item m="1" x="247"/>
        <item m="1" x="124"/>
        <item m="1" x="250"/>
        <item m="1" x="126"/>
        <item m="1" x="252"/>
        <item m="1" x="127"/>
        <item m="1" x="255"/>
        <item m="1" x="130"/>
        <item m="1" x="331"/>
        <item m="1" x="198"/>
        <item m="1" x="337"/>
        <item m="1" x="205"/>
        <item m="1" x="344"/>
        <item m="1" x="211"/>
        <item m="1" x="352"/>
        <item m="1" x="218"/>
        <item m="1" x="358"/>
        <item m="1" x="225"/>
        <item m="1" x="363"/>
        <item m="1" x="369"/>
        <item m="1" x="235"/>
        <item m="1" x="375"/>
        <item m="1" x="239"/>
        <item m="1" x="379"/>
        <item m="1" x="244"/>
        <item m="1" x="384"/>
        <item m="1" x="248"/>
        <item m="1" x="125"/>
        <item m="1" x="251"/>
        <item m="1" x="253"/>
        <item m="1" x="128"/>
        <item m="1" x="256"/>
        <item m="1" x="257"/>
        <item m="1" x="132"/>
        <item m="1" x="258"/>
        <item m="1" x="345"/>
        <item m="1" x="212"/>
        <item m="1" x="353"/>
        <item m="1" x="219"/>
        <item m="1" x="226"/>
        <item m="1" x="364"/>
        <item m="1" x="370"/>
        <item m="1" x="240"/>
        <item m="1" x="380"/>
        <item m="1" x="245"/>
        <item m="1" x="385"/>
        <item x="61"/>
        <item x="69"/>
        <item x="13"/>
        <item x="114"/>
        <item x="9"/>
        <item x="71"/>
        <item x="107"/>
        <item x="116"/>
        <item x="81"/>
        <item x="102"/>
        <item x="14"/>
        <item x="103"/>
        <item x="35"/>
        <item x="94"/>
        <item x="120"/>
        <item x="40"/>
        <item x="26"/>
        <item x="59"/>
        <item x="45"/>
        <item x="31"/>
        <item x="2"/>
        <item x="41"/>
        <item x="117"/>
        <item x="27"/>
        <item x="44"/>
        <item x="109"/>
        <item x="37"/>
        <item x="42"/>
        <item x="29"/>
        <item x="5"/>
        <item x="36"/>
        <item x="30"/>
        <item x="20"/>
        <item x="100"/>
        <item x="4"/>
        <item x="96"/>
        <item x="82"/>
        <item x="23"/>
        <item x="12"/>
        <item x="104"/>
        <item x="121"/>
        <item x="70"/>
        <item x="51"/>
        <item x="1"/>
        <item x="110"/>
        <item x="48"/>
        <item x="55"/>
        <item x="65"/>
        <item x="22"/>
        <item x="47"/>
        <item x="80"/>
        <item x="52"/>
        <item x="72"/>
        <item x="53"/>
        <item x="6"/>
        <item x="101"/>
        <item x="74"/>
        <item x="34"/>
        <item x="46"/>
        <item x="79"/>
        <item x="98"/>
        <item x="73"/>
        <item x="105"/>
        <item x="11"/>
        <item x="111"/>
        <item x="10"/>
        <item x="50"/>
        <item x="39"/>
        <item x="113"/>
        <item x="88"/>
        <item x="93"/>
        <item x="21"/>
        <item x="60"/>
        <item x="8"/>
        <item x="67"/>
        <item x="18"/>
        <item x="28"/>
        <item x="63"/>
        <item x="7"/>
        <item x="78"/>
        <item x="15"/>
        <item x="97"/>
        <item x="119"/>
        <item x="106"/>
        <item x="83"/>
        <item x="112"/>
        <item x="43"/>
        <item x="87"/>
        <item x="84"/>
        <item x="75"/>
        <item x="32"/>
        <item x="0"/>
        <item x="24"/>
        <item x="33"/>
        <item x="54"/>
        <item x="58"/>
        <item x="25"/>
        <item x="17"/>
        <item x="66"/>
        <item x="49"/>
        <item x="68"/>
        <item x="115"/>
        <item x="3"/>
        <item x="16"/>
        <item x="91"/>
        <item x="64"/>
        <item x="89"/>
        <item x="86"/>
        <item x="62"/>
        <item x="85"/>
        <item x="38"/>
        <item x="56"/>
        <item x="77"/>
        <item x="90"/>
        <item x="99"/>
        <item x="108"/>
        <item x="92"/>
        <item x="19"/>
        <item x="57"/>
        <item x="118"/>
        <item x="76"/>
        <item x="95"/>
        <item x="1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4">
        <item x="0"/>
        <item x="1"/>
        <item x="2"/>
        <item x="3"/>
        <item x="5"/>
        <item x="6"/>
        <item x="7"/>
        <item x="8"/>
        <item x="9"/>
        <item x="10"/>
        <item m="1" x="20"/>
        <item x="11"/>
        <item x="12"/>
        <item x="14"/>
        <item x="15"/>
        <item x="16"/>
        <item x="17"/>
        <item x="18"/>
        <item m="1" x="19"/>
        <item x="13"/>
        <item m="1" x="21"/>
        <item x="4"/>
        <item m="1" x="22"/>
        <item t="default"/>
      </items>
    </pivotField>
    <pivotField axis="axisRow" showAll="0">
      <items count="175">
        <item x="66"/>
        <item x="31"/>
        <item x="27"/>
        <item x="34"/>
        <item x="91"/>
        <item m="1" x="150"/>
        <item m="1" x="168"/>
        <item x="39"/>
        <item x="19"/>
        <item x="83"/>
        <item x="30"/>
        <item m="1" x="169"/>
        <item m="1" x="140"/>
        <item m="1" x="100"/>
        <item m="1" x="144"/>
        <item x="58"/>
        <item m="1" x="139"/>
        <item x="20"/>
        <item x="45"/>
        <item x="12"/>
        <item m="1" x="105"/>
        <item m="1" x="162"/>
        <item x="38"/>
        <item x="32"/>
        <item m="1" x="113"/>
        <item x="24"/>
        <item x="33"/>
        <item m="1" x="104"/>
        <item x="47"/>
        <item x="50"/>
        <item m="1" x="153"/>
        <item m="1" x="138"/>
        <item x="40"/>
        <item x="55"/>
        <item m="1" x="110"/>
        <item m="1" x="97"/>
        <item x="59"/>
        <item m="1" x="128"/>
        <item m="1" x="166"/>
        <item x="26"/>
        <item m="1" x="116"/>
        <item x="48"/>
        <item m="1" x="155"/>
        <item x="13"/>
        <item m="1" x="101"/>
        <item x="44"/>
        <item x="37"/>
        <item m="1" x="136"/>
        <item x="21"/>
        <item m="1" x="102"/>
        <item x="23"/>
        <item m="1" x="135"/>
        <item m="1" x="151"/>
        <item x="35"/>
        <item x="62"/>
        <item x="63"/>
        <item x="84"/>
        <item x="15"/>
        <item x="14"/>
        <item x="17"/>
        <item x="72"/>
        <item x="94"/>
        <item x="60"/>
        <item x="6"/>
        <item m="1" x="126"/>
        <item x="18"/>
        <item x="16"/>
        <item m="1" x="127"/>
        <item m="1" x="165"/>
        <item m="1" x="173"/>
        <item m="1" x="122"/>
        <item m="1" x="157"/>
        <item m="1" x="149"/>
        <item m="1" x="146"/>
        <item x="80"/>
        <item m="1" x="118"/>
        <item x="86"/>
        <item x="73"/>
        <item x="77"/>
        <item m="1" x="134"/>
        <item x="22"/>
        <item x="0"/>
        <item m="1" x="129"/>
        <item x="46"/>
        <item m="1" x="137"/>
        <item m="1" x="154"/>
        <item x="54"/>
        <item x="68"/>
        <item x="70"/>
        <item m="1" x="147"/>
        <item m="1" x="148"/>
        <item m="1" x="172"/>
        <item m="1" x="125"/>
        <item m="1" x="107"/>
        <item m="1" x="112"/>
        <item m="1" x="167"/>
        <item x="8"/>
        <item m="1" x="158"/>
        <item m="1" x="171"/>
        <item m="1" x="142"/>
        <item x="3"/>
        <item x="1"/>
        <item x="4"/>
        <item x="29"/>
        <item x="25"/>
        <item x="36"/>
        <item x="74"/>
        <item m="1" x="103"/>
        <item m="1" x="131"/>
        <item x="93"/>
        <item x="92"/>
        <item x="42"/>
        <item m="1" x="141"/>
        <item m="1" x="123"/>
        <item x="61"/>
        <item x="57"/>
        <item m="1" x="121"/>
        <item m="1" x="117"/>
        <item m="1" x="132"/>
        <item x="52"/>
        <item m="1" x="108"/>
        <item x="90"/>
        <item m="1" x="115"/>
        <item m="1" x="106"/>
        <item m="1" x="161"/>
        <item x="56"/>
        <item m="1" x="114"/>
        <item x="41"/>
        <item m="1" x="170"/>
        <item x="51"/>
        <item x="78"/>
        <item x="85"/>
        <item x="75"/>
        <item x="49"/>
        <item m="1" x="164"/>
        <item m="1" x="145"/>
        <item m="1" x="143"/>
        <item x="43"/>
        <item x="11"/>
        <item m="1" x="130"/>
        <item x="89"/>
        <item m="1" x="133"/>
        <item m="1" x="111"/>
        <item x="28"/>
        <item x="87"/>
        <item m="1" x="95"/>
        <item m="1" x="120"/>
        <item x="71"/>
        <item m="1" x="160"/>
        <item m="1" x="109"/>
        <item x="7"/>
        <item m="1" x="96"/>
        <item x="76"/>
        <item m="1" x="163"/>
        <item m="1" x="119"/>
        <item m="1" x="152"/>
        <item m="1" x="159"/>
        <item m="1" x="99"/>
        <item m="1" x="156"/>
        <item x="81"/>
        <item x="53"/>
        <item x="88"/>
        <item m="1" x="98"/>
        <item x="5"/>
        <item x="2"/>
        <item m="1" x="124"/>
        <item x="65"/>
        <item x="9"/>
        <item x="10"/>
        <item x="64"/>
        <item x="67"/>
        <item x="69"/>
        <item x="79"/>
        <item x="82"/>
        <item t="default"/>
      </items>
    </pivotField>
    <pivotField showAll="0"/>
  </pivotFields>
  <rowFields count="2">
    <field x="39"/>
    <field x="40"/>
  </rowFields>
  <rowItems count="116">
    <i>
      <x/>
    </i>
    <i r="1">
      <x v="63"/>
    </i>
    <i r="1">
      <x v="81"/>
    </i>
    <i r="1">
      <x v="100"/>
    </i>
    <i r="1">
      <x v="101"/>
    </i>
    <i r="1">
      <x v="102"/>
    </i>
    <i r="1">
      <x v="150"/>
    </i>
    <i r="1">
      <x v="163"/>
    </i>
    <i r="1">
      <x v="164"/>
    </i>
    <i>
      <x v="1"/>
    </i>
    <i r="1">
      <x v="96"/>
    </i>
    <i r="1">
      <x v="138"/>
    </i>
    <i r="1">
      <x v="167"/>
    </i>
    <i r="1">
      <x v="168"/>
    </i>
    <i>
      <x v="2"/>
    </i>
    <i r="1">
      <x v="2"/>
    </i>
    <i r="1">
      <x v="8"/>
    </i>
    <i r="1">
      <x v="10"/>
    </i>
    <i r="1">
      <x v="17"/>
    </i>
    <i r="1">
      <x v="19"/>
    </i>
    <i r="1">
      <x v="25"/>
    </i>
    <i r="1">
      <x v="39"/>
    </i>
    <i r="1">
      <x v="43"/>
    </i>
    <i r="1">
      <x v="48"/>
    </i>
    <i r="1">
      <x v="50"/>
    </i>
    <i r="1">
      <x v="57"/>
    </i>
    <i r="1">
      <x v="58"/>
    </i>
    <i r="1">
      <x v="59"/>
    </i>
    <i r="1">
      <x v="65"/>
    </i>
    <i r="1">
      <x v="66"/>
    </i>
    <i r="1">
      <x v="80"/>
    </i>
    <i r="1">
      <x v="103"/>
    </i>
    <i r="1">
      <x v="104"/>
    </i>
    <i r="1">
      <x v="143"/>
    </i>
    <i>
      <x v="3"/>
    </i>
    <i r="1">
      <x v="1"/>
    </i>
    <i r="1">
      <x v="3"/>
    </i>
    <i r="1">
      <x v="7"/>
    </i>
    <i r="1">
      <x v="22"/>
    </i>
    <i r="1">
      <x v="23"/>
    </i>
    <i r="1">
      <x v="26"/>
    </i>
    <i r="1">
      <x v="32"/>
    </i>
    <i r="1">
      <x v="46"/>
    </i>
    <i r="1">
      <x v="53"/>
    </i>
    <i r="1">
      <x v="105"/>
    </i>
    <i>
      <x v="4"/>
    </i>
    <i r="1">
      <x v="18"/>
    </i>
    <i r="1">
      <x v="28"/>
    </i>
    <i r="1">
      <x v="29"/>
    </i>
    <i r="1">
      <x v="41"/>
    </i>
    <i r="1">
      <x v="45"/>
    </i>
    <i r="1">
      <x v="83"/>
    </i>
    <i r="1">
      <x v="133"/>
    </i>
    <i>
      <x v="5"/>
    </i>
    <i r="1">
      <x v="119"/>
    </i>
    <i r="1">
      <x v="129"/>
    </i>
    <i r="1">
      <x v="160"/>
    </i>
    <i>
      <x v="6"/>
    </i>
    <i r="1">
      <x v="86"/>
    </i>
    <i>
      <x v="7"/>
    </i>
    <i r="1">
      <x v="33"/>
    </i>
    <i r="1">
      <x v="125"/>
    </i>
    <i>
      <x v="8"/>
    </i>
    <i r="1">
      <x v="15"/>
    </i>
    <i r="1">
      <x v="36"/>
    </i>
    <i r="1">
      <x v="54"/>
    </i>
    <i r="1">
      <x v="55"/>
    </i>
    <i r="1">
      <x v="62"/>
    </i>
    <i r="1">
      <x v="114"/>
    </i>
    <i r="1">
      <x v="115"/>
    </i>
    <i>
      <x v="9"/>
    </i>
    <i r="1">
      <x/>
    </i>
    <i r="1">
      <x v="87"/>
    </i>
    <i r="1">
      <x v="88"/>
    </i>
    <i r="1">
      <x v="166"/>
    </i>
    <i r="1">
      <x v="169"/>
    </i>
    <i r="1">
      <x v="170"/>
    </i>
    <i r="1">
      <x v="171"/>
    </i>
    <i>
      <x v="11"/>
    </i>
    <i r="1">
      <x v="147"/>
    </i>
    <i>
      <x v="12"/>
    </i>
    <i r="1">
      <x v="60"/>
    </i>
    <i r="1">
      <x v="77"/>
    </i>
    <i r="1">
      <x v="106"/>
    </i>
    <i r="1">
      <x v="132"/>
    </i>
    <i>
      <x v="13"/>
    </i>
    <i r="1">
      <x v="74"/>
    </i>
    <i r="1">
      <x v="159"/>
    </i>
    <i r="1">
      <x v="172"/>
    </i>
    <i>
      <x v="14"/>
    </i>
    <i r="1">
      <x v="173"/>
    </i>
    <i>
      <x v="15"/>
    </i>
    <i r="1">
      <x v="9"/>
    </i>
    <i r="1">
      <x v="56"/>
    </i>
    <i r="1">
      <x v="76"/>
    </i>
    <i r="1">
      <x v="80"/>
    </i>
    <i r="1">
      <x v="131"/>
    </i>
    <i r="1">
      <x v="144"/>
    </i>
    <i>
      <x v="16"/>
    </i>
    <i r="1">
      <x v="4"/>
    </i>
    <i r="1">
      <x v="109"/>
    </i>
    <i r="1">
      <x v="110"/>
    </i>
    <i r="1">
      <x v="121"/>
    </i>
    <i r="1">
      <x v="140"/>
    </i>
    <i r="1">
      <x v="161"/>
    </i>
    <i>
      <x v="17"/>
    </i>
    <i r="1">
      <x v="61"/>
    </i>
    <i>
      <x v="19"/>
    </i>
    <i r="1">
      <x v="78"/>
    </i>
    <i r="1">
      <x v="130"/>
    </i>
    <i r="1">
      <x v="152"/>
    </i>
    <i>
      <x v="21"/>
    </i>
    <i r="1">
      <x v="111"/>
    </i>
    <i r="1">
      <x v="127"/>
    </i>
    <i r="1">
      <x v="137"/>
    </i>
    <i t="grand">
      <x/>
    </i>
  </rowItems>
  <colFields count="1">
    <field x="25"/>
  </colFields>
  <colItems count="124">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t="grand">
      <x/>
    </i>
  </colItems>
  <dataFields count="1">
    <dataField name="Count of DISEASE" fld="4" subtotal="count" baseField="0" baseItem="0"/>
  </dataFields>
  <formats count="20">
    <format dxfId="19">
      <pivotArea field="39" type="button" dataOnly="0" labelOnly="1" outline="0" axis="axisRow" fieldPosition="0"/>
    </format>
    <format dxfId="18">
      <pivotArea dataOnly="0" labelOnly="1" fieldPosition="0">
        <references count="1">
          <reference field="25"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7">
      <pivotArea dataOnly="0" labelOnly="1" fieldPosition="0">
        <references count="1">
          <reference field="25" count="31">
            <x v="51"/>
            <x v="52"/>
            <x v="53"/>
            <x v="54"/>
            <x v="55"/>
            <x v="56"/>
            <x v="57"/>
            <x v="58"/>
            <x v="59"/>
            <x v="60"/>
            <x v="62"/>
            <x v="63"/>
            <x v="64"/>
            <x v="65"/>
            <x v="66"/>
            <x v="67"/>
            <x v="68"/>
            <x v="69"/>
            <x v="70"/>
            <x v="71"/>
            <x v="72"/>
            <x v="73"/>
            <x v="74"/>
            <x v="75"/>
            <x v="76"/>
            <x v="77"/>
            <x v="78"/>
            <x v="80"/>
            <x v="81"/>
            <x v="82"/>
            <x v="385"/>
          </reference>
        </references>
      </pivotArea>
    </format>
    <format dxfId="16">
      <pivotArea dataOnly="0" labelOnly="1" grandCol="1" outline="0" fieldPosition="0"/>
    </format>
    <format dxfId="15">
      <pivotArea outline="0" collapsedLevelsAreSubtotals="1" fieldPosition="0">
        <references count="1">
          <reference field="25" count="19" selected="0">
            <x v="63"/>
            <x v="64"/>
            <x v="65"/>
            <x v="66"/>
            <x v="67"/>
            <x v="68"/>
            <x v="69"/>
            <x v="70"/>
            <x v="71"/>
            <x v="72"/>
            <x v="73"/>
            <x v="74"/>
            <x v="75"/>
            <x v="76"/>
            <x v="77"/>
            <x v="78"/>
            <x v="80"/>
            <x v="81"/>
            <x v="82"/>
          </reference>
        </references>
      </pivotArea>
    </format>
    <format dxfId="14">
      <pivotArea type="topRight" dataOnly="0" labelOnly="1" outline="0" offset="BI1:CA1" fieldPosition="0"/>
    </format>
    <format dxfId="13">
      <pivotArea dataOnly="0" labelOnly="1" fieldPosition="0">
        <references count="1">
          <reference field="25" count="19">
            <x v="63"/>
            <x v="64"/>
            <x v="65"/>
            <x v="66"/>
            <x v="67"/>
            <x v="68"/>
            <x v="69"/>
            <x v="70"/>
            <x v="71"/>
            <x v="72"/>
            <x v="73"/>
            <x v="74"/>
            <x v="75"/>
            <x v="76"/>
            <x v="77"/>
            <x v="78"/>
            <x v="80"/>
            <x v="81"/>
            <x v="82"/>
          </reference>
        </references>
      </pivotArea>
    </format>
    <format dxfId="12">
      <pivotArea collapsedLevelsAreSubtotals="1" fieldPosition="0">
        <references count="1">
          <reference field="39" count="2">
            <x v="2"/>
            <x v="3"/>
          </reference>
        </references>
      </pivotArea>
    </format>
    <format dxfId="11">
      <pivotArea dataOnly="0" labelOnly="1" fieldPosition="0">
        <references count="1">
          <reference field="39" count="2">
            <x v="2"/>
            <x v="3"/>
          </reference>
        </references>
      </pivotArea>
    </format>
    <format dxfId="10">
      <pivotArea dataOnly="0" labelOnly="1" fieldPosition="0">
        <references count="1">
          <reference field="25" count="28">
            <x v="79"/>
            <x v="80"/>
            <x v="81"/>
            <x v="82"/>
            <x v="83"/>
            <x v="84"/>
            <x v="85"/>
            <x v="86"/>
            <x v="87"/>
            <x v="88"/>
            <x v="89"/>
            <x v="90"/>
            <x v="91"/>
            <x v="92"/>
            <x v="93"/>
            <x v="94"/>
            <x v="95"/>
            <x v="96"/>
            <x v="97"/>
            <x v="98"/>
            <x v="99"/>
            <x v="100"/>
            <x v="101"/>
            <x v="103"/>
            <x v="104"/>
            <x v="105"/>
            <x v="106"/>
            <x v="107"/>
          </reference>
        </references>
      </pivotArea>
    </format>
    <format dxfId="9">
      <pivotArea type="all" dataOnly="0" outline="0" fieldPosition="0"/>
    </format>
    <format dxfId="8">
      <pivotArea dataOnly="0" labelOnly="1" fieldPosition="0">
        <references count="1">
          <reference field="25" count="41">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reference>
        </references>
      </pivotArea>
    </format>
    <format dxfId="7">
      <pivotArea dataOnly="0" labelOnly="1" fieldPosition="0">
        <references count="1">
          <reference field="25" count="50">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reference>
        </references>
      </pivotArea>
    </format>
    <format dxfId="6">
      <pivotArea dataOnly="0" labelOnly="1" fieldPosition="0">
        <references count="1">
          <reference field="25" count="14">
            <x v="199"/>
            <x v="200"/>
            <x v="201"/>
            <x v="202"/>
            <x v="203"/>
            <x v="204"/>
            <x v="205"/>
            <x v="206"/>
            <x v="207"/>
            <x v="208"/>
            <x v="209"/>
            <x v="210"/>
            <x v="211"/>
            <x v="212"/>
          </reference>
        </references>
      </pivotArea>
    </format>
    <format dxfId="5">
      <pivotArea dataOnly="0" labelOnly="1" fieldPosition="0">
        <references count="1">
          <reference field="25" count="32">
            <x v="213"/>
            <x v="214"/>
            <x v="215"/>
            <x v="216"/>
            <x v="217"/>
            <x v="218"/>
            <x v="219"/>
            <x v="220"/>
            <x v="221"/>
            <x v="222"/>
            <x v="223"/>
            <x v="224"/>
            <x v="225"/>
            <x v="226"/>
            <x v="227"/>
            <x v="228"/>
            <x v="229"/>
            <x v="230"/>
            <x v="231"/>
            <x v="232"/>
            <x v="233"/>
            <x v="234"/>
            <x v="235"/>
            <x v="236"/>
            <x v="237"/>
            <x v="238"/>
            <x v="239"/>
            <x v="240"/>
            <x v="241"/>
            <x v="242"/>
            <x v="243"/>
            <x v="244"/>
          </reference>
        </references>
      </pivotArea>
    </format>
    <format dxfId="4">
      <pivotArea dataOnly="0" labelOnly="1" fieldPosition="0">
        <references count="1">
          <reference field="25" count="18">
            <x v="245"/>
            <x v="246"/>
            <x v="247"/>
            <x v="248"/>
            <x v="249"/>
            <x v="250"/>
            <x v="251"/>
            <x v="252"/>
            <x v="253"/>
            <x v="254"/>
            <x v="255"/>
            <x v="256"/>
            <x v="257"/>
            <x v="258"/>
            <x v="259"/>
            <x v="260"/>
            <x v="261"/>
            <x v="262"/>
          </reference>
        </references>
      </pivotArea>
    </format>
    <format dxfId="3">
      <pivotArea type="all" dataOnly="0" outline="0" fieldPosition="0"/>
    </format>
    <format dxfId="2">
      <pivotArea dataOnly="0" labelOnly="1" fieldPosition="0">
        <references count="1">
          <reference field="25" count="50">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reference>
        </references>
      </pivotArea>
    </format>
    <format dxfId="1">
      <pivotArea dataOnly="0" labelOnly="1" fieldPosition="0">
        <references count="1">
          <reference field="25" count="50">
            <x v="313"/>
            <x v="314"/>
            <x v="315"/>
            <x v="316"/>
            <x v="317"/>
            <x v="318"/>
            <x v="319"/>
            <x v="320"/>
            <x v="321"/>
            <x v="322"/>
            <x v="323"/>
            <x v="324"/>
            <x v="325"/>
            <x v="326"/>
            <x v="327"/>
            <x v="328"/>
            <x v="329"/>
            <x v="330"/>
            <x v="331"/>
            <x v="332"/>
            <x v="333"/>
            <x v="334"/>
            <x v="335"/>
            <x v="336"/>
            <x v="337"/>
            <x v="338"/>
            <x v="339"/>
            <x v="340"/>
            <x v="341"/>
            <x v="342"/>
            <x v="343"/>
            <x v="344"/>
            <x v="345"/>
            <x v="346"/>
            <x v="347"/>
            <x v="348"/>
            <x v="349"/>
            <x v="350"/>
            <x v="351"/>
            <x v="352"/>
            <x v="353"/>
            <x v="354"/>
            <x v="355"/>
            <x v="356"/>
            <x v="357"/>
            <x v="358"/>
            <x v="359"/>
            <x v="360"/>
            <x v="361"/>
            <x v="362"/>
          </reference>
        </references>
      </pivotArea>
    </format>
    <format dxfId="0">
      <pivotArea dataOnly="0" labelOnly="1" fieldPosition="0">
        <references count="1">
          <reference field="25" count="22">
            <x v="363"/>
            <x v="364"/>
            <x v="365"/>
            <x v="366"/>
            <x v="367"/>
            <x v="368"/>
            <x v="369"/>
            <x v="370"/>
            <x v="371"/>
            <x v="372"/>
            <x v="373"/>
            <x v="374"/>
            <x v="375"/>
            <x v="376"/>
            <x v="377"/>
            <x v="378"/>
            <x v="379"/>
            <x v="380"/>
            <x v="381"/>
            <x v="382"/>
            <x v="383"/>
            <x v="384"/>
          </reference>
        </references>
      </pivotArea>
    </format>
  </format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G28"/>
  <sheetViews>
    <sheetView tabSelected="1" workbookViewId="0">
      <selection activeCell="K16" sqref="K16"/>
    </sheetView>
  </sheetViews>
  <sheetFormatPr defaultRowHeight="12.75"/>
  <cols>
    <col min="1" max="1" width="15.42578125" style="1" customWidth="1"/>
    <col min="2" max="2" width="9.140625" style="1"/>
    <col min="3" max="3" width="13" style="1" customWidth="1"/>
    <col min="4" max="4" width="10.7109375" style="1" customWidth="1"/>
    <col min="5" max="5" width="12.140625" style="1" customWidth="1"/>
    <col min="6" max="6" width="11.7109375" style="1" customWidth="1"/>
    <col min="7" max="7" width="12.85546875" style="1" customWidth="1"/>
    <col min="8" max="16384" width="9.140625" style="1"/>
  </cols>
  <sheetData>
    <row r="1" spans="1:7">
      <c r="A1" s="2" t="s">
        <v>423</v>
      </c>
      <c r="B1" s="3"/>
      <c r="C1" s="3"/>
      <c r="D1" s="3"/>
      <c r="E1" s="3"/>
      <c r="F1" s="3"/>
      <c r="G1" s="3"/>
    </row>
    <row r="2" spans="1:7">
      <c r="A2" s="2" t="str">
        <f>รอวางสถานการณ์!A2</f>
        <v xml:space="preserve"> จังหวัด ศรีสะเกษ  ระหว่างวันที่  1 มกราคม 2563  ถึงวันที่  20  ตุลาคม  2563</v>
      </c>
      <c r="B2" s="3"/>
      <c r="C2" s="3"/>
      <c r="D2" s="3"/>
      <c r="E2" s="3"/>
      <c r="F2" s="3"/>
      <c r="G2" s="3"/>
    </row>
    <row r="3" spans="1:7">
      <c r="A3" s="4"/>
      <c r="B3" s="16"/>
      <c r="C3" s="4"/>
      <c r="D3" s="17"/>
      <c r="E3" s="4"/>
      <c r="F3" s="17"/>
      <c r="G3" s="4"/>
    </row>
    <row r="4" spans="1:7">
      <c r="A4" s="15" t="s">
        <v>0</v>
      </c>
      <c r="B4" s="18" t="s">
        <v>1</v>
      </c>
      <c r="C4" s="15" t="s">
        <v>2</v>
      </c>
      <c r="D4" s="14" t="s">
        <v>3</v>
      </c>
      <c r="E4" s="15" t="s">
        <v>4</v>
      </c>
      <c r="F4" s="14" t="s">
        <v>5</v>
      </c>
      <c r="G4" s="21" t="s">
        <v>6</v>
      </c>
    </row>
    <row r="5" spans="1:7">
      <c r="A5" s="5"/>
      <c r="B5" s="19" t="s">
        <v>7</v>
      </c>
      <c r="C5" s="6" t="s">
        <v>8</v>
      </c>
      <c r="D5" s="20" t="s">
        <v>7</v>
      </c>
      <c r="E5" s="6" t="s">
        <v>8</v>
      </c>
      <c r="F5" s="20"/>
      <c r="G5" s="6"/>
    </row>
    <row r="6" spans="1:7">
      <c r="A6" s="12" t="str">
        <f>รอวางอัตราป่วย!B2</f>
        <v>เมือง</v>
      </c>
      <c r="B6" s="12">
        <f>รอวางอัตราป่วย!D2</f>
        <v>11</v>
      </c>
      <c r="C6" s="13">
        <f>รอวางอัตราป่วย!E2</f>
        <v>7.8732267346149989</v>
      </c>
      <c r="D6" s="12">
        <f>รอวางอัตราป่วย!F2</f>
        <v>0</v>
      </c>
      <c r="E6" s="13">
        <f>รอวางอัตราป่วย!G2</f>
        <v>0</v>
      </c>
      <c r="F6" s="12">
        <v>0</v>
      </c>
      <c r="G6" s="12">
        <f>รอวางอัตราป่วย!C2</f>
        <v>139714</v>
      </c>
    </row>
    <row r="7" spans="1:7">
      <c r="A7" s="7" t="str">
        <f>รอวางอัตราป่วย!B3</f>
        <v>ยางชุมน้อย</v>
      </c>
      <c r="B7" s="12">
        <f>รอวางอัตราป่วย!D3</f>
        <v>8</v>
      </c>
      <c r="C7" s="13">
        <f>รอวางอัตราป่วย!E3</f>
        <v>21.77818914357271</v>
      </c>
      <c r="D7" s="7">
        <f>รอวางอัตราป่วย!F3</f>
        <v>0</v>
      </c>
      <c r="E7" s="8">
        <f>รอวางอัตราป่วย!G3</f>
        <v>0</v>
      </c>
      <c r="F7" s="12">
        <v>0</v>
      </c>
      <c r="G7" s="7">
        <f>รอวางอัตราป่วย!C3</f>
        <v>36734</v>
      </c>
    </row>
    <row r="8" spans="1:7">
      <c r="A8" s="7" t="str">
        <f>รอวางอัตราป่วย!B4</f>
        <v>กันทรารมย์</v>
      </c>
      <c r="B8" s="12">
        <f>รอวางอัตราป่วย!D4</f>
        <v>17</v>
      </c>
      <c r="C8" s="13">
        <f>รอวางอัตราป่วย!E4</f>
        <v>16.980133244104398</v>
      </c>
      <c r="D8" s="7">
        <f>รอวางอัตราป่วย!F4</f>
        <v>0</v>
      </c>
      <c r="E8" s="8">
        <f>รอวางอัตราป่วย!G4</f>
        <v>0</v>
      </c>
      <c r="F8" s="12">
        <v>0</v>
      </c>
      <c r="G8" s="7">
        <f>รอวางอัตราป่วย!C4</f>
        <v>100117</v>
      </c>
    </row>
    <row r="9" spans="1:7">
      <c r="A9" s="7" t="str">
        <f>รอวางอัตราป่วย!B5</f>
        <v>กันทรลักษ์</v>
      </c>
      <c r="B9" s="12">
        <f>รอวางอัตราป่วย!D5</f>
        <v>25</v>
      </c>
      <c r="C9" s="13">
        <f>รอวางอัตราป่วย!E5</f>
        <v>12.348667084874858</v>
      </c>
      <c r="D9" s="7">
        <f>รอวางอัตราป่วย!F5</f>
        <v>0</v>
      </c>
      <c r="E9" s="8">
        <f>รอวางอัตราป่วย!G5</f>
        <v>0</v>
      </c>
      <c r="F9" s="12">
        <v>0</v>
      </c>
      <c r="G9" s="7">
        <f>รอวางอัตราป่วย!C5</f>
        <v>202451</v>
      </c>
    </row>
    <row r="10" spans="1:7">
      <c r="A10" s="7" t="str">
        <f>รอวางอัตราป่วย!B6</f>
        <v>ขุขันธ์</v>
      </c>
      <c r="B10" s="12">
        <f>รอวางอัตราป่วย!D6</f>
        <v>25</v>
      </c>
      <c r="C10" s="13">
        <f>รอวางอัตราป่วย!E6</f>
        <v>16.488263653931131</v>
      </c>
      <c r="D10" s="7">
        <f>รอวางอัตราป่วย!F6</f>
        <v>0</v>
      </c>
      <c r="E10" s="8">
        <f>รอวางอัตราป่วย!G6</f>
        <v>0</v>
      </c>
      <c r="F10" s="22">
        <v>0</v>
      </c>
      <c r="G10" s="7">
        <f>รอวางอัตราป่วย!C6</f>
        <v>151623</v>
      </c>
    </row>
    <row r="11" spans="1:7">
      <c r="A11" s="7" t="str">
        <f>รอวางอัตราป่วย!B7</f>
        <v>ไพรบึง</v>
      </c>
      <c r="B11" s="12">
        <f>รอวางอัตราป่วย!D7</f>
        <v>8</v>
      </c>
      <c r="C11" s="13">
        <f>รอวางอัตราป่วย!E7</f>
        <v>16.550468585141818</v>
      </c>
      <c r="D11" s="7">
        <f>รอวางอัตราป่วย!F7</f>
        <v>0</v>
      </c>
      <c r="E11" s="8">
        <f>รอวางอัตราป่วย!G7</f>
        <v>0</v>
      </c>
      <c r="F11" s="12">
        <v>0</v>
      </c>
      <c r="G11" s="7">
        <f>รอวางอัตราป่วย!C7</f>
        <v>48337</v>
      </c>
    </row>
    <row r="12" spans="1:7">
      <c r="A12" s="7" t="str">
        <f>รอวางอัตราป่วย!B8</f>
        <v>ปรางค์กู่</v>
      </c>
      <c r="B12" s="12">
        <f>รอวางอัตราป่วย!D8</f>
        <v>5</v>
      </c>
      <c r="C12" s="13">
        <f>รอวางอัตราป่วย!E8</f>
        <v>7.3718043228260548</v>
      </c>
      <c r="D12" s="7">
        <f>รอวางอัตราป่วย!F8</f>
        <v>0</v>
      </c>
      <c r="E12" s="8">
        <f>รอวางอัตราป่วย!G8</f>
        <v>0</v>
      </c>
      <c r="F12" s="12">
        <v>0</v>
      </c>
      <c r="G12" s="7">
        <f>รอวางอัตราป่วย!C8</f>
        <v>67826</v>
      </c>
    </row>
    <row r="13" spans="1:7">
      <c r="A13" s="7" t="str">
        <f>รอวางอัตราป่วย!B9</f>
        <v>ขุนหาญ</v>
      </c>
      <c r="B13" s="12">
        <f>รอวางอัตราป่วย!D9</f>
        <v>21</v>
      </c>
      <c r="C13" s="13">
        <f>รอวางอัตราป่วย!E9</f>
        <v>19.435986191194573</v>
      </c>
      <c r="D13" s="7">
        <f>รอวางอัตราป่วย!F9</f>
        <v>0</v>
      </c>
      <c r="E13" s="8">
        <f>รอวางอัตราป่วย!G9</f>
        <v>0</v>
      </c>
      <c r="F13" s="12">
        <v>0</v>
      </c>
      <c r="G13" s="7">
        <f>รอวางอัตราป่วย!C9</f>
        <v>108047</v>
      </c>
    </row>
    <row r="14" spans="1:7">
      <c r="A14" s="7" t="str">
        <f>รอวางอัตราป่วย!B10</f>
        <v>ราษีไศล</v>
      </c>
      <c r="B14" s="12">
        <f>รอวางอัตราป่วย!D10</f>
        <v>12</v>
      </c>
      <c r="C14" s="13">
        <f>รอวางอัตราป่วย!E10</f>
        <v>14.889076380961834</v>
      </c>
      <c r="D14" s="7">
        <f>รอวางอัตราป่วย!F10</f>
        <v>0</v>
      </c>
      <c r="E14" s="8">
        <f>รอวางอัตราป่วย!G10</f>
        <v>0</v>
      </c>
      <c r="F14" s="12">
        <v>0</v>
      </c>
      <c r="G14" s="7">
        <f>รอวางอัตราป่วย!C10</f>
        <v>80596</v>
      </c>
    </row>
    <row r="15" spans="1:7">
      <c r="A15" s="7" t="str">
        <f>รอวางอัตราป่วย!B11</f>
        <v>อุทุมพรพิสัย</v>
      </c>
      <c r="B15" s="12">
        <f>รอวางอัตราป่วย!D11</f>
        <v>33</v>
      </c>
      <c r="C15" s="13">
        <f>รอวางอัตราป่วย!E11</f>
        <v>30.822973389499641</v>
      </c>
      <c r="D15" s="7">
        <f>รอวางอัตราป่วย!F11</f>
        <v>1</v>
      </c>
      <c r="E15" s="8">
        <f>รอวางอัตราป่วย!G11</f>
        <v>0.93402949665150425</v>
      </c>
      <c r="F15" s="12">
        <v>0</v>
      </c>
      <c r="G15" s="7">
        <f>รอวางอัตราป่วย!C11</f>
        <v>107063</v>
      </c>
    </row>
    <row r="16" spans="1:7">
      <c r="A16" s="7" t="str">
        <f>รอวางอัตราป่วย!B12</f>
        <v>บึงบูรพ์</v>
      </c>
      <c r="B16" s="12">
        <f>รอวางอัตราป่วย!D12</f>
        <v>2</v>
      </c>
      <c r="C16" s="13">
        <f>รอวางอัตราป่วย!E12</f>
        <v>18.811136192626034</v>
      </c>
      <c r="D16" s="7">
        <f>รอวางอัตราป่วย!F12</f>
        <v>0</v>
      </c>
      <c r="E16" s="8">
        <f>รอวางอัตราป่วย!G12</f>
        <v>0</v>
      </c>
      <c r="F16" s="12">
        <v>0</v>
      </c>
      <c r="G16" s="7">
        <f>รอวางอัตราป่วย!C12</f>
        <v>10632</v>
      </c>
    </row>
    <row r="17" spans="1:7">
      <c r="A17" s="7" t="str">
        <f>รอวางอัตราป่วย!B13</f>
        <v>ห้วยทับทัน</v>
      </c>
      <c r="B17" s="12">
        <f>รอวางอัตราป่วย!D13</f>
        <v>17</v>
      </c>
      <c r="C17" s="13">
        <f>รอวางอัตราป่วย!E13</f>
        <v>40.036739596335458</v>
      </c>
      <c r="D17" s="7">
        <f>รอวางอัตราป่วย!F13</f>
        <v>0</v>
      </c>
      <c r="E17" s="8">
        <f>รอวางอัตราป่วย!G13</f>
        <v>0</v>
      </c>
      <c r="F17" s="12">
        <v>0</v>
      </c>
      <c r="G17" s="7">
        <f>รอวางอัตราป่วย!C13</f>
        <v>42461</v>
      </c>
    </row>
    <row r="18" spans="1:7">
      <c r="A18" s="7" t="str">
        <f>รอวางอัตราป่วย!B14</f>
        <v>โนนคูณ</v>
      </c>
      <c r="B18" s="12">
        <f>รอวางอัตราป่วย!D14</f>
        <v>34</v>
      </c>
      <c r="C18" s="13">
        <f>รอวางอัตราป่วย!E14</f>
        <v>85.94105454729285</v>
      </c>
      <c r="D18" s="7">
        <f>รอวางอัตราป่วย!F14</f>
        <v>0</v>
      </c>
      <c r="E18" s="8">
        <f>รอวางอัตราป่วย!G14</f>
        <v>0</v>
      </c>
      <c r="F18" s="12">
        <v>0</v>
      </c>
      <c r="G18" s="7">
        <f>รอวางอัตราป่วย!C14</f>
        <v>39562</v>
      </c>
    </row>
    <row r="19" spans="1:7">
      <c r="A19" s="7" t="str">
        <f>รอวางอัตราป่วย!B15</f>
        <v>ศรีรัตนะ</v>
      </c>
      <c r="B19" s="12">
        <f>รอวางอัตราป่วย!D15</f>
        <v>13</v>
      </c>
      <c r="C19" s="13">
        <f>รอวางอัตราป่วย!E15</f>
        <v>24.341834250833241</v>
      </c>
      <c r="D19" s="7">
        <f>รอวางอัตราป่วย!F15</f>
        <v>0</v>
      </c>
      <c r="E19" s="8">
        <f>รอวางอัตราป่วย!G15</f>
        <v>0</v>
      </c>
      <c r="F19" s="12">
        <v>0</v>
      </c>
      <c r="G19" s="7">
        <f>รอวางอัตราป่วย!C15</f>
        <v>53406</v>
      </c>
    </row>
    <row r="20" spans="1:7">
      <c r="A20" s="7" t="str">
        <f>รอวางอัตราป่วย!B16</f>
        <v>น้ำเกลี้ยง</v>
      </c>
      <c r="B20" s="12">
        <f>รอวางอัตราป่วย!D16</f>
        <v>15</v>
      </c>
      <c r="C20" s="13">
        <f>รอวางอัตราป่วย!E16</f>
        <v>33.673812998091819</v>
      </c>
      <c r="D20" s="7">
        <f>รอวางอัตราป่วย!F16</f>
        <v>0</v>
      </c>
      <c r="E20" s="8">
        <f>รอวางอัตราป่วย!G16</f>
        <v>0</v>
      </c>
      <c r="F20" s="12">
        <v>0</v>
      </c>
      <c r="G20" s="7">
        <f>รอวางอัตราป่วย!C16</f>
        <v>44545</v>
      </c>
    </row>
    <row r="21" spans="1:7">
      <c r="A21" s="7" t="str">
        <f>รอวางอัตราป่วย!B17</f>
        <v>วังหิน</v>
      </c>
      <c r="B21" s="12">
        <f>รอวางอัตราป่วย!D17</f>
        <v>5</v>
      </c>
      <c r="C21" s="13">
        <f>รอวางอัตราป่วย!E17</f>
        <v>9.9605561974580663</v>
      </c>
      <c r="D21" s="7">
        <f>รอวางอัตราป่วย!F17</f>
        <v>0</v>
      </c>
      <c r="E21" s="8">
        <f>รอวางอัตราป่วย!G17</f>
        <v>0</v>
      </c>
      <c r="F21" s="12">
        <v>0</v>
      </c>
      <c r="G21" s="7">
        <f>รอวางอัตราป่วย!C17</f>
        <v>50198</v>
      </c>
    </row>
    <row r="22" spans="1:7">
      <c r="A22" s="7" t="str">
        <f>รอวางอัตราป่วย!B18</f>
        <v>ภูสิงห์</v>
      </c>
      <c r="B22" s="12">
        <f>รอวางอัตราป่วย!D18</f>
        <v>19</v>
      </c>
      <c r="C22" s="13">
        <f>รอวางอัตราป่วย!E18</f>
        <v>34.941243540467475</v>
      </c>
      <c r="D22" s="7">
        <f>รอวางอัตราป่วย!F18</f>
        <v>0</v>
      </c>
      <c r="E22" s="8">
        <f>รอวางอัตราป่วย!G18</f>
        <v>0</v>
      </c>
      <c r="F22" s="12">
        <v>0</v>
      </c>
      <c r="G22" s="7">
        <f>รอวางอัตราป่วย!C18</f>
        <v>54377</v>
      </c>
    </row>
    <row r="23" spans="1:7">
      <c r="A23" s="7" t="str">
        <f>รอวางอัตราป่วย!B19</f>
        <v>เมืองจันทร์</v>
      </c>
      <c r="B23" s="12">
        <f>รอวางอัตราป่วย!D19</f>
        <v>5</v>
      </c>
      <c r="C23" s="13">
        <f>รอวางอัตราป่วย!E19</f>
        <v>27.731558513588464</v>
      </c>
      <c r="D23" s="7">
        <f>รอวางอัตราป่วย!F19</f>
        <v>0</v>
      </c>
      <c r="E23" s="8">
        <f>รอวางอัตราป่วย!G19</f>
        <v>0</v>
      </c>
      <c r="F23" s="12">
        <v>0</v>
      </c>
      <c r="G23" s="7">
        <f>รอวางอัตราป่วย!C19</f>
        <v>18030</v>
      </c>
    </row>
    <row r="24" spans="1:7">
      <c r="A24" s="7" t="str">
        <f>รอวางอัตราป่วย!B20</f>
        <v>เบญจลักษ์</v>
      </c>
      <c r="B24" s="12">
        <f>รอวางอัตราป่วย!D20</f>
        <v>4</v>
      </c>
      <c r="C24" s="13">
        <f>รอวางอัตราป่วย!E20</f>
        <v>10.737390277293104</v>
      </c>
      <c r="D24" s="7">
        <f>รอวางอัตราป่วย!F20</f>
        <v>0</v>
      </c>
      <c r="E24" s="8">
        <f>รอวางอัตราป่วย!G20</f>
        <v>0</v>
      </c>
      <c r="F24" s="12">
        <v>0</v>
      </c>
      <c r="G24" s="7">
        <f>รอวางอัตราป่วย!C20</f>
        <v>37253</v>
      </c>
    </row>
    <row r="25" spans="1:7">
      <c r="A25" s="7" t="str">
        <f>รอวางอัตราป่วย!B21</f>
        <v>พยุห์</v>
      </c>
      <c r="B25" s="12">
        <f>รอวางอัตราป่วย!D21</f>
        <v>3</v>
      </c>
      <c r="C25" s="13">
        <f>รอวางอัตราป่วย!E21</f>
        <v>8.3095587624297149</v>
      </c>
      <c r="D25" s="7">
        <f>รอวางอัตราป่วย!F21</f>
        <v>0</v>
      </c>
      <c r="E25" s="8">
        <f>รอวางอัตราป่วย!G21</f>
        <v>0</v>
      </c>
      <c r="F25" s="12">
        <v>0</v>
      </c>
      <c r="G25" s="7">
        <f>รอวางอัตราป่วย!C21</f>
        <v>36103</v>
      </c>
    </row>
    <row r="26" spans="1:7">
      <c r="A26" s="7" t="str">
        <f>รอวางอัตราป่วย!B22</f>
        <v>โพธิ์ศรีสุวรรณ</v>
      </c>
      <c r="B26" s="12">
        <f>รอวางอัตราป่วย!D22</f>
        <v>3</v>
      </c>
      <c r="C26" s="13">
        <f>รอวางอัตราป่วย!E22</f>
        <v>12.591286829513976</v>
      </c>
      <c r="D26" s="7">
        <f>รอวางอัตราป่วย!F22</f>
        <v>0</v>
      </c>
      <c r="E26" s="8">
        <f>รอวางอัตราป่วย!G22</f>
        <v>0</v>
      </c>
      <c r="F26" s="12">
        <v>0</v>
      </c>
      <c r="G26" s="7">
        <f>รอวางอัตราป่วย!C22</f>
        <v>23826</v>
      </c>
    </row>
    <row r="27" spans="1:7">
      <c r="A27" s="7" t="str">
        <f>รอวางอัตราป่วย!B23</f>
        <v>ศิลาลาด</v>
      </c>
      <c r="B27" s="12">
        <f>รอวางอัตราป่วย!D23</f>
        <v>1</v>
      </c>
      <c r="C27" s="13">
        <f>รอวางอัตราป่วย!E23</f>
        <v>4.9726504226752857</v>
      </c>
      <c r="D27" s="7">
        <f>รอวางอัตราป่วย!F23</f>
        <v>0</v>
      </c>
      <c r="E27" s="8">
        <f>รอวางอัตราป่วย!G23</f>
        <v>0</v>
      </c>
      <c r="F27" s="12">
        <v>0</v>
      </c>
      <c r="G27" s="7">
        <f>รอวางอัตราป่วย!C23</f>
        <v>20110</v>
      </c>
    </row>
    <row r="28" spans="1:7">
      <c r="A28" s="9" t="s">
        <v>29</v>
      </c>
      <c r="B28" s="10">
        <f>รอวางอัตราป่วย!D24</f>
        <v>286</v>
      </c>
      <c r="C28" s="11">
        <f>รอวางอัตราป่วย!E24</f>
        <v>19.420000000000002</v>
      </c>
      <c r="D28" s="10">
        <f>รอวางอัตราป่วย!F24</f>
        <v>1</v>
      </c>
      <c r="E28" s="11">
        <f>รอวางอัตราป่วย!G24</f>
        <v>7.0000000000000007E-2</v>
      </c>
      <c r="F28" s="5">
        <v>0</v>
      </c>
      <c r="G28" s="10">
        <f>รอวางอัตราป่วย!C24</f>
        <v>1473011</v>
      </c>
    </row>
  </sheetData>
  <phoneticPr fontId="9" type="noConversion"/>
  <pageMargins left="0.75" right="0.75" top="1" bottom="1" header="0.5" footer="0.5"/>
  <pageSetup paperSize="9" orientation="portrait" horizontalDpi="4294967293" verticalDpi="0" r:id="rId1"/>
  <headerFooter alignWithMargins="0"/>
</worksheet>
</file>

<file path=xl/worksheets/sheet10.xml><?xml version="1.0" encoding="utf-8"?>
<worksheet xmlns="http://schemas.openxmlformats.org/spreadsheetml/2006/main" xmlns:r="http://schemas.openxmlformats.org/officeDocument/2006/relationships">
  <dimension ref="A1:E22"/>
  <sheetViews>
    <sheetView topLeftCell="C1" workbookViewId="0">
      <selection activeCell="D1" sqref="D1:D1048576"/>
    </sheetView>
  </sheetViews>
  <sheetFormatPr defaultRowHeight="12.75"/>
  <cols>
    <col min="3" max="3" width="9.140625" style="24"/>
  </cols>
  <sheetData>
    <row r="1" spans="1:5">
      <c r="A1" s="24" t="s">
        <v>0</v>
      </c>
      <c r="B1" t="str">
        <f>TblAgeBar!R18</f>
        <v>ภูสิงห์</v>
      </c>
      <c r="C1" s="24" t="s">
        <v>147</v>
      </c>
      <c r="D1">
        <f>TblAgeBar!S18</f>
        <v>49.86</v>
      </c>
      <c r="E1" s="24" t="s">
        <v>144</v>
      </c>
    </row>
    <row r="2" spans="1:5">
      <c r="A2" s="24" t="s">
        <v>0</v>
      </c>
      <c r="B2" s="24" t="str">
        <f>TblAgeBar!R12</f>
        <v>บึงบูรพ์</v>
      </c>
      <c r="C2" s="24" t="s">
        <v>147</v>
      </c>
      <c r="D2" s="24">
        <f>TblAgeBar!S12</f>
        <v>36.909999999999997</v>
      </c>
      <c r="E2" s="24" t="s">
        <v>144</v>
      </c>
    </row>
    <row r="3" spans="1:5">
      <c r="A3" s="24" t="s">
        <v>0</v>
      </c>
      <c r="B3" s="24" t="str">
        <f>TblAgeBar!R6</f>
        <v>ขุขันธ์</v>
      </c>
      <c r="C3" s="24" t="s">
        <v>147</v>
      </c>
      <c r="D3" s="24">
        <f>TblAgeBar!S6</f>
        <v>29.73</v>
      </c>
      <c r="E3" s="24" t="s">
        <v>144</v>
      </c>
    </row>
    <row r="4" spans="1:5">
      <c r="A4" s="24" t="s">
        <v>0</v>
      </c>
      <c r="B4" s="24" t="str">
        <f>TblAgeBar!R3</f>
        <v>ยางชุมน้อย</v>
      </c>
      <c r="C4" s="24" t="s">
        <v>147</v>
      </c>
      <c r="D4" s="24">
        <f>TblAgeBar!S3</f>
        <v>35.25</v>
      </c>
      <c r="E4" s="24" t="s">
        <v>144</v>
      </c>
    </row>
    <row r="5" spans="1:5">
      <c r="A5" s="24" t="s">
        <v>0</v>
      </c>
      <c r="B5" s="24" t="str">
        <f>TblAgeBar!R9</f>
        <v>ขุนหาญ</v>
      </c>
      <c r="C5" s="24" t="s">
        <v>147</v>
      </c>
      <c r="D5" s="24">
        <f>TblAgeBar!S9</f>
        <v>40.75</v>
      </c>
      <c r="E5" s="24" t="s">
        <v>144</v>
      </c>
    </row>
    <row r="6" spans="1:5">
      <c r="A6" s="24" t="s">
        <v>0</v>
      </c>
      <c r="B6" s="24" t="str">
        <f>TblAgeBar!R17</f>
        <v>วังหิน</v>
      </c>
      <c r="C6" s="24" t="s">
        <v>147</v>
      </c>
      <c r="D6" s="24">
        <f>TblAgeBar!S17</f>
        <v>25.99</v>
      </c>
      <c r="E6" s="24" t="s">
        <v>144</v>
      </c>
    </row>
    <row r="7" spans="1:5">
      <c r="A7" s="24" t="s">
        <v>0</v>
      </c>
      <c r="B7" s="24" t="str">
        <f>TblAgeBar!R21</f>
        <v>พยุห์</v>
      </c>
      <c r="C7" s="24" t="s">
        <v>147</v>
      </c>
      <c r="D7" s="24">
        <f>TblAgeBar!S21</f>
        <v>13.1</v>
      </c>
      <c r="E7" s="24" t="s">
        <v>144</v>
      </c>
    </row>
    <row r="8" spans="1:5">
      <c r="A8" s="24" t="s">
        <v>0</v>
      </c>
      <c r="B8" s="24" t="str">
        <f>TblAgeBar!R8</f>
        <v>ปรางค์กู่</v>
      </c>
      <c r="C8" s="24" t="s">
        <v>147</v>
      </c>
      <c r="D8" s="24">
        <f>TblAgeBar!S8</f>
        <v>22.05</v>
      </c>
      <c r="E8" s="24" t="s">
        <v>144</v>
      </c>
    </row>
    <row r="9" spans="1:5">
      <c r="A9" s="24" t="s">
        <v>0</v>
      </c>
      <c r="B9" s="24" t="str">
        <f>TblAgeBar!R22</f>
        <v>โพธิ์ศรีสุวรรณ</v>
      </c>
      <c r="C9" s="24" t="s">
        <v>147</v>
      </c>
      <c r="D9" s="24">
        <f>TblAgeBar!S22</f>
        <v>8.3699999999999992</v>
      </c>
      <c r="E9" s="24" t="s">
        <v>144</v>
      </c>
    </row>
    <row r="10" spans="1:5">
      <c r="A10" s="24" t="s">
        <v>0</v>
      </c>
      <c r="B10" s="24" t="str">
        <f>TblAgeBar!R4</f>
        <v>กันทรารมย์</v>
      </c>
      <c r="C10" s="24" t="s">
        <v>147</v>
      </c>
      <c r="D10" s="24">
        <f>TblAgeBar!S4</f>
        <v>9.83</v>
      </c>
      <c r="E10" s="24" t="s">
        <v>144</v>
      </c>
    </row>
    <row r="11" spans="1:5">
      <c r="A11" s="24" t="s">
        <v>0</v>
      </c>
      <c r="B11" s="24" t="str">
        <f>TblAgeBar!R16</f>
        <v>น้ำเกลี้ยง</v>
      </c>
      <c r="C11" s="24" t="s">
        <v>147</v>
      </c>
      <c r="D11" s="24">
        <f>TblAgeBar!S16</f>
        <v>6.76</v>
      </c>
      <c r="E11" s="24" t="s">
        <v>144</v>
      </c>
    </row>
    <row r="12" spans="1:5">
      <c r="A12" s="24" t="s">
        <v>0</v>
      </c>
      <c r="B12" s="24" t="str">
        <f>TblAgeBar!R7</f>
        <v>ไพรบึง</v>
      </c>
      <c r="C12" s="24" t="s">
        <v>147</v>
      </c>
      <c r="D12" s="24">
        <f>TblAgeBar!S7</f>
        <v>24.82</v>
      </c>
      <c r="E12" s="24" t="s">
        <v>144</v>
      </c>
    </row>
    <row r="13" spans="1:5">
      <c r="A13" s="24" t="s">
        <v>0</v>
      </c>
      <c r="B13" s="24" t="str">
        <f>TblAgeBar!R10</f>
        <v>ราษีไศล</v>
      </c>
      <c r="C13" s="24" t="s">
        <v>147</v>
      </c>
      <c r="D13" s="24">
        <f>TblAgeBar!S10</f>
        <v>19.28</v>
      </c>
      <c r="E13" s="24" t="s">
        <v>144</v>
      </c>
    </row>
    <row r="14" spans="1:5">
      <c r="A14" s="24" t="s">
        <v>0</v>
      </c>
      <c r="B14" s="24" t="str">
        <f>TblAgeBar!R13</f>
        <v>ห้วยทับทัน</v>
      </c>
      <c r="C14" s="24" t="s">
        <v>147</v>
      </c>
      <c r="D14" s="24">
        <f>TblAgeBar!S13</f>
        <v>11.8</v>
      </c>
      <c r="E14" s="24" t="s">
        <v>144</v>
      </c>
    </row>
    <row r="15" spans="1:5">
      <c r="A15" s="24" t="s">
        <v>0</v>
      </c>
      <c r="B15" s="24" t="str">
        <f>TblAgeBar!R11</f>
        <v>อุทุมพรพิสัย</v>
      </c>
      <c r="C15" s="24" t="s">
        <v>147</v>
      </c>
      <c r="D15" s="24">
        <f>TblAgeBar!S11</f>
        <v>6.53</v>
      </c>
      <c r="E15" s="24" t="s">
        <v>144</v>
      </c>
    </row>
    <row r="16" spans="1:5">
      <c r="A16" s="24" t="s">
        <v>0</v>
      </c>
      <c r="B16" s="24" t="str">
        <f>TblAgeBar!R2</f>
        <v>เมือง</v>
      </c>
      <c r="C16" s="24" t="s">
        <v>147</v>
      </c>
      <c r="D16" s="24">
        <f>TblAgeBar!S2</f>
        <v>8.6</v>
      </c>
      <c r="E16" s="24" t="s">
        <v>144</v>
      </c>
    </row>
    <row r="17" spans="1:5">
      <c r="A17" s="24" t="s">
        <v>0</v>
      </c>
      <c r="B17" s="24" t="str">
        <f>TblAgeBar!R5</f>
        <v>กันทรลักษ์</v>
      </c>
      <c r="C17" s="24" t="s">
        <v>147</v>
      </c>
      <c r="D17" s="24">
        <f>TblAgeBar!S5</f>
        <v>5.94</v>
      </c>
      <c r="E17" s="24" t="s">
        <v>144</v>
      </c>
    </row>
    <row r="18" spans="1:5">
      <c r="A18" s="24" t="s">
        <v>0</v>
      </c>
      <c r="B18" s="24" t="str">
        <f>TblAgeBar!R15</f>
        <v>ศรีรัตนะ</v>
      </c>
      <c r="C18" s="24" t="s">
        <v>147</v>
      </c>
      <c r="D18" s="24">
        <f>TblAgeBar!S15</f>
        <v>0</v>
      </c>
      <c r="E18" s="24" t="s">
        <v>144</v>
      </c>
    </row>
    <row r="19" spans="1:5">
      <c r="A19" s="24" t="s">
        <v>0</v>
      </c>
      <c r="B19" s="24" t="str">
        <f>TblAgeBar!R23</f>
        <v>ศิลาลาด</v>
      </c>
      <c r="C19" s="24" t="s">
        <v>147</v>
      </c>
      <c r="D19" s="24">
        <f>TblAgeBar!S23</f>
        <v>4.75</v>
      </c>
      <c r="E19" s="24" t="s">
        <v>144</v>
      </c>
    </row>
    <row r="20" spans="1:5">
      <c r="A20" s="24" t="s">
        <v>0</v>
      </c>
      <c r="B20" s="24" t="str">
        <f>TblAgeBar!R19</f>
        <v>เมืองจันทร์</v>
      </c>
      <c r="C20" s="24" t="s">
        <v>147</v>
      </c>
      <c r="D20" s="24">
        <f>TblAgeBar!S19</f>
        <v>11.09</v>
      </c>
      <c r="E20" s="24" t="s">
        <v>144</v>
      </c>
    </row>
    <row r="21" spans="1:5">
      <c r="A21" s="24" t="s">
        <v>0</v>
      </c>
      <c r="B21" s="24" t="str">
        <f>TblAgeBar!R14</f>
        <v>โนนคูณ</v>
      </c>
      <c r="C21" s="24" t="s">
        <v>147</v>
      </c>
      <c r="D21" s="24">
        <f>TblAgeBar!S14</f>
        <v>0</v>
      </c>
      <c r="E21" s="24" t="s">
        <v>144</v>
      </c>
    </row>
    <row r="22" spans="1:5">
      <c r="A22" s="24" t="s">
        <v>0</v>
      </c>
      <c r="B22" s="24" t="str">
        <f>TblAgeBar!R20</f>
        <v>เบญจลักษ์</v>
      </c>
      <c r="C22" s="24" t="s">
        <v>147</v>
      </c>
      <c r="D22" s="24">
        <f>TblAgeBar!S20</f>
        <v>0</v>
      </c>
      <c r="E22" s="24" t="s">
        <v>144</v>
      </c>
    </row>
  </sheetData>
  <sortState ref="A1:E22">
    <sortCondition descending="1" ref="D1"/>
  </sortState>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G15"/>
  <sheetViews>
    <sheetView workbookViewId="0">
      <selection activeCell="C1" sqref="C1:C1048576"/>
    </sheetView>
  </sheetViews>
  <sheetFormatPr defaultRowHeight="12.75"/>
  <cols>
    <col min="1" max="1" width="9.140625" style="24"/>
    <col min="2" max="2" width="19" customWidth="1"/>
    <col min="3" max="3" width="9.140625" style="47"/>
  </cols>
  <sheetData>
    <row r="1" spans="1:7">
      <c r="A1" s="24" t="s">
        <v>145</v>
      </c>
      <c r="B1" t="str">
        <f>TblAgeBar!B33</f>
        <v>เกษตร</v>
      </c>
      <c r="C1" s="47">
        <f>TblAgeBar!C33</f>
        <v>175</v>
      </c>
      <c r="D1" s="24" t="s">
        <v>146</v>
      </c>
      <c r="E1" s="38">
        <f t="shared" ref="E1:E15" si="0">ROUNDDOWN((C1*100/F1),2)</f>
        <v>70.56</v>
      </c>
      <c r="F1" s="36">
        <f>C1+C2+C3+C4+C5+C6+C7+C8+C9+C10+C11+C12+C13+C14+C15</f>
        <v>248</v>
      </c>
      <c r="G1" s="37" t="s">
        <v>255</v>
      </c>
    </row>
    <row r="2" spans="1:7">
      <c r="A2" s="24" t="s">
        <v>145</v>
      </c>
      <c r="B2" s="24" t="str">
        <f>TblAgeBar!B42</f>
        <v>อื่นๆ</v>
      </c>
      <c r="C2" s="47">
        <f>TblAgeBar!C42</f>
        <v>25</v>
      </c>
      <c r="D2" s="24" t="s">
        <v>146</v>
      </c>
      <c r="E2" s="38">
        <f t="shared" si="0"/>
        <v>10.08</v>
      </c>
      <c r="F2" s="36">
        <f>C1+C2+C3+C4+C5+C6+C7+C8+C9+C10+C11+C12+C13+C14+C15</f>
        <v>248</v>
      </c>
      <c r="G2" s="37" t="s">
        <v>255</v>
      </c>
    </row>
    <row r="3" spans="1:7">
      <c r="A3" s="24" t="s">
        <v>145</v>
      </c>
      <c r="B3" s="24" t="str">
        <f>TblAgeBar!B43</f>
        <v>ไม่ทราบอาชีพ/ในปกครอง</v>
      </c>
      <c r="C3" s="47">
        <f>TblAgeBar!C43</f>
        <v>24</v>
      </c>
      <c r="D3" s="24" t="s">
        <v>146</v>
      </c>
      <c r="E3" s="38" t="e">
        <f t="shared" si="0"/>
        <v>#REF!</v>
      </c>
      <c r="F3" s="36" t="e">
        <f>#REF!+C1+C2+C3+C4+C5+C6+C7+C8+C9+C10+C11+C12+C13+C14</f>
        <v>#REF!</v>
      </c>
      <c r="G3" s="37" t="s">
        <v>255</v>
      </c>
    </row>
    <row r="4" spans="1:7">
      <c r="A4" s="24" t="s">
        <v>145</v>
      </c>
      <c r="B4" s="24" t="str">
        <f>TblAgeBar!B38</f>
        <v>นักเรียน</v>
      </c>
      <c r="C4" s="47">
        <f>TblAgeBar!C38</f>
        <v>12</v>
      </c>
      <c r="D4" s="24" t="s">
        <v>146</v>
      </c>
      <c r="E4" s="38" t="e">
        <f t="shared" si="0"/>
        <v>#REF!</v>
      </c>
      <c r="F4" s="36" t="e">
        <f>#REF!+#REF!+C2+C3+C4+C5+C6+C7+C8+C9+C10+C11+C12+C13+C14</f>
        <v>#REF!</v>
      </c>
      <c r="G4" s="37" t="s">
        <v>255</v>
      </c>
    </row>
    <row r="5" spans="1:7">
      <c r="A5" s="24" t="s">
        <v>145</v>
      </c>
      <c r="B5" s="24" t="str">
        <f>TblAgeBar!B35</f>
        <v>รับจ้าง,กรรมกร</v>
      </c>
      <c r="C5" s="47">
        <f>TblAgeBar!C35</f>
        <v>5</v>
      </c>
      <c r="D5" s="24" t="s">
        <v>146</v>
      </c>
      <c r="E5" s="38" t="e">
        <f t="shared" si="0"/>
        <v>#REF!</v>
      </c>
      <c r="F5" s="39" t="e">
        <f>#REF!+#REF!+C2+C3+C4+C5+C6+C7+C8+C9+C10+C11+C12+C13+C14</f>
        <v>#REF!</v>
      </c>
      <c r="G5" s="37" t="s">
        <v>255</v>
      </c>
    </row>
    <row r="6" spans="1:7">
      <c r="A6" s="24" t="s">
        <v>145</v>
      </c>
      <c r="B6" s="24" t="str">
        <f>TblAgeBar!B34</f>
        <v>ข้าราชการ</v>
      </c>
      <c r="C6" s="47">
        <f>TblAgeBar!C34</f>
        <v>2</v>
      </c>
      <c r="D6" s="24" t="s">
        <v>146</v>
      </c>
      <c r="E6" s="38">
        <f t="shared" si="0"/>
        <v>8.33</v>
      </c>
      <c r="F6" s="36">
        <f>C4+C5+C6+C7+C8+C9+C10+C11+C12+C13+C14+C15+C16+C17+C18</f>
        <v>24</v>
      </c>
      <c r="G6" s="37" t="s">
        <v>255</v>
      </c>
    </row>
    <row r="7" spans="1:7">
      <c r="A7" s="24" t="s">
        <v>145</v>
      </c>
      <c r="B7" s="24" t="str">
        <f>TblAgeBar!B39</f>
        <v>ทหาร,ตำรวจ</v>
      </c>
      <c r="C7" s="47">
        <f>TblAgeBar!C39</f>
        <v>3</v>
      </c>
      <c r="D7" s="24" t="s">
        <v>146</v>
      </c>
      <c r="E7" s="38" t="e">
        <f t="shared" si="0"/>
        <v>#REF!</v>
      </c>
      <c r="F7" s="36" t="e">
        <f>#REF!+#REF!+#REF!+#REF!+#REF!+#REF!+#REF!+#REF!+C6+C7+C8+C9+C10+C11+C12</f>
        <v>#REF!</v>
      </c>
      <c r="G7" s="37" t="s">
        <v>255</v>
      </c>
    </row>
    <row r="8" spans="1:7">
      <c r="A8" s="24" t="s">
        <v>145</v>
      </c>
      <c r="B8" s="24" t="str">
        <f>TblAgeBar!B45</f>
        <v>นักบวช</v>
      </c>
      <c r="C8" s="47">
        <f>TblAgeBar!C45</f>
        <v>1</v>
      </c>
      <c r="D8" s="24" t="s">
        <v>146</v>
      </c>
      <c r="E8" s="38" t="e">
        <f t="shared" si="0"/>
        <v>#REF!</v>
      </c>
      <c r="F8" s="39" t="e">
        <f>#REF!+#REF!+#REF!+#REF!+#REF!+#REF!+#REF!+#REF!+C8+C9+C10+C11+C12+C13+C14</f>
        <v>#REF!</v>
      </c>
      <c r="G8" s="37" t="s">
        <v>255</v>
      </c>
    </row>
    <row r="9" spans="1:7">
      <c r="A9" s="24" t="s">
        <v>145</v>
      </c>
      <c r="B9" s="24" t="str">
        <f>TblAgeBar!B36</f>
        <v>ค้าขาย</v>
      </c>
      <c r="C9" s="47">
        <f>TblAgeBar!C36</f>
        <v>1</v>
      </c>
      <c r="D9" s="24" t="s">
        <v>146</v>
      </c>
      <c r="E9" s="38" t="e">
        <f t="shared" si="0"/>
        <v>#REF!</v>
      </c>
      <c r="F9" s="36" t="e">
        <f>#REF!+#REF!+C4+C5+C6+C7+C8+C9+C10+C11+C12+C13+C14+C15+C16</f>
        <v>#REF!</v>
      </c>
      <c r="G9" s="37" t="s">
        <v>255</v>
      </c>
    </row>
    <row r="10" spans="1:7">
      <c r="A10" s="24" t="s">
        <v>145</v>
      </c>
      <c r="B10" s="24" t="str">
        <f>TblAgeBar!B47</f>
        <v>บุคลากรสาธารณสุข</v>
      </c>
      <c r="C10" s="47">
        <f>TblAgeBar!C47</f>
        <v>0</v>
      </c>
      <c r="D10" s="24" t="s">
        <v>146</v>
      </c>
      <c r="E10" s="38">
        <f t="shared" si="0"/>
        <v>0</v>
      </c>
      <c r="F10" s="36">
        <f>C4+C5+C6+C7+C8+C9+C10+C11+C12+C13+C14+C15+C16+C17+C18</f>
        <v>24</v>
      </c>
      <c r="G10" s="37" t="s">
        <v>255</v>
      </c>
    </row>
    <row r="11" spans="1:7">
      <c r="A11" s="24" t="s">
        <v>145</v>
      </c>
      <c r="B11" s="24" t="str">
        <f>TblAgeBar!B41</f>
        <v>ครู</v>
      </c>
      <c r="C11" s="47">
        <f>TblAgeBar!C41</f>
        <v>0</v>
      </c>
      <c r="D11" s="24" t="s">
        <v>146</v>
      </c>
      <c r="E11" s="38" t="e">
        <f t="shared" si="0"/>
        <v>#REF!</v>
      </c>
      <c r="F11" s="36" t="e">
        <f>#REF!+#REF!+#REF!+#REF!+#REF!+#REF!+#REF!+#REF!+C9+C10+C11+C12+C13+C14+C15</f>
        <v>#REF!</v>
      </c>
      <c r="G11" s="37" t="s">
        <v>255</v>
      </c>
    </row>
    <row r="12" spans="1:7">
      <c r="A12" s="24" t="s">
        <v>145</v>
      </c>
      <c r="B12" s="24" t="str">
        <f>TblAgeBar!B37</f>
        <v>งานบ้าน</v>
      </c>
      <c r="C12" s="47">
        <f>TblAgeBar!C37</f>
        <v>0</v>
      </c>
      <c r="D12" s="24" t="s">
        <v>146</v>
      </c>
      <c r="E12" s="38" t="e">
        <f t="shared" si="0"/>
        <v>#REF!</v>
      </c>
      <c r="F12" s="36" t="e">
        <f>#REF!+#REF!+#REF!+#REF!+#REF!+#REF!+#REF!+#REF!+C9+C10+C11+C12+C13+C14+C15</f>
        <v>#REF!</v>
      </c>
      <c r="G12" s="37" t="s">
        <v>255</v>
      </c>
    </row>
    <row r="13" spans="1:7">
      <c r="A13" s="24" t="s">
        <v>145</v>
      </c>
      <c r="B13" s="24" t="str">
        <f>TblAgeBar!B40</f>
        <v>ประมง</v>
      </c>
      <c r="C13" s="47">
        <f>TblAgeBar!C40</f>
        <v>0</v>
      </c>
      <c r="D13" s="24" t="s">
        <v>146</v>
      </c>
      <c r="E13" s="38" t="e">
        <f t="shared" si="0"/>
        <v>#REF!</v>
      </c>
      <c r="F13" s="36" t="e">
        <f>#REF!+#REF!+#REF!+#REF!+#REF!+#REF!+#REF!+#REF!+C9+C10+C11+C12+C13+C14+C15</f>
        <v>#REF!</v>
      </c>
      <c r="G13" s="37" t="s">
        <v>255</v>
      </c>
    </row>
    <row r="14" spans="1:7">
      <c r="A14" s="24" t="s">
        <v>145</v>
      </c>
      <c r="B14" s="24" t="str">
        <f>TblAgeBar!B44</f>
        <v>เลี้ยงสัตว์</v>
      </c>
      <c r="C14" s="47">
        <f>TblAgeBar!C44</f>
        <v>0</v>
      </c>
      <c r="D14" s="24" t="s">
        <v>146</v>
      </c>
      <c r="E14" s="38" t="e">
        <f t="shared" si="0"/>
        <v>#REF!</v>
      </c>
      <c r="F14" s="36" t="e">
        <f>#REF!+#REF!+#REF!+#REF!+#REF!+#REF!+#REF!+#REF!+C9+C10+C11+C12+C13+C14+C15</f>
        <v>#REF!</v>
      </c>
      <c r="G14" s="37" t="s">
        <v>255</v>
      </c>
    </row>
    <row r="15" spans="1:7">
      <c r="A15" s="24" t="s">
        <v>145</v>
      </c>
      <c r="B15" s="24" t="str">
        <f>TblAgeBar!B46</f>
        <v>อาชีพพิเศษ</v>
      </c>
      <c r="C15" s="47">
        <f>TblAgeBar!C46</f>
        <v>0</v>
      </c>
      <c r="D15" s="24" t="s">
        <v>146</v>
      </c>
      <c r="E15" s="38" t="e">
        <f t="shared" si="0"/>
        <v>#REF!</v>
      </c>
      <c r="F15" s="36" t="e">
        <f>#REF!+#REF!+#REF!+#REF!+#REF!+#REF!+#REF!+#REF!+C9+C10+C11+C12+C13+C14+C15</f>
        <v>#REF!</v>
      </c>
      <c r="G15" s="37" t="s">
        <v>255</v>
      </c>
    </row>
  </sheetData>
  <sortState ref="A1:G15">
    <sortCondition descending="1" ref="C1"/>
  </sortState>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G9"/>
  <sheetViews>
    <sheetView workbookViewId="0">
      <selection activeCell="M23" sqref="M23"/>
    </sheetView>
  </sheetViews>
  <sheetFormatPr defaultRowHeight="12.75"/>
  <cols>
    <col min="3" max="3" width="9.140625" style="47"/>
  </cols>
  <sheetData>
    <row r="1" spans="1:7">
      <c r="A1" t="str">
        <f>TblAgeBar!B11</f>
        <v xml:space="preserve"> 55 - 64</v>
      </c>
      <c r="B1" s="24" t="s">
        <v>143</v>
      </c>
      <c r="C1" s="47">
        <f>TblAgeBar!C11</f>
        <v>38.909999999999997</v>
      </c>
      <c r="D1" s="32" t="s">
        <v>144</v>
      </c>
      <c r="E1" s="42">
        <f t="shared" ref="E1:E9" si="0">ROUNDDOWN((C1*100/F1),2)</f>
        <v>29.92</v>
      </c>
      <c r="F1" s="40">
        <f>SUM(C1:C8)</f>
        <v>130.03</v>
      </c>
      <c r="G1" s="41" t="s">
        <v>144</v>
      </c>
    </row>
    <row r="2" spans="1:7">
      <c r="A2" s="24" t="str">
        <f>TblAgeBar!B10</f>
        <v xml:space="preserve"> 45 - 54</v>
      </c>
      <c r="B2" s="24" t="s">
        <v>143</v>
      </c>
      <c r="C2" s="47">
        <f>TblAgeBar!C10</f>
        <v>24.94</v>
      </c>
      <c r="D2" s="32" t="s">
        <v>144</v>
      </c>
      <c r="E2" s="42">
        <f t="shared" si="0"/>
        <v>27.37</v>
      </c>
      <c r="F2" s="40">
        <f>SUM(C2:C10)</f>
        <v>91.12</v>
      </c>
      <c r="G2" s="41" t="s">
        <v>144</v>
      </c>
    </row>
    <row r="3" spans="1:7">
      <c r="A3" s="24" t="str">
        <f>TblAgeBar!B8</f>
        <v xml:space="preserve"> 25 - 34</v>
      </c>
      <c r="B3" s="24" t="s">
        <v>143</v>
      </c>
      <c r="C3" s="47">
        <f>TblAgeBar!C8</f>
        <v>13.19</v>
      </c>
      <c r="D3" s="32" t="s">
        <v>144</v>
      </c>
      <c r="E3" s="42">
        <f t="shared" si="0"/>
        <v>10.23</v>
      </c>
      <c r="F3" s="40">
        <f>SUM(C1:C7)</f>
        <v>128.93</v>
      </c>
      <c r="G3" s="41" t="s">
        <v>144</v>
      </c>
    </row>
    <row r="4" spans="1:7">
      <c r="A4" s="24" t="str">
        <f>TblAgeBar!B9</f>
        <v xml:space="preserve"> 35 - 44</v>
      </c>
      <c r="B4" s="24" t="s">
        <v>143</v>
      </c>
      <c r="C4" s="47">
        <f>TblAgeBar!C9</f>
        <v>18.149999999999999</v>
      </c>
      <c r="D4" s="32" t="s">
        <v>144</v>
      </c>
      <c r="E4" s="42">
        <f t="shared" si="0"/>
        <v>13.95</v>
      </c>
      <c r="F4" s="40">
        <f>SUM(C1:C9)</f>
        <v>130.03</v>
      </c>
      <c r="G4" s="41" t="s">
        <v>144</v>
      </c>
    </row>
    <row r="5" spans="1:7">
      <c r="A5" s="24" t="str">
        <f>TblAgeBar!B12</f>
        <v xml:space="preserve"> 65 +</v>
      </c>
      <c r="B5" s="24" t="s">
        <v>143</v>
      </c>
      <c r="C5" s="47">
        <f>TblAgeBar!C12</f>
        <v>18.71</v>
      </c>
      <c r="D5" s="32" t="s">
        <v>144</v>
      </c>
      <c r="E5" s="42">
        <f t="shared" si="0"/>
        <v>35.299999999999997</v>
      </c>
      <c r="F5" s="40">
        <f>SUM(C4:C11)</f>
        <v>52.99</v>
      </c>
      <c r="G5" s="41" t="s">
        <v>144</v>
      </c>
    </row>
    <row r="6" spans="1:7">
      <c r="A6" s="24" t="str">
        <f>TblAgeBar!B7</f>
        <v xml:space="preserve"> 15 - 24</v>
      </c>
      <c r="B6" s="24" t="s">
        <v>143</v>
      </c>
      <c r="C6" s="47">
        <f>TblAgeBar!C7</f>
        <v>11.62</v>
      </c>
      <c r="D6" s="32" t="s">
        <v>144</v>
      </c>
      <c r="E6" s="42">
        <f t="shared" si="0"/>
        <v>12.75</v>
      </c>
      <c r="F6" s="40">
        <f>SUM(C2:C8)</f>
        <v>91.12</v>
      </c>
      <c r="G6" s="41" t="s">
        <v>144</v>
      </c>
    </row>
    <row r="7" spans="1:7">
      <c r="A7" s="24" t="str">
        <f>TblAgeBar!B5</f>
        <v xml:space="preserve">  5 - 9</v>
      </c>
      <c r="B7" s="24" t="s">
        <v>143</v>
      </c>
      <c r="C7" s="47">
        <f>TblAgeBar!C5</f>
        <v>3.41</v>
      </c>
      <c r="D7" s="32" t="s">
        <v>144</v>
      </c>
      <c r="E7" s="42">
        <f t="shared" si="0"/>
        <v>3.74</v>
      </c>
      <c r="F7" s="40">
        <f>SUM(C2:C8)</f>
        <v>91.12</v>
      </c>
      <c r="G7" s="41" t="s">
        <v>144</v>
      </c>
    </row>
    <row r="8" spans="1:7">
      <c r="A8" s="24" t="str">
        <f>TblAgeBar!B6</f>
        <v xml:space="preserve"> 10 - 14</v>
      </c>
      <c r="B8" s="24" t="s">
        <v>143</v>
      </c>
      <c r="C8" s="47">
        <f>TblAgeBar!C6</f>
        <v>1.1000000000000001</v>
      </c>
      <c r="D8" s="32" t="s">
        <v>144</v>
      </c>
      <c r="E8" s="42">
        <f t="shared" si="0"/>
        <v>1.66</v>
      </c>
      <c r="F8" s="40">
        <f>SUM(C3:C11)</f>
        <v>66.179999999999993</v>
      </c>
      <c r="G8" s="41" t="s">
        <v>144</v>
      </c>
    </row>
    <row r="9" spans="1:7">
      <c r="A9" s="24" t="str">
        <f>TblAgeBar!B4</f>
        <v xml:space="preserve">  0 - 4</v>
      </c>
      <c r="B9" s="24" t="s">
        <v>143</v>
      </c>
      <c r="C9" s="47">
        <f>TblAgeBar!C4</f>
        <v>0</v>
      </c>
      <c r="D9" s="32" t="s">
        <v>144</v>
      </c>
      <c r="E9" s="42">
        <f t="shared" si="0"/>
        <v>0</v>
      </c>
      <c r="F9" s="40">
        <f>SUM(C1:C9)</f>
        <v>130.03</v>
      </c>
      <c r="G9" s="41" t="s">
        <v>144</v>
      </c>
    </row>
  </sheetData>
  <sortState ref="A1:G9">
    <sortCondition descending="1" ref="C1"/>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J686"/>
  <sheetViews>
    <sheetView workbookViewId="0">
      <selection activeCell="A3" sqref="A3"/>
    </sheetView>
  </sheetViews>
  <sheetFormatPr defaultRowHeight="12.75"/>
  <sheetData>
    <row r="1" spans="1:10" ht="23.25">
      <c r="A1" s="25" t="s">
        <v>422</v>
      </c>
      <c r="J1" s="23"/>
    </row>
    <row r="2" spans="1:10" ht="23.25">
      <c r="A2" s="25" t="s">
        <v>426</v>
      </c>
      <c r="J2" s="23"/>
    </row>
    <row r="3" spans="1:10" ht="20.25">
      <c r="A3" s="26"/>
      <c r="J3" s="23"/>
    </row>
    <row r="4" spans="1:10" ht="23.25">
      <c r="A4" s="25" t="s">
        <v>409</v>
      </c>
      <c r="J4" s="23"/>
    </row>
    <row r="5" spans="1:10" ht="23.25">
      <c r="A5" s="25" t="s">
        <v>410</v>
      </c>
      <c r="J5" s="23"/>
    </row>
    <row r="6" spans="1:10" ht="23.25">
      <c r="A6" s="25" t="s">
        <v>411</v>
      </c>
      <c r="J6" s="23"/>
    </row>
    <row r="7" spans="1:10" ht="23.25">
      <c r="A7" s="25" t="s">
        <v>412</v>
      </c>
      <c r="J7" s="23"/>
    </row>
    <row r="8" spans="1:10" ht="23.25">
      <c r="A8" s="25" t="s">
        <v>413</v>
      </c>
      <c r="J8" s="23"/>
    </row>
    <row r="9" spans="1:10" ht="23.25">
      <c r="A9" s="25" t="s">
        <v>414</v>
      </c>
      <c r="J9" s="23"/>
    </row>
    <row r="10" spans="1:10" ht="23.25">
      <c r="A10" s="25" t="s">
        <v>415</v>
      </c>
      <c r="J10" s="23"/>
    </row>
    <row r="11" spans="1:10" ht="23.25">
      <c r="A11" s="25" t="s">
        <v>416</v>
      </c>
      <c r="J11" s="23"/>
    </row>
    <row r="12" spans="1:10" ht="20.25">
      <c r="A12" s="26"/>
      <c r="J12" s="23"/>
    </row>
    <row r="13" spans="1:10" ht="20.25">
      <c r="A13" s="26"/>
      <c r="J13" s="23"/>
    </row>
    <row r="14" spans="1:10" ht="20.25">
      <c r="A14" s="26"/>
      <c r="J14" s="23"/>
    </row>
    <row r="15" spans="1:10" ht="20.25">
      <c r="A15" s="26"/>
      <c r="J15" s="23"/>
    </row>
    <row r="16" spans="1:10" ht="20.25">
      <c r="A16" s="26"/>
      <c r="J16" s="23"/>
    </row>
    <row r="17" spans="1:10" ht="20.25">
      <c r="A17" s="26"/>
      <c r="J17" s="23"/>
    </row>
    <row r="18" spans="1:10" ht="20.25">
      <c r="A18" s="26"/>
      <c r="J18" s="23"/>
    </row>
    <row r="19" spans="1:10" ht="20.25">
      <c r="A19" s="26"/>
      <c r="J19" s="23"/>
    </row>
    <row r="20" spans="1:10" ht="20.25">
      <c r="A20" s="26"/>
      <c r="J20" s="23"/>
    </row>
    <row r="21" spans="1:10" ht="20.25">
      <c r="A21" s="26"/>
      <c r="J21" s="23"/>
    </row>
    <row r="22" spans="1:10" ht="20.25">
      <c r="A22" s="26"/>
      <c r="J22" s="23"/>
    </row>
    <row r="23" spans="1:10" ht="20.25">
      <c r="A23" s="26"/>
      <c r="J23" s="23"/>
    </row>
    <row r="24" spans="1:10" ht="20.25">
      <c r="A24" s="26"/>
      <c r="J24" s="23"/>
    </row>
    <row r="25" spans="1:10" ht="20.25">
      <c r="A25" s="26"/>
      <c r="J25" s="23"/>
    </row>
    <row r="26" spans="1:10" ht="20.25">
      <c r="A26" s="26"/>
      <c r="J26" s="23"/>
    </row>
    <row r="27" spans="1:10" ht="20.25">
      <c r="A27" s="26"/>
      <c r="J27" s="23"/>
    </row>
    <row r="28" spans="1:10" ht="20.25">
      <c r="A28" s="26"/>
      <c r="J28" s="23"/>
    </row>
    <row r="29" spans="1:10" ht="20.25">
      <c r="A29" s="26"/>
      <c r="J29" s="23"/>
    </row>
    <row r="30" spans="1:10" ht="20.25">
      <c r="A30" s="26"/>
      <c r="J30" s="23"/>
    </row>
    <row r="31" spans="1:10" ht="20.25">
      <c r="A31" s="26"/>
      <c r="J31" s="23"/>
    </row>
    <row r="32" spans="1:10" ht="20.25">
      <c r="A32" s="26"/>
      <c r="J32" s="23"/>
    </row>
    <row r="33" spans="1:10" ht="20.25">
      <c r="A33" s="26"/>
      <c r="J33" s="23"/>
    </row>
    <row r="34" spans="1:10" ht="20.25">
      <c r="A34" s="26"/>
      <c r="J34" s="23"/>
    </row>
    <row r="35" spans="1:10" ht="20.25">
      <c r="A35" s="26"/>
      <c r="J35" s="23"/>
    </row>
    <row r="36" spans="1:10" ht="20.25">
      <c r="A36" s="26"/>
      <c r="J36" s="23"/>
    </row>
    <row r="37" spans="1:10" ht="20.25">
      <c r="A37" s="26"/>
      <c r="J37" s="23"/>
    </row>
    <row r="38" spans="1:10" ht="20.25">
      <c r="A38" s="26"/>
      <c r="J38" s="23"/>
    </row>
    <row r="39" spans="1:10" ht="20.25">
      <c r="A39" s="26"/>
      <c r="J39" s="23"/>
    </row>
    <row r="40" spans="1:10" ht="20.25">
      <c r="A40" s="26"/>
      <c r="J40" s="23"/>
    </row>
    <row r="41" spans="1:10" ht="20.25">
      <c r="A41" s="26"/>
      <c r="J41" s="23"/>
    </row>
    <row r="42" spans="1:10" ht="20.25">
      <c r="A42" s="26"/>
      <c r="J42" s="23"/>
    </row>
    <row r="43" spans="1:10" ht="20.25">
      <c r="A43" s="26"/>
      <c r="J43" s="23"/>
    </row>
    <row r="44" spans="1:10" ht="20.25">
      <c r="A44" s="26"/>
      <c r="J44" s="23"/>
    </row>
    <row r="45" spans="1:10" ht="20.25">
      <c r="A45" s="26"/>
      <c r="J45" s="23"/>
    </row>
    <row r="46" spans="1:10" ht="20.25">
      <c r="A46" s="26"/>
      <c r="J46" s="23"/>
    </row>
    <row r="47" spans="1:10" ht="20.25">
      <c r="A47" s="26"/>
      <c r="J47" s="23"/>
    </row>
    <row r="48" spans="1:10" ht="20.25">
      <c r="A48" s="26"/>
      <c r="J48" s="23"/>
    </row>
    <row r="49" spans="1:10" ht="20.25">
      <c r="A49" s="26"/>
      <c r="J49" s="23"/>
    </row>
    <row r="50" spans="1:10" ht="20.25">
      <c r="A50" s="26"/>
      <c r="J50" s="23"/>
    </row>
    <row r="51" spans="1:10" ht="20.25">
      <c r="A51" s="26"/>
      <c r="J51" s="23"/>
    </row>
    <row r="52" spans="1:10" ht="20.25">
      <c r="A52" s="26"/>
      <c r="J52" s="23"/>
    </row>
    <row r="53" spans="1:10" ht="20.25">
      <c r="A53" s="26"/>
      <c r="J53" s="23"/>
    </row>
    <row r="54" spans="1:10" ht="20.25">
      <c r="A54" s="26"/>
      <c r="J54" s="23"/>
    </row>
    <row r="55" spans="1:10" ht="20.25">
      <c r="A55" s="26"/>
      <c r="J55" s="23"/>
    </row>
    <row r="56" spans="1:10" ht="20.25">
      <c r="A56" s="26"/>
      <c r="J56" s="23"/>
    </row>
    <row r="57" spans="1:10" ht="20.25">
      <c r="A57" s="26"/>
      <c r="J57" s="23"/>
    </row>
    <row r="58" spans="1:10" ht="20.25">
      <c r="A58" s="26"/>
      <c r="J58" s="23"/>
    </row>
    <row r="59" spans="1:10" ht="20.25">
      <c r="A59" s="26"/>
      <c r="J59" s="23"/>
    </row>
    <row r="60" spans="1:10" ht="20.25">
      <c r="A60" s="26"/>
      <c r="J60" s="23"/>
    </row>
    <row r="61" spans="1:10" ht="20.25">
      <c r="A61" s="26"/>
      <c r="J61" s="23"/>
    </row>
    <row r="62" spans="1:10" ht="20.25">
      <c r="A62" s="26"/>
      <c r="J62" s="23"/>
    </row>
    <row r="63" spans="1:10" ht="20.25">
      <c r="A63" s="26"/>
      <c r="J63" s="23"/>
    </row>
    <row r="64" spans="1:10" ht="20.25">
      <c r="A64" s="26"/>
      <c r="J64" s="23"/>
    </row>
    <row r="65" spans="1:10" ht="20.25">
      <c r="A65" s="26"/>
      <c r="J65" s="23"/>
    </row>
    <row r="66" spans="1:10" ht="20.25">
      <c r="A66" s="26"/>
      <c r="J66" s="23"/>
    </row>
    <row r="67" spans="1:10" ht="20.25">
      <c r="A67" s="26"/>
      <c r="J67" s="23"/>
    </row>
    <row r="68" spans="1:10" ht="20.25">
      <c r="A68" s="26"/>
      <c r="J68" s="23"/>
    </row>
    <row r="69" spans="1:10" ht="20.25">
      <c r="A69" s="26"/>
      <c r="J69" s="23"/>
    </row>
    <row r="70" spans="1:10" ht="20.25">
      <c r="A70" s="26"/>
      <c r="J70" s="23"/>
    </row>
    <row r="71" spans="1:10" ht="20.25">
      <c r="A71" s="26"/>
      <c r="J71" s="23"/>
    </row>
    <row r="72" spans="1:10" ht="20.25">
      <c r="A72" s="26"/>
      <c r="J72" s="23"/>
    </row>
    <row r="73" spans="1:10" ht="20.25">
      <c r="A73" s="26"/>
      <c r="J73" s="23"/>
    </row>
    <row r="74" spans="1:10" ht="20.25">
      <c r="A74" s="26"/>
      <c r="J74" s="23"/>
    </row>
    <row r="75" spans="1:10" ht="20.25">
      <c r="A75" s="26"/>
      <c r="J75" s="23"/>
    </row>
    <row r="76" spans="1:10" ht="20.25">
      <c r="A76" s="26"/>
      <c r="J76" s="23"/>
    </row>
    <row r="77" spans="1:10" ht="20.25">
      <c r="A77" s="26"/>
      <c r="J77" s="23"/>
    </row>
    <row r="78" spans="1:10" ht="20.25">
      <c r="A78" s="26"/>
      <c r="J78" s="23"/>
    </row>
    <row r="79" spans="1:10" ht="20.25">
      <c r="A79" s="26"/>
      <c r="J79" s="23"/>
    </row>
    <row r="80" spans="1:10" ht="20.25">
      <c r="A80" s="26"/>
      <c r="J80" s="23"/>
    </row>
    <row r="81" spans="1:10" ht="20.25">
      <c r="A81" s="26"/>
      <c r="J81" s="23"/>
    </row>
    <row r="82" spans="1:10" ht="20.25">
      <c r="A82" s="26"/>
      <c r="J82" s="23"/>
    </row>
    <row r="83" spans="1:10" ht="20.25">
      <c r="A83" s="26"/>
      <c r="J83" s="23"/>
    </row>
    <row r="84" spans="1:10" ht="20.25">
      <c r="A84" s="26"/>
      <c r="J84" s="23"/>
    </row>
    <row r="85" spans="1:10" ht="20.25">
      <c r="A85" s="26"/>
      <c r="J85" s="23"/>
    </row>
    <row r="86" spans="1:10" ht="20.25">
      <c r="A86" s="26"/>
      <c r="J86" s="23"/>
    </row>
    <row r="87" spans="1:10" ht="20.25">
      <c r="A87" s="26"/>
      <c r="J87" s="23"/>
    </row>
    <row r="88" spans="1:10" ht="20.25">
      <c r="A88" s="26"/>
      <c r="J88" s="23"/>
    </row>
    <row r="89" spans="1:10" ht="20.25">
      <c r="J89" s="23"/>
    </row>
    <row r="90" spans="1:10" ht="20.25">
      <c r="A90" s="26"/>
      <c r="J90" s="23"/>
    </row>
    <row r="91" spans="1:10" ht="20.25">
      <c r="A91" s="26"/>
      <c r="J91" s="23"/>
    </row>
    <row r="92" spans="1:10" ht="20.25">
      <c r="A92" s="26"/>
      <c r="J92" s="23"/>
    </row>
    <row r="93" spans="1:10" ht="20.25">
      <c r="A93" s="26"/>
      <c r="J93" s="23"/>
    </row>
    <row r="94" spans="1:10" ht="20.25">
      <c r="A94" s="26"/>
      <c r="J94" s="23"/>
    </row>
    <row r="95" spans="1:10" ht="20.25">
      <c r="A95" s="26"/>
      <c r="J95" s="23"/>
    </row>
    <row r="96" spans="1:10" ht="20.25">
      <c r="A96" s="26"/>
      <c r="J96" s="23"/>
    </row>
    <row r="97" spans="10:10" ht="20.25">
      <c r="J97" s="23"/>
    </row>
    <row r="98" spans="10:10" ht="20.25">
      <c r="J98" s="23"/>
    </row>
    <row r="99" spans="10:10" ht="20.25">
      <c r="J99" s="23"/>
    </row>
    <row r="100" spans="10:10" ht="20.25">
      <c r="J100" s="23"/>
    </row>
    <row r="101" spans="10:10" ht="20.25">
      <c r="J101" s="23"/>
    </row>
    <row r="102" spans="10:10" ht="20.25">
      <c r="J102" s="23"/>
    </row>
    <row r="103" spans="10:10" ht="20.25">
      <c r="J103" s="23"/>
    </row>
    <row r="104" spans="10:10" ht="20.25">
      <c r="J104" s="23"/>
    </row>
    <row r="105" spans="10:10" ht="20.25">
      <c r="J105" s="23"/>
    </row>
    <row r="106" spans="10:10" ht="20.25">
      <c r="J106" s="23"/>
    </row>
    <row r="107" spans="10:10" ht="20.25">
      <c r="J107" s="23"/>
    </row>
    <row r="108" spans="10:10" ht="20.25">
      <c r="J108" s="23"/>
    </row>
    <row r="109" spans="10:10" ht="20.25">
      <c r="J109" s="23"/>
    </row>
    <row r="110" spans="10:10" ht="20.25">
      <c r="J110" s="23"/>
    </row>
    <row r="111" spans="10:10" ht="20.25">
      <c r="J111" s="23"/>
    </row>
    <row r="112" spans="10:10" ht="20.25">
      <c r="J112" s="23"/>
    </row>
    <row r="113" spans="10:10" ht="20.25">
      <c r="J113" s="23"/>
    </row>
    <row r="114" spans="10:10" ht="20.25">
      <c r="J114" s="23"/>
    </row>
    <row r="115" spans="10:10" ht="20.25">
      <c r="J115" s="23"/>
    </row>
    <row r="116" spans="10:10" ht="20.25">
      <c r="J116" s="23"/>
    </row>
    <row r="117" spans="10:10" ht="20.25">
      <c r="J117" s="23"/>
    </row>
    <row r="118" spans="10:10" ht="20.25">
      <c r="J118" s="23"/>
    </row>
    <row r="119" spans="10:10" ht="20.25">
      <c r="J119" s="23"/>
    </row>
    <row r="120" spans="10:10" ht="20.25">
      <c r="J120" s="23"/>
    </row>
    <row r="121" spans="10:10" ht="20.25">
      <c r="J121" s="23"/>
    </row>
    <row r="122" spans="10:10" ht="20.25">
      <c r="J122" s="23"/>
    </row>
    <row r="123" spans="10:10" ht="20.25">
      <c r="J123" s="23"/>
    </row>
    <row r="124" spans="10:10" ht="20.25">
      <c r="J124" s="23"/>
    </row>
    <row r="125" spans="10:10" ht="20.25">
      <c r="J125" s="23"/>
    </row>
    <row r="126" spans="10:10" ht="20.25">
      <c r="J126" s="23"/>
    </row>
    <row r="127" spans="10:10" ht="20.25">
      <c r="J127" s="23"/>
    </row>
    <row r="128" spans="10:10" ht="20.25">
      <c r="J128" s="23"/>
    </row>
    <row r="129" spans="10:10" ht="20.25">
      <c r="J129" s="23"/>
    </row>
    <row r="130" spans="10:10" ht="20.25">
      <c r="J130" s="23"/>
    </row>
    <row r="131" spans="10:10" ht="20.25">
      <c r="J131" s="23"/>
    </row>
    <row r="132" spans="10:10" ht="20.25">
      <c r="J132" s="23"/>
    </row>
    <row r="133" spans="10:10" ht="20.25">
      <c r="J133" s="23"/>
    </row>
    <row r="134" spans="10:10" ht="20.25">
      <c r="J134" s="23"/>
    </row>
    <row r="135" spans="10:10" ht="20.25">
      <c r="J135" s="23"/>
    </row>
    <row r="136" spans="10:10" ht="20.25">
      <c r="J136" s="23"/>
    </row>
    <row r="137" spans="10:10" ht="20.25">
      <c r="J137" s="23"/>
    </row>
    <row r="138" spans="10:10" ht="20.25">
      <c r="J138" s="23"/>
    </row>
    <row r="139" spans="10:10" ht="20.25">
      <c r="J139" s="23"/>
    </row>
    <row r="140" spans="10:10" ht="20.25">
      <c r="J140" s="23"/>
    </row>
    <row r="141" spans="10:10" ht="20.25">
      <c r="J141" s="23"/>
    </row>
    <row r="142" spans="10:10" ht="20.25">
      <c r="J142" s="23"/>
    </row>
    <row r="143" spans="10:10" ht="20.25">
      <c r="J143" s="23"/>
    </row>
    <row r="144" spans="10:10" ht="20.25">
      <c r="J144" s="23"/>
    </row>
    <row r="145" spans="10:10" ht="20.25">
      <c r="J145" s="23"/>
    </row>
    <row r="146" spans="10:10" ht="20.25">
      <c r="J146" s="23"/>
    </row>
    <row r="147" spans="10:10" ht="20.25">
      <c r="J147" s="23"/>
    </row>
    <row r="148" spans="10:10" ht="20.25">
      <c r="J148" s="23"/>
    </row>
    <row r="149" spans="10:10" ht="20.25">
      <c r="J149" s="23"/>
    </row>
    <row r="150" spans="10:10" ht="20.25">
      <c r="J150" s="23"/>
    </row>
    <row r="151" spans="10:10" ht="20.25">
      <c r="J151" s="23"/>
    </row>
    <row r="152" spans="10:10" ht="20.25">
      <c r="J152" s="23"/>
    </row>
    <row r="153" spans="10:10" ht="20.25">
      <c r="J153" s="23"/>
    </row>
    <row r="154" spans="10:10" ht="20.25">
      <c r="J154" s="23"/>
    </row>
    <row r="155" spans="10:10" ht="20.25">
      <c r="J155" s="23"/>
    </row>
    <row r="156" spans="10:10" ht="20.25">
      <c r="J156" s="23"/>
    </row>
    <row r="157" spans="10:10" ht="20.25">
      <c r="J157" s="23"/>
    </row>
    <row r="158" spans="10:10" ht="20.25">
      <c r="J158" s="23"/>
    </row>
    <row r="159" spans="10:10" ht="20.25">
      <c r="J159" s="23"/>
    </row>
    <row r="160" spans="10:10" ht="20.25">
      <c r="J160" s="23"/>
    </row>
    <row r="161" spans="10:10" ht="20.25">
      <c r="J161" s="23"/>
    </row>
    <row r="162" spans="10:10" ht="20.25">
      <c r="J162" s="23"/>
    </row>
    <row r="163" spans="10:10" ht="20.25">
      <c r="J163" s="23"/>
    </row>
    <row r="164" spans="10:10" ht="20.25">
      <c r="J164" s="23"/>
    </row>
    <row r="165" spans="10:10" ht="20.25">
      <c r="J165" s="23"/>
    </row>
    <row r="166" spans="10:10" ht="20.25">
      <c r="J166" s="23"/>
    </row>
    <row r="167" spans="10:10" ht="20.25">
      <c r="J167" s="23"/>
    </row>
    <row r="168" spans="10:10" ht="20.25">
      <c r="J168" s="23"/>
    </row>
    <row r="169" spans="10:10" ht="20.25">
      <c r="J169" s="23"/>
    </row>
    <row r="170" spans="10:10" ht="20.25">
      <c r="J170" s="23"/>
    </row>
    <row r="171" spans="10:10" ht="20.25">
      <c r="J171" s="23"/>
    </row>
    <row r="172" spans="10:10" ht="20.25">
      <c r="J172" s="23"/>
    </row>
    <row r="173" spans="10:10" ht="20.25">
      <c r="J173" s="23"/>
    </row>
    <row r="174" spans="10:10" ht="20.25">
      <c r="J174" s="23"/>
    </row>
    <row r="175" spans="10:10" ht="20.25">
      <c r="J175" s="23"/>
    </row>
    <row r="176" spans="10:10" ht="20.25">
      <c r="J176" s="23"/>
    </row>
    <row r="177" spans="10:10" ht="20.25">
      <c r="J177" s="23"/>
    </row>
    <row r="178" spans="10:10" ht="20.25">
      <c r="J178" s="23"/>
    </row>
    <row r="179" spans="10:10" ht="20.25">
      <c r="J179" s="23"/>
    </row>
    <row r="180" spans="10:10" ht="20.25">
      <c r="J180" s="23"/>
    </row>
    <row r="181" spans="10:10" ht="20.25">
      <c r="J181" s="23"/>
    </row>
    <row r="182" spans="10:10" ht="20.25">
      <c r="J182" s="23"/>
    </row>
    <row r="183" spans="10:10" ht="20.25">
      <c r="J183" s="23"/>
    </row>
    <row r="184" spans="10:10" ht="20.25">
      <c r="J184" s="23"/>
    </row>
    <row r="185" spans="10:10" ht="20.25">
      <c r="J185" s="23"/>
    </row>
    <row r="186" spans="10:10" ht="20.25">
      <c r="J186" s="23"/>
    </row>
    <row r="187" spans="10:10" ht="20.25">
      <c r="J187" s="23"/>
    </row>
    <row r="188" spans="10:10" ht="20.25">
      <c r="J188" s="23"/>
    </row>
    <row r="189" spans="10:10" ht="20.25">
      <c r="J189" s="23"/>
    </row>
    <row r="190" spans="10:10" ht="20.25">
      <c r="J190" s="23"/>
    </row>
    <row r="191" spans="10:10" ht="20.25">
      <c r="J191" s="23"/>
    </row>
    <row r="192" spans="10:10" ht="20.25">
      <c r="J192" s="23"/>
    </row>
    <row r="193" spans="10:10" ht="20.25">
      <c r="J193" s="23"/>
    </row>
    <row r="194" spans="10:10" ht="20.25">
      <c r="J194" s="23"/>
    </row>
    <row r="195" spans="10:10" ht="20.25">
      <c r="J195" s="23"/>
    </row>
    <row r="196" spans="10:10" ht="20.25">
      <c r="J196" s="23"/>
    </row>
    <row r="197" spans="10:10" ht="20.25">
      <c r="J197" s="23"/>
    </row>
    <row r="198" spans="10:10" ht="20.25">
      <c r="J198" s="23"/>
    </row>
    <row r="199" spans="10:10" ht="20.25">
      <c r="J199" s="23"/>
    </row>
    <row r="200" spans="10:10" ht="20.25">
      <c r="J200" s="23"/>
    </row>
    <row r="201" spans="10:10" ht="20.25">
      <c r="J201" s="23"/>
    </row>
    <row r="202" spans="10:10" ht="20.25">
      <c r="J202" s="23"/>
    </row>
    <row r="203" spans="10:10" ht="20.25">
      <c r="J203" s="23"/>
    </row>
    <row r="204" spans="10:10" ht="20.25">
      <c r="J204" s="23"/>
    </row>
    <row r="205" spans="10:10" ht="20.25">
      <c r="J205" s="23"/>
    </row>
    <row r="206" spans="10:10" ht="20.25">
      <c r="J206" s="23"/>
    </row>
    <row r="207" spans="10:10" ht="20.25">
      <c r="J207" s="23"/>
    </row>
    <row r="208" spans="10:10" ht="20.25">
      <c r="J208" s="23"/>
    </row>
    <row r="209" spans="10:10" ht="20.25">
      <c r="J209" s="23"/>
    </row>
    <row r="210" spans="10:10" ht="20.25">
      <c r="J210" s="23"/>
    </row>
    <row r="211" spans="10:10" ht="20.25">
      <c r="J211" s="23"/>
    </row>
    <row r="212" spans="10:10" ht="20.25">
      <c r="J212" s="23"/>
    </row>
    <row r="213" spans="10:10" ht="20.25">
      <c r="J213" s="23"/>
    </row>
    <row r="214" spans="10:10" ht="20.25">
      <c r="J214" s="23"/>
    </row>
    <row r="215" spans="10:10" ht="20.25">
      <c r="J215" s="23"/>
    </row>
    <row r="216" spans="10:10" ht="20.25">
      <c r="J216" s="23"/>
    </row>
    <row r="217" spans="10:10" ht="20.25">
      <c r="J217" s="23"/>
    </row>
    <row r="218" spans="10:10" ht="20.25">
      <c r="J218" s="23"/>
    </row>
    <row r="219" spans="10:10" ht="20.25">
      <c r="J219" s="23"/>
    </row>
    <row r="220" spans="10:10" ht="20.25">
      <c r="J220" s="23"/>
    </row>
    <row r="221" spans="10:10" ht="20.25">
      <c r="J221" s="23"/>
    </row>
    <row r="222" spans="10:10" ht="20.25">
      <c r="J222" s="23"/>
    </row>
    <row r="223" spans="10:10" ht="20.25">
      <c r="J223" s="23"/>
    </row>
    <row r="224" spans="10:10" ht="20.25">
      <c r="J224" s="23"/>
    </row>
    <row r="225" spans="10:10" ht="20.25">
      <c r="J225" s="23"/>
    </row>
    <row r="226" spans="10:10" ht="20.25">
      <c r="J226" s="23"/>
    </row>
    <row r="227" spans="10:10" ht="20.25">
      <c r="J227" s="23"/>
    </row>
    <row r="228" spans="10:10" ht="20.25">
      <c r="J228" s="23"/>
    </row>
    <row r="229" spans="10:10" ht="20.25">
      <c r="J229" s="23"/>
    </row>
    <row r="230" spans="10:10" ht="20.25">
      <c r="J230" s="23"/>
    </row>
    <row r="231" spans="10:10" ht="20.25">
      <c r="J231" s="23"/>
    </row>
    <row r="232" spans="10:10" ht="20.25">
      <c r="J232" s="23"/>
    </row>
    <row r="233" spans="10:10" ht="20.25">
      <c r="J233" s="23"/>
    </row>
    <row r="234" spans="10:10" ht="20.25">
      <c r="J234" s="23"/>
    </row>
    <row r="235" spans="10:10" ht="20.25">
      <c r="J235" s="23"/>
    </row>
    <row r="236" spans="10:10" ht="20.25">
      <c r="J236" s="23"/>
    </row>
    <row r="237" spans="10:10" ht="20.25">
      <c r="J237" s="23"/>
    </row>
    <row r="238" spans="10:10" ht="20.25">
      <c r="J238" s="23"/>
    </row>
    <row r="239" spans="10:10" ht="20.25">
      <c r="J239" s="23"/>
    </row>
    <row r="240" spans="10:10" ht="20.25">
      <c r="J240" s="23"/>
    </row>
    <row r="241" spans="10:10" ht="20.25">
      <c r="J241" s="23"/>
    </row>
    <row r="242" spans="10:10" ht="20.25">
      <c r="J242" s="23"/>
    </row>
    <row r="243" spans="10:10" ht="20.25">
      <c r="J243" s="23"/>
    </row>
    <row r="244" spans="10:10" ht="20.25">
      <c r="J244" s="23"/>
    </row>
    <row r="245" spans="10:10" ht="20.25">
      <c r="J245" s="23"/>
    </row>
    <row r="246" spans="10:10" ht="20.25">
      <c r="J246" s="23"/>
    </row>
    <row r="247" spans="10:10" ht="20.25">
      <c r="J247" s="23"/>
    </row>
    <row r="248" spans="10:10" ht="20.25">
      <c r="J248" s="23"/>
    </row>
    <row r="249" spans="10:10" ht="20.25">
      <c r="J249" s="23"/>
    </row>
    <row r="250" spans="10:10" ht="20.25">
      <c r="J250" s="23"/>
    </row>
    <row r="251" spans="10:10" ht="20.25">
      <c r="J251" s="23"/>
    </row>
    <row r="252" spans="10:10" ht="20.25">
      <c r="J252" s="23"/>
    </row>
    <row r="253" spans="10:10" ht="20.25">
      <c r="J253" s="23"/>
    </row>
    <row r="254" spans="10:10" ht="20.25">
      <c r="J254" s="23"/>
    </row>
    <row r="255" spans="10:10" ht="20.25">
      <c r="J255" s="23"/>
    </row>
    <row r="256" spans="10:10" ht="20.25">
      <c r="J256" s="23"/>
    </row>
    <row r="257" spans="10:10" ht="20.25">
      <c r="J257" s="23"/>
    </row>
    <row r="258" spans="10:10" ht="20.25">
      <c r="J258" s="23"/>
    </row>
    <row r="259" spans="10:10" ht="20.25">
      <c r="J259" s="23"/>
    </row>
    <row r="260" spans="10:10" ht="20.25">
      <c r="J260" s="23"/>
    </row>
    <row r="261" spans="10:10" ht="20.25">
      <c r="J261" s="23"/>
    </row>
    <row r="262" spans="10:10" ht="20.25">
      <c r="J262" s="23"/>
    </row>
    <row r="263" spans="10:10" ht="20.25">
      <c r="J263" s="23"/>
    </row>
    <row r="264" spans="10:10" ht="20.25">
      <c r="J264" s="23"/>
    </row>
    <row r="265" spans="10:10" ht="20.25">
      <c r="J265" s="23"/>
    </row>
    <row r="266" spans="10:10" ht="20.25">
      <c r="J266" s="23"/>
    </row>
    <row r="267" spans="10:10" ht="20.25">
      <c r="J267" s="23"/>
    </row>
    <row r="268" spans="10:10" ht="20.25">
      <c r="J268" s="23"/>
    </row>
    <row r="269" spans="10:10" ht="20.25">
      <c r="J269" s="23"/>
    </row>
    <row r="270" spans="10:10" ht="20.25">
      <c r="J270" s="23"/>
    </row>
    <row r="271" spans="10:10" ht="20.25">
      <c r="J271" s="23"/>
    </row>
    <row r="272" spans="10:10" ht="20.25">
      <c r="J272" s="23"/>
    </row>
    <row r="273" spans="10:10" ht="20.25">
      <c r="J273" s="23"/>
    </row>
    <row r="274" spans="10:10" ht="20.25">
      <c r="J274" s="23"/>
    </row>
    <row r="275" spans="10:10" ht="20.25">
      <c r="J275" s="23"/>
    </row>
    <row r="276" spans="10:10" ht="20.25">
      <c r="J276" s="23"/>
    </row>
    <row r="277" spans="10:10" ht="20.25">
      <c r="J277" s="23"/>
    </row>
    <row r="278" spans="10:10" ht="20.25">
      <c r="J278" s="23"/>
    </row>
    <row r="279" spans="10:10" ht="20.25">
      <c r="J279" s="23"/>
    </row>
    <row r="280" spans="10:10" ht="20.25">
      <c r="J280" s="23"/>
    </row>
    <row r="281" spans="10:10" ht="20.25">
      <c r="J281" s="23"/>
    </row>
    <row r="282" spans="10:10" ht="20.25">
      <c r="J282" s="23"/>
    </row>
    <row r="283" spans="10:10" ht="20.25">
      <c r="J283" s="23"/>
    </row>
    <row r="284" spans="10:10" ht="20.25">
      <c r="J284" s="23"/>
    </row>
    <row r="285" spans="10:10" ht="20.25">
      <c r="J285" s="23"/>
    </row>
    <row r="286" spans="10:10" ht="20.25">
      <c r="J286" s="23"/>
    </row>
    <row r="287" spans="10:10" ht="20.25">
      <c r="J287" s="23"/>
    </row>
    <row r="288" spans="10:10" ht="20.25">
      <c r="J288" s="23"/>
    </row>
    <row r="289" spans="10:10" ht="20.25">
      <c r="J289" s="23"/>
    </row>
    <row r="290" spans="10:10" ht="20.25">
      <c r="J290" s="23"/>
    </row>
    <row r="291" spans="10:10" ht="20.25">
      <c r="J291" s="23"/>
    </row>
    <row r="292" spans="10:10" ht="20.25">
      <c r="J292" s="23"/>
    </row>
    <row r="293" spans="10:10" ht="20.25">
      <c r="J293" s="23"/>
    </row>
    <row r="294" spans="10:10" ht="20.25">
      <c r="J294" s="23"/>
    </row>
    <row r="295" spans="10:10" ht="20.25">
      <c r="J295" s="23"/>
    </row>
    <row r="296" spans="10:10" ht="20.25">
      <c r="J296" s="23"/>
    </row>
    <row r="297" spans="10:10" ht="20.25">
      <c r="J297" s="23"/>
    </row>
    <row r="298" spans="10:10" ht="20.25">
      <c r="J298" s="23"/>
    </row>
    <row r="299" spans="10:10" ht="20.25">
      <c r="J299" s="23"/>
    </row>
    <row r="300" spans="10:10" ht="20.25">
      <c r="J300" s="23"/>
    </row>
    <row r="301" spans="10:10" ht="20.25">
      <c r="J301" s="23"/>
    </row>
    <row r="302" spans="10:10" ht="20.25">
      <c r="J302" s="23"/>
    </row>
    <row r="303" spans="10:10" ht="20.25">
      <c r="J303" s="23"/>
    </row>
    <row r="304" spans="10:10" ht="20.25">
      <c r="J304" s="23"/>
    </row>
    <row r="305" spans="10:10" ht="20.25">
      <c r="J305" s="23"/>
    </row>
    <row r="306" spans="10:10" ht="20.25">
      <c r="J306" s="23"/>
    </row>
    <row r="307" spans="10:10" ht="20.25">
      <c r="J307" s="23"/>
    </row>
    <row r="308" spans="10:10" ht="20.25">
      <c r="J308" s="23"/>
    </row>
    <row r="309" spans="10:10" ht="20.25">
      <c r="J309" s="23"/>
    </row>
    <row r="310" spans="10:10" ht="20.25">
      <c r="J310" s="23"/>
    </row>
    <row r="311" spans="10:10" ht="20.25">
      <c r="J311" s="23"/>
    </row>
    <row r="312" spans="10:10" ht="20.25">
      <c r="J312" s="23"/>
    </row>
    <row r="313" spans="10:10" ht="20.25">
      <c r="J313" s="23"/>
    </row>
    <row r="314" spans="10:10" ht="20.25">
      <c r="J314" s="23"/>
    </row>
    <row r="315" spans="10:10" ht="20.25">
      <c r="J315" s="23"/>
    </row>
    <row r="316" spans="10:10" ht="20.25">
      <c r="J316" s="23"/>
    </row>
    <row r="317" spans="10:10" ht="20.25">
      <c r="J317" s="23"/>
    </row>
    <row r="318" spans="10:10" ht="20.25">
      <c r="J318" s="23"/>
    </row>
    <row r="319" spans="10:10" ht="20.25">
      <c r="J319" s="23"/>
    </row>
    <row r="320" spans="10:10" ht="20.25">
      <c r="J320" s="23"/>
    </row>
    <row r="321" spans="10:10" ht="20.25">
      <c r="J321" s="23"/>
    </row>
    <row r="322" spans="10:10" ht="20.25">
      <c r="J322" s="23"/>
    </row>
    <row r="323" spans="10:10" ht="20.25">
      <c r="J323" s="23"/>
    </row>
    <row r="324" spans="10:10" ht="20.25">
      <c r="J324" s="23"/>
    </row>
    <row r="325" spans="10:10" ht="20.25">
      <c r="J325" s="23"/>
    </row>
    <row r="326" spans="10:10" ht="20.25">
      <c r="J326" s="23"/>
    </row>
    <row r="327" spans="10:10" ht="20.25">
      <c r="J327" s="23"/>
    </row>
    <row r="328" spans="10:10" ht="20.25">
      <c r="J328" s="23"/>
    </row>
    <row r="329" spans="10:10" ht="20.25">
      <c r="J329" s="23"/>
    </row>
    <row r="330" spans="10:10" ht="20.25">
      <c r="J330" s="23"/>
    </row>
    <row r="331" spans="10:10" ht="20.25">
      <c r="J331" s="23"/>
    </row>
    <row r="332" spans="10:10" ht="20.25">
      <c r="J332" s="23"/>
    </row>
    <row r="333" spans="10:10" ht="20.25">
      <c r="J333" s="23"/>
    </row>
    <row r="334" spans="10:10" ht="20.25">
      <c r="J334" s="23"/>
    </row>
    <row r="335" spans="10:10" ht="20.25">
      <c r="J335" s="23"/>
    </row>
    <row r="336" spans="10:10" ht="20.25">
      <c r="J336" s="23"/>
    </row>
    <row r="337" spans="10:10" ht="20.25">
      <c r="J337" s="23"/>
    </row>
    <row r="338" spans="10:10" ht="20.25">
      <c r="J338" s="23"/>
    </row>
    <row r="339" spans="10:10" ht="20.25">
      <c r="J339" s="23"/>
    </row>
    <row r="340" spans="10:10" ht="20.25">
      <c r="J340" s="23"/>
    </row>
    <row r="341" spans="10:10" ht="20.25">
      <c r="J341" s="23"/>
    </row>
    <row r="342" spans="10:10" ht="20.25">
      <c r="J342" s="23"/>
    </row>
    <row r="343" spans="10:10" ht="20.25">
      <c r="J343" s="23"/>
    </row>
    <row r="344" spans="10:10" ht="20.25">
      <c r="J344" s="23"/>
    </row>
    <row r="345" spans="10:10" ht="20.25">
      <c r="J345" s="23"/>
    </row>
    <row r="346" spans="10:10" ht="20.25">
      <c r="J346" s="23"/>
    </row>
    <row r="347" spans="10:10" ht="20.25">
      <c r="J347" s="23"/>
    </row>
    <row r="348" spans="10:10" ht="20.25">
      <c r="J348" s="23"/>
    </row>
    <row r="349" spans="10:10" ht="20.25">
      <c r="J349" s="23"/>
    </row>
    <row r="350" spans="10:10" ht="20.25">
      <c r="J350" s="23"/>
    </row>
    <row r="351" spans="10:10" ht="20.25">
      <c r="J351" s="23"/>
    </row>
    <row r="352" spans="10:10" ht="20.25">
      <c r="J352" s="23"/>
    </row>
    <row r="353" spans="10:10" ht="20.25">
      <c r="J353" s="23"/>
    </row>
    <row r="354" spans="10:10" ht="20.25">
      <c r="J354" s="23"/>
    </row>
    <row r="355" spans="10:10" ht="20.25">
      <c r="J355" s="23"/>
    </row>
    <row r="356" spans="10:10" ht="20.25">
      <c r="J356" s="23"/>
    </row>
    <row r="357" spans="10:10" ht="20.25">
      <c r="J357" s="23"/>
    </row>
    <row r="358" spans="10:10" ht="20.25">
      <c r="J358" s="23"/>
    </row>
    <row r="359" spans="10:10" ht="20.25">
      <c r="J359" s="23"/>
    </row>
    <row r="360" spans="10:10" ht="20.25">
      <c r="J360" s="23"/>
    </row>
    <row r="361" spans="10:10" ht="20.25">
      <c r="J361" s="23"/>
    </row>
    <row r="362" spans="10:10" ht="20.25">
      <c r="J362" s="23"/>
    </row>
    <row r="363" spans="10:10" ht="20.25">
      <c r="J363" s="23"/>
    </row>
    <row r="364" spans="10:10" ht="20.25">
      <c r="J364" s="23"/>
    </row>
    <row r="365" spans="10:10" ht="20.25">
      <c r="J365" s="23"/>
    </row>
    <row r="366" spans="10:10" ht="20.25">
      <c r="J366" s="23"/>
    </row>
    <row r="367" spans="10:10" ht="20.25">
      <c r="J367" s="23"/>
    </row>
    <row r="368" spans="10:10" ht="20.25">
      <c r="J368" s="23"/>
    </row>
    <row r="369" spans="10:10" ht="20.25">
      <c r="J369" s="23"/>
    </row>
    <row r="370" spans="10:10" ht="20.25">
      <c r="J370" s="23"/>
    </row>
    <row r="371" spans="10:10" ht="20.25">
      <c r="J371" s="23"/>
    </row>
    <row r="372" spans="10:10" ht="20.25">
      <c r="J372" s="23"/>
    </row>
    <row r="373" spans="10:10" ht="20.25">
      <c r="J373" s="23"/>
    </row>
    <row r="374" spans="10:10" ht="20.25">
      <c r="J374" s="23"/>
    </row>
    <row r="375" spans="10:10" ht="20.25">
      <c r="J375" s="23"/>
    </row>
    <row r="376" spans="10:10" ht="20.25">
      <c r="J376" s="23"/>
    </row>
    <row r="377" spans="10:10" ht="20.25">
      <c r="J377" s="23"/>
    </row>
    <row r="378" spans="10:10" ht="20.25">
      <c r="J378" s="23"/>
    </row>
    <row r="379" spans="10:10" ht="20.25">
      <c r="J379" s="23"/>
    </row>
    <row r="380" spans="10:10" ht="20.25">
      <c r="J380" s="23"/>
    </row>
    <row r="381" spans="10:10" ht="20.25">
      <c r="J381" s="23"/>
    </row>
    <row r="382" spans="10:10" ht="20.25">
      <c r="J382" s="23"/>
    </row>
    <row r="383" spans="10:10" ht="20.25">
      <c r="J383" s="23"/>
    </row>
    <row r="384" spans="10:10" ht="20.25">
      <c r="J384" s="23"/>
    </row>
    <row r="385" spans="10:10" ht="20.25">
      <c r="J385" s="23"/>
    </row>
    <row r="386" spans="10:10" ht="20.25">
      <c r="J386" s="23"/>
    </row>
    <row r="387" spans="10:10" ht="20.25">
      <c r="J387" s="23"/>
    </row>
    <row r="388" spans="10:10" ht="20.25">
      <c r="J388" s="23"/>
    </row>
    <row r="389" spans="10:10" ht="20.25">
      <c r="J389" s="23"/>
    </row>
    <row r="390" spans="10:10" ht="20.25">
      <c r="J390" s="23"/>
    </row>
    <row r="391" spans="10:10" ht="20.25">
      <c r="J391" s="23"/>
    </row>
    <row r="392" spans="10:10" ht="20.25">
      <c r="J392" s="23"/>
    </row>
    <row r="393" spans="10:10" ht="20.25">
      <c r="J393" s="23"/>
    </row>
    <row r="394" spans="10:10" ht="20.25">
      <c r="J394" s="23"/>
    </row>
    <row r="395" spans="10:10" ht="20.25">
      <c r="J395" s="23"/>
    </row>
    <row r="396" spans="10:10" ht="20.25">
      <c r="J396" s="23"/>
    </row>
    <row r="397" spans="10:10" ht="20.25">
      <c r="J397" s="23"/>
    </row>
    <row r="398" spans="10:10" ht="20.25">
      <c r="J398" s="23"/>
    </row>
    <row r="399" spans="10:10" ht="20.25">
      <c r="J399" s="23"/>
    </row>
    <row r="400" spans="10:10" ht="20.25">
      <c r="J400" s="23"/>
    </row>
    <row r="401" spans="10:10" ht="20.25">
      <c r="J401" s="23"/>
    </row>
    <row r="402" spans="10:10" ht="20.25">
      <c r="J402" s="23"/>
    </row>
    <row r="403" spans="10:10" ht="20.25">
      <c r="J403" s="23"/>
    </row>
    <row r="404" spans="10:10" ht="20.25">
      <c r="J404" s="23"/>
    </row>
    <row r="405" spans="10:10" ht="20.25">
      <c r="J405" s="23"/>
    </row>
    <row r="406" spans="10:10" ht="20.25">
      <c r="J406" s="23"/>
    </row>
    <row r="407" spans="10:10" ht="20.25">
      <c r="J407" s="23"/>
    </row>
    <row r="408" spans="10:10" ht="20.25">
      <c r="J408" s="23"/>
    </row>
    <row r="409" spans="10:10" ht="20.25">
      <c r="J409" s="23"/>
    </row>
    <row r="410" spans="10:10" ht="20.25">
      <c r="J410" s="23"/>
    </row>
    <row r="411" spans="10:10" ht="20.25">
      <c r="J411" s="23"/>
    </row>
    <row r="412" spans="10:10" ht="20.25">
      <c r="J412" s="23"/>
    </row>
    <row r="413" spans="10:10" ht="20.25">
      <c r="J413" s="23"/>
    </row>
    <row r="414" spans="10:10" ht="20.25">
      <c r="J414" s="23"/>
    </row>
    <row r="415" spans="10:10" ht="20.25">
      <c r="J415" s="23"/>
    </row>
    <row r="416" spans="10:10" ht="20.25">
      <c r="J416" s="23"/>
    </row>
    <row r="417" spans="10:10" ht="20.25">
      <c r="J417" s="23"/>
    </row>
    <row r="418" spans="10:10" ht="20.25">
      <c r="J418" s="23"/>
    </row>
    <row r="419" spans="10:10" ht="20.25">
      <c r="J419" s="23"/>
    </row>
    <row r="420" spans="10:10" ht="20.25">
      <c r="J420" s="23"/>
    </row>
    <row r="421" spans="10:10" ht="20.25">
      <c r="J421" s="23"/>
    </row>
    <row r="422" spans="10:10" ht="20.25">
      <c r="J422" s="23"/>
    </row>
    <row r="423" spans="10:10" ht="20.25">
      <c r="J423" s="23"/>
    </row>
    <row r="424" spans="10:10" ht="20.25">
      <c r="J424" s="23"/>
    </row>
    <row r="425" spans="10:10" ht="20.25">
      <c r="J425" s="23"/>
    </row>
    <row r="426" spans="10:10" ht="20.25">
      <c r="J426" s="23"/>
    </row>
    <row r="427" spans="10:10" ht="20.25">
      <c r="J427" s="23"/>
    </row>
    <row r="428" spans="10:10" ht="20.25">
      <c r="J428" s="23"/>
    </row>
    <row r="429" spans="10:10" ht="20.25">
      <c r="J429" s="23"/>
    </row>
    <row r="430" spans="10:10" ht="20.25">
      <c r="J430" s="23"/>
    </row>
    <row r="431" spans="10:10" ht="20.25">
      <c r="J431" s="23"/>
    </row>
    <row r="432" spans="10:10" ht="20.25">
      <c r="J432" s="23"/>
    </row>
    <row r="433" spans="10:10" ht="20.25">
      <c r="J433" s="23"/>
    </row>
    <row r="434" spans="10:10" ht="20.25">
      <c r="J434" s="23"/>
    </row>
    <row r="435" spans="10:10" ht="20.25">
      <c r="J435" s="23"/>
    </row>
    <row r="436" spans="10:10" ht="20.25">
      <c r="J436" s="23"/>
    </row>
    <row r="437" spans="10:10" ht="20.25">
      <c r="J437" s="23"/>
    </row>
    <row r="438" spans="10:10" ht="20.25">
      <c r="J438" s="23"/>
    </row>
    <row r="439" spans="10:10" ht="20.25">
      <c r="J439" s="23"/>
    </row>
    <row r="440" spans="10:10" ht="20.25">
      <c r="J440" s="23"/>
    </row>
    <row r="441" spans="10:10" ht="20.25">
      <c r="J441" s="23"/>
    </row>
    <row r="442" spans="10:10" ht="20.25">
      <c r="J442" s="23"/>
    </row>
    <row r="443" spans="10:10" ht="20.25">
      <c r="J443" s="23"/>
    </row>
    <row r="444" spans="10:10" ht="20.25">
      <c r="J444" s="23"/>
    </row>
    <row r="445" spans="10:10" ht="20.25">
      <c r="J445" s="23"/>
    </row>
    <row r="446" spans="10:10" ht="20.25">
      <c r="J446" s="23"/>
    </row>
    <row r="447" spans="10:10" ht="20.25">
      <c r="J447" s="23"/>
    </row>
    <row r="448" spans="10:10" ht="20.25">
      <c r="J448" s="23"/>
    </row>
    <row r="449" spans="10:10" ht="20.25">
      <c r="J449" s="23"/>
    </row>
    <row r="450" spans="10:10" ht="20.25">
      <c r="J450" s="23"/>
    </row>
    <row r="451" spans="10:10" ht="20.25">
      <c r="J451" s="23"/>
    </row>
    <row r="452" spans="10:10" ht="20.25">
      <c r="J452" s="23"/>
    </row>
    <row r="453" spans="10:10" ht="20.25">
      <c r="J453" s="23"/>
    </row>
    <row r="454" spans="10:10" ht="20.25">
      <c r="J454" s="23"/>
    </row>
    <row r="455" spans="10:10" ht="20.25">
      <c r="J455" s="23"/>
    </row>
    <row r="456" spans="10:10" ht="20.25">
      <c r="J456" s="23"/>
    </row>
    <row r="457" spans="10:10" ht="20.25">
      <c r="J457" s="23"/>
    </row>
    <row r="458" spans="10:10" ht="20.25">
      <c r="J458" s="23"/>
    </row>
    <row r="459" spans="10:10" ht="20.25">
      <c r="J459" s="23"/>
    </row>
    <row r="460" spans="10:10" ht="20.25">
      <c r="J460" s="23"/>
    </row>
    <row r="461" spans="10:10" ht="20.25">
      <c r="J461" s="23"/>
    </row>
    <row r="462" spans="10:10" ht="20.25">
      <c r="J462" s="23"/>
    </row>
    <row r="463" spans="10:10" ht="20.25">
      <c r="J463" s="23"/>
    </row>
    <row r="464" spans="10:10" ht="20.25">
      <c r="J464" s="23"/>
    </row>
    <row r="465" spans="10:10" ht="20.25">
      <c r="J465" s="23"/>
    </row>
    <row r="466" spans="10:10" ht="20.25">
      <c r="J466" s="23"/>
    </row>
    <row r="467" spans="10:10" ht="20.25">
      <c r="J467" s="23"/>
    </row>
    <row r="468" spans="10:10" ht="20.25">
      <c r="J468" s="23"/>
    </row>
    <row r="469" spans="10:10" ht="20.25">
      <c r="J469" s="23"/>
    </row>
    <row r="470" spans="10:10" ht="20.25">
      <c r="J470" s="23"/>
    </row>
    <row r="471" spans="10:10" ht="20.25">
      <c r="J471" s="23"/>
    </row>
    <row r="472" spans="10:10" ht="20.25">
      <c r="J472" s="23"/>
    </row>
    <row r="473" spans="10:10" ht="20.25">
      <c r="J473" s="23"/>
    </row>
    <row r="474" spans="10:10" ht="20.25">
      <c r="J474" s="23"/>
    </row>
    <row r="475" spans="10:10" ht="20.25">
      <c r="J475" s="23"/>
    </row>
    <row r="476" spans="10:10" ht="20.25">
      <c r="J476" s="23"/>
    </row>
    <row r="477" spans="10:10" ht="20.25">
      <c r="J477" s="23"/>
    </row>
    <row r="478" spans="10:10" ht="20.25">
      <c r="J478" s="23"/>
    </row>
    <row r="479" spans="10:10" ht="20.25">
      <c r="J479" s="23"/>
    </row>
    <row r="480" spans="10:10" ht="20.25">
      <c r="J480" s="23"/>
    </row>
    <row r="481" spans="10:10" ht="20.25">
      <c r="J481" s="23"/>
    </row>
    <row r="482" spans="10:10" ht="20.25">
      <c r="J482" s="23"/>
    </row>
    <row r="483" spans="10:10" ht="20.25">
      <c r="J483" s="23"/>
    </row>
    <row r="484" spans="10:10" ht="20.25">
      <c r="J484" s="23"/>
    </row>
    <row r="485" spans="10:10" ht="20.25">
      <c r="J485" s="23"/>
    </row>
    <row r="486" spans="10:10" ht="20.25">
      <c r="J486" s="23"/>
    </row>
    <row r="487" spans="10:10" ht="20.25">
      <c r="J487" s="23"/>
    </row>
    <row r="488" spans="10:10" ht="20.25">
      <c r="J488" s="23"/>
    </row>
    <row r="489" spans="10:10" ht="20.25">
      <c r="J489" s="23"/>
    </row>
    <row r="490" spans="10:10" ht="20.25">
      <c r="J490" s="23"/>
    </row>
    <row r="491" spans="10:10" ht="20.25">
      <c r="J491" s="23"/>
    </row>
    <row r="492" spans="10:10" ht="20.25">
      <c r="J492" s="23"/>
    </row>
    <row r="493" spans="10:10" ht="20.25">
      <c r="J493" s="23"/>
    </row>
    <row r="494" spans="10:10" ht="20.25">
      <c r="J494" s="23"/>
    </row>
    <row r="495" spans="10:10" ht="20.25">
      <c r="J495" s="23"/>
    </row>
    <row r="496" spans="10:10" ht="20.25">
      <c r="J496" s="23"/>
    </row>
    <row r="497" spans="10:10" ht="20.25">
      <c r="J497" s="23"/>
    </row>
    <row r="498" spans="10:10" ht="20.25">
      <c r="J498" s="23"/>
    </row>
    <row r="499" spans="10:10" ht="20.25">
      <c r="J499" s="23"/>
    </row>
    <row r="500" spans="10:10" ht="20.25">
      <c r="J500" s="23"/>
    </row>
    <row r="501" spans="10:10" ht="20.25">
      <c r="J501" s="23"/>
    </row>
    <row r="502" spans="10:10" ht="20.25">
      <c r="J502" s="23"/>
    </row>
    <row r="503" spans="10:10" ht="20.25">
      <c r="J503" s="23"/>
    </row>
    <row r="504" spans="10:10" ht="20.25">
      <c r="J504" s="23"/>
    </row>
    <row r="505" spans="10:10" ht="20.25">
      <c r="J505" s="23"/>
    </row>
    <row r="506" spans="10:10" ht="20.25">
      <c r="J506" s="23"/>
    </row>
    <row r="507" spans="10:10" ht="20.25">
      <c r="J507" s="23"/>
    </row>
    <row r="508" spans="10:10" ht="20.25">
      <c r="J508" s="23"/>
    </row>
    <row r="509" spans="10:10" ht="20.25">
      <c r="J509" s="23"/>
    </row>
    <row r="510" spans="10:10" ht="20.25">
      <c r="J510" s="23"/>
    </row>
    <row r="511" spans="10:10" ht="20.25">
      <c r="J511" s="23"/>
    </row>
    <row r="512" spans="10:10" ht="20.25">
      <c r="J512" s="23"/>
    </row>
    <row r="513" spans="10:10" ht="20.25">
      <c r="J513" s="23"/>
    </row>
    <row r="514" spans="10:10" ht="20.25">
      <c r="J514" s="23"/>
    </row>
    <row r="515" spans="10:10" ht="20.25">
      <c r="J515" s="23"/>
    </row>
    <row r="516" spans="10:10" ht="20.25">
      <c r="J516" s="23"/>
    </row>
    <row r="517" spans="10:10" ht="20.25">
      <c r="J517" s="23"/>
    </row>
    <row r="518" spans="10:10" ht="20.25">
      <c r="J518" s="23"/>
    </row>
    <row r="519" spans="10:10" ht="20.25">
      <c r="J519" s="23"/>
    </row>
    <row r="520" spans="10:10" ht="20.25">
      <c r="J520" s="23"/>
    </row>
    <row r="521" spans="10:10" ht="20.25">
      <c r="J521" s="23"/>
    </row>
    <row r="522" spans="10:10" ht="20.25">
      <c r="J522" s="23"/>
    </row>
    <row r="523" spans="10:10" ht="20.25">
      <c r="J523" s="23"/>
    </row>
    <row r="524" spans="10:10" ht="20.25">
      <c r="J524" s="23"/>
    </row>
    <row r="525" spans="10:10" ht="20.25">
      <c r="J525" s="23"/>
    </row>
    <row r="526" spans="10:10" ht="20.25">
      <c r="J526" s="23"/>
    </row>
    <row r="527" spans="10:10" ht="20.25">
      <c r="J527" s="23"/>
    </row>
    <row r="528" spans="10:10" ht="20.25">
      <c r="J528" s="23"/>
    </row>
    <row r="529" spans="10:10" ht="20.25">
      <c r="J529" s="23"/>
    </row>
    <row r="530" spans="10:10" ht="20.25">
      <c r="J530" s="23"/>
    </row>
    <row r="531" spans="10:10" ht="20.25">
      <c r="J531" s="23"/>
    </row>
    <row r="532" spans="10:10" ht="20.25">
      <c r="J532" s="23"/>
    </row>
    <row r="533" spans="10:10" ht="20.25">
      <c r="J533" s="23"/>
    </row>
    <row r="534" spans="10:10" ht="20.25">
      <c r="J534" s="23"/>
    </row>
    <row r="535" spans="10:10" ht="20.25">
      <c r="J535" s="23"/>
    </row>
    <row r="536" spans="10:10" ht="20.25">
      <c r="J536" s="23"/>
    </row>
    <row r="537" spans="10:10" ht="20.25">
      <c r="J537" s="23"/>
    </row>
    <row r="538" spans="10:10" ht="20.25">
      <c r="J538" s="23"/>
    </row>
    <row r="539" spans="10:10" ht="20.25">
      <c r="J539" s="23"/>
    </row>
    <row r="540" spans="10:10" ht="20.25">
      <c r="J540" s="23"/>
    </row>
    <row r="541" spans="10:10" ht="20.25">
      <c r="J541" s="23"/>
    </row>
    <row r="542" spans="10:10" ht="20.25">
      <c r="J542" s="23"/>
    </row>
    <row r="543" spans="10:10" ht="20.25">
      <c r="J543" s="23"/>
    </row>
    <row r="544" spans="10:10" ht="20.25">
      <c r="J544" s="23"/>
    </row>
    <row r="545" spans="10:10" ht="20.25">
      <c r="J545" s="23"/>
    </row>
    <row r="546" spans="10:10" ht="20.25">
      <c r="J546" s="23"/>
    </row>
    <row r="547" spans="10:10" ht="20.25">
      <c r="J547" s="23"/>
    </row>
    <row r="548" spans="10:10" ht="20.25">
      <c r="J548" s="23"/>
    </row>
    <row r="549" spans="10:10" ht="20.25">
      <c r="J549" s="23"/>
    </row>
    <row r="550" spans="10:10" ht="20.25">
      <c r="J550" s="23"/>
    </row>
    <row r="551" spans="10:10" ht="20.25">
      <c r="J551" s="23"/>
    </row>
    <row r="552" spans="10:10" ht="20.25">
      <c r="J552" s="23"/>
    </row>
    <row r="553" spans="10:10" ht="20.25">
      <c r="J553" s="23"/>
    </row>
    <row r="554" spans="10:10" ht="20.25">
      <c r="J554" s="23"/>
    </row>
    <row r="555" spans="10:10" ht="20.25">
      <c r="J555" s="23"/>
    </row>
    <row r="556" spans="10:10" ht="20.25">
      <c r="J556" s="23"/>
    </row>
    <row r="557" spans="10:10" ht="20.25">
      <c r="J557" s="23"/>
    </row>
    <row r="558" spans="10:10" ht="20.25">
      <c r="J558" s="23"/>
    </row>
    <row r="559" spans="10:10" ht="20.25">
      <c r="J559" s="23"/>
    </row>
    <row r="560" spans="10:10" ht="20.25">
      <c r="J560" s="23"/>
    </row>
    <row r="561" spans="10:10" ht="20.25">
      <c r="J561" s="23"/>
    </row>
    <row r="562" spans="10:10" ht="20.25">
      <c r="J562" s="23"/>
    </row>
    <row r="563" spans="10:10" ht="20.25">
      <c r="J563" s="23"/>
    </row>
    <row r="564" spans="10:10" ht="20.25">
      <c r="J564" s="23"/>
    </row>
    <row r="565" spans="10:10" ht="20.25">
      <c r="J565" s="23"/>
    </row>
    <row r="566" spans="10:10" ht="20.25">
      <c r="J566" s="23"/>
    </row>
    <row r="567" spans="10:10" ht="20.25">
      <c r="J567" s="23"/>
    </row>
    <row r="568" spans="10:10" ht="20.25">
      <c r="J568" s="23"/>
    </row>
    <row r="569" spans="10:10" ht="20.25">
      <c r="J569" s="23"/>
    </row>
    <row r="570" spans="10:10" ht="20.25">
      <c r="J570" s="23"/>
    </row>
    <row r="571" spans="10:10" ht="20.25">
      <c r="J571" s="23"/>
    </row>
    <row r="572" spans="10:10" ht="20.25">
      <c r="J572" s="23"/>
    </row>
    <row r="573" spans="10:10" ht="20.25">
      <c r="J573" s="23"/>
    </row>
    <row r="574" spans="10:10" ht="20.25">
      <c r="J574" s="23"/>
    </row>
    <row r="575" spans="10:10" ht="20.25">
      <c r="J575" s="23"/>
    </row>
    <row r="576" spans="10:10" ht="20.25">
      <c r="J576" s="23"/>
    </row>
    <row r="577" spans="10:10" ht="20.25">
      <c r="J577" s="23"/>
    </row>
    <row r="578" spans="10:10" ht="20.25">
      <c r="J578" s="23"/>
    </row>
    <row r="579" spans="10:10" ht="20.25">
      <c r="J579" s="23"/>
    </row>
    <row r="580" spans="10:10" ht="20.25">
      <c r="J580" s="23"/>
    </row>
    <row r="581" spans="10:10" ht="20.25">
      <c r="J581" s="23"/>
    </row>
    <row r="582" spans="10:10" ht="20.25">
      <c r="J582" s="23"/>
    </row>
    <row r="583" spans="10:10" ht="20.25">
      <c r="J583" s="23"/>
    </row>
    <row r="584" spans="10:10" ht="20.25">
      <c r="J584" s="23"/>
    </row>
    <row r="585" spans="10:10" ht="20.25">
      <c r="J585" s="23"/>
    </row>
    <row r="586" spans="10:10" ht="20.25">
      <c r="J586" s="23"/>
    </row>
    <row r="587" spans="10:10" ht="20.25">
      <c r="J587" s="23"/>
    </row>
    <row r="588" spans="10:10" ht="20.25">
      <c r="J588" s="23"/>
    </row>
    <row r="589" spans="10:10" ht="20.25">
      <c r="J589" s="23"/>
    </row>
    <row r="590" spans="10:10" ht="20.25">
      <c r="J590" s="23"/>
    </row>
    <row r="591" spans="10:10" ht="20.25">
      <c r="J591" s="23"/>
    </row>
    <row r="592" spans="10:10" ht="20.25">
      <c r="J592" s="23"/>
    </row>
    <row r="593" spans="10:10" ht="20.25">
      <c r="J593" s="23"/>
    </row>
    <row r="594" spans="10:10" ht="20.25">
      <c r="J594" s="23"/>
    </row>
    <row r="595" spans="10:10" ht="20.25">
      <c r="J595" s="23"/>
    </row>
    <row r="596" spans="10:10" ht="20.25">
      <c r="J596" s="23"/>
    </row>
    <row r="597" spans="10:10" ht="20.25">
      <c r="J597" s="23"/>
    </row>
    <row r="598" spans="10:10" ht="20.25">
      <c r="J598" s="23"/>
    </row>
    <row r="599" spans="10:10" ht="20.25">
      <c r="J599" s="23"/>
    </row>
    <row r="600" spans="10:10" ht="20.25">
      <c r="J600" s="23"/>
    </row>
    <row r="601" spans="10:10" ht="20.25">
      <c r="J601" s="23"/>
    </row>
    <row r="602" spans="10:10" ht="20.25">
      <c r="J602" s="23"/>
    </row>
    <row r="603" spans="10:10" ht="20.25">
      <c r="J603" s="23"/>
    </row>
    <row r="604" spans="10:10" ht="20.25">
      <c r="J604" s="23"/>
    </row>
    <row r="605" spans="10:10" ht="20.25">
      <c r="J605" s="23"/>
    </row>
    <row r="606" spans="10:10" ht="20.25">
      <c r="J606" s="23"/>
    </row>
    <row r="607" spans="10:10" ht="20.25">
      <c r="J607" s="23"/>
    </row>
    <row r="608" spans="10:10" ht="20.25">
      <c r="J608" s="23"/>
    </row>
    <row r="609" spans="10:10" ht="20.25">
      <c r="J609" s="23"/>
    </row>
    <row r="610" spans="10:10" ht="20.25">
      <c r="J610" s="23"/>
    </row>
    <row r="611" spans="10:10" ht="20.25">
      <c r="J611" s="23"/>
    </row>
    <row r="612" spans="10:10" ht="20.25">
      <c r="J612" s="23"/>
    </row>
    <row r="613" spans="10:10" ht="20.25">
      <c r="J613" s="23"/>
    </row>
    <row r="614" spans="10:10" ht="20.25">
      <c r="J614" s="23"/>
    </row>
    <row r="615" spans="10:10" ht="20.25">
      <c r="J615" s="23"/>
    </row>
    <row r="616" spans="10:10" ht="20.25">
      <c r="J616" s="23"/>
    </row>
    <row r="617" spans="10:10" ht="20.25">
      <c r="J617" s="23"/>
    </row>
    <row r="618" spans="10:10" ht="20.25">
      <c r="J618" s="23"/>
    </row>
    <row r="619" spans="10:10" ht="20.25">
      <c r="J619" s="23"/>
    </row>
    <row r="620" spans="10:10" ht="20.25">
      <c r="J620" s="23"/>
    </row>
    <row r="621" spans="10:10" ht="20.25">
      <c r="J621" s="23"/>
    </row>
    <row r="622" spans="10:10" ht="20.25">
      <c r="J622" s="23"/>
    </row>
    <row r="623" spans="10:10" ht="20.25">
      <c r="J623" s="23"/>
    </row>
    <row r="624" spans="10:10" ht="20.25">
      <c r="J624" s="23"/>
    </row>
    <row r="625" spans="10:10" ht="20.25">
      <c r="J625" s="23"/>
    </row>
    <row r="626" spans="10:10" ht="20.25">
      <c r="J626" s="23"/>
    </row>
    <row r="627" spans="10:10" ht="20.25">
      <c r="J627" s="23"/>
    </row>
    <row r="628" spans="10:10" ht="20.25">
      <c r="J628" s="23"/>
    </row>
    <row r="629" spans="10:10" ht="20.25">
      <c r="J629" s="23"/>
    </row>
    <row r="630" spans="10:10" ht="20.25">
      <c r="J630" s="23"/>
    </row>
    <row r="631" spans="10:10" ht="20.25">
      <c r="J631" s="23"/>
    </row>
    <row r="632" spans="10:10" ht="20.25">
      <c r="J632" s="23"/>
    </row>
    <row r="633" spans="10:10" ht="20.25">
      <c r="J633" s="23"/>
    </row>
    <row r="634" spans="10:10" ht="20.25">
      <c r="J634" s="23"/>
    </row>
    <row r="635" spans="10:10" ht="20.25">
      <c r="J635" s="23"/>
    </row>
    <row r="636" spans="10:10" ht="20.25">
      <c r="J636" s="23"/>
    </row>
    <row r="637" spans="10:10" ht="20.25">
      <c r="J637" s="23"/>
    </row>
    <row r="638" spans="10:10" ht="20.25">
      <c r="J638" s="23"/>
    </row>
    <row r="639" spans="10:10" ht="20.25">
      <c r="J639" s="23"/>
    </row>
    <row r="640" spans="10:10" ht="20.25">
      <c r="J640" s="23"/>
    </row>
    <row r="641" spans="10:10" ht="20.25">
      <c r="J641" s="23"/>
    </row>
    <row r="642" spans="10:10" ht="20.25">
      <c r="J642" s="23"/>
    </row>
    <row r="643" spans="10:10" ht="20.25">
      <c r="J643" s="23"/>
    </row>
    <row r="644" spans="10:10" ht="20.25">
      <c r="J644" s="23"/>
    </row>
    <row r="645" spans="10:10" ht="20.25">
      <c r="J645" s="23"/>
    </row>
    <row r="646" spans="10:10" ht="20.25">
      <c r="J646" s="23"/>
    </row>
    <row r="647" spans="10:10" ht="20.25">
      <c r="J647" s="23"/>
    </row>
    <row r="648" spans="10:10" ht="20.25">
      <c r="J648" s="23"/>
    </row>
    <row r="649" spans="10:10" ht="20.25">
      <c r="J649" s="23"/>
    </row>
    <row r="650" spans="10:10" ht="20.25">
      <c r="J650" s="23"/>
    </row>
    <row r="651" spans="10:10" ht="20.25">
      <c r="J651" s="23"/>
    </row>
    <row r="652" spans="10:10" ht="20.25">
      <c r="J652" s="23"/>
    </row>
    <row r="653" spans="10:10" ht="20.25">
      <c r="J653" s="23"/>
    </row>
    <row r="654" spans="10:10" ht="20.25">
      <c r="J654" s="23"/>
    </row>
    <row r="655" spans="10:10" ht="20.25">
      <c r="J655" s="23"/>
    </row>
    <row r="656" spans="10:10" ht="20.25">
      <c r="J656" s="23"/>
    </row>
    <row r="657" spans="10:10" ht="20.25">
      <c r="J657" s="23"/>
    </row>
    <row r="658" spans="10:10" ht="20.25">
      <c r="J658" s="23"/>
    </row>
    <row r="659" spans="10:10" ht="20.25">
      <c r="J659" s="23"/>
    </row>
    <row r="660" spans="10:10" ht="20.25">
      <c r="J660" s="23"/>
    </row>
    <row r="661" spans="10:10" ht="20.25">
      <c r="J661" s="23"/>
    </row>
    <row r="662" spans="10:10" ht="20.25">
      <c r="J662" s="23"/>
    </row>
    <row r="663" spans="10:10" ht="20.25">
      <c r="J663" s="23"/>
    </row>
    <row r="664" spans="10:10" ht="20.25">
      <c r="J664" s="23"/>
    </row>
    <row r="665" spans="10:10" ht="20.25">
      <c r="J665" s="23"/>
    </row>
    <row r="666" spans="10:10" ht="20.25">
      <c r="J666" s="23"/>
    </row>
    <row r="667" spans="10:10" ht="20.25">
      <c r="J667" s="23"/>
    </row>
    <row r="668" spans="10:10" ht="20.25">
      <c r="J668" s="23"/>
    </row>
    <row r="669" spans="10:10" ht="20.25">
      <c r="J669" s="23"/>
    </row>
    <row r="670" spans="10:10" ht="20.25">
      <c r="J670" s="23"/>
    </row>
    <row r="671" spans="10:10" ht="20.25">
      <c r="J671" s="23"/>
    </row>
    <row r="672" spans="10:10" ht="20.25">
      <c r="J672" s="23"/>
    </row>
    <row r="673" spans="10:10" ht="20.25">
      <c r="J673" s="23"/>
    </row>
    <row r="674" spans="10:10" ht="20.25">
      <c r="J674" s="23"/>
    </row>
    <row r="675" spans="10:10" ht="20.25">
      <c r="J675" s="23"/>
    </row>
    <row r="676" spans="10:10" ht="20.25">
      <c r="J676" s="23"/>
    </row>
    <row r="677" spans="10:10" ht="20.25">
      <c r="J677" s="23"/>
    </row>
    <row r="678" spans="10:10" ht="20.25">
      <c r="J678" s="23"/>
    </row>
    <row r="679" spans="10:10" ht="20.25">
      <c r="J679" s="23"/>
    </row>
    <row r="680" spans="10:10" ht="20.25">
      <c r="J680" s="23"/>
    </row>
    <row r="681" spans="10:10" ht="20.25">
      <c r="J681" s="23"/>
    </row>
    <row r="682" spans="10:10" ht="20.25">
      <c r="J682" s="23"/>
    </row>
    <row r="683" spans="10:10" ht="20.25">
      <c r="J683" s="23"/>
    </row>
    <row r="684" spans="10:10" ht="20.25">
      <c r="J684" s="23"/>
    </row>
    <row r="685" spans="10:10" ht="20.25">
      <c r="J685" s="23"/>
    </row>
    <row r="686" spans="10:10" ht="20.25">
      <c r="J686" s="23"/>
    </row>
  </sheetData>
  <phoneticPr fontId="9" type="noConversion"/>
  <pageMargins left="0.7" right="0.7" top="0.75" bottom="0.75" header="0.3" footer="0.3"/>
  <pageSetup paperSize="9" orientation="portrait" horizontalDpi="4294967293" r:id="rId1"/>
  <drawing r:id="rId2"/>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2.75"/>
  <cols>
    <col min="1" max="1" width="176.140625" customWidth="1"/>
  </cols>
  <sheetData>
    <row r="1" spans="1:1" s="30" customFormat="1" ht="15">
      <c r="A1" s="32" t="s">
        <v>421</v>
      </c>
    </row>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dimension ref="A1:A7"/>
  <sheetViews>
    <sheetView zoomScale="141" zoomScaleNormal="141" workbookViewId="0">
      <selection activeCell="A3" sqref="A3"/>
    </sheetView>
  </sheetViews>
  <sheetFormatPr defaultRowHeight="15"/>
  <cols>
    <col min="1" max="16384" width="9.140625" style="30"/>
  </cols>
  <sheetData>
    <row r="1" spans="1:1">
      <c r="A1" s="30" t="str">
        <f>"สถานการณ์โรคประเทศไทย"&amp;รอวางสถานการณ์สำนักระบาด!A1</f>
        <v>สถานการณ์โรคประเทศไทยข้อมูลเฝ้าระวังโรค Leptospirosis พบผู้ป่วย 2006 ราย พบผู้ป่วยรายแรกวันทีÉ1มค 2562 ผู้ป่วยรายสุดท้ายวันทีÉ 1 ธค 62 จาก 68 จังหวัด คิดเป็นอัตราป่วย 3.02 ต่อแสนประชากร เสียชีวิต 28 ราย คิดเป็นอัตราตาย 0.04 ต่อแสนประชากร อัตราส่วน เพศ ชายต่อเพศหญิง 1: 0.25 กลุ่มอายุทีÉพบมากทีÉสุด เรียงตามลําดับ คือ 45-54 ปี(20.14 %) 35-44 ปี(17.70 %) 55-64 ปี(17.50 %) สัญชาติเป็นไทยร้อยละ 96.9 พม่าร้อยละ 2.4 กัมพูชาร้อยละ 0.3 ลาวร้อยละ 0.2 อืÉนๆร้อยละ 0.1 อาชีพส่วนใหญ่ เกษตรร้อยละ 44.7 รับจ้างร้อยละ 22.7 ไม่ทราบอาชีพ/ในปกครองร้อยละ 10.6 จังหวัดทีÉมีอัตราป่วยต่อแสนประชากรสูงสุด 5 อันดับ แรกคือ ระนอง (22.41 ต่อแสนประชากร) พังงา (19.01 ต่อแสน ประชากร) ศรีสะเกษ (16.84 ต่อแสนประชากร) ยโสธร (15.04 ต่อแสนประชากร) ตรัง (14.15 ต่อแสนประชากร) จังหวัดทีÉไม่มี ผู้ป่วยคือจังหวัดสมุทรสาคร นครปฐม เพชรบุรี สุพรรณบุรี สิงห์บุรี ลพบุรี อ่างทอง พิจิตร กําแพงเพชร ภาคทีÉมีอัตราป่วยสูงสุด คือ ภาคใต้7.37 ต่อแสน ประชากร ภาคตะวันออกเฉียงเหนือ 4.48 ต่อแสนประชากร ภาคเหนือ 2.01 ต่อแสนประชากร ภาคกลาง 0.35 ต่อแสน ประชากรตามลําดับ</v>
      </c>
    </row>
    <row r="2" spans="1:1">
      <c r="A2" s="30" t="str">
        <f>"สถานการณ์โรค"&amp;รอวางสถานการณ์!A2</f>
        <v>สถานการณ์โรค จังหวัด ศรีสะเกษ  ระหว่างวันที่  1 มกราคม 2563  ถึงวันที่  20  ตุลาคม  2563</v>
      </c>
    </row>
    <row r="3" spans="1:1">
      <c r="A3" s="30" t="str">
        <f>"พบผู้ป่วย"&amp;รอวางสถานการณ์!A4</f>
        <v>พบผู้ป่วย       นับตั้งแต่วันที่  1 มกราคม 2562 ถึงวันที่  31 ธันวาคม 2562    สำนักงานสาธารณสุขจังหวัดศรีสะเกษ  ได้รับรายงานผู้ป่วยโรค  Leptospirosis  จำนวนทั้งสิ้น 248 ราย  คิดเป็นอัตราป่วย   16.79  ต่อประชากรแสนคน มีรายงานผู้เสียชีวิต 5  ราย   อัตราตายต่อประชากรแสนคน เท่ากับ    0.34   อัตราผู้ป่วยตายเท่ากับร้อยละ  2.02</v>
      </c>
    </row>
    <row r="4" spans="1:1">
      <c r="A4" s="30" t="str">
        <f>RIGHT(รอวางสถานการณ์!A5,45)</f>
        <v>อัตราส่วนเพศชาย ต่อ เพศหญิง  เท่ากับ 5.20 : 1</v>
      </c>
    </row>
    <row r="5" spans="1:1">
      <c r="A5" s="30" t="str">
        <f>"กลุ่มอายุที่ป่วยมากที่สุด  เรียงตามลำดับคือ"&amp;Age!A1&amp;"  ปี"&amp;"  ("&amp;Age!C1&amp;" "&amp;Age!G1&amp;")"  &amp;  Age!A2&amp;"  ปี"&amp;"  ("&amp;Age!C2&amp;" "&amp;Age!G2&amp;")"  &amp;  Age!A3&amp;"  ปี"&amp;"  ("&amp;Age!C3&amp;" "&amp;Age!G3&amp;")"  &amp;  Age!A4&amp;"  ปี"&amp;"  ("&amp;Age!C4&amp;" "&amp;Age!G4&amp;")"  &amp;  Age!A5&amp;"  ปี"&amp;"  ("&amp;Age!C5&amp;" "&amp;Age!G5&amp;")"</f>
        <v>กลุ่มอายุที่ป่วยมากที่สุด  เรียงตามลำดับคือ 55 - 64  ปี  (38.91 ต่อแสนประชากร) 45 - 54  ปี  (24.94 ต่อแสนประชากร) 25 - 34  ปี  (13.19 ต่อแสนประชากร) 35 - 44  ปี  (18.15 ต่อแสนประชากร) 65 +  ปี  (18.71 ต่อแสนประชากร)</v>
      </c>
    </row>
    <row r="6" spans="1:1">
      <c r="A6" s="30" t="str">
        <f>"อาชีพที่ป่วยมากที่สุด เรียงตามลำดับคือ  "&amp;occupation!B1&amp;  "  จำนวน  "&amp;occupation!C1&amp;" ราย "&amp;occupation!B2&amp;  "  จำนวน  "&amp;occupation!C2&amp;" ราย "&amp;occupation!B3&amp;  "  จำนวน  "&amp;occupation!C3&amp;" ราย "&amp;occupation!B4&amp;  "  จำนวน  "&amp;occupation!C4&amp;" ราย "&amp;occupation!B5&amp;  "  จำนวน  "&amp;occupation!C5&amp;" ราย" &amp;occupation!B6&amp;  "  จำนวน  "&amp;occupation!C6&amp;" ราย "&amp;occupation!B7&amp;  "  จำนวน  "&amp;occupation!C7&amp;" ราย "&amp;occupation!B8&amp;  "  จำนวน  "&amp;occupation!C8&amp;" ราย "</f>
        <v xml:space="preserve">อาชีพที่ป่วยมากที่สุด เรียงตามลำดับคือ  เกษตร  จำนวน  175 ราย อื่นๆ  จำนวน  25 ราย ไม่ทราบอาชีพ/ในปกครอง  จำนวน  24 ราย นักเรียน  จำนวน  12 ราย รับจ้าง,กรรมกร  จำนวน  5 รายข้าราชการ  จำนวน  2 ราย ทหาร,ตำรวจ  จำนวน  3 ราย นักบวช  จำนวน  1 ราย </v>
      </c>
    </row>
    <row r="7" spans="1:1">
      <c r="A7" s="30" t="str">
        <f>"อำเภอที่มีอัตราป่วยต่อแสนประชากรสูงสุด 5 อันดับแรก คือ"&amp;'Attack rate'!B1&amp;"  ("&amp;'Attack rate'!D1&amp;" ต่อแสนประชากร"&amp;")  "&amp;'Attack rate'!B2&amp;"  ("&amp;'Attack rate'!D2&amp;" ต่อแสนประชากร"&amp;")  "&amp;'Attack rate'!B3&amp;"  ("&amp;'Attack rate'!D3&amp;" ต่อแสนประชากร"&amp;")  "&amp;'Attack rate'!B4&amp;"  ("&amp;'Attack rate'!D4&amp;" ต่อแสนประชากร"&amp;")  "&amp;'Attack rate'!B5&amp;"  ("&amp;'Attack rate'!D5&amp;" ต่อแสนประชากร"&amp;")"</f>
        <v>อำเภอที่มีอัตราป่วยต่อแสนประชากรสูงสุด 5 อันดับแรก คือภูสิงห์  (49.86 ต่อแสนประชากร)  บึงบูรพ์  (36.91 ต่อแสนประชากร)  ขุขันธ์  (29.73 ต่อแสนประชากร)  ยางชุมน้อย  (35.25 ต่อแสนประชากร)  ขุนหาญ  (40.75 ต่อแสนประชากร)</v>
      </c>
    </row>
  </sheetData>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dimension ref="A3:IU199"/>
  <sheetViews>
    <sheetView topLeftCell="A4" workbookViewId="0">
      <pane xSplit="1" ySplit="1" topLeftCell="S5" activePane="bottomRight" state="frozen"/>
      <selection activeCell="A4" sqref="A4"/>
      <selection pane="topRight" activeCell="B4" sqref="B4"/>
      <selection pane="bottomLeft" activeCell="A5" sqref="A5"/>
      <selection pane="bottomRight" activeCell="B4" sqref="B4"/>
    </sheetView>
  </sheetViews>
  <sheetFormatPr defaultRowHeight="15"/>
  <cols>
    <col min="1" max="1" width="12.7109375" style="45" customWidth="1"/>
    <col min="2" max="123" width="3.7109375" style="45" customWidth="1"/>
    <col min="124" max="125" width="3.7109375" style="45" bestFit="1" customWidth="1"/>
    <col min="126" max="235" width="3.28515625" style="45" bestFit="1" customWidth="1"/>
    <col min="236" max="253" width="3.7109375" style="45" customWidth="1"/>
    <col min="254" max="254" width="3.28515625" style="45" bestFit="1" customWidth="1"/>
    <col min="255" max="255" width="4" style="45" bestFit="1" customWidth="1"/>
    <col min="256" max="16384" width="9.140625" style="45"/>
  </cols>
  <sheetData>
    <row r="3" spans="1:255">
      <c r="A3" s="48" t="s">
        <v>234</v>
      </c>
      <c r="B3" s="48" t="s">
        <v>233</v>
      </c>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c r="FJ3" s="30"/>
      <c r="FK3" s="30"/>
      <c r="FL3" s="30"/>
      <c r="FM3" s="30"/>
      <c r="FN3" s="30"/>
      <c r="FO3" s="30"/>
      <c r="FP3" s="30"/>
      <c r="FQ3" s="30"/>
      <c r="FR3" s="30"/>
      <c r="FS3" s="30"/>
      <c r="FT3" s="30"/>
      <c r="FU3" s="30"/>
      <c r="FV3" s="30"/>
      <c r="FW3" s="30"/>
      <c r="FX3" s="30"/>
      <c r="FY3" s="30"/>
      <c r="FZ3" s="30"/>
      <c r="GA3" s="30"/>
      <c r="GB3" s="30"/>
      <c r="GC3" s="30"/>
      <c r="GD3" s="30"/>
      <c r="GE3" s="30"/>
      <c r="GF3" s="30"/>
      <c r="GG3" s="30"/>
      <c r="GH3" s="30"/>
      <c r="GI3" s="30"/>
      <c r="GJ3" s="30"/>
      <c r="GK3" s="30"/>
      <c r="GL3" s="30"/>
      <c r="GM3" s="30"/>
      <c r="GN3" s="30"/>
      <c r="GO3" s="30"/>
      <c r="GP3" s="30"/>
      <c r="GQ3" s="30"/>
      <c r="GR3" s="30"/>
      <c r="GS3" s="30"/>
      <c r="GT3" s="30"/>
      <c r="GU3" s="30"/>
      <c r="GV3" s="30"/>
      <c r="GW3" s="30"/>
      <c r="GX3" s="30"/>
      <c r="GY3" s="30"/>
      <c r="GZ3" s="30"/>
      <c r="HA3" s="30"/>
      <c r="HB3" s="30"/>
      <c r="HC3" s="30"/>
      <c r="HD3" s="30"/>
      <c r="HE3" s="30"/>
      <c r="HF3" s="30"/>
      <c r="HG3" s="30"/>
      <c r="HH3" s="30"/>
      <c r="HI3" s="30"/>
      <c r="HJ3" s="30"/>
      <c r="HK3" s="30"/>
      <c r="HL3" s="30"/>
      <c r="HM3" s="30"/>
      <c r="HN3" s="30"/>
      <c r="HO3" s="30"/>
      <c r="HP3" s="30"/>
      <c r="HQ3" s="30"/>
      <c r="HR3" s="30"/>
      <c r="HS3" s="30"/>
      <c r="HT3" s="30"/>
      <c r="HU3" s="30"/>
      <c r="HV3" s="30"/>
      <c r="HW3" s="30"/>
      <c r="HX3" s="30"/>
      <c r="HY3" s="30"/>
      <c r="HZ3" s="30"/>
      <c r="IA3" s="30"/>
      <c r="IB3" s="30"/>
      <c r="IC3" s="30"/>
      <c r="ID3" s="30"/>
      <c r="IE3" s="30"/>
      <c r="IF3" s="30"/>
      <c r="IG3" s="30"/>
      <c r="IH3" s="30"/>
      <c r="II3" s="30"/>
      <c r="IJ3" s="30"/>
      <c r="IK3" s="30"/>
      <c r="IL3" s="30"/>
      <c r="IM3" s="30"/>
      <c r="IN3" s="30"/>
      <c r="IO3" s="30"/>
      <c r="IP3" s="30"/>
      <c r="IQ3" s="30"/>
      <c r="IR3" s="30"/>
      <c r="IS3" s="30"/>
      <c r="IT3" s="30"/>
      <c r="IU3" s="30"/>
    </row>
    <row r="4" spans="1:255" s="46" customFormat="1" ht="39.75">
      <c r="A4" s="49" t="s">
        <v>230</v>
      </c>
      <c r="B4" s="50">
        <v>43103</v>
      </c>
      <c r="C4" s="50">
        <v>43105</v>
      </c>
      <c r="D4" s="50">
        <v>43106</v>
      </c>
      <c r="E4" s="50">
        <v>43107</v>
      </c>
      <c r="F4" s="50">
        <v>43108</v>
      </c>
      <c r="G4" s="50">
        <v>43109</v>
      </c>
      <c r="H4" s="50">
        <v>43110</v>
      </c>
      <c r="I4" s="50">
        <v>43111</v>
      </c>
      <c r="J4" s="50">
        <v>43112</v>
      </c>
      <c r="K4" s="50">
        <v>43115</v>
      </c>
      <c r="L4" s="50">
        <v>43118</v>
      </c>
      <c r="M4" s="50">
        <v>43119</v>
      </c>
      <c r="N4" s="50">
        <v>43120</v>
      </c>
      <c r="O4" s="50">
        <v>43122</v>
      </c>
      <c r="P4" s="50">
        <v>43126</v>
      </c>
      <c r="Q4" s="50">
        <v>43127</v>
      </c>
      <c r="R4" s="50">
        <v>43128</v>
      </c>
      <c r="S4" s="50">
        <v>43133</v>
      </c>
      <c r="T4" s="50">
        <v>43137</v>
      </c>
      <c r="U4" s="50">
        <v>43142</v>
      </c>
      <c r="V4" s="50">
        <v>43143</v>
      </c>
      <c r="W4" s="50">
        <v>43147</v>
      </c>
      <c r="X4" s="50">
        <v>43148</v>
      </c>
      <c r="Y4" s="50">
        <v>43149</v>
      </c>
      <c r="Z4" s="50">
        <v>43151</v>
      </c>
      <c r="AA4" s="50">
        <v>43153</v>
      </c>
      <c r="AB4" s="50">
        <v>43156</v>
      </c>
      <c r="AC4" s="50">
        <v>43157</v>
      </c>
      <c r="AD4" s="50">
        <v>43158</v>
      </c>
      <c r="AE4" s="50">
        <v>43162</v>
      </c>
      <c r="AF4" s="50">
        <v>43163</v>
      </c>
      <c r="AG4" s="50">
        <v>43164</v>
      </c>
      <c r="AH4" s="50">
        <v>43166</v>
      </c>
      <c r="AI4" s="50">
        <v>43168</v>
      </c>
      <c r="AJ4" s="50">
        <v>43169</v>
      </c>
      <c r="AK4" s="50">
        <v>43170</v>
      </c>
      <c r="AL4" s="50">
        <v>43172</v>
      </c>
      <c r="AM4" s="50">
        <v>43175</v>
      </c>
      <c r="AN4" s="50">
        <v>43177</v>
      </c>
      <c r="AO4" s="50">
        <v>43178</v>
      </c>
      <c r="AP4" s="50">
        <v>43179</v>
      </c>
      <c r="AQ4" s="50">
        <v>43180</v>
      </c>
      <c r="AR4" s="50">
        <v>43183</v>
      </c>
      <c r="AS4" s="50">
        <v>43184</v>
      </c>
      <c r="AT4" s="50">
        <v>43185</v>
      </c>
      <c r="AU4" s="50">
        <v>43186</v>
      </c>
      <c r="AV4" s="50">
        <v>43189</v>
      </c>
      <c r="AW4" s="50">
        <v>43190</v>
      </c>
      <c r="AX4" s="50">
        <v>43191</v>
      </c>
      <c r="AY4" s="50">
        <v>43193</v>
      </c>
      <c r="AZ4" s="50">
        <v>43194</v>
      </c>
      <c r="BA4" s="50">
        <v>43195</v>
      </c>
      <c r="BB4" s="50">
        <v>43196</v>
      </c>
      <c r="BC4" s="50">
        <v>43197</v>
      </c>
      <c r="BD4" s="50">
        <v>43198</v>
      </c>
      <c r="BE4" s="50">
        <v>43201</v>
      </c>
      <c r="BF4" s="50">
        <v>43202</v>
      </c>
      <c r="BG4" s="50">
        <v>43208</v>
      </c>
      <c r="BH4" s="50">
        <v>43212</v>
      </c>
      <c r="BI4" s="50">
        <v>43213</v>
      </c>
      <c r="BJ4" s="50">
        <v>43214</v>
      </c>
      <c r="BK4" s="50">
        <v>43215</v>
      </c>
      <c r="BL4" s="50">
        <v>43216</v>
      </c>
      <c r="BM4" s="50">
        <v>43218</v>
      </c>
      <c r="BN4" s="50">
        <v>43219</v>
      </c>
      <c r="BO4" s="50">
        <v>43220</v>
      </c>
      <c r="BP4" s="50">
        <v>43221</v>
      </c>
      <c r="BQ4" s="50">
        <v>43222</v>
      </c>
      <c r="BR4" s="50">
        <v>43224</v>
      </c>
      <c r="BS4" s="50">
        <v>43225</v>
      </c>
      <c r="BT4" s="50">
        <v>43229</v>
      </c>
      <c r="BU4" s="50">
        <v>43230</v>
      </c>
      <c r="BV4" s="50">
        <v>43231</v>
      </c>
      <c r="BW4" s="50">
        <v>43233</v>
      </c>
      <c r="BX4" s="50">
        <v>43234</v>
      </c>
      <c r="BY4" s="50">
        <v>43235</v>
      </c>
      <c r="BZ4" s="50">
        <v>43237</v>
      </c>
      <c r="CA4" s="50">
        <v>43238</v>
      </c>
      <c r="CB4" s="50">
        <v>43239</v>
      </c>
      <c r="CC4" s="50">
        <v>43240</v>
      </c>
      <c r="CD4" s="50">
        <v>43241</v>
      </c>
      <c r="CE4" s="50">
        <v>43242</v>
      </c>
      <c r="CF4" s="50">
        <v>43243</v>
      </c>
      <c r="CG4" s="50">
        <v>43244</v>
      </c>
      <c r="CH4" s="50">
        <v>43245</v>
      </c>
      <c r="CI4" s="50">
        <v>43246</v>
      </c>
      <c r="CJ4" s="50">
        <v>43247</v>
      </c>
      <c r="CK4" s="50">
        <v>43249</v>
      </c>
      <c r="CL4" s="50">
        <v>43250</v>
      </c>
      <c r="CM4" s="50">
        <v>43251</v>
      </c>
      <c r="CN4" s="50">
        <v>43252</v>
      </c>
      <c r="CO4" s="50">
        <v>43253</v>
      </c>
      <c r="CP4" s="50">
        <v>43254</v>
      </c>
      <c r="CQ4" s="50">
        <v>43255</v>
      </c>
      <c r="CR4" s="50">
        <v>43258</v>
      </c>
      <c r="CS4" s="50">
        <v>43259</v>
      </c>
      <c r="CT4" s="50">
        <v>43261</v>
      </c>
      <c r="CU4" s="50">
        <v>43263</v>
      </c>
      <c r="CV4" s="50">
        <v>43264</v>
      </c>
      <c r="CW4" s="50">
        <v>43265</v>
      </c>
      <c r="CX4" s="50">
        <v>43266</v>
      </c>
      <c r="CY4" s="50">
        <v>43268</v>
      </c>
      <c r="CZ4" s="50">
        <v>43269</v>
      </c>
      <c r="DA4" s="50">
        <v>43270</v>
      </c>
      <c r="DB4" s="50">
        <v>43272</v>
      </c>
      <c r="DC4" s="50">
        <v>43273</v>
      </c>
      <c r="DD4" s="50">
        <v>43274</v>
      </c>
      <c r="DE4" s="50">
        <v>43275</v>
      </c>
      <c r="DF4" s="50">
        <v>43276</v>
      </c>
      <c r="DG4" s="50">
        <v>43278</v>
      </c>
      <c r="DH4" s="50">
        <v>43280</v>
      </c>
      <c r="DI4" s="50">
        <v>43282</v>
      </c>
      <c r="DJ4" s="50">
        <v>43283</v>
      </c>
      <c r="DK4" s="50">
        <v>43285</v>
      </c>
      <c r="DL4" s="50">
        <v>43288</v>
      </c>
      <c r="DM4" s="50">
        <v>43289</v>
      </c>
      <c r="DN4" s="50">
        <v>43290</v>
      </c>
      <c r="DO4" s="50">
        <v>43291</v>
      </c>
      <c r="DP4" s="50">
        <v>43292</v>
      </c>
      <c r="DQ4" s="50">
        <v>43293</v>
      </c>
      <c r="DR4" s="50">
        <v>43296</v>
      </c>
      <c r="DS4" s="50">
        <v>43300</v>
      </c>
      <c r="DT4" s="49" t="s">
        <v>231</v>
      </c>
      <c r="DU4" s="49" t="s">
        <v>232</v>
      </c>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row>
    <row r="5" spans="1:255">
      <c r="A5" s="51" t="s">
        <v>12</v>
      </c>
      <c r="B5" s="52"/>
      <c r="C5" s="52"/>
      <c r="D5" s="52"/>
      <c r="E5" s="52"/>
      <c r="F5" s="52"/>
      <c r="G5" s="52"/>
      <c r="H5" s="52"/>
      <c r="I5" s="52"/>
      <c r="J5" s="52"/>
      <c r="K5" s="52"/>
      <c r="L5" s="52"/>
      <c r="M5" s="52"/>
      <c r="N5" s="52"/>
      <c r="O5" s="52"/>
      <c r="P5" s="52"/>
      <c r="Q5" s="52"/>
      <c r="R5" s="52"/>
      <c r="S5" s="52"/>
      <c r="T5" s="52"/>
      <c r="U5" s="52"/>
      <c r="V5" s="52">
        <v>1</v>
      </c>
      <c r="W5" s="52"/>
      <c r="X5" s="52"/>
      <c r="Y5" s="52"/>
      <c r="Z5" s="52"/>
      <c r="AA5" s="52"/>
      <c r="AB5" s="52"/>
      <c r="AC5" s="52"/>
      <c r="AD5" s="52"/>
      <c r="AE5" s="52">
        <v>1</v>
      </c>
      <c r="AF5" s="52"/>
      <c r="AG5" s="52"/>
      <c r="AH5" s="52"/>
      <c r="AI5" s="52"/>
      <c r="AJ5" s="52">
        <v>1</v>
      </c>
      <c r="AK5" s="52"/>
      <c r="AL5" s="52"/>
      <c r="AM5" s="52"/>
      <c r="AN5" s="52"/>
      <c r="AO5" s="52"/>
      <c r="AP5" s="52"/>
      <c r="AQ5" s="52"/>
      <c r="AR5" s="52"/>
      <c r="AS5" s="52">
        <v>1</v>
      </c>
      <c r="AT5" s="52"/>
      <c r="AU5" s="52"/>
      <c r="AV5" s="52"/>
      <c r="AW5" s="52"/>
      <c r="AX5" s="52"/>
      <c r="AY5" s="52"/>
      <c r="AZ5" s="52"/>
      <c r="BA5" s="52"/>
      <c r="BB5" s="52"/>
      <c r="BC5" s="52"/>
      <c r="BD5" s="52">
        <v>1</v>
      </c>
      <c r="BE5" s="52"/>
      <c r="BF5" s="52"/>
      <c r="BG5" s="52"/>
      <c r="BH5" s="52"/>
      <c r="BI5" s="52"/>
      <c r="BJ5" s="52"/>
      <c r="BK5" s="52"/>
      <c r="BL5" s="52"/>
      <c r="BM5" s="52"/>
      <c r="BN5" s="52"/>
      <c r="BO5" s="52"/>
      <c r="BP5" s="52"/>
      <c r="BQ5" s="52"/>
      <c r="BR5" s="52"/>
      <c r="BS5" s="52"/>
      <c r="BT5" s="52"/>
      <c r="BU5" s="52"/>
      <c r="BV5" s="52"/>
      <c r="BW5" s="52">
        <v>1</v>
      </c>
      <c r="BX5" s="52"/>
      <c r="BY5" s="52"/>
      <c r="BZ5" s="52"/>
      <c r="CA5" s="52"/>
      <c r="CB5" s="52">
        <v>1</v>
      </c>
      <c r="CC5" s="52"/>
      <c r="CD5" s="52"/>
      <c r="CE5" s="52"/>
      <c r="CF5" s="52"/>
      <c r="CG5" s="52"/>
      <c r="CH5" s="52"/>
      <c r="CI5" s="52"/>
      <c r="CJ5" s="52"/>
      <c r="CK5" s="52"/>
      <c r="CL5" s="52"/>
      <c r="CM5" s="52"/>
      <c r="CN5" s="52"/>
      <c r="CO5" s="52">
        <v>1</v>
      </c>
      <c r="CP5" s="52"/>
      <c r="CQ5" s="52"/>
      <c r="CR5" s="52"/>
      <c r="CS5" s="52"/>
      <c r="CT5" s="52"/>
      <c r="CU5" s="52"/>
      <c r="CV5" s="52"/>
      <c r="CW5" s="52"/>
      <c r="CX5" s="52"/>
      <c r="CY5" s="52"/>
      <c r="CZ5" s="52">
        <v>1</v>
      </c>
      <c r="DA5" s="52"/>
      <c r="DB5" s="52"/>
      <c r="DC5" s="52"/>
      <c r="DD5" s="52"/>
      <c r="DE5" s="52"/>
      <c r="DF5" s="52"/>
      <c r="DG5" s="52"/>
      <c r="DH5" s="52"/>
      <c r="DI5" s="52"/>
      <c r="DJ5" s="52"/>
      <c r="DK5" s="52"/>
      <c r="DL5" s="52"/>
      <c r="DM5" s="52"/>
      <c r="DN5" s="52"/>
      <c r="DO5" s="52"/>
      <c r="DP5" s="52"/>
      <c r="DQ5" s="52"/>
      <c r="DR5" s="52"/>
      <c r="DS5" s="52"/>
      <c r="DT5" s="52"/>
      <c r="DU5" s="52">
        <v>9</v>
      </c>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c r="EY5" s="30"/>
      <c r="EZ5" s="30"/>
      <c r="FA5" s="30"/>
      <c r="FB5" s="30"/>
      <c r="FC5" s="30"/>
      <c r="FD5" s="30"/>
      <c r="FE5" s="30"/>
      <c r="FF5" s="30"/>
      <c r="FG5" s="30"/>
      <c r="FH5" s="30"/>
      <c r="FI5" s="30"/>
      <c r="FJ5" s="30"/>
      <c r="FK5" s="30"/>
      <c r="FL5" s="30"/>
      <c r="FM5" s="30"/>
      <c r="FN5" s="30"/>
      <c r="FO5" s="30"/>
      <c r="FP5" s="30"/>
      <c r="FQ5" s="30"/>
      <c r="FR5" s="30"/>
      <c r="FS5" s="30"/>
      <c r="FT5" s="30"/>
      <c r="FU5" s="30"/>
      <c r="FV5" s="30"/>
      <c r="FW5" s="30"/>
      <c r="FX5" s="30"/>
      <c r="FY5" s="30"/>
      <c r="FZ5" s="30"/>
      <c r="GA5" s="30"/>
      <c r="GB5" s="30"/>
      <c r="GC5" s="30"/>
      <c r="GD5" s="30"/>
      <c r="GE5" s="30"/>
      <c r="GF5" s="30"/>
      <c r="GG5" s="30"/>
      <c r="GH5" s="30"/>
      <c r="GI5" s="30"/>
      <c r="GJ5" s="30"/>
      <c r="GK5" s="30"/>
      <c r="GL5" s="30"/>
      <c r="GM5" s="30"/>
      <c r="GN5" s="30"/>
      <c r="GO5" s="30"/>
      <c r="GP5" s="30"/>
      <c r="GQ5" s="30"/>
      <c r="GR5" s="30"/>
      <c r="GS5" s="30"/>
      <c r="GT5" s="30"/>
      <c r="GU5" s="30"/>
      <c r="GV5" s="30"/>
      <c r="GW5" s="30"/>
      <c r="GX5" s="30"/>
      <c r="GY5" s="30"/>
      <c r="GZ5" s="30"/>
      <c r="HA5" s="30"/>
      <c r="HB5" s="30"/>
      <c r="HC5" s="30"/>
      <c r="HD5" s="30"/>
      <c r="HE5" s="30"/>
      <c r="HF5" s="30"/>
      <c r="HG5" s="30"/>
      <c r="HH5" s="30"/>
      <c r="HI5" s="30"/>
      <c r="HJ5" s="30"/>
      <c r="HK5" s="30"/>
      <c r="HL5" s="30"/>
      <c r="HM5" s="30"/>
      <c r="HN5" s="30"/>
      <c r="HO5" s="30"/>
      <c r="HP5" s="30"/>
      <c r="HQ5" s="30"/>
      <c r="HR5" s="30"/>
      <c r="HS5" s="30"/>
      <c r="HT5" s="30"/>
      <c r="HU5" s="30"/>
      <c r="HV5" s="30"/>
      <c r="HW5" s="30"/>
      <c r="HX5" s="30"/>
      <c r="HY5" s="30"/>
      <c r="HZ5" s="30"/>
      <c r="IA5" s="30"/>
      <c r="IB5" s="30"/>
      <c r="IC5" s="30"/>
      <c r="ID5" s="30"/>
      <c r="IE5" s="30"/>
      <c r="IF5" s="30"/>
      <c r="IG5" s="30"/>
      <c r="IH5" s="30"/>
      <c r="II5" s="30"/>
      <c r="IJ5" s="30"/>
      <c r="IK5" s="30"/>
      <c r="IL5" s="30"/>
      <c r="IM5" s="30"/>
      <c r="IN5" s="30"/>
      <c r="IO5" s="30"/>
      <c r="IP5" s="30"/>
      <c r="IQ5" s="30"/>
      <c r="IR5" s="30"/>
      <c r="IS5" s="30"/>
      <c r="IT5" s="30"/>
      <c r="IU5" s="30"/>
    </row>
    <row r="6" spans="1:255">
      <c r="A6" s="53" t="s">
        <v>272</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v>1</v>
      </c>
      <c r="BE6" s="52"/>
      <c r="BF6" s="52"/>
      <c r="BG6" s="52"/>
      <c r="BH6" s="52"/>
      <c r="BI6" s="52"/>
      <c r="BJ6" s="52"/>
      <c r="BK6" s="52"/>
      <c r="BL6" s="52"/>
      <c r="BM6" s="52"/>
      <c r="BN6" s="52"/>
      <c r="BO6" s="52"/>
      <c r="BP6" s="52"/>
      <c r="BQ6" s="52"/>
      <c r="BR6" s="52"/>
      <c r="BS6" s="52"/>
      <c r="BT6" s="52"/>
      <c r="BU6" s="52"/>
      <c r="BV6" s="52"/>
      <c r="BW6" s="52">
        <v>1</v>
      </c>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v>2</v>
      </c>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c r="IQ6" s="30"/>
      <c r="IR6" s="30"/>
      <c r="IS6" s="30"/>
      <c r="IT6" s="30"/>
      <c r="IU6" s="30"/>
    </row>
    <row r="7" spans="1:255">
      <c r="A7" s="53" t="s">
        <v>303</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v>1</v>
      </c>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v>1</v>
      </c>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K7" s="30"/>
      <c r="GL7" s="30"/>
      <c r="GM7" s="30"/>
      <c r="GN7" s="30"/>
      <c r="GO7" s="30"/>
      <c r="GP7" s="30"/>
      <c r="GQ7" s="30"/>
      <c r="GR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c r="HS7" s="30"/>
      <c r="HT7" s="30"/>
      <c r="HU7" s="30"/>
      <c r="HV7" s="30"/>
      <c r="HW7" s="30"/>
      <c r="HX7" s="30"/>
      <c r="HY7" s="30"/>
      <c r="HZ7" s="30"/>
      <c r="IA7" s="30"/>
      <c r="IB7" s="30"/>
      <c r="IC7" s="30"/>
      <c r="ID7" s="30"/>
      <c r="IE7" s="30"/>
      <c r="IF7" s="30"/>
      <c r="IG7" s="30"/>
      <c r="IH7" s="30"/>
      <c r="II7" s="30"/>
      <c r="IJ7" s="30"/>
      <c r="IK7" s="30"/>
      <c r="IL7" s="30"/>
      <c r="IM7" s="30"/>
      <c r="IN7" s="30"/>
      <c r="IO7" s="30"/>
      <c r="IP7" s="30"/>
      <c r="IQ7" s="30"/>
      <c r="IR7" s="30"/>
      <c r="IS7" s="30"/>
      <c r="IT7" s="30"/>
      <c r="IU7" s="30"/>
    </row>
    <row r="8" spans="1:255">
      <c r="A8" s="53" t="s">
        <v>304</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v>1</v>
      </c>
      <c r="DA8" s="52"/>
      <c r="DB8" s="52"/>
      <c r="DC8" s="52"/>
      <c r="DD8" s="52"/>
      <c r="DE8" s="52"/>
      <c r="DF8" s="52"/>
      <c r="DG8" s="52"/>
      <c r="DH8" s="52"/>
      <c r="DI8" s="52"/>
      <c r="DJ8" s="52"/>
      <c r="DK8" s="52"/>
      <c r="DL8" s="52"/>
      <c r="DM8" s="52"/>
      <c r="DN8" s="52"/>
      <c r="DO8" s="52"/>
      <c r="DP8" s="52"/>
      <c r="DQ8" s="52"/>
      <c r="DR8" s="52"/>
      <c r="DS8" s="52"/>
      <c r="DT8" s="52"/>
      <c r="DU8" s="52">
        <v>1</v>
      </c>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c r="HA8" s="30"/>
      <c r="HB8" s="30"/>
      <c r="HC8" s="30"/>
      <c r="HD8" s="30"/>
      <c r="HE8" s="30"/>
      <c r="HF8" s="30"/>
      <c r="HG8" s="30"/>
      <c r="HH8" s="30"/>
      <c r="HI8" s="30"/>
      <c r="HJ8" s="30"/>
      <c r="HK8" s="30"/>
      <c r="HL8" s="30"/>
      <c r="HM8" s="30"/>
      <c r="HN8" s="30"/>
      <c r="HO8" s="30"/>
      <c r="HP8" s="30"/>
      <c r="HQ8" s="30"/>
      <c r="HR8" s="30"/>
      <c r="HS8" s="30"/>
      <c r="HT8" s="30"/>
      <c r="HU8" s="30"/>
      <c r="HV8" s="30"/>
      <c r="HW8" s="30"/>
      <c r="HX8" s="30"/>
      <c r="HY8" s="30"/>
      <c r="HZ8" s="30"/>
      <c r="IA8" s="30"/>
      <c r="IB8" s="30"/>
      <c r="IC8" s="30"/>
      <c r="ID8" s="30"/>
      <c r="IE8" s="30"/>
      <c r="IF8" s="30"/>
      <c r="IG8" s="30"/>
      <c r="IH8" s="30"/>
      <c r="II8" s="30"/>
      <c r="IJ8" s="30"/>
      <c r="IK8" s="30"/>
      <c r="IL8" s="30"/>
      <c r="IM8" s="30"/>
      <c r="IN8" s="30"/>
      <c r="IO8" s="30"/>
      <c r="IP8" s="30"/>
      <c r="IQ8" s="30"/>
      <c r="IR8" s="30"/>
      <c r="IS8" s="30"/>
      <c r="IT8" s="30"/>
      <c r="IU8" s="30"/>
    </row>
    <row r="9" spans="1:255">
      <c r="A9" s="53" t="s">
        <v>285</v>
      </c>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v>1</v>
      </c>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v>1</v>
      </c>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c r="HL9" s="30"/>
      <c r="HM9" s="30"/>
      <c r="HN9" s="30"/>
      <c r="HO9" s="30"/>
      <c r="HP9" s="30"/>
      <c r="HQ9" s="30"/>
      <c r="HR9" s="30"/>
      <c r="HS9" s="30"/>
      <c r="HT9" s="30"/>
      <c r="HU9" s="30"/>
      <c r="HV9" s="30"/>
      <c r="HW9" s="30"/>
      <c r="HX9" s="30"/>
      <c r="HY9" s="30"/>
      <c r="HZ9" s="30"/>
      <c r="IA9" s="30"/>
      <c r="IB9" s="30"/>
      <c r="IC9" s="30"/>
      <c r="ID9" s="30"/>
      <c r="IE9" s="30"/>
      <c r="IF9" s="30"/>
      <c r="IG9" s="30"/>
      <c r="IH9" s="30"/>
      <c r="II9" s="30"/>
      <c r="IJ9" s="30"/>
      <c r="IK9" s="30"/>
      <c r="IL9" s="30"/>
      <c r="IM9" s="30"/>
      <c r="IN9" s="30"/>
      <c r="IO9" s="30"/>
      <c r="IP9" s="30"/>
      <c r="IQ9" s="30"/>
      <c r="IR9" s="30"/>
      <c r="IS9" s="30"/>
      <c r="IT9" s="30"/>
      <c r="IU9" s="30"/>
    </row>
    <row r="10" spans="1:255">
      <c r="A10" s="53" t="s">
        <v>240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v>1</v>
      </c>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v>1</v>
      </c>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c r="IU10" s="30"/>
    </row>
    <row r="11" spans="1:255">
      <c r="A11" s="53" t="s">
        <v>308</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v>1</v>
      </c>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v>1</v>
      </c>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row>
    <row r="12" spans="1:255">
      <c r="A12" s="53" t="s">
        <v>254</v>
      </c>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v>1</v>
      </c>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v>1</v>
      </c>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row>
    <row r="13" spans="1:255">
      <c r="A13" s="53" t="s">
        <v>259</v>
      </c>
      <c r="B13" s="52"/>
      <c r="C13" s="52"/>
      <c r="D13" s="52"/>
      <c r="E13" s="52"/>
      <c r="F13" s="52"/>
      <c r="G13" s="52"/>
      <c r="H13" s="52"/>
      <c r="I13" s="52"/>
      <c r="J13" s="52"/>
      <c r="K13" s="52"/>
      <c r="L13" s="52"/>
      <c r="M13" s="52"/>
      <c r="N13" s="52"/>
      <c r="O13" s="52"/>
      <c r="P13" s="52"/>
      <c r="Q13" s="52"/>
      <c r="R13" s="52"/>
      <c r="S13" s="52"/>
      <c r="T13" s="52"/>
      <c r="U13" s="52"/>
      <c r="V13" s="52">
        <v>1</v>
      </c>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v>1</v>
      </c>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row>
    <row r="14" spans="1:255">
      <c r="A14" s="51" t="s">
        <v>11</v>
      </c>
      <c r="B14" s="52"/>
      <c r="C14" s="52"/>
      <c r="D14" s="52"/>
      <c r="E14" s="52"/>
      <c r="F14" s="52">
        <v>1</v>
      </c>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v>1</v>
      </c>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v>1</v>
      </c>
      <c r="BN14" s="52"/>
      <c r="BO14" s="52">
        <v>1</v>
      </c>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v>4</v>
      </c>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row>
    <row r="15" spans="1:255">
      <c r="A15" s="53" t="s">
        <v>239</v>
      </c>
      <c r="B15" s="52"/>
      <c r="C15" s="52"/>
      <c r="D15" s="52"/>
      <c r="E15" s="52"/>
      <c r="F15" s="52">
        <v>1</v>
      </c>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v>1</v>
      </c>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row>
    <row r="16" spans="1:255">
      <c r="A16" s="53" t="s">
        <v>278</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v>1</v>
      </c>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v>1</v>
      </c>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row>
    <row r="17" spans="1:255">
      <c r="A17" s="53" t="s">
        <v>290</v>
      </c>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v>1</v>
      </c>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v>1</v>
      </c>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row>
    <row r="18" spans="1:255">
      <c r="A18" s="53" t="s">
        <v>279</v>
      </c>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v>1</v>
      </c>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v>1</v>
      </c>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row>
    <row r="19" spans="1:255">
      <c r="A19" s="51" t="s">
        <v>13</v>
      </c>
      <c r="B19" s="52"/>
      <c r="C19" s="52"/>
      <c r="D19" s="52">
        <v>1</v>
      </c>
      <c r="E19" s="52"/>
      <c r="F19" s="52"/>
      <c r="G19" s="52"/>
      <c r="H19" s="52"/>
      <c r="I19" s="52"/>
      <c r="J19" s="52"/>
      <c r="K19" s="52"/>
      <c r="L19" s="52">
        <v>1</v>
      </c>
      <c r="M19" s="52"/>
      <c r="N19" s="52">
        <v>1</v>
      </c>
      <c r="O19" s="52"/>
      <c r="P19" s="52"/>
      <c r="Q19" s="52">
        <v>1</v>
      </c>
      <c r="R19" s="52">
        <v>1</v>
      </c>
      <c r="S19" s="52">
        <v>1</v>
      </c>
      <c r="T19" s="52">
        <v>1</v>
      </c>
      <c r="U19" s="52">
        <v>1</v>
      </c>
      <c r="V19" s="52"/>
      <c r="W19" s="52">
        <v>1</v>
      </c>
      <c r="X19" s="52"/>
      <c r="Y19" s="52">
        <v>1</v>
      </c>
      <c r="Z19" s="52">
        <v>1</v>
      </c>
      <c r="AA19" s="52"/>
      <c r="AB19" s="52">
        <v>1</v>
      </c>
      <c r="AC19" s="52">
        <v>1</v>
      </c>
      <c r="AD19" s="52">
        <v>1</v>
      </c>
      <c r="AE19" s="52">
        <v>1</v>
      </c>
      <c r="AF19" s="52">
        <v>1</v>
      </c>
      <c r="AG19" s="52">
        <v>1</v>
      </c>
      <c r="AH19" s="52">
        <v>1</v>
      </c>
      <c r="AI19" s="52"/>
      <c r="AJ19" s="52"/>
      <c r="AK19" s="52"/>
      <c r="AL19" s="52"/>
      <c r="AM19" s="52">
        <v>1</v>
      </c>
      <c r="AN19" s="52"/>
      <c r="AO19" s="52"/>
      <c r="AP19" s="52"/>
      <c r="AQ19" s="52"/>
      <c r="AR19" s="52">
        <v>1</v>
      </c>
      <c r="AS19" s="52"/>
      <c r="AT19" s="52"/>
      <c r="AU19" s="52">
        <v>1</v>
      </c>
      <c r="AV19" s="52">
        <v>1</v>
      </c>
      <c r="AW19" s="52"/>
      <c r="AX19" s="52">
        <v>2</v>
      </c>
      <c r="AY19" s="52">
        <v>2</v>
      </c>
      <c r="AZ19" s="52"/>
      <c r="BA19" s="52">
        <v>1</v>
      </c>
      <c r="BB19" s="52"/>
      <c r="BC19" s="52">
        <v>1</v>
      </c>
      <c r="BD19" s="52"/>
      <c r="BE19" s="52"/>
      <c r="BF19" s="52"/>
      <c r="BG19" s="52">
        <v>1</v>
      </c>
      <c r="BH19" s="52">
        <v>1</v>
      </c>
      <c r="BI19" s="52"/>
      <c r="BJ19" s="52"/>
      <c r="BK19" s="52"/>
      <c r="BL19" s="52"/>
      <c r="BM19" s="52"/>
      <c r="BN19" s="52"/>
      <c r="BO19" s="52">
        <v>1</v>
      </c>
      <c r="BP19" s="52">
        <v>1</v>
      </c>
      <c r="BQ19" s="52">
        <v>1</v>
      </c>
      <c r="BR19" s="52"/>
      <c r="BS19" s="52"/>
      <c r="BT19" s="52"/>
      <c r="BU19" s="52">
        <v>1</v>
      </c>
      <c r="BV19" s="52"/>
      <c r="BW19" s="52"/>
      <c r="BX19" s="52"/>
      <c r="BY19" s="52">
        <v>2</v>
      </c>
      <c r="BZ19" s="52">
        <v>1</v>
      </c>
      <c r="CA19" s="52"/>
      <c r="CB19" s="52"/>
      <c r="CC19" s="52"/>
      <c r="CD19" s="52">
        <v>2</v>
      </c>
      <c r="CE19" s="52"/>
      <c r="CF19" s="52"/>
      <c r="CG19" s="52"/>
      <c r="CH19" s="52"/>
      <c r="CI19" s="52"/>
      <c r="CJ19" s="52">
        <v>1</v>
      </c>
      <c r="CK19" s="52"/>
      <c r="CL19" s="52"/>
      <c r="CM19" s="52"/>
      <c r="CN19" s="52">
        <v>2</v>
      </c>
      <c r="CO19" s="52"/>
      <c r="CP19" s="52">
        <v>1</v>
      </c>
      <c r="CQ19" s="52">
        <v>1</v>
      </c>
      <c r="CR19" s="52">
        <v>1</v>
      </c>
      <c r="CS19" s="52">
        <v>1</v>
      </c>
      <c r="CT19" s="52">
        <v>1</v>
      </c>
      <c r="CU19" s="52">
        <v>1</v>
      </c>
      <c r="CV19" s="52"/>
      <c r="CW19" s="52">
        <v>1</v>
      </c>
      <c r="CX19" s="52"/>
      <c r="CY19" s="52"/>
      <c r="CZ19" s="52">
        <v>3</v>
      </c>
      <c r="DA19" s="52">
        <v>1</v>
      </c>
      <c r="DB19" s="52"/>
      <c r="DC19" s="52"/>
      <c r="DD19" s="52"/>
      <c r="DE19" s="52"/>
      <c r="DF19" s="52"/>
      <c r="DG19" s="52"/>
      <c r="DH19" s="52">
        <v>1</v>
      </c>
      <c r="DI19" s="52">
        <v>1</v>
      </c>
      <c r="DJ19" s="52"/>
      <c r="DK19" s="52"/>
      <c r="DL19" s="52"/>
      <c r="DM19" s="52"/>
      <c r="DN19" s="52"/>
      <c r="DO19" s="52">
        <v>2</v>
      </c>
      <c r="DP19" s="52">
        <v>1</v>
      </c>
      <c r="DQ19" s="52"/>
      <c r="DR19" s="52"/>
      <c r="DS19" s="52"/>
      <c r="DT19" s="52"/>
      <c r="DU19" s="52">
        <v>58</v>
      </c>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row>
    <row r="20" spans="1:255">
      <c r="A20" s="53" t="s">
        <v>301</v>
      </c>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v>1</v>
      </c>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v>1</v>
      </c>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row>
    <row r="21" spans="1:255">
      <c r="A21" s="53" t="s">
        <v>269</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v>1</v>
      </c>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v>1</v>
      </c>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row>
    <row r="22" spans="1:255">
      <c r="A22" s="53" t="s">
        <v>267</v>
      </c>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v>1</v>
      </c>
      <c r="AZ22" s="52"/>
      <c r="BA22" s="52"/>
      <c r="BB22" s="52"/>
      <c r="BC22" s="52">
        <v>1</v>
      </c>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v>1</v>
      </c>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v>3</v>
      </c>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row>
    <row r="23" spans="1:255">
      <c r="A23" s="53" t="s">
        <v>205</v>
      </c>
      <c r="B23" s="52"/>
      <c r="C23" s="52"/>
      <c r="D23" s="52"/>
      <c r="E23" s="52"/>
      <c r="F23" s="52"/>
      <c r="G23" s="52"/>
      <c r="H23" s="52"/>
      <c r="I23" s="52"/>
      <c r="J23" s="52"/>
      <c r="K23" s="52"/>
      <c r="L23" s="52"/>
      <c r="M23" s="52"/>
      <c r="N23" s="52"/>
      <c r="O23" s="52"/>
      <c r="P23" s="52"/>
      <c r="Q23" s="52"/>
      <c r="R23" s="52"/>
      <c r="S23" s="52">
        <v>1</v>
      </c>
      <c r="T23" s="52">
        <v>1</v>
      </c>
      <c r="U23" s="52">
        <v>1</v>
      </c>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v>1</v>
      </c>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v>1</v>
      </c>
      <c r="DA23" s="52"/>
      <c r="DB23" s="52"/>
      <c r="DC23" s="52"/>
      <c r="DD23" s="52"/>
      <c r="DE23" s="52"/>
      <c r="DF23" s="52"/>
      <c r="DG23" s="52"/>
      <c r="DH23" s="52"/>
      <c r="DI23" s="52"/>
      <c r="DJ23" s="52"/>
      <c r="DK23" s="52"/>
      <c r="DL23" s="52"/>
      <c r="DM23" s="52"/>
      <c r="DN23" s="52"/>
      <c r="DO23" s="52"/>
      <c r="DP23" s="52">
        <v>1</v>
      </c>
      <c r="DQ23" s="52"/>
      <c r="DR23" s="52"/>
      <c r="DS23" s="52"/>
      <c r="DT23" s="52"/>
      <c r="DU23" s="52">
        <v>6</v>
      </c>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row>
    <row r="24" spans="1:255">
      <c r="A24" s="53" t="s">
        <v>203</v>
      </c>
      <c r="B24" s="52"/>
      <c r="C24" s="52"/>
      <c r="D24" s="52">
        <v>1</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v>1</v>
      </c>
      <c r="AG24" s="52"/>
      <c r="AH24" s="52"/>
      <c r="AI24" s="52"/>
      <c r="AJ24" s="52"/>
      <c r="AK24" s="52"/>
      <c r="AL24" s="52"/>
      <c r="AM24" s="52"/>
      <c r="AN24" s="52"/>
      <c r="AO24" s="52"/>
      <c r="AP24" s="52"/>
      <c r="AQ24" s="52"/>
      <c r="AR24" s="52"/>
      <c r="AS24" s="52"/>
      <c r="AT24" s="52"/>
      <c r="AU24" s="52"/>
      <c r="AV24" s="52"/>
      <c r="AW24" s="52"/>
      <c r="AX24" s="52"/>
      <c r="AY24" s="52"/>
      <c r="AZ24" s="52"/>
      <c r="BA24" s="52">
        <v>1</v>
      </c>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v>3</v>
      </c>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row>
    <row r="25" spans="1:255">
      <c r="A25" s="53" t="s">
        <v>204</v>
      </c>
      <c r="B25" s="52"/>
      <c r="C25" s="52"/>
      <c r="D25" s="52"/>
      <c r="E25" s="52"/>
      <c r="F25" s="52"/>
      <c r="G25" s="52"/>
      <c r="H25" s="52"/>
      <c r="I25" s="52"/>
      <c r="J25" s="52"/>
      <c r="K25" s="52"/>
      <c r="L25" s="52"/>
      <c r="M25" s="52"/>
      <c r="N25" s="52"/>
      <c r="O25" s="52"/>
      <c r="P25" s="52"/>
      <c r="Q25" s="52"/>
      <c r="R25" s="52"/>
      <c r="S25" s="52"/>
      <c r="T25" s="52"/>
      <c r="U25" s="52"/>
      <c r="V25" s="52"/>
      <c r="W25" s="52"/>
      <c r="X25" s="52"/>
      <c r="Y25" s="52">
        <v>1</v>
      </c>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v>1</v>
      </c>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row>
    <row r="26" spans="1:255">
      <c r="A26" s="53" t="s">
        <v>199</v>
      </c>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v>1</v>
      </c>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v>1</v>
      </c>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row>
    <row r="27" spans="1:255">
      <c r="A27" s="53" t="s">
        <v>196</v>
      </c>
      <c r="B27" s="52"/>
      <c r="C27" s="52"/>
      <c r="D27" s="52"/>
      <c r="E27" s="52"/>
      <c r="F27" s="52"/>
      <c r="G27" s="52"/>
      <c r="H27" s="52"/>
      <c r="I27" s="52"/>
      <c r="J27" s="52"/>
      <c r="K27" s="52"/>
      <c r="L27" s="52">
        <v>1</v>
      </c>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v>1</v>
      </c>
      <c r="CS27" s="52"/>
      <c r="CT27" s="52"/>
      <c r="CU27" s="52"/>
      <c r="CV27" s="52"/>
      <c r="CW27" s="52"/>
      <c r="CX27" s="52"/>
      <c r="CY27" s="52"/>
      <c r="CZ27" s="52"/>
      <c r="DA27" s="52"/>
      <c r="DB27" s="52"/>
      <c r="DC27" s="52"/>
      <c r="DD27" s="52"/>
      <c r="DE27" s="52"/>
      <c r="DF27" s="52"/>
      <c r="DG27" s="52"/>
      <c r="DH27" s="52"/>
      <c r="DI27" s="52"/>
      <c r="DJ27" s="52"/>
      <c r="DK27" s="52"/>
      <c r="DL27" s="52"/>
      <c r="DM27" s="52"/>
      <c r="DN27" s="52"/>
      <c r="DO27" s="52">
        <v>1</v>
      </c>
      <c r="DP27" s="52"/>
      <c r="DQ27" s="52"/>
      <c r="DR27" s="52"/>
      <c r="DS27" s="52"/>
      <c r="DT27" s="52"/>
      <c r="DU27" s="52">
        <v>3</v>
      </c>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c r="GY27" s="30"/>
      <c r="GZ27" s="30"/>
      <c r="HA27" s="30"/>
      <c r="HB27" s="30"/>
      <c r="HC27" s="30"/>
      <c r="HD27" s="30"/>
      <c r="HE27" s="30"/>
      <c r="HF27" s="30"/>
      <c r="HG27" s="30"/>
      <c r="HH27" s="30"/>
      <c r="HI27" s="30"/>
      <c r="HJ27" s="30"/>
      <c r="HK27" s="30"/>
      <c r="HL27" s="30"/>
      <c r="HM27" s="30"/>
      <c r="HN27" s="30"/>
      <c r="HO27" s="30"/>
      <c r="HP27" s="30"/>
      <c r="HQ27" s="30"/>
      <c r="HR27" s="30"/>
      <c r="HS27" s="30"/>
      <c r="HT27" s="30"/>
      <c r="HU27" s="30"/>
      <c r="HV27" s="30"/>
      <c r="HW27" s="30"/>
      <c r="HX27" s="30"/>
      <c r="HY27" s="30"/>
      <c r="HZ27" s="30"/>
      <c r="IA27" s="30"/>
      <c r="IB27" s="30"/>
      <c r="IC27" s="30"/>
      <c r="ID27" s="30"/>
      <c r="IE27" s="30"/>
      <c r="IF27" s="30"/>
      <c r="IG27" s="30"/>
      <c r="IH27" s="30"/>
      <c r="II27" s="30"/>
      <c r="IJ27" s="30"/>
      <c r="IK27" s="30"/>
      <c r="IL27" s="30"/>
      <c r="IM27" s="30"/>
      <c r="IN27" s="30"/>
      <c r="IO27" s="30"/>
      <c r="IP27" s="30"/>
      <c r="IQ27" s="30"/>
      <c r="IR27" s="30"/>
      <c r="IS27" s="30"/>
      <c r="IT27" s="30"/>
      <c r="IU27" s="30"/>
    </row>
    <row r="28" spans="1:255">
      <c r="A28" s="53" t="s">
        <v>202</v>
      </c>
      <c r="B28" s="52"/>
      <c r="C28" s="52"/>
      <c r="D28" s="52"/>
      <c r="E28" s="52"/>
      <c r="F28" s="52"/>
      <c r="G28" s="52"/>
      <c r="H28" s="52"/>
      <c r="I28" s="52"/>
      <c r="J28" s="52"/>
      <c r="K28" s="52"/>
      <c r="L28" s="52"/>
      <c r="M28" s="52"/>
      <c r="N28" s="52">
        <v>1</v>
      </c>
      <c r="O28" s="52"/>
      <c r="P28" s="52"/>
      <c r="Q28" s="52"/>
      <c r="R28" s="52"/>
      <c r="S28" s="52"/>
      <c r="T28" s="52"/>
      <c r="U28" s="52"/>
      <c r="V28" s="52"/>
      <c r="W28" s="52"/>
      <c r="X28" s="52"/>
      <c r="Y28" s="52"/>
      <c r="Z28" s="52"/>
      <c r="AA28" s="52"/>
      <c r="AB28" s="52"/>
      <c r="AC28" s="52">
        <v>1</v>
      </c>
      <c r="AD28" s="52"/>
      <c r="AE28" s="52"/>
      <c r="AF28" s="52"/>
      <c r="AG28" s="52"/>
      <c r="AH28" s="52"/>
      <c r="AI28" s="52"/>
      <c r="AJ28" s="52"/>
      <c r="AK28" s="52"/>
      <c r="AL28" s="52"/>
      <c r="AM28" s="52">
        <v>1</v>
      </c>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v>3</v>
      </c>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c r="HH28" s="30"/>
      <c r="HI28" s="30"/>
      <c r="HJ28" s="30"/>
      <c r="HK28" s="30"/>
      <c r="HL28" s="30"/>
      <c r="HM28" s="30"/>
      <c r="HN28" s="30"/>
      <c r="HO28" s="30"/>
      <c r="HP28" s="30"/>
      <c r="HQ28" s="30"/>
      <c r="HR28" s="30"/>
      <c r="HS28" s="30"/>
      <c r="HT28" s="30"/>
      <c r="HU28" s="30"/>
      <c r="HV28" s="30"/>
      <c r="HW28" s="30"/>
      <c r="HX28" s="30"/>
      <c r="HY28" s="30"/>
      <c r="HZ28" s="30"/>
      <c r="IA28" s="30"/>
      <c r="IB28" s="30"/>
      <c r="IC28" s="30"/>
      <c r="ID28" s="30"/>
      <c r="IE28" s="30"/>
      <c r="IF28" s="30"/>
      <c r="IG28" s="30"/>
      <c r="IH28" s="30"/>
      <c r="II28" s="30"/>
      <c r="IJ28" s="30"/>
      <c r="IK28" s="30"/>
      <c r="IL28" s="30"/>
      <c r="IM28" s="30"/>
      <c r="IN28" s="30"/>
      <c r="IO28" s="30"/>
      <c r="IP28" s="30"/>
      <c r="IQ28" s="30"/>
      <c r="IR28" s="30"/>
      <c r="IS28" s="30"/>
      <c r="IT28" s="30"/>
      <c r="IU28" s="30"/>
    </row>
    <row r="29" spans="1:255">
      <c r="A29" s="53" t="s">
        <v>258</v>
      </c>
      <c r="B29" s="52"/>
      <c r="C29" s="52"/>
      <c r="D29" s="52"/>
      <c r="E29" s="52"/>
      <c r="F29" s="52"/>
      <c r="G29" s="52"/>
      <c r="H29" s="52"/>
      <c r="I29" s="52"/>
      <c r="J29" s="52"/>
      <c r="K29" s="52"/>
      <c r="L29" s="52"/>
      <c r="M29" s="52"/>
      <c r="N29" s="52"/>
      <c r="O29" s="52"/>
      <c r="P29" s="52"/>
      <c r="Q29" s="52"/>
      <c r="R29" s="52">
        <v>1</v>
      </c>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v>1</v>
      </c>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v>2</v>
      </c>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c r="IR29" s="30"/>
      <c r="IS29" s="30"/>
      <c r="IT29" s="30"/>
      <c r="IU29" s="30"/>
    </row>
    <row r="30" spans="1:255">
      <c r="A30" s="53" t="s">
        <v>283</v>
      </c>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v>1</v>
      </c>
      <c r="BH30" s="52"/>
      <c r="BI30" s="52"/>
      <c r="BJ30" s="52"/>
      <c r="BK30" s="52"/>
      <c r="BL30" s="52"/>
      <c r="BM30" s="52"/>
      <c r="BN30" s="52"/>
      <c r="BO30" s="52"/>
      <c r="BP30" s="52"/>
      <c r="BQ30" s="52"/>
      <c r="BR30" s="52"/>
      <c r="BS30" s="52"/>
      <c r="BT30" s="52"/>
      <c r="BU30" s="52"/>
      <c r="BV30" s="52"/>
      <c r="BW30" s="52"/>
      <c r="BX30" s="52"/>
      <c r="BY30" s="52">
        <v>1</v>
      </c>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v>1</v>
      </c>
      <c r="DB30" s="52"/>
      <c r="DC30" s="52"/>
      <c r="DD30" s="52"/>
      <c r="DE30" s="52"/>
      <c r="DF30" s="52"/>
      <c r="DG30" s="52"/>
      <c r="DH30" s="52">
        <v>1</v>
      </c>
      <c r="DI30" s="52"/>
      <c r="DJ30" s="52"/>
      <c r="DK30" s="52"/>
      <c r="DL30" s="52"/>
      <c r="DM30" s="52"/>
      <c r="DN30" s="52"/>
      <c r="DO30" s="52"/>
      <c r="DP30" s="52"/>
      <c r="DQ30" s="52"/>
      <c r="DR30" s="52"/>
      <c r="DS30" s="52"/>
      <c r="DT30" s="52"/>
      <c r="DU30" s="52">
        <v>4</v>
      </c>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row>
    <row r="31" spans="1:255">
      <c r="A31" s="53" t="s">
        <v>200</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v>1</v>
      </c>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v>1</v>
      </c>
      <c r="BZ31" s="52">
        <v>1</v>
      </c>
      <c r="CA31" s="52"/>
      <c r="CB31" s="52"/>
      <c r="CC31" s="52"/>
      <c r="CD31" s="52">
        <v>2</v>
      </c>
      <c r="CE31" s="52"/>
      <c r="CF31" s="52"/>
      <c r="CG31" s="52"/>
      <c r="CH31" s="52"/>
      <c r="CI31" s="52"/>
      <c r="CJ31" s="52"/>
      <c r="CK31" s="52"/>
      <c r="CL31" s="52"/>
      <c r="CM31" s="52"/>
      <c r="CN31" s="52"/>
      <c r="CO31" s="52"/>
      <c r="CP31" s="52"/>
      <c r="CQ31" s="52"/>
      <c r="CR31" s="52"/>
      <c r="CS31" s="52"/>
      <c r="CT31" s="52"/>
      <c r="CU31" s="52"/>
      <c r="CV31" s="52"/>
      <c r="CW31" s="52"/>
      <c r="CX31" s="52"/>
      <c r="CY31" s="52"/>
      <c r="CZ31" s="52">
        <v>1</v>
      </c>
      <c r="DA31" s="52"/>
      <c r="DB31" s="52"/>
      <c r="DC31" s="52"/>
      <c r="DD31" s="52"/>
      <c r="DE31" s="52"/>
      <c r="DF31" s="52"/>
      <c r="DG31" s="52"/>
      <c r="DH31" s="52"/>
      <c r="DI31" s="52"/>
      <c r="DJ31" s="52"/>
      <c r="DK31" s="52"/>
      <c r="DL31" s="52"/>
      <c r="DM31" s="52"/>
      <c r="DN31" s="52"/>
      <c r="DO31" s="52"/>
      <c r="DP31" s="52"/>
      <c r="DQ31" s="52"/>
      <c r="DR31" s="52"/>
      <c r="DS31" s="52"/>
      <c r="DT31" s="52"/>
      <c r="DU31" s="52">
        <v>6</v>
      </c>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c r="IU31" s="30"/>
    </row>
    <row r="32" spans="1:255">
      <c r="A32" s="53" t="s">
        <v>201</v>
      </c>
      <c r="B32" s="52"/>
      <c r="C32" s="52"/>
      <c r="D32" s="52"/>
      <c r="E32" s="52"/>
      <c r="F32" s="52"/>
      <c r="G32" s="52"/>
      <c r="H32" s="52"/>
      <c r="I32" s="52"/>
      <c r="J32" s="52"/>
      <c r="K32" s="52"/>
      <c r="L32" s="52"/>
      <c r="M32" s="52"/>
      <c r="N32" s="52"/>
      <c r="O32" s="52"/>
      <c r="P32" s="52"/>
      <c r="Q32" s="52">
        <v>1</v>
      </c>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v>1</v>
      </c>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v>1</v>
      </c>
      <c r="CQ32" s="52">
        <v>1</v>
      </c>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v>1</v>
      </c>
      <c r="DP32" s="52"/>
      <c r="DQ32" s="52"/>
      <c r="DR32" s="52"/>
      <c r="DS32" s="52"/>
      <c r="DT32" s="52"/>
      <c r="DU32" s="52">
        <v>5</v>
      </c>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c r="GY32" s="30"/>
      <c r="GZ32" s="30"/>
      <c r="HA32" s="30"/>
      <c r="HB32" s="30"/>
      <c r="HC32" s="30"/>
      <c r="HD32" s="30"/>
      <c r="HE32" s="30"/>
      <c r="HF32" s="30"/>
      <c r="HG32" s="30"/>
      <c r="HH32" s="30"/>
      <c r="HI32" s="30"/>
      <c r="HJ32" s="30"/>
      <c r="HK32" s="30"/>
      <c r="HL32" s="30"/>
      <c r="HM32" s="30"/>
      <c r="HN32" s="30"/>
      <c r="HO32" s="30"/>
      <c r="HP32" s="30"/>
      <c r="HQ32" s="30"/>
      <c r="HR32" s="30"/>
      <c r="HS32" s="30"/>
      <c r="HT32" s="30"/>
      <c r="HU32" s="30"/>
      <c r="HV32" s="30"/>
      <c r="HW32" s="30"/>
      <c r="HX32" s="30"/>
      <c r="HY32" s="30"/>
      <c r="HZ32" s="30"/>
      <c r="IA32" s="30"/>
      <c r="IB32" s="30"/>
      <c r="IC32" s="30"/>
      <c r="ID32" s="30"/>
      <c r="IE32" s="30"/>
      <c r="IF32" s="30"/>
      <c r="IG32" s="30"/>
      <c r="IH32" s="30"/>
      <c r="II32" s="30"/>
      <c r="IJ32" s="30"/>
      <c r="IK32" s="30"/>
      <c r="IL32" s="30"/>
      <c r="IM32" s="30"/>
      <c r="IN32" s="30"/>
      <c r="IO32" s="30"/>
      <c r="IP32" s="30"/>
      <c r="IQ32" s="30"/>
      <c r="IR32" s="30"/>
      <c r="IS32" s="30"/>
      <c r="IT32" s="30"/>
      <c r="IU32" s="30"/>
    </row>
    <row r="33" spans="1:255">
      <c r="A33" s="53" t="s">
        <v>11</v>
      </c>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v>1</v>
      </c>
      <c r="AE33" s="52">
        <v>1</v>
      </c>
      <c r="AF33" s="52"/>
      <c r="AG33" s="52"/>
      <c r="AH33" s="52">
        <v>1</v>
      </c>
      <c r="AI33" s="52"/>
      <c r="AJ33" s="52"/>
      <c r="AK33" s="52"/>
      <c r="AL33" s="52"/>
      <c r="AM33" s="52"/>
      <c r="AN33" s="52"/>
      <c r="AO33" s="52"/>
      <c r="AP33" s="52"/>
      <c r="AQ33" s="52"/>
      <c r="AR33" s="52"/>
      <c r="AS33" s="52"/>
      <c r="AT33" s="52"/>
      <c r="AU33" s="52">
        <v>1</v>
      </c>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v>1</v>
      </c>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v>5</v>
      </c>
      <c r="DV33" s="30"/>
      <c r="DW33" s="30"/>
      <c r="DX33" s="30"/>
      <c r="DY33" s="30"/>
      <c r="DZ33" s="30"/>
      <c r="EA33" s="30"/>
      <c r="EB33" s="30"/>
      <c r="EC33" s="30"/>
      <c r="ED33" s="30"/>
      <c r="EE33" s="30"/>
      <c r="EF33" s="30"/>
      <c r="EG33" s="30"/>
      <c r="EH33" s="30"/>
      <c r="EI33" s="30"/>
      <c r="EJ33" s="30"/>
      <c r="EK33" s="30"/>
      <c r="EL33" s="30"/>
      <c r="EM33" s="30"/>
      <c r="EN33" s="30"/>
      <c r="EO33" s="30"/>
      <c r="EP33" s="30"/>
      <c r="EQ33" s="30"/>
      <c r="ER33" s="30"/>
      <c r="ES33" s="30"/>
      <c r="ET33" s="30"/>
      <c r="EU33" s="30"/>
      <c r="EV33" s="30"/>
      <c r="EW33" s="30"/>
      <c r="EX33" s="30"/>
      <c r="EY33" s="30"/>
      <c r="EZ33" s="30"/>
      <c r="FA33" s="30"/>
      <c r="FB33" s="30"/>
      <c r="FC33" s="30"/>
      <c r="FD33" s="30"/>
      <c r="FE33" s="30"/>
      <c r="FF33" s="30"/>
      <c r="FG33" s="30"/>
      <c r="FH33" s="30"/>
      <c r="FI33" s="30"/>
      <c r="FJ33" s="30"/>
      <c r="FK33" s="30"/>
      <c r="FL33" s="30"/>
      <c r="FM33" s="30"/>
      <c r="FN33" s="30"/>
      <c r="FO33" s="30"/>
      <c r="FP33" s="30"/>
      <c r="FQ33" s="30"/>
      <c r="FR33" s="30"/>
      <c r="FS33" s="30"/>
      <c r="FT33" s="30"/>
      <c r="FU33" s="30"/>
      <c r="FV33" s="30"/>
      <c r="FW33" s="30"/>
      <c r="FX33" s="30"/>
      <c r="FY33" s="30"/>
      <c r="FZ33" s="30"/>
      <c r="GA33" s="30"/>
      <c r="GB33" s="30"/>
      <c r="GC33" s="30"/>
      <c r="GD33" s="30"/>
      <c r="GE33" s="30"/>
      <c r="GF33" s="30"/>
      <c r="GG33" s="30"/>
      <c r="GH33" s="30"/>
      <c r="GI33" s="30"/>
      <c r="GJ33" s="30"/>
      <c r="GK33" s="30"/>
      <c r="GL33" s="30"/>
      <c r="GM33" s="30"/>
      <c r="GN33" s="30"/>
      <c r="GO33" s="30"/>
      <c r="GP33" s="30"/>
      <c r="GQ33" s="30"/>
      <c r="GR33" s="30"/>
      <c r="GS33" s="30"/>
      <c r="GT33" s="30"/>
      <c r="GU33" s="30"/>
      <c r="GV33" s="30"/>
      <c r="GW33" s="30"/>
      <c r="GX33" s="30"/>
      <c r="GY33" s="30"/>
      <c r="GZ33" s="30"/>
      <c r="HA33" s="30"/>
      <c r="HB33" s="30"/>
      <c r="HC33" s="30"/>
      <c r="HD33" s="30"/>
      <c r="HE33" s="30"/>
      <c r="HF33" s="30"/>
      <c r="HG33" s="30"/>
      <c r="HH33" s="30"/>
      <c r="HI33" s="30"/>
      <c r="HJ33" s="30"/>
      <c r="HK33" s="30"/>
      <c r="HL33" s="30"/>
      <c r="HM33" s="30"/>
      <c r="HN33" s="30"/>
      <c r="HO33" s="30"/>
      <c r="HP33" s="30"/>
      <c r="HQ33" s="30"/>
      <c r="HR33" s="30"/>
      <c r="HS33" s="30"/>
      <c r="HT33" s="30"/>
      <c r="HU33" s="30"/>
      <c r="HV33" s="30"/>
      <c r="HW33" s="30"/>
      <c r="HX33" s="30"/>
      <c r="HY33" s="30"/>
      <c r="HZ33" s="30"/>
      <c r="IA33" s="30"/>
      <c r="IB33" s="30"/>
      <c r="IC33" s="30"/>
      <c r="ID33" s="30"/>
      <c r="IE33" s="30"/>
      <c r="IF33" s="30"/>
      <c r="IG33" s="30"/>
      <c r="IH33" s="30"/>
      <c r="II33" s="30"/>
      <c r="IJ33" s="30"/>
      <c r="IK33" s="30"/>
      <c r="IL33" s="30"/>
      <c r="IM33" s="30"/>
      <c r="IN33" s="30"/>
      <c r="IO33" s="30"/>
      <c r="IP33" s="30"/>
      <c r="IQ33" s="30"/>
      <c r="IR33" s="30"/>
      <c r="IS33" s="30"/>
      <c r="IT33" s="30"/>
      <c r="IU33" s="30"/>
    </row>
    <row r="34" spans="1:255">
      <c r="A34" s="53" t="s">
        <v>284</v>
      </c>
      <c r="B34" s="52"/>
      <c r="C34" s="52"/>
      <c r="D34" s="52"/>
      <c r="E34" s="52"/>
      <c r="F34" s="52"/>
      <c r="G34" s="52"/>
      <c r="H34" s="52"/>
      <c r="I34" s="52"/>
      <c r="J34" s="52"/>
      <c r="K34" s="52"/>
      <c r="L34" s="52"/>
      <c r="M34" s="52"/>
      <c r="N34" s="52"/>
      <c r="O34" s="52"/>
      <c r="P34" s="52"/>
      <c r="Q34" s="52"/>
      <c r="R34" s="52"/>
      <c r="S34" s="52"/>
      <c r="T34" s="52"/>
      <c r="U34" s="52"/>
      <c r="V34" s="52"/>
      <c r="W34" s="52">
        <v>1</v>
      </c>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v>1</v>
      </c>
      <c r="CK34" s="52"/>
      <c r="CL34" s="52"/>
      <c r="CM34" s="52"/>
      <c r="CN34" s="52"/>
      <c r="CO34" s="52"/>
      <c r="CP34" s="52"/>
      <c r="CQ34" s="52"/>
      <c r="CR34" s="52"/>
      <c r="CS34" s="52"/>
      <c r="CT34" s="52"/>
      <c r="CU34" s="52">
        <v>1</v>
      </c>
      <c r="CV34" s="52"/>
      <c r="CW34" s="52"/>
      <c r="CX34" s="52"/>
      <c r="CY34" s="52"/>
      <c r="CZ34" s="52">
        <v>1</v>
      </c>
      <c r="DA34" s="52"/>
      <c r="DB34" s="52"/>
      <c r="DC34" s="52"/>
      <c r="DD34" s="52"/>
      <c r="DE34" s="52"/>
      <c r="DF34" s="52"/>
      <c r="DG34" s="52"/>
      <c r="DH34" s="52"/>
      <c r="DI34" s="52"/>
      <c r="DJ34" s="52"/>
      <c r="DK34" s="52"/>
      <c r="DL34" s="52"/>
      <c r="DM34" s="52"/>
      <c r="DN34" s="52"/>
      <c r="DO34" s="52"/>
      <c r="DP34" s="52"/>
      <c r="DQ34" s="52"/>
      <c r="DR34" s="52"/>
      <c r="DS34" s="52"/>
      <c r="DT34" s="52"/>
      <c r="DU34" s="52">
        <v>4</v>
      </c>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c r="EY34" s="30"/>
      <c r="EZ34" s="30"/>
      <c r="FA34" s="30"/>
      <c r="FB34" s="30"/>
      <c r="FC34" s="30"/>
      <c r="FD34" s="30"/>
      <c r="FE34" s="30"/>
      <c r="FF34" s="30"/>
      <c r="FG34" s="30"/>
      <c r="FH34" s="30"/>
      <c r="FI34" s="30"/>
      <c r="FJ34" s="30"/>
      <c r="FK34" s="30"/>
      <c r="FL34" s="30"/>
      <c r="FM34" s="30"/>
      <c r="FN34" s="30"/>
      <c r="FO34" s="30"/>
      <c r="FP34" s="30"/>
      <c r="FQ34" s="30"/>
      <c r="FR34" s="30"/>
      <c r="FS34" s="30"/>
      <c r="FT34" s="30"/>
      <c r="FU34" s="30"/>
      <c r="FV34" s="30"/>
      <c r="FW34" s="30"/>
      <c r="FX34" s="30"/>
      <c r="FY34" s="30"/>
      <c r="FZ34" s="30"/>
      <c r="GA34" s="30"/>
      <c r="GB34" s="30"/>
      <c r="GC34" s="30"/>
      <c r="GD34" s="30"/>
      <c r="GE34" s="30"/>
      <c r="GF34" s="30"/>
      <c r="GG34" s="30"/>
      <c r="GH34" s="30"/>
      <c r="GI34" s="30"/>
      <c r="GJ34" s="30"/>
      <c r="GK34" s="30"/>
      <c r="GL34" s="30"/>
      <c r="GM34" s="30"/>
      <c r="GN34" s="30"/>
      <c r="GO34" s="30"/>
      <c r="GP34" s="30"/>
      <c r="GQ34" s="30"/>
      <c r="GR34" s="30"/>
      <c r="GS34" s="30"/>
      <c r="GT34" s="30"/>
      <c r="GU34" s="30"/>
      <c r="GV34" s="30"/>
      <c r="GW34" s="30"/>
      <c r="GX34" s="30"/>
      <c r="GY34" s="30"/>
      <c r="GZ34" s="30"/>
      <c r="HA34" s="30"/>
      <c r="HB34" s="30"/>
      <c r="HC34" s="30"/>
      <c r="HD34" s="30"/>
      <c r="HE34" s="30"/>
      <c r="HF34" s="30"/>
      <c r="HG34" s="30"/>
      <c r="HH34" s="30"/>
      <c r="HI34" s="30"/>
      <c r="HJ34" s="30"/>
      <c r="HK34" s="30"/>
      <c r="HL34" s="30"/>
      <c r="HM34" s="30"/>
      <c r="HN34" s="30"/>
      <c r="HO34" s="30"/>
      <c r="HP34" s="30"/>
      <c r="HQ34" s="30"/>
      <c r="HR34" s="30"/>
      <c r="HS34" s="30"/>
      <c r="HT34" s="30"/>
      <c r="HU34" s="30"/>
      <c r="HV34" s="30"/>
      <c r="HW34" s="30"/>
      <c r="HX34" s="30"/>
      <c r="HY34" s="30"/>
      <c r="HZ34" s="30"/>
      <c r="IA34" s="30"/>
      <c r="IB34" s="30"/>
      <c r="IC34" s="30"/>
      <c r="ID34" s="30"/>
      <c r="IE34" s="30"/>
      <c r="IF34" s="30"/>
      <c r="IG34" s="30"/>
      <c r="IH34" s="30"/>
      <c r="II34" s="30"/>
      <c r="IJ34" s="30"/>
      <c r="IK34" s="30"/>
      <c r="IL34" s="30"/>
      <c r="IM34" s="30"/>
      <c r="IN34" s="30"/>
      <c r="IO34" s="30"/>
      <c r="IP34" s="30"/>
      <c r="IQ34" s="30"/>
      <c r="IR34" s="30"/>
      <c r="IS34" s="30"/>
      <c r="IT34" s="30"/>
      <c r="IU34" s="30"/>
    </row>
    <row r="35" spans="1:255">
      <c r="A35" s="53" t="s">
        <v>289</v>
      </c>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v>1</v>
      </c>
      <c r="AS35" s="52"/>
      <c r="AT35" s="52"/>
      <c r="AU35" s="52"/>
      <c r="AV35" s="52"/>
      <c r="AW35" s="52"/>
      <c r="AX35" s="52"/>
      <c r="AY35" s="52"/>
      <c r="AZ35" s="52"/>
      <c r="BA35" s="52"/>
      <c r="BB35" s="52"/>
      <c r="BC35" s="52"/>
      <c r="BD35" s="52"/>
      <c r="BE35" s="52"/>
      <c r="BF35" s="52"/>
      <c r="BG35" s="52"/>
      <c r="BH35" s="52">
        <v>1</v>
      </c>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v>1</v>
      </c>
      <c r="CO35" s="52"/>
      <c r="CP35" s="52"/>
      <c r="CQ35" s="52"/>
      <c r="CR35" s="52"/>
      <c r="CS35" s="52"/>
      <c r="CT35" s="52">
        <v>1</v>
      </c>
      <c r="CU35" s="52"/>
      <c r="CV35" s="52"/>
      <c r="CW35" s="52"/>
      <c r="CX35" s="52"/>
      <c r="CY35" s="52"/>
      <c r="CZ35" s="52"/>
      <c r="DA35" s="52"/>
      <c r="DB35" s="52"/>
      <c r="DC35" s="52"/>
      <c r="DD35" s="52"/>
      <c r="DE35" s="52"/>
      <c r="DF35" s="52"/>
      <c r="DG35" s="52"/>
      <c r="DH35" s="52"/>
      <c r="DI35" s="52"/>
      <c r="DJ35" s="52"/>
      <c r="DK35" s="52"/>
      <c r="DL35" s="52"/>
      <c r="DM35" s="52"/>
      <c r="DN35" s="52"/>
      <c r="DO35" s="52"/>
      <c r="DP35" s="52"/>
      <c r="DQ35" s="52"/>
      <c r="DR35" s="52"/>
      <c r="DS35" s="52"/>
      <c r="DT35" s="52"/>
      <c r="DU35" s="52">
        <v>4</v>
      </c>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c r="GY35" s="30"/>
      <c r="GZ35" s="30"/>
      <c r="HA35" s="30"/>
      <c r="HB35" s="30"/>
      <c r="HC35" s="30"/>
      <c r="HD35" s="30"/>
      <c r="HE35" s="30"/>
      <c r="HF35" s="30"/>
      <c r="HG35" s="30"/>
      <c r="HH35" s="30"/>
      <c r="HI35" s="30"/>
      <c r="HJ35" s="30"/>
      <c r="HK35" s="30"/>
      <c r="HL35" s="30"/>
      <c r="HM35" s="30"/>
      <c r="HN35" s="30"/>
      <c r="HO35" s="30"/>
      <c r="HP35" s="30"/>
      <c r="HQ35" s="30"/>
      <c r="HR35" s="30"/>
      <c r="HS35" s="30"/>
      <c r="HT35" s="30"/>
      <c r="HU35" s="30"/>
      <c r="HV35" s="30"/>
      <c r="HW35" s="30"/>
      <c r="HX35" s="30"/>
      <c r="HY35" s="30"/>
      <c r="HZ35" s="30"/>
      <c r="IA35" s="30"/>
      <c r="IB35" s="30"/>
      <c r="IC35" s="30"/>
      <c r="ID35" s="30"/>
      <c r="IE35" s="30"/>
      <c r="IF35" s="30"/>
      <c r="IG35" s="30"/>
      <c r="IH35" s="30"/>
      <c r="II35" s="30"/>
      <c r="IJ35" s="30"/>
      <c r="IK35" s="30"/>
      <c r="IL35" s="30"/>
      <c r="IM35" s="30"/>
      <c r="IN35" s="30"/>
      <c r="IO35" s="30"/>
      <c r="IP35" s="30"/>
      <c r="IQ35" s="30"/>
      <c r="IR35" s="30"/>
      <c r="IS35" s="30"/>
      <c r="IT35" s="30"/>
      <c r="IU35" s="30"/>
    </row>
    <row r="36" spans="1:255">
      <c r="A36" s="53" t="s">
        <v>286</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v>1</v>
      </c>
      <c r="AW36" s="52"/>
      <c r="AX36" s="52">
        <v>1</v>
      </c>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v>2</v>
      </c>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c r="GY36" s="30"/>
      <c r="GZ36" s="30"/>
      <c r="HA36" s="30"/>
      <c r="HB36" s="30"/>
      <c r="HC36" s="30"/>
      <c r="HD36" s="30"/>
      <c r="HE36" s="30"/>
      <c r="HF36" s="30"/>
      <c r="HG36" s="30"/>
      <c r="HH36" s="30"/>
      <c r="HI36" s="30"/>
      <c r="HJ36" s="30"/>
      <c r="HK36" s="30"/>
      <c r="HL36" s="30"/>
      <c r="HM36" s="30"/>
      <c r="HN36" s="30"/>
      <c r="HO36" s="30"/>
      <c r="HP36" s="30"/>
      <c r="HQ36" s="30"/>
      <c r="HR36" s="30"/>
      <c r="HS36" s="30"/>
      <c r="HT36" s="30"/>
      <c r="HU36" s="30"/>
      <c r="HV36" s="30"/>
      <c r="HW36" s="30"/>
      <c r="HX36" s="30"/>
      <c r="HY36" s="30"/>
      <c r="HZ36" s="30"/>
      <c r="IA36" s="30"/>
      <c r="IB36" s="30"/>
      <c r="IC36" s="30"/>
      <c r="ID36" s="30"/>
      <c r="IE36" s="30"/>
      <c r="IF36" s="30"/>
      <c r="IG36" s="30"/>
      <c r="IH36" s="30"/>
      <c r="II36" s="30"/>
      <c r="IJ36" s="30"/>
      <c r="IK36" s="30"/>
      <c r="IL36" s="30"/>
      <c r="IM36" s="30"/>
      <c r="IN36" s="30"/>
      <c r="IO36" s="30"/>
      <c r="IP36" s="30"/>
      <c r="IQ36" s="30"/>
      <c r="IR36" s="30"/>
      <c r="IS36" s="30"/>
      <c r="IT36" s="30"/>
      <c r="IU36" s="30"/>
    </row>
    <row r="37" spans="1:255">
      <c r="A37" s="53" t="s">
        <v>241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v>1</v>
      </c>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v>1</v>
      </c>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c r="GY37" s="30"/>
      <c r="GZ37" s="30"/>
      <c r="HA37" s="30"/>
      <c r="HB37" s="30"/>
      <c r="HC37" s="30"/>
      <c r="HD37" s="30"/>
      <c r="HE37" s="30"/>
      <c r="HF37" s="30"/>
      <c r="HG37" s="30"/>
      <c r="HH37" s="30"/>
      <c r="HI37" s="30"/>
      <c r="HJ37" s="30"/>
      <c r="HK37" s="30"/>
      <c r="HL37" s="30"/>
      <c r="HM37" s="30"/>
      <c r="HN37" s="30"/>
      <c r="HO37" s="30"/>
      <c r="HP37" s="30"/>
      <c r="HQ37" s="30"/>
      <c r="HR37" s="30"/>
      <c r="HS37" s="30"/>
      <c r="HT37" s="30"/>
      <c r="HU37" s="30"/>
      <c r="HV37" s="30"/>
      <c r="HW37" s="30"/>
      <c r="HX37" s="30"/>
      <c r="HY37" s="30"/>
      <c r="HZ37" s="30"/>
      <c r="IA37" s="30"/>
      <c r="IB37" s="30"/>
      <c r="IC37" s="30"/>
      <c r="ID37" s="30"/>
      <c r="IE37" s="30"/>
      <c r="IF37" s="30"/>
      <c r="IG37" s="30"/>
      <c r="IH37" s="30"/>
      <c r="II37" s="30"/>
      <c r="IJ37" s="30"/>
      <c r="IK37" s="30"/>
      <c r="IL37" s="30"/>
      <c r="IM37" s="30"/>
      <c r="IN37" s="30"/>
      <c r="IO37" s="30"/>
      <c r="IP37" s="30"/>
      <c r="IQ37" s="30"/>
      <c r="IR37" s="30"/>
      <c r="IS37" s="30"/>
      <c r="IT37" s="30"/>
      <c r="IU37" s="30"/>
    </row>
    <row r="38" spans="1:255">
      <c r="A38" s="53" t="s">
        <v>252</v>
      </c>
      <c r="B38" s="52"/>
      <c r="C38" s="52"/>
      <c r="D38" s="52"/>
      <c r="E38" s="52"/>
      <c r="F38" s="52"/>
      <c r="G38" s="52"/>
      <c r="H38" s="52"/>
      <c r="I38" s="52"/>
      <c r="J38" s="52"/>
      <c r="K38" s="52"/>
      <c r="L38" s="52"/>
      <c r="M38" s="52"/>
      <c r="N38" s="52"/>
      <c r="O38" s="52"/>
      <c r="P38" s="52"/>
      <c r="Q38" s="52"/>
      <c r="R38" s="52"/>
      <c r="S38" s="52"/>
      <c r="T38" s="52"/>
      <c r="U38" s="52"/>
      <c r="V38" s="52"/>
      <c r="W38" s="52"/>
      <c r="X38" s="52"/>
      <c r="Y38" s="52"/>
      <c r="Z38" s="52">
        <v>1</v>
      </c>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v>1</v>
      </c>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c r="DC38" s="52"/>
      <c r="DD38" s="52"/>
      <c r="DE38" s="52"/>
      <c r="DF38" s="52"/>
      <c r="DG38" s="52"/>
      <c r="DH38" s="52"/>
      <c r="DI38" s="52">
        <v>1</v>
      </c>
      <c r="DJ38" s="52"/>
      <c r="DK38" s="52"/>
      <c r="DL38" s="52"/>
      <c r="DM38" s="52"/>
      <c r="DN38" s="52"/>
      <c r="DO38" s="52"/>
      <c r="DP38" s="52"/>
      <c r="DQ38" s="52"/>
      <c r="DR38" s="52"/>
      <c r="DS38" s="52"/>
      <c r="DT38" s="52"/>
      <c r="DU38" s="52">
        <v>3</v>
      </c>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c r="GY38" s="30"/>
      <c r="GZ38" s="30"/>
      <c r="HA38" s="30"/>
      <c r="HB38" s="30"/>
      <c r="HC38" s="30"/>
      <c r="HD38" s="30"/>
      <c r="HE38" s="30"/>
      <c r="HF38" s="30"/>
      <c r="HG38" s="30"/>
      <c r="HH38" s="30"/>
      <c r="HI38" s="30"/>
      <c r="HJ38" s="30"/>
      <c r="HK38" s="30"/>
      <c r="HL38" s="30"/>
      <c r="HM38" s="30"/>
      <c r="HN38" s="30"/>
      <c r="HO38" s="30"/>
      <c r="HP38" s="30"/>
      <c r="HQ38" s="30"/>
      <c r="HR38" s="30"/>
      <c r="HS38" s="30"/>
      <c r="HT38" s="30"/>
      <c r="HU38" s="30"/>
      <c r="HV38" s="30"/>
      <c r="HW38" s="30"/>
      <c r="HX38" s="30"/>
      <c r="HY38" s="30"/>
      <c r="HZ38" s="30"/>
      <c r="IA38" s="30"/>
      <c r="IB38" s="30"/>
      <c r="IC38" s="30"/>
      <c r="ID38" s="30"/>
      <c r="IE38" s="30"/>
      <c r="IF38" s="30"/>
      <c r="IG38" s="30"/>
      <c r="IH38" s="30"/>
      <c r="II38" s="30"/>
      <c r="IJ38" s="30"/>
      <c r="IK38" s="30"/>
      <c r="IL38" s="30"/>
      <c r="IM38" s="30"/>
      <c r="IN38" s="30"/>
      <c r="IO38" s="30"/>
      <c r="IP38" s="30"/>
      <c r="IQ38" s="30"/>
      <c r="IR38" s="30"/>
      <c r="IS38" s="30"/>
      <c r="IT38" s="30"/>
      <c r="IU38" s="30"/>
    </row>
    <row r="39" spans="1:255">
      <c r="A39" s="51" t="s">
        <v>16</v>
      </c>
      <c r="B39" s="52">
        <v>1</v>
      </c>
      <c r="C39" s="52">
        <v>1</v>
      </c>
      <c r="D39" s="52"/>
      <c r="E39" s="52"/>
      <c r="F39" s="52"/>
      <c r="G39" s="52">
        <v>1</v>
      </c>
      <c r="H39" s="52"/>
      <c r="I39" s="52"/>
      <c r="J39" s="52">
        <v>1</v>
      </c>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v>1</v>
      </c>
      <c r="AM39" s="52">
        <v>1</v>
      </c>
      <c r="AN39" s="52"/>
      <c r="AO39" s="52"/>
      <c r="AP39" s="52"/>
      <c r="AQ39" s="52">
        <v>1</v>
      </c>
      <c r="AR39" s="52"/>
      <c r="AS39" s="52"/>
      <c r="AT39" s="52"/>
      <c r="AU39" s="52"/>
      <c r="AV39" s="52">
        <v>1</v>
      </c>
      <c r="AW39" s="52">
        <v>1</v>
      </c>
      <c r="AX39" s="52"/>
      <c r="AY39" s="52"/>
      <c r="AZ39" s="52">
        <v>1</v>
      </c>
      <c r="BA39" s="52"/>
      <c r="BB39" s="52">
        <v>1</v>
      </c>
      <c r="BC39" s="52">
        <v>1</v>
      </c>
      <c r="BD39" s="52"/>
      <c r="BE39" s="52"/>
      <c r="BF39" s="52">
        <v>1</v>
      </c>
      <c r="BG39" s="52"/>
      <c r="BH39" s="52"/>
      <c r="BI39" s="52">
        <v>1</v>
      </c>
      <c r="BJ39" s="52"/>
      <c r="BK39" s="52">
        <v>1</v>
      </c>
      <c r="BL39" s="52"/>
      <c r="BM39" s="52"/>
      <c r="BN39" s="52"/>
      <c r="BO39" s="52"/>
      <c r="BP39" s="52"/>
      <c r="BQ39" s="52">
        <v>1</v>
      </c>
      <c r="BR39" s="52"/>
      <c r="BS39" s="52"/>
      <c r="BT39" s="52"/>
      <c r="BU39" s="52"/>
      <c r="BV39" s="52">
        <v>1</v>
      </c>
      <c r="BW39" s="52"/>
      <c r="BX39" s="52">
        <v>1</v>
      </c>
      <c r="BY39" s="52"/>
      <c r="BZ39" s="52"/>
      <c r="CA39" s="52">
        <v>1</v>
      </c>
      <c r="CB39" s="52"/>
      <c r="CC39" s="52">
        <v>1</v>
      </c>
      <c r="CD39" s="52"/>
      <c r="CE39" s="52"/>
      <c r="CF39" s="52"/>
      <c r="CG39" s="52"/>
      <c r="CH39" s="52">
        <v>1</v>
      </c>
      <c r="CI39" s="52"/>
      <c r="CJ39" s="52"/>
      <c r="CK39" s="52"/>
      <c r="CL39" s="52"/>
      <c r="CM39" s="52">
        <v>1</v>
      </c>
      <c r="CN39" s="52"/>
      <c r="CO39" s="52"/>
      <c r="CP39" s="52">
        <v>1</v>
      </c>
      <c r="CQ39" s="52"/>
      <c r="CR39" s="52"/>
      <c r="CS39" s="52"/>
      <c r="CT39" s="52"/>
      <c r="CU39" s="52"/>
      <c r="CV39" s="52">
        <v>1</v>
      </c>
      <c r="CW39" s="52">
        <v>1</v>
      </c>
      <c r="CX39" s="52">
        <v>1</v>
      </c>
      <c r="CY39" s="52"/>
      <c r="CZ39" s="52"/>
      <c r="DA39" s="52">
        <v>1</v>
      </c>
      <c r="DB39" s="52"/>
      <c r="DC39" s="52">
        <v>2</v>
      </c>
      <c r="DD39" s="52"/>
      <c r="DE39" s="52"/>
      <c r="DF39" s="52">
        <v>1</v>
      </c>
      <c r="DG39" s="52"/>
      <c r="DH39" s="52">
        <v>1</v>
      </c>
      <c r="DI39" s="52"/>
      <c r="DJ39" s="52">
        <v>1</v>
      </c>
      <c r="DK39" s="52"/>
      <c r="DL39" s="52"/>
      <c r="DM39" s="52"/>
      <c r="DN39" s="52"/>
      <c r="DO39" s="52"/>
      <c r="DP39" s="52"/>
      <c r="DQ39" s="52"/>
      <c r="DR39" s="52">
        <v>1</v>
      </c>
      <c r="DS39" s="52"/>
      <c r="DT39" s="52"/>
      <c r="DU39" s="52">
        <v>33</v>
      </c>
      <c r="DV39" s="30"/>
      <c r="DW39" s="30"/>
      <c r="DX39" s="30"/>
      <c r="DY39" s="30"/>
      <c r="DZ39" s="30"/>
      <c r="EA39" s="30"/>
      <c r="EB39" s="30"/>
      <c r="EC39" s="30"/>
      <c r="ED39" s="30"/>
      <c r="EE39" s="30"/>
      <c r="EF39" s="30"/>
      <c r="EG39" s="30"/>
      <c r="EH39" s="30"/>
      <c r="EI39" s="30"/>
      <c r="EJ39" s="30"/>
      <c r="EK39" s="30"/>
      <c r="EL39" s="30"/>
      <c r="EM39" s="30"/>
      <c r="EN39" s="30"/>
      <c r="EO39" s="30"/>
      <c r="EP39" s="30"/>
      <c r="EQ39" s="30"/>
      <c r="ER39" s="30"/>
      <c r="ES39" s="30"/>
      <c r="ET39" s="30"/>
      <c r="EU39" s="30"/>
      <c r="EV39" s="30"/>
      <c r="EW39" s="30"/>
      <c r="EX39" s="30"/>
      <c r="EY39" s="30"/>
      <c r="EZ39" s="30"/>
      <c r="FA39" s="30"/>
      <c r="FB39" s="30"/>
      <c r="FC39" s="30"/>
      <c r="FD39" s="30"/>
      <c r="FE39" s="30"/>
      <c r="FF39" s="30"/>
      <c r="FG39" s="30"/>
      <c r="FH39" s="30"/>
      <c r="FI39" s="30"/>
      <c r="FJ39" s="30"/>
      <c r="FK39" s="30"/>
      <c r="FL39" s="30"/>
      <c r="FM39" s="30"/>
      <c r="FN39" s="30"/>
      <c r="FO39" s="30"/>
      <c r="FP39" s="30"/>
      <c r="FQ39" s="30"/>
      <c r="FR39" s="30"/>
      <c r="FS39" s="30"/>
      <c r="FT39" s="30"/>
      <c r="FU39" s="30"/>
      <c r="FV39" s="30"/>
      <c r="FW39" s="30"/>
      <c r="FX39" s="30"/>
      <c r="FY39" s="30"/>
      <c r="FZ39" s="30"/>
      <c r="GA39" s="30"/>
      <c r="GB39" s="30"/>
      <c r="GC39" s="30"/>
      <c r="GD39" s="30"/>
      <c r="GE39" s="30"/>
      <c r="GF39" s="30"/>
      <c r="GG39" s="30"/>
      <c r="GH39" s="30"/>
      <c r="GI39" s="30"/>
      <c r="GJ39" s="30"/>
      <c r="GK39" s="30"/>
      <c r="GL39" s="30"/>
      <c r="GM39" s="30"/>
      <c r="GN39" s="30"/>
      <c r="GO39" s="30"/>
      <c r="GP39" s="30"/>
      <c r="GQ39" s="30"/>
      <c r="GR39" s="30"/>
      <c r="GS39" s="30"/>
      <c r="GT39" s="30"/>
      <c r="GU39" s="30"/>
      <c r="GV39" s="30"/>
      <c r="GW39" s="30"/>
      <c r="GX39" s="30"/>
      <c r="GY39" s="30"/>
      <c r="GZ39" s="30"/>
      <c r="HA39" s="30"/>
      <c r="HB39" s="30"/>
      <c r="HC39" s="30"/>
      <c r="HD39" s="30"/>
      <c r="HE39" s="30"/>
      <c r="HF39" s="30"/>
      <c r="HG39" s="30"/>
      <c r="HH39" s="30"/>
      <c r="HI39" s="30"/>
      <c r="HJ39" s="30"/>
      <c r="HK39" s="30"/>
      <c r="HL39" s="30"/>
      <c r="HM39" s="30"/>
      <c r="HN39" s="30"/>
      <c r="HO39" s="30"/>
      <c r="HP39" s="30"/>
      <c r="HQ39" s="30"/>
      <c r="HR39" s="30"/>
      <c r="HS39" s="30"/>
      <c r="HT39" s="30"/>
      <c r="HU39" s="30"/>
      <c r="HV39" s="30"/>
      <c r="HW39" s="30"/>
      <c r="HX39" s="30"/>
      <c r="HY39" s="30"/>
      <c r="HZ39" s="30"/>
      <c r="IA39" s="30"/>
      <c r="IB39" s="30"/>
      <c r="IC39" s="30"/>
      <c r="ID39" s="30"/>
      <c r="IE39" s="30"/>
      <c r="IF39" s="30"/>
      <c r="IG39" s="30"/>
      <c r="IH39" s="30"/>
      <c r="II39" s="30"/>
      <c r="IJ39" s="30"/>
      <c r="IK39" s="30"/>
      <c r="IL39" s="30"/>
      <c r="IM39" s="30"/>
      <c r="IN39" s="30"/>
      <c r="IO39" s="30"/>
      <c r="IP39" s="30"/>
      <c r="IQ39" s="30"/>
      <c r="IR39" s="30"/>
      <c r="IS39" s="30"/>
      <c r="IT39" s="30"/>
      <c r="IU39" s="30"/>
    </row>
    <row r="40" spans="1:255">
      <c r="A40" s="53" t="s">
        <v>271</v>
      </c>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v>1</v>
      </c>
      <c r="BJ40" s="52"/>
      <c r="BK40" s="52"/>
      <c r="BL40" s="52"/>
      <c r="BM40" s="52"/>
      <c r="BN40" s="52"/>
      <c r="BO40" s="52"/>
      <c r="BP40" s="52"/>
      <c r="BQ40" s="52"/>
      <c r="BR40" s="52"/>
      <c r="BS40" s="52"/>
      <c r="BT40" s="52"/>
      <c r="BU40" s="52"/>
      <c r="BV40" s="52">
        <v>1</v>
      </c>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v>1</v>
      </c>
      <c r="CX40" s="52"/>
      <c r="CY40" s="52"/>
      <c r="CZ40" s="52"/>
      <c r="DA40" s="52">
        <v>1</v>
      </c>
      <c r="DB40" s="52"/>
      <c r="DC40" s="52"/>
      <c r="DD40" s="52"/>
      <c r="DE40" s="52"/>
      <c r="DF40" s="52"/>
      <c r="DG40" s="52"/>
      <c r="DH40" s="52"/>
      <c r="DI40" s="52"/>
      <c r="DJ40" s="52"/>
      <c r="DK40" s="52"/>
      <c r="DL40" s="52"/>
      <c r="DM40" s="52"/>
      <c r="DN40" s="52"/>
      <c r="DO40" s="52"/>
      <c r="DP40" s="52"/>
      <c r="DQ40" s="52"/>
      <c r="DR40" s="52"/>
      <c r="DS40" s="52"/>
      <c r="DT40" s="52"/>
      <c r="DU40" s="52">
        <v>4</v>
      </c>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c r="GY40" s="30"/>
      <c r="GZ40" s="30"/>
      <c r="HA40" s="30"/>
      <c r="HB40" s="30"/>
      <c r="HC40" s="30"/>
      <c r="HD40" s="30"/>
      <c r="HE40" s="30"/>
      <c r="HF40" s="30"/>
      <c r="HG40" s="30"/>
      <c r="HH40" s="30"/>
      <c r="HI40" s="30"/>
      <c r="HJ40" s="30"/>
      <c r="HK40" s="30"/>
      <c r="HL40" s="30"/>
      <c r="HM40" s="30"/>
      <c r="HN40" s="30"/>
      <c r="HO40" s="30"/>
      <c r="HP40" s="30"/>
      <c r="HQ40" s="30"/>
      <c r="HR40" s="30"/>
      <c r="HS40" s="30"/>
      <c r="HT40" s="30"/>
      <c r="HU40" s="30"/>
      <c r="HV40" s="30"/>
      <c r="HW40" s="30"/>
      <c r="HX40" s="30"/>
      <c r="HY40" s="30"/>
      <c r="HZ40" s="30"/>
      <c r="IA40" s="30"/>
      <c r="IB40" s="30"/>
      <c r="IC40" s="30"/>
      <c r="ID40" s="30"/>
      <c r="IE40" s="30"/>
      <c r="IF40" s="30"/>
      <c r="IG40" s="30"/>
      <c r="IH40" s="30"/>
      <c r="II40" s="30"/>
      <c r="IJ40" s="30"/>
      <c r="IK40" s="30"/>
      <c r="IL40" s="30"/>
      <c r="IM40" s="30"/>
      <c r="IN40" s="30"/>
      <c r="IO40" s="30"/>
      <c r="IP40" s="30"/>
      <c r="IQ40" s="30"/>
      <c r="IR40" s="30"/>
      <c r="IS40" s="30"/>
      <c r="IT40" s="30"/>
      <c r="IU40" s="30"/>
    </row>
    <row r="41" spans="1:255">
      <c r="A41" s="53" t="s">
        <v>209</v>
      </c>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v>1</v>
      </c>
      <c r="AM41" s="52"/>
      <c r="AN41" s="52"/>
      <c r="AO41" s="52"/>
      <c r="AP41" s="52"/>
      <c r="AQ41" s="52">
        <v>1</v>
      </c>
      <c r="AR41" s="52"/>
      <c r="AS41" s="52"/>
      <c r="AT41" s="52"/>
      <c r="AU41" s="52"/>
      <c r="AV41" s="52"/>
      <c r="AW41" s="52"/>
      <c r="AX41" s="52"/>
      <c r="AY41" s="52"/>
      <c r="AZ41" s="52">
        <v>1</v>
      </c>
      <c r="BA41" s="52"/>
      <c r="BB41" s="52"/>
      <c r="BC41" s="52"/>
      <c r="BD41" s="52"/>
      <c r="BE41" s="52"/>
      <c r="BF41" s="52"/>
      <c r="BG41" s="52"/>
      <c r="BH41" s="52"/>
      <c r="BI41" s="52"/>
      <c r="BJ41" s="52"/>
      <c r="BK41" s="52">
        <v>1</v>
      </c>
      <c r="BL41" s="52"/>
      <c r="BM41" s="52"/>
      <c r="BN41" s="52"/>
      <c r="BO41" s="52"/>
      <c r="BP41" s="52"/>
      <c r="BQ41" s="52"/>
      <c r="BR41" s="52"/>
      <c r="BS41" s="52"/>
      <c r="BT41" s="52"/>
      <c r="BU41" s="52"/>
      <c r="BV41" s="52"/>
      <c r="BW41" s="52"/>
      <c r="BX41" s="52"/>
      <c r="BY41" s="52"/>
      <c r="BZ41" s="52"/>
      <c r="CA41" s="52">
        <v>1</v>
      </c>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v>1</v>
      </c>
      <c r="DD41" s="52"/>
      <c r="DE41" s="52"/>
      <c r="DF41" s="52"/>
      <c r="DG41" s="52"/>
      <c r="DH41" s="52"/>
      <c r="DI41" s="52"/>
      <c r="DJ41" s="52"/>
      <c r="DK41" s="52"/>
      <c r="DL41" s="52"/>
      <c r="DM41" s="52"/>
      <c r="DN41" s="52"/>
      <c r="DO41" s="52"/>
      <c r="DP41" s="52"/>
      <c r="DQ41" s="52"/>
      <c r="DR41" s="52"/>
      <c r="DS41" s="52"/>
      <c r="DT41" s="52"/>
      <c r="DU41" s="52">
        <v>6</v>
      </c>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c r="GY41" s="30"/>
      <c r="GZ41" s="30"/>
      <c r="HA41" s="30"/>
      <c r="HB41" s="30"/>
      <c r="HC41" s="30"/>
      <c r="HD41" s="30"/>
      <c r="HE41" s="30"/>
      <c r="HF41" s="30"/>
      <c r="HG41" s="30"/>
      <c r="HH41" s="30"/>
      <c r="HI41" s="30"/>
      <c r="HJ41" s="30"/>
      <c r="HK41" s="30"/>
      <c r="HL41" s="30"/>
      <c r="HM41" s="30"/>
      <c r="HN41" s="30"/>
      <c r="HO41" s="30"/>
      <c r="HP41" s="30"/>
      <c r="HQ41" s="30"/>
      <c r="HR41" s="30"/>
      <c r="HS41" s="30"/>
      <c r="HT41" s="30"/>
      <c r="HU41" s="30"/>
      <c r="HV41" s="30"/>
      <c r="HW41" s="30"/>
      <c r="HX41" s="30"/>
      <c r="HY41" s="30"/>
      <c r="HZ41" s="30"/>
      <c r="IA41" s="30"/>
      <c r="IB41" s="30"/>
      <c r="IC41" s="30"/>
      <c r="ID41" s="30"/>
      <c r="IE41" s="30"/>
      <c r="IF41" s="30"/>
      <c r="IG41" s="30"/>
      <c r="IH41" s="30"/>
      <c r="II41" s="30"/>
      <c r="IJ41" s="30"/>
      <c r="IK41" s="30"/>
      <c r="IL41" s="30"/>
      <c r="IM41" s="30"/>
      <c r="IN41" s="30"/>
      <c r="IO41" s="30"/>
      <c r="IP41" s="30"/>
      <c r="IQ41" s="30"/>
      <c r="IR41" s="30"/>
      <c r="IS41" s="30"/>
      <c r="IT41" s="30"/>
      <c r="IU41" s="30"/>
    </row>
    <row r="42" spans="1:255">
      <c r="A42" s="53" t="s">
        <v>16</v>
      </c>
      <c r="B42" s="52"/>
      <c r="C42" s="52"/>
      <c r="D42" s="52"/>
      <c r="E42" s="52"/>
      <c r="F42" s="52"/>
      <c r="G42" s="52">
        <v>1</v>
      </c>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v>1</v>
      </c>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c r="GY42" s="30"/>
      <c r="GZ42" s="30"/>
      <c r="HA42" s="30"/>
      <c r="HB42" s="30"/>
      <c r="HC42" s="30"/>
      <c r="HD42" s="30"/>
      <c r="HE42" s="30"/>
      <c r="HF42" s="30"/>
      <c r="HG42" s="30"/>
      <c r="HH42" s="30"/>
      <c r="HI42" s="30"/>
      <c r="HJ42" s="30"/>
      <c r="HK42" s="30"/>
      <c r="HL42" s="30"/>
      <c r="HM42" s="30"/>
      <c r="HN42" s="30"/>
      <c r="HO42" s="30"/>
      <c r="HP42" s="30"/>
      <c r="HQ42" s="30"/>
      <c r="HR42" s="30"/>
      <c r="HS42" s="30"/>
      <c r="HT42" s="30"/>
      <c r="HU42" s="30"/>
      <c r="HV42" s="30"/>
      <c r="HW42" s="30"/>
      <c r="HX42" s="30"/>
      <c r="HY42" s="30"/>
      <c r="HZ42" s="30"/>
      <c r="IA42" s="30"/>
      <c r="IB42" s="30"/>
      <c r="IC42" s="30"/>
      <c r="ID42" s="30"/>
      <c r="IE42" s="30"/>
      <c r="IF42" s="30"/>
      <c r="IG42" s="30"/>
      <c r="IH42" s="30"/>
      <c r="II42" s="30"/>
      <c r="IJ42" s="30"/>
      <c r="IK42" s="30"/>
      <c r="IL42" s="30"/>
      <c r="IM42" s="30"/>
      <c r="IN42" s="30"/>
      <c r="IO42" s="30"/>
      <c r="IP42" s="30"/>
      <c r="IQ42" s="30"/>
      <c r="IR42" s="30"/>
      <c r="IS42" s="30"/>
      <c r="IT42" s="30"/>
      <c r="IU42" s="30"/>
    </row>
    <row r="43" spans="1:255">
      <c r="A43" s="53" t="s">
        <v>214</v>
      </c>
      <c r="B43" s="52"/>
      <c r="C43" s="52">
        <v>1</v>
      </c>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v>1</v>
      </c>
      <c r="AW43" s="52"/>
      <c r="AX43" s="52"/>
      <c r="AY43" s="52"/>
      <c r="AZ43" s="52"/>
      <c r="BA43" s="52"/>
      <c r="BB43" s="52"/>
      <c r="BC43" s="52"/>
      <c r="BD43" s="52"/>
      <c r="BE43" s="52"/>
      <c r="BF43" s="52">
        <v>1</v>
      </c>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v>3</v>
      </c>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c r="GY43" s="30"/>
      <c r="GZ43" s="30"/>
      <c r="HA43" s="30"/>
      <c r="HB43" s="30"/>
      <c r="HC43" s="30"/>
      <c r="HD43" s="30"/>
      <c r="HE43" s="30"/>
      <c r="HF43" s="30"/>
      <c r="HG43" s="30"/>
      <c r="HH43" s="30"/>
      <c r="HI43" s="30"/>
      <c r="HJ43" s="30"/>
      <c r="HK43" s="30"/>
      <c r="HL43" s="30"/>
      <c r="HM43" s="30"/>
      <c r="HN43" s="30"/>
      <c r="HO43" s="30"/>
      <c r="HP43" s="30"/>
      <c r="HQ43" s="30"/>
      <c r="HR43" s="30"/>
      <c r="HS43" s="30"/>
      <c r="HT43" s="30"/>
      <c r="HU43" s="30"/>
      <c r="HV43" s="30"/>
      <c r="HW43" s="30"/>
      <c r="HX43" s="30"/>
      <c r="HY43" s="30"/>
      <c r="HZ43" s="30"/>
      <c r="IA43" s="30"/>
      <c r="IB43" s="30"/>
      <c r="IC43" s="30"/>
      <c r="ID43" s="30"/>
      <c r="IE43" s="30"/>
      <c r="IF43" s="30"/>
      <c r="IG43" s="30"/>
      <c r="IH43" s="30"/>
      <c r="II43" s="30"/>
      <c r="IJ43" s="30"/>
      <c r="IK43" s="30"/>
      <c r="IL43" s="30"/>
      <c r="IM43" s="30"/>
      <c r="IN43" s="30"/>
      <c r="IO43" s="30"/>
      <c r="IP43" s="30"/>
      <c r="IQ43" s="30"/>
      <c r="IR43" s="30"/>
      <c r="IS43" s="30"/>
      <c r="IT43" s="30"/>
      <c r="IU43" s="30"/>
    </row>
    <row r="44" spans="1:255">
      <c r="A44" s="53" t="s">
        <v>211</v>
      </c>
      <c r="B44" s="52">
        <v>1</v>
      </c>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v>1</v>
      </c>
      <c r="BY44" s="52"/>
      <c r="BZ44" s="52"/>
      <c r="CA44" s="52"/>
      <c r="CB44" s="52"/>
      <c r="CC44" s="52"/>
      <c r="CD44" s="52"/>
      <c r="CE44" s="52"/>
      <c r="CF44" s="52"/>
      <c r="CG44" s="52"/>
      <c r="CH44" s="52">
        <v>1</v>
      </c>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v>1</v>
      </c>
      <c r="DI44" s="52"/>
      <c r="DJ44" s="52"/>
      <c r="DK44" s="52"/>
      <c r="DL44" s="52"/>
      <c r="DM44" s="52"/>
      <c r="DN44" s="52"/>
      <c r="DO44" s="52"/>
      <c r="DP44" s="52"/>
      <c r="DQ44" s="52"/>
      <c r="DR44" s="52">
        <v>1</v>
      </c>
      <c r="DS44" s="52"/>
      <c r="DT44" s="52"/>
      <c r="DU44" s="52">
        <v>5</v>
      </c>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c r="IU44" s="30"/>
    </row>
    <row r="45" spans="1:255">
      <c r="A45" s="53" t="s">
        <v>213</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v>1</v>
      </c>
      <c r="AN45" s="52"/>
      <c r="AO45" s="52"/>
      <c r="AP45" s="52"/>
      <c r="AQ45" s="52"/>
      <c r="AR45" s="52"/>
      <c r="AS45" s="52"/>
      <c r="AT45" s="52"/>
      <c r="AU45" s="52"/>
      <c r="AV45" s="52"/>
      <c r="AW45" s="52"/>
      <c r="AX45" s="52"/>
      <c r="AY45" s="52"/>
      <c r="AZ45" s="52"/>
      <c r="BA45" s="52"/>
      <c r="BB45" s="52"/>
      <c r="BC45" s="52">
        <v>1</v>
      </c>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v>1</v>
      </c>
      <c r="DD45" s="52"/>
      <c r="DE45" s="52"/>
      <c r="DF45" s="52">
        <v>1</v>
      </c>
      <c r="DG45" s="52"/>
      <c r="DH45" s="52"/>
      <c r="DI45" s="52"/>
      <c r="DJ45" s="52">
        <v>1</v>
      </c>
      <c r="DK45" s="52"/>
      <c r="DL45" s="52"/>
      <c r="DM45" s="52"/>
      <c r="DN45" s="52"/>
      <c r="DO45" s="52"/>
      <c r="DP45" s="52"/>
      <c r="DQ45" s="52"/>
      <c r="DR45" s="52"/>
      <c r="DS45" s="52"/>
      <c r="DT45" s="52"/>
      <c r="DU45" s="52">
        <v>5</v>
      </c>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c r="HL45" s="30"/>
      <c r="HM45" s="30"/>
      <c r="HN45" s="30"/>
      <c r="HO45" s="30"/>
      <c r="HP45" s="30"/>
      <c r="HQ45" s="30"/>
      <c r="HR45" s="30"/>
      <c r="HS45" s="30"/>
      <c r="HT45" s="30"/>
      <c r="HU45" s="30"/>
      <c r="HV45" s="30"/>
      <c r="HW45" s="30"/>
      <c r="HX45" s="30"/>
      <c r="HY45" s="30"/>
      <c r="HZ45" s="30"/>
      <c r="IA45" s="30"/>
      <c r="IB45" s="30"/>
      <c r="IC45" s="30"/>
      <c r="ID45" s="30"/>
      <c r="IE45" s="30"/>
      <c r="IF45" s="30"/>
      <c r="IG45" s="30"/>
      <c r="IH45" s="30"/>
      <c r="II45" s="30"/>
      <c r="IJ45" s="30"/>
      <c r="IK45" s="30"/>
      <c r="IL45" s="30"/>
      <c r="IM45" s="30"/>
      <c r="IN45" s="30"/>
      <c r="IO45" s="30"/>
      <c r="IP45" s="30"/>
      <c r="IQ45" s="30"/>
      <c r="IR45" s="30"/>
      <c r="IS45" s="30"/>
      <c r="IT45" s="30"/>
      <c r="IU45" s="30"/>
    </row>
    <row r="46" spans="1:255">
      <c r="A46" s="53" t="s">
        <v>212</v>
      </c>
      <c r="B46" s="52"/>
      <c r="C46" s="52"/>
      <c r="D46" s="52"/>
      <c r="E46" s="52"/>
      <c r="F46" s="52"/>
      <c r="G46" s="52"/>
      <c r="H46" s="52"/>
      <c r="I46" s="52"/>
      <c r="J46" s="52">
        <v>1</v>
      </c>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v>1</v>
      </c>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v>2</v>
      </c>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c r="HL46" s="30"/>
      <c r="HM46" s="30"/>
      <c r="HN46" s="30"/>
      <c r="HO46" s="30"/>
      <c r="HP46" s="30"/>
      <c r="HQ46" s="30"/>
      <c r="HR46" s="30"/>
      <c r="HS46" s="30"/>
      <c r="HT46" s="30"/>
      <c r="HU46" s="30"/>
      <c r="HV46" s="30"/>
      <c r="HW46" s="30"/>
      <c r="HX46" s="30"/>
      <c r="HY46" s="30"/>
      <c r="HZ46" s="30"/>
      <c r="IA46" s="30"/>
      <c r="IB46" s="30"/>
      <c r="IC46" s="30"/>
      <c r="ID46" s="30"/>
      <c r="IE46" s="30"/>
      <c r="IF46" s="30"/>
      <c r="IG46" s="30"/>
      <c r="IH46" s="30"/>
      <c r="II46" s="30"/>
      <c r="IJ46" s="30"/>
      <c r="IK46" s="30"/>
      <c r="IL46" s="30"/>
      <c r="IM46" s="30"/>
      <c r="IN46" s="30"/>
      <c r="IO46" s="30"/>
      <c r="IP46" s="30"/>
      <c r="IQ46" s="30"/>
      <c r="IR46" s="30"/>
      <c r="IS46" s="30"/>
      <c r="IT46" s="30"/>
      <c r="IU46" s="30"/>
    </row>
    <row r="47" spans="1:255">
      <c r="A47" s="53" t="s">
        <v>270</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v>1</v>
      </c>
      <c r="BC47" s="52"/>
      <c r="BD47" s="52"/>
      <c r="BE47" s="52"/>
      <c r="BF47" s="52"/>
      <c r="BG47" s="52"/>
      <c r="BH47" s="52"/>
      <c r="BI47" s="52"/>
      <c r="BJ47" s="52"/>
      <c r="BK47" s="52"/>
      <c r="BL47" s="52"/>
      <c r="BM47" s="52"/>
      <c r="BN47" s="52"/>
      <c r="BO47" s="52"/>
      <c r="BP47" s="52"/>
      <c r="BQ47" s="52">
        <v>1</v>
      </c>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v>1</v>
      </c>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v>3</v>
      </c>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c r="GY47" s="30"/>
      <c r="GZ47" s="30"/>
      <c r="HA47" s="30"/>
      <c r="HB47" s="30"/>
      <c r="HC47" s="30"/>
      <c r="HD47" s="30"/>
      <c r="HE47" s="30"/>
      <c r="HF47" s="30"/>
      <c r="HG47" s="30"/>
      <c r="HH47" s="30"/>
      <c r="HI47" s="30"/>
      <c r="HJ47" s="30"/>
      <c r="HK47" s="30"/>
      <c r="HL47" s="30"/>
      <c r="HM47" s="30"/>
      <c r="HN47" s="30"/>
      <c r="HO47" s="30"/>
      <c r="HP47" s="30"/>
      <c r="HQ47" s="30"/>
      <c r="HR47" s="30"/>
      <c r="HS47" s="30"/>
      <c r="HT47" s="30"/>
      <c r="HU47" s="30"/>
      <c r="HV47" s="30"/>
      <c r="HW47" s="30"/>
      <c r="HX47" s="30"/>
      <c r="HY47" s="30"/>
      <c r="HZ47" s="30"/>
      <c r="IA47" s="30"/>
      <c r="IB47" s="30"/>
      <c r="IC47" s="30"/>
      <c r="ID47" s="30"/>
      <c r="IE47" s="30"/>
      <c r="IF47" s="30"/>
      <c r="IG47" s="30"/>
      <c r="IH47" s="30"/>
      <c r="II47" s="30"/>
      <c r="IJ47" s="30"/>
      <c r="IK47" s="30"/>
      <c r="IL47" s="30"/>
      <c r="IM47" s="30"/>
      <c r="IN47" s="30"/>
      <c r="IO47" s="30"/>
      <c r="IP47" s="30"/>
      <c r="IQ47" s="30"/>
      <c r="IR47" s="30"/>
      <c r="IS47" s="30"/>
      <c r="IT47" s="30"/>
      <c r="IU47" s="30"/>
    </row>
    <row r="48" spans="1:255">
      <c r="A48" s="53" t="s">
        <v>281</v>
      </c>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v>1</v>
      </c>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v>1</v>
      </c>
      <c r="CY48" s="52"/>
      <c r="CZ48" s="52"/>
      <c r="DA48" s="52"/>
      <c r="DB48" s="52"/>
      <c r="DC48" s="52"/>
      <c r="DD48" s="52"/>
      <c r="DE48" s="52"/>
      <c r="DF48" s="52"/>
      <c r="DG48" s="52"/>
      <c r="DH48" s="52"/>
      <c r="DI48" s="52"/>
      <c r="DJ48" s="52"/>
      <c r="DK48" s="52"/>
      <c r="DL48" s="52"/>
      <c r="DM48" s="52"/>
      <c r="DN48" s="52"/>
      <c r="DO48" s="52"/>
      <c r="DP48" s="52"/>
      <c r="DQ48" s="52"/>
      <c r="DR48" s="52"/>
      <c r="DS48" s="52"/>
      <c r="DT48" s="52"/>
      <c r="DU48" s="52">
        <v>2</v>
      </c>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c r="GY48" s="30"/>
      <c r="GZ48" s="30"/>
      <c r="HA48" s="30"/>
      <c r="HB48" s="30"/>
      <c r="HC48" s="30"/>
      <c r="HD48" s="30"/>
      <c r="HE48" s="30"/>
      <c r="HF48" s="30"/>
      <c r="HG48" s="30"/>
      <c r="HH48" s="30"/>
      <c r="HI48" s="30"/>
      <c r="HJ48" s="30"/>
      <c r="HK48" s="30"/>
      <c r="HL48" s="30"/>
      <c r="HM48" s="30"/>
      <c r="HN48" s="30"/>
      <c r="HO48" s="30"/>
      <c r="HP48" s="30"/>
      <c r="HQ48" s="30"/>
      <c r="HR48" s="30"/>
      <c r="HS48" s="30"/>
      <c r="HT48" s="30"/>
      <c r="HU48" s="30"/>
      <c r="HV48" s="30"/>
      <c r="HW48" s="30"/>
      <c r="HX48" s="30"/>
      <c r="HY48" s="30"/>
      <c r="HZ48" s="30"/>
      <c r="IA48" s="30"/>
      <c r="IB48" s="30"/>
      <c r="IC48" s="30"/>
      <c r="ID48" s="30"/>
      <c r="IE48" s="30"/>
      <c r="IF48" s="30"/>
      <c r="IG48" s="30"/>
      <c r="IH48" s="30"/>
      <c r="II48" s="30"/>
      <c r="IJ48" s="30"/>
      <c r="IK48" s="30"/>
      <c r="IL48" s="30"/>
      <c r="IM48" s="30"/>
      <c r="IN48" s="30"/>
      <c r="IO48" s="30"/>
      <c r="IP48" s="30"/>
      <c r="IQ48" s="30"/>
      <c r="IR48" s="30"/>
      <c r="IS48" s="30"/>
      <c r="IT48" s="30"/>
      <c r="IU48" s="30"/>
    </row>
    <row r="49" spans="1:255">
      <c r="A49" s="53" t="s">
        <v>297</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v>1</v>
      </c>
      <c r="CD49" s="52"/>
      <c r="CE49" s="52"/>
      <c r="CF49" s="52"/>
      <c r="CG49" s="52"/>
      <c r="CH49" s="52"/>
      <c r="CI49" s="52"/>
      <c r="CJ49" s="52"/>
      <c r="CK49" s="52"/>
      <c r="CL49" s="52"/>
      <c r="CM49" s="52"/>
      <c r="CN49" s="52"/>
      <c r="CO49" s="52"/>
      <c r="CP49" s="52"/>
      <c r="CQ49" s="52"/>
      <c r="CR49" s="52"/>
      <c r="CS49" s="52"/>
      <c r="CT49" s="52"/>
      <c r="CU49" s="52"/>
      <c r="CV49" s="52">
        <v>1</v>
      </c>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v>2</v>
      </c>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c r="IK49" s="30"/>
      <c r="IL49" s="30"/>
      <c r="IM49" s="30"/>
      <c r="IN49" s="30"/>
      <c r="IO49" s="30"/>
      <c r="IP49" s="30"/>
      <c r="IQ49" s="30"/>
      <c r="IR49" s="30"/>
      <c r="IS49" s="30"/>
      <c r="IT49" s="30"/>
      <c r="IU49" s="30"/>
    </row>
    <row r="50" spans="1:255">
      <c r="A50" s="51" t="s">
        <v>15</v>
      </c>
      <c r="B50" s="52">
        <v>1</v>
      </c>
      <c r="C50" s="52"/>
      <c r="D50" s="52"/>
      <c r="E50" s="52"/>
      <c r="F50" s="52"/>
      <c r="G50" s="52"/>
      <c r="H50" s="52"/>
      <c r="I50" s="52"/>
      <c r="J50" s="52"/>
      <c r="K50" s="52"/>
      <c r="L50" s="52"/>
      <c r="M50" s="52"/>
      <c r="N50" s="52"/>
      <c r="O50" s="52">
        <v>1</v>
      </c>
      <c r="P50" s="52"/>
      <c r="Q50" s="52"/>
      <c r="R50" s="52"/>
      <c r="S50" s="52"/>
      <c r="T50" s="52"/>
      <c r="U50" s="52">
        <v>1</v>
      </c>
      <c r="V50" s="52"/>
      <c r="W50" s="52"/>
      <c r="X50" s="52"/>
      <c r="Y50" s="52"/>
      <c r="Z50" s="52"/>
      <c r="AA50" s="52"/>
      <c r="AB50" s="52"/>
      <c r="AC50" s="52"/>
      <c r="AD50" s="52"/>
      <c r="AE50" s="52"/>
      <c r="AF50" s="52"/>
      <c r="AG50" s="52"/>
      <c r="AH50" s="52"/>
      <c r="AI50" s="52"/>
      <c r="AJ50" s="52"/>
      <c r="AK50" s="52">
        <v>1</v>
      </c>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v>1</v>
      </c>
      <c r="BU50" s="52"/>
      <c r="BV50" s="52"/>
      <c r="BW50" s="52"/>
      <c r="BX50" s="52"/>
      <c r="BY50" s="52"/>
      <c r="BZ50" s="52"/>
      <c r="CA50" s="52">
        <v>1</v>
      </c>
      <c r="CB50" s="52"/>
      <c r="CC50" s="52"/>
      <c r="CD50" s="52"/>
      <c r="CE50" s="52">
        <v>1</v>
      </c>
      <c r="CF50" s="52"/>
      <c r="CG50" s="52"/>
      <c r="CH50" s="52">
        <v>2</v>
      </c>
      <c r="CI50" s="52"/>
      <c r="CJ50" s="52"/>
      <c r="CK50" s="52"/>
      <c r="CL50" s="52"/>
      <c r="CM50" s="52"/>
      <c r="CN50" s="52"/>
      <c r="CO50" s="52"/>
      <c r="CP50" s="52"/>
      <c r="CQ50" s="52"/>
      <c r="CR50" s="52"/>
      <c r="CS50" s="52"/>
      <c r="CT50" s="52"/>
      <c r="CU50" s="52"/>
      <c r="CV50" s="52"/>
      <c r="CW50" s="52"/>
      <c r="CX50" s="52"/>
      <c r="CY50" s="52"/>
      <c r="CZ50" s="52"/>
      <c r="DA50" s="52"/>
      <c r="DB50" s="52">
        <v>1</v>
      </c>
      <c r="DC50" s="52"/>
      <c r="DD50" s="52"/>
      <c r="DE50" s="52">
        <v>1</v>
      </c>
      <c r="DF50" s="52"/>
      <c r="DG50" s="52"/>
      <c r="DH50" s="52"/>
      <c r="DI50" s="52"/>
      <c r="DJ50" s="52"/>
      <c r="DK50" s="52">
        <v>1</v>
      </c>
      <c r="DL50" s="52"/>
      <c r="DM50" s="52"/>
      <c r="DN50" s="52">
        <v>1</v>
      </c>
      <c r="DO50" s="52">
        <v>1</v>
      </c>
      <c r="DP50" s="52"/>
      <c r="DQ50" s="52"/>
      <c r="DR50" s="52"/>
      <c r="DS50" s="52">
        <v>1</v>
      </c>
      <c r="DT50" s="52"/>
      <c r="DU50" s="52">
        <v>15</v>
      </c>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c r="IK50" s="30"/>
      <c r="IL50" s="30"/>
      <c r="IM50" s="30"/>
      <c r="IN50" s="30"/>
      <c r="IO50" s="30"/>
      <c r="IP50" s="30"/>
      <c r="IQ50" s="30"/>
      <c r="IR50" s="30"/>
      <c r="IS50" s="30"/>
      <c r="IT50" s="30"/>
      <c r="IU50" s="30"/>
    </row>
    <row r="51" spans="1:255">
      <c r="A51" s="53" t="s">
        <v>312</v>
      </c>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v>1</v>
      </c>
      <c r="DC51" s="52"/>
      <c r="DD51" s="52"/>
      <c r="DE51" s="52"/>
      <c r="DF51" s="52"/>
      <c r="DG51" s="52"/>
      <c r="DH51" s="52"/>
      <c r="DI51" s="52"/>
      <c r="DJ51" s="52"/>
      <c r="DK51" s="52">
        <v>1</v>
      </c>
      <c r="DL51" s="52"/>
      <c r="DM51" s="52"/>
      <c r="DN51" s="52">
        <v>1</v>
      </c>
      <c r="DO51" s="52"/>
      <c r="DP51" s="52"/>
      <c r="DQ51" s="52"/>
      <c r="DR51" s="52"/>
      <c r="DS51" s="52"/>
      <c r="DT51" s="52"/>
      <c r="DU51" s="52">
        <v>3</v>
      </c>
      <c r="DV51" s="30"/>
      <c r="DW51" s="30"/>
      <c r="DX51" s="30"/>
      <c r="DY51" s="30"/>
      <c r="DZ51" s="30"/>
      <c r="EA51" s="30"/>
      <c r="EB51" s="30"/>
      <c r="EC51" s="30"/>
      <c r="ED51" s="30"/>
      <c r="EE51" s="30"/>
      <c r="EF51" s="30"/>
      <c r="EG51" s="30"/>
      <c r="EH51" s="30"/>
      <c r="EI51" s="30"/>
      <c r="EJ51" s="30"/>
      <c r="EK51" s="30"/>
      <c r="EL51" s="30"/>
      <c r="EM51" s="30"/>
      <c r="EN51" s="30"/>
      <c r="EO51" s="30"/>
      <c r="EP51" s="30"/>
      <c r="EQ51" s="30"/>
      <c r="ER51" s="30"/>
      <c r="ES51" s="30"/>
      <c r="ET51" s="30"/>
      <c r="EU51" s="30"/>
      <c r="EV51" s="30"/>
      <c r="EW51" s="30"/>
      <c r="EX51" s="30"/>
      <c r="EY51" s="30"/>
      <c r="EZ51" s="30"/>
      <c r="FA51" s="30"/>
      <c r="FB51" s="30"/>
      <c r="FC51" s="30"/>
      <c r="FD51" s="30"/>
      <c r="FE51" s="30"/>
      <c r="FF51" s="30"/>
      <c r="FG51" s="30"/>
      <c r="FH51" s="30"/>
      <c r="FI51" s="30"/>
      <c r="FJ51" s="30"/>
      <c r="FK51" s="30"/>
      <c r="FL51" s="30"/>
      <c r="FM51" s="30"/>
      <c r="FN51" s="30"/>
      <c r="FO51" s="30"/>
      <c r="FP51" s="30"/>
      <c r="FQ51" s="30"/>
      <c r="FR51" s="30"/>
      <c r="FS51" s="30"/>
      <c r="FT51" s="30"/>
      <c r="FU51" s="30"/>
      <c r="FV51" s="30"/>
      <c r="FW51" s="30"/>
      <c r="FX51" s="30"/>
      <c r="FY51" s="30"/>
      <c r="FZ51" s="30"/>
      <c r="GA51" s="30"/>
      <c r="GB51" s="30"/>
      <c r="GC51" s="30"/>
      <c r="GD51" s="30"/>
      <c r="GE51" s="30"/>
      <c r="GF51" s="30"/>
      <c r="GG51" s="30"/>
      <c r="GH51" s="30"/>
      <c r="GI51" s="30"/>
      <c r="GJ51" s="30"/>
      <c r="GK51" s="30"/>
      <c r="GL51" s="30"/>
      <c r="GM51" s="30"/>
      <c r="GN51" s="30"/>
      <c r="GO51" s="30"/>
      <c r="GP51" s="30"/>
      <c r="GQ51" s="30"/>
      <c r="GR51" s="30"/>
      <c r="GS51" s="30"/>
      <c r="GT51" s="30"/>
      <c r="GU51" s="30"/>
      <c r="GV51" s="30"/>
      <c r="GW51" s="30"/>
      <c r="GX51" s="30"/>
      <c r="GY51" s="30"/>
      <c r="GZ51" s="30"/>
      <c r="HA51" s="30"/>
      <c r="HB51" s="30"/>
      <c r="HC51" s="30"/>
      <c r="HD51" s="30"/>
      <c r="HE51" s="30"/>
      <c r="HF51" s="30"/>
      <c r="HG51" s="30"/>
      <c r="HH51" s="30"/>
      <c r="HI51" s="30"/>
      <c r="HJ51" s="30"/>
      <c r="HK51" s="30"/>
      <c r="HL51" s="30"/>
      <c r="HM51" s="30"/>
      <c r="HN51" s="30"/>
      <c r="HO51" s="30"/>
      <c r="HP51" s="30"/>
      <c r="HQ51" s="30"/>
      <c r="HR51" s="30"/>
      <c r="HS51" s="30"/>
      <c r="HT51" s="30"/>
      <c r="HU51" s="30"/>
      <c r="HV51" s="30"/>
      <c r="HW51" s="30"/>
      <c r="HX51" s="30"/>
      <c r="HY51" s="30"/>
      <c r="HZ51" s="30"/>
      <c r="IA51" s="30"/>
      <c r="IB51" s="30"/>
      <c r="IC51" s="30"/>
      <c r="ID51" s="30"/>
      <c r="IE51" s="30"/>
      <c r="IF51" s="30"/>
      <c r="IG51" s="30"/>
      <c r="IH51" s="30"/>
      <c r="II51" s="30"/>
      <c r="IJ51" s="30"/>
      <c r="IK51" s="30"/>
      <c r="IL51" s="30"/>
      <c r="IM51" s="30"/>
      <c r="IN51" s="30"/>
      <c r="IO51" s="30"/>
      <c r="IP51" s="30"/>
      <c r="IQ51" s="30"/>
      <c r="IR51" s="30"/>
      <c r="IS51" s="30"/>
      <c r="IT51" s="30"/>
      <c r="IU51" s="30"/>
    </row>
    <row r="52" spans="1:255">
      <c r="A52" s="53" t="s">
        <v>207</v>
      </c>
      <c r="B52" s="52"/>
      <c r="C52" s="52"/>
      <c r="D52" s="52"/>
      <c r="E52" s="52"/>
      <c r="F52" s="52"/>
      <c r="G52" s="52"/>
      <c r="H52" s="52"/>
      <c r="I52" s="52"/>
      <c r="J52" s="52"/>
      <c r="K52" s="52"/>
      <c r="L52" s="52"/>
      <c r="M52" s="52"/>
      <c r="N52" s="52"/>
      <c r="O52" s="52">
        <v>1</v>
      </c>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v>1</v>
      </c>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30"/>
      <c r="GK52" s="30"/>
      <c r="GL52" s="30"/>
      <c r="GM52" s="30"/>
      <c r="GN52" s="30"/>
      <c r="GO52" s="30"/>
      <c r="GP52" s="30"/>
      <c r="GQ52" s="30"/>
      <c r="GR52" s="30"/>
      <c r="GS52" s="30"/>
      <c r="GT52" s="30"/>
      <c r="GU52" s="30"/>
      <c r="GV52" s="30"/>
      <c r="GW52" s="30"/>
      <c r="GX52" s="30"/>
      <c r="GY52" s="30"/>
      <c r="GZ52" s="30"/>
      <c r="HA52" s="30"/>
      <c r="HB52" s="30"/>
      <c r="HC52" s="30"/>
      <c r="HD52" s="30"/>
      <c r="HE52" s="30"/>
      <c r="HF52" s="30"/>
      <c r="HG52" s="30"/>
      <c r="HH52" s="30"/>
      <c r="HI52" s="30"/>
      <c r="HJ52" s="30"/>
      <c r="HK52" s="30"/>
      <c r="HL52" s="30"/>
      <c r="HM52" s="30"/>
      <c r="HN52" s="30"/>
      <c r="HO52" s="30"/>
      <c r="HP52" s="30"/>
      <c r="HQ52" s="30"/>
      <c r="HR52" s="30"/>
      <c r="HS52" s="30"/>
      <c r="HT52" s="30"/>
      <c r="HU52" s="30"/>
      <c r="HV52" s="30"/>
      <c r="HW52" s="30"/>
      <c r="HX52" s="30"/>
      <c r="HY52" s="30"/>
      <c r="HZ52" s="30"/>
      <c r="IA52" s="30"/>
      <c r="IB52" s="30"/>
      <c r="IC52" s="30"/>
      <c r="ID52" s="30"/>
      <c r="IE52" s="30"/>
      <c r="IF52" s="30"/>
      <c r="IG52" s="30"/>
      <c r="IH52" s="30"/>
      <c r="II52" s="30"/>
      <c r="IJ52" s="30"/>
      <c r="IK52" s="30"/>
      <c r="IL52" s="30"/>
      <c r="IM52" s="30"/>
      <c r="IN52" s="30"/>
      <c r="IO52" s="30"/>
      <c r="IP52" s="30"/>
      <c r="IQ52" s="30"/>
      <c r="IR52" s="30"/>
      <c r="IS52" s="30"/>
      <c r="IT52" s="30"/>
      <c r="IU52" s="30"/>
    </row>
    <row r="53" spans="1:255">
      <c r="A53" s="53" t="s">
        <v>208</v>
      </c>
      <c r="B53" s="52"/>
      <c r="C53" s="52"/>
      <c r="D53" s="52"/>
      <c r="E53" s="52"/>
      <c r="F53" s="52"/>
      <c r="G53" s="52"/>
      <c r="H53" s="52"/>
      <c r="I53" s="52"/>
      <c r="J53" s="52"/>
      <c r="K53" s="52"/>
      <c r="L53" s="52"/>
      <c r="M53" s="52"/>
      <c r="N53" s="52"/>
      <c r="O53" s="52"/>
      <c r="P53" s="52"/>
      <c r="Q53" s="52"/>
      <c r="R53" s="52"/>
      <c r="S53" s="52"/>
      <c r="T53" s="52"/>
      <c r="U53" s="52">
        <v>1</v>
      </c>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S53" s="52"/>
      <c r="CT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v>1</v>
      </c>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c r="GY53" s="30"/>
      <c r="GZ53" s="30"/>
      <c r="HA53" s="30"/>
      <c r="HB53" s="30"/>
      <c r="HC53" s="30"/>
      <c r="HD53" s="30"/>
      <c r="HE53" s="30"/>
      <c r="HF53" s="30"/>
      <c r="HG53" s="30"/>
      <c r="HH53" s="30"/>
      <c r="HI53" s="30"/>
      <c r="HJ53" s="30"/>
      <c r="HK53" s="30"/>
      <c r="HL53" s="30"/>
      <c r="HM53" s="30"/>
      <c r="HN53" s="30"/>
      <c r="HO53" s="30"/>
      <c r="HP53" s="30"/>
      <c r="HQ53" s="30"/>
      <c r="HR53" s="30"/>
      <c r="HS53" s="30"/>
      <c r="HT53" s="30"/>
      <c r="HU53" s="30"/>
      <c r="HV53" s="30"/>
      <c r="HW53" s="30"/>
      <c r="HX53" s="30"/>
      <c r="HY53" s="30"/>
      <c r="HZ53" s="30"/>
      <c r="IA53" s="30"/>
      <c r="IB53" s="30"/>
      <c r="IC53" s="30"/>
      <c r="ID53" s="30"/>
      <c r="IE53" s="30"/>
      <c r="IF53" s="30"/>
      <c r="IG53" s="30"/>
      <c r="IH53" s="30"/>
      <c r="II53" s="30"/>
      <c r="IJ53" s="30"/>
      <c r="IK53" s="30"/>
      <c r="IL53" s="30"/>
      <c r="IM53" s="30"/>
      <c r="IN53" s="30"/>
      <c r="IO53" s="30"/>
      <c r="IP53" s="30"/>
      <c r="IQ53" s="30"/>
      <c r="IR53" s="30"/>
      <c r="IS53" s="30"/>
      <c r="IT53" s="30"/>
      <c r="IU53" s="30"/>
    </row>
    <row r="54" spans="1:255">
      <c r="A54" s="53" t="s">
        <v>313</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S54" s="52"/>
      <c r="CT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v>1</v>
      </c>
      <c r="DT54" s="52"/>
      <c r="DU54" s="52">
        <v>1</v>
      </c>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c r="GY54" s="30"/>
      <c r="GZ54" s="30"/>
      <c r="HA54" s="30"/>
      <c r="HB54" s="30"/>
      <c r="HC54" s="30"/>
      <c r="HD54" s="30"/>
      <c r="HE54" s="30"/>
      <c r="HF54" s="30"/>
      <c r="HG54" s="30"/>
      <c r="HH54" s="30"/>
      <c r="HI54" s="30"/>
      <c r="HJ54" s="30"/>
      <c r="HK54" s="30"/>
      <c r="HL54" s="30"/>
      <c r="HM54" s="30"/>
      <c r="HN54" s="30"/>
      <c r="HO54" s="30"/>
      <c r="HP54" s="30"/>
      <c r="HQ54" s="30"/>
      <c r="HR54" s="30"/>
      <c r="HS54" s="30"/>
      <c r="HT54" s="30"/>
      <c r="HU54" s="30"/>
      <c r="HV54" s="30"/>
      <c r="HW54" s="30"/>
      <c r="HX54" s="30"/>
      <c r="HY54" s="30"/>
      <c r="HZ54" s="30"/>
      <c r="IA54" s="30"/>
      <c r="IB54" s="30"/>
      <c r="IC54" s="30"/>
      <c r="ID54" s="30"/>
      <c r="IE54" s="30"/>
      <c r="IF54" s="30"/>
      <c r="IG54" s="30"/>
      <c r="IH54" s="30"/>
      <c r="II54" s="30"/>
      <c r="IJ54" s="30"/>
      <c r="IK54" s="30"/>
      <c r="IL54" s="30"/>
      <c r="IM54" s="30"/>
      <c r="IN54" s="30"/>
      <c r="IO54" s="30"/>
      <c r="IP54" s="30"/>
      <c r="IQ54" s="30"/>
      <c r="IR54" s="30"/>
      <c r="IS54" s="30"/>
      <c r="IT54" s="30"/>
      <c r="IU54" s="30"/>
    </row>
    <row r="55" spans="1:255">
      <c r="A55" s="53" t="s">
        <v>296</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v>1</v>
      </c>
      <c r="CB55" s="52"/>
      <c r="CC55" s="52"/>
      <c r="CD55" s="52"/>
      <c r="CE55" s="52"/>
      <c r="CF55" s="52"/>
      <c r="CG55" s="52"/>
      <c r="CH55" s="52">
        <v>2</v>
      </c>
      <c r="CI55" s="52"/>
      <c r="CJ55" s="52"/>
      <c r="CK55" s="52"/>
      <c r="CL55" s="52"/>
      <c r="CM55" s="52"/>
      <c r="CN55" s="52"/>
      <c r="CO55" s="52"/>
      <c r="CP55" s="52"/>
      <c r="CQ55" s="52"/>
      <c r="CR55" s="52"/>
      <c r="CS55" s="52"/>
      <c r="CT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v>3</v>
      </c>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c r="GG55" s="30"/>
      <c r="GH55" s="30"/>
      <c r="GI55" s="30"/>
      <c r="GJ55" s="30"/>
      <c r="GK55" s="30"/>
      <c r="GL55" s="30"/>
      <c r="GM55" s="30"/>
      <c r="GN55" s="30"/>
      <c r="GO55" s="30"/>
      <c r="GP55" s="30"/>
      <c r="GQ55" s="30"/>
      <c r="GR55" s="30"/>
      <c r="GS55" s="30"/>
      <c r="GT55" s="30"/>
      <c r="GU55" s="30"/>
      <c r="GV55" s="30"/>
      <c r="GW55" s="30"/>
      <c r="GX55" s="30"/>
      <c r="GY55" s="30"/>
      <c r="GZ55" s="30"/>
      <c r="HA55" s="30"/>
      <c r="HB55" s="30"/>
      <c r="HC55" s="30"/>
      <c r="HD55" s="30"/>
      <c r="HE55" s="30"/>
      <c r="HF55" s="30"/>
      <c r="HG55" s="30"/>
      <c r="HH55" s="30"/>
      <c r="HI55" s="30"/>
      <c r="HJ55" s="30"/>
      <c r="HK55" s="30"/>
      <c r="HL55" s="30"/>
      <c r="HM55" s="30"/>
      <c r="HN55" s="30"/>
      <c r="HO55" s="30"/>
      <c r="HP55" s="30"/>
      <c r="HQ55" s="30"/>
      <c r="HR55" s="30"/>
      <c r="HS55" s="30"/>
      <c r="HT55" s="30"/>
      <c r="HU55" s="30"/>
      <c r="HV55" s="30"/>
      <c r="HW55" s="30"/>
      <c r="HX55" s="30"/>
      <c r="HY55" s="30"/>
      <c r="HZ55" s="30"/>
      <c r="IA55" s="30"/>
      <c r="IB55" s="30"/>
      <c r="IC55" s="30"/>
      <c r="ID55" s="30"/>
      <c r="IE55" s="30"/>
      <c r="IF55" s="30"/>
      <c r="IG55" s="30"/>
      <c r="IH55" s="30"/>
      <c r="II55" s="30"/>
      <c r="IJ55" s="30"/>
      <c r="IK55" s="30"/>
      <c r="IL55" s="30"/>
      <c r="IM55" s="30"/>
      <c r="IN55" s="30"/>
      <c r="IO55" s="30"/>
      <c r="IP55" s="30"/>
      <c r="IQ55" s="30"/>
      <c r="IR55" s="30"/>
      <c r="IS55" s="30"/>
      <c r="IT55" s="30"/>
      <c r="IU55" s="30"/>
    </row>
    <row r="56" spans="1:255">
      <c r="A56" s="53" t="s">
        <v>237</v>
      </c>
      <c r="B56" s="52">
        <v>1</v>
      </c>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v>1</v>
      </c>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52"/>
      <c r="DD56" s="52"/>
      <c r="DE56" s="52">
        <v>1</v>
      </c>
      <c r="DF56" s="52"/>
      <c r="DG56" s="52"/>
      <c r="DH56" s="52"/>
      <c r="DI56" s="52"/>
      <c r="DJ56" s="52"/>
      <c r="DK56" s="52"/>
      <c r="DL56" s="52"/>
      <c r="DM56" s="52"/>
      <c r="DN56" s="52"/>
      <c r="DO56" s="52">
        <v>1</v>
      </c>
      <c r="DP56" s="52"/>
      <c r="DQ56" s="52"/>
      <c r="DR56" s="52"/>
      <c r="DS56" s="52"/>
      <c r="DT56" s="52"/>
      <c r="DU56" s="52">
        <v>4</v>
      </c>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row>
    <row r="57" spans="1:255">
      <c r="A57" s="53" t="s">
        <v>250</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v>1</v>
      </c>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v>1</v>
      </c>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v>2</v>
      </c>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row>
    <row r="58" spans="1:255">
      <c r="A58" s="51" t="s">
        <v>27</v>
      </c>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v>1</v>
      </c>
      <c r="AJ58" s="52"/>
      <c r="AK58" s="52"/>
      <c r="AL58" s="52"/>
      <c r="AM58" s="52"/>
      <c r="AN58" s="52"/>
      <c r="AO58" s="52"/>
      <c r="AP58" s="52"/>
      <c r="AQ58" s="52"/>
      <c r="AR58" s="52"/>
      <c r="AS58" s="52"/>
      <c r="AT58" s="52"/>
      <c r="AU58" s="52"/>
      <c r="AV58" s="52"/>
      <c r="AW58" s="52"/>
      <c r="AX58" s="52"/>
      <c r="AY58" s="52"/>
      <c r="AZ58" s="52"/>
      <c r="BA58" s="52"/>
      <c r="BB58" s="52"/>
      <c r="BC58" s="52"/>
      <c r="BD58" s="52"/>
      <c r="BE58" s="52">
        <v>1</v>
      </c>
      <c r="BF58" s="52"/>
      <c r="BG58" s="52"/>
      <c r="BH58" s="52"/>
      <c r="BI58" s="52"/>
      <c r="BJ58" s="52">
        <v>1</v>
      </c>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S58" s="52"/>
      <c r="CT58" s="52"/>
      <c r="CU58" s="52"/>
      <c r="CV58" s="52"/>
      <c r="CW58" s="52"/>
      <c r="CX58" s="52"/>
      <c r="CY58" s="52"/>
      <c r="CZ58" s="52"/>
      <c r="DA58" s="52"/>
      <c r="DB58" s="52"/>
      <c r="DC58" s="52"/>
      <c r="DD58" s="52"/>
      <c r="DE58" s="52"/>
      <c r="DF58" s="52"/>
      <c r="DG58" s="52"/>
      <c r="DH58" s="52"/>
      <c r="DI58" s="52"/>
      <c r="DJ58" s="52"/>
      <c r="DK58" s="52"/>
      <c r="DL58" s="52">
        <v>1</v>
      </c>
      <c r="DM58" s="52"/>
      <c r="DN58" s="52"/>
      <c r="DO58" s="52"/>
      <c r="DP58" s="52"/>
      <c r="DQ58" s="52"/>
      <c r="DR58" s="52"/>
      <c r="DS58" s="52"/>
      <c r="DT58" s="52"/>
      <c r="DU58" s="52">
        <v>4</v>
      </c>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c r="GY58" s="30"/>
      <c r="GZ58" s="30"/>
      <c r="HA58" s="30"/>
      <c r="HB58" s="30"/>
      <c r="HC58" s="30"/>
      <c r="HD58" s="30"/>
      <c r="HE58" s="30"/>
      <c r="HF58" s="30"/>
      <c r="HG58" s="30"/>
      <c r="HH58" s="30"/>
      <c r="HI58" s="30"/>
      <c r="HJ58" s="30"/>
      <c r="HK58" s="30"/>
      <c r="HL58" s="30"/>
      <c r="HM58" s="30"/>
      <c r="HN58" s="30"/>
      <c r="HO58" s="30"/>
      <c r="HP58" s="30"/>
      <c r="HQ58" s="30"/>
      <c r="HR58" s="30"/>
      <c r="HS58" s="30"/>
      <c r="HT58" s="30"/>
      <c r="HU58" s="30"/>
      <c r="HV58" s="30"/>
      <c r="HW58" s="30"/>
      <c r="HX58" s="30"/>
      <c r="HY58" s="30"/>
      <c r="HZ58" s="30"/>
      <c r="IA58" s="30"/>
      <c r="IB58" s="30"/>
      <c r="IC58" s="30"/>
      <c r="ID58" s="30"/>
      <c r="IE58" s="30"/>
      <c r="IF58" s="30"/>
      <c r="IG58" s="30"/>
      <c r="IH58" s="30"/>
      <c r="II58" s="30"/>
      <c r="IJ58" s="30"/>
      <c r="IK58" s="30"/>
      <c r="IL58" s="30"/>
      <c r="IM58" s="30"/>
      <c r="IN58" s="30"/>
      <c r="IO58" s="30"/>
      <c r="IP58" s="30"/>
      <c r="IQ58" s="30"/>
      <c r="IR58" s="30"/>
      <c r="IS58" s="30"/>
      <c r="IT58" s="30"/>
      <c r="IU58" s="30"/>
    </row>
    <row r="59" spans="1:255">
      <c r="A59" s="53" t="s">
        <v>315</v>
      </c>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S59" s="52"/>
      <c r="CT59" s="52"/>
      <c r="CU59" s="52"/>
      <c r="CV59" s="52"/>
      <c r="CW59" s="52"/>
      <c r="CX59" s="52"/>
      <c r="CY59" s="52"/>
      <c r="CZ59" s="52"/>
      <c r="DA59" s="52"/>
      <c r="DB59" s="52"/>
      <c r="DC59" s="52"/>
      <c r="DD59" s="52"/>
      <c r="DE59" s="52"/>
      <c r="DF59" s="52"/>
      <c r="DG59" s="52"/>
      <c r="DH59" s="52"/>
      <c r="DI59" s="52"/>
      <c r="DJ59" s="52"/>
      <c r="DK59" s="52"/>
      <c r="DL59" s="52">
        <v>1</v>
      </c>
      <c r="DM59" s="52"/>
      <c r="DN59" s="52"/>
      <c r="DO59" s="52"/>
      <c r="DP59" s="52"/>
      <c r="DQ59" s="52"/>
      <c r="DR59" s="52"/>
      <c r="DS59" s="52"/>
      <c r="DT59" s="52"/>
      <c r="DU59" s="52">
        <v>1</v>
      </c>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c r="GY59" s="30"/>
      <c r="GZ59" s="30"/>
      <c r="HA59" s="30"/>
      <c r="HB59" s="30"/>
      <c r="HC59" s="30"/>
      <c r="HD59" s="30"/>
      <c r="HE59" s="30"/>
      <c r="HF59" s="30"/>
      <c r="HG59" s="30"/>
      <c r="HH59" s="30"/>
      <c r="HI59" s="30"/>
      <c r="HJ59" s="30"/>
      <c r="HK59" s="30"/>
      <c r="HL59" s="30"/>
      <c r="HM59" s="30"/>
      <c r="HN59" s="30"/>
      <c r="HO59" s="30"/>
      <c r="HP59" s="30"/>
      <c r="HQ59" s="30"/>
      <c r="HR59" s="30"/>
      <c r="HS59" s="30"/>
      <c r="HT59" s="30"/>
      <c r="HU59" s="30"/>
      <c r="HV59" s="30"/>
      <c r="HW59" s="30"/>
      <c r="HX59" s="30"/>
      <c r="HY59" s="30"/>
      <c r="HZ59" s="30"/>
      <c r="IA59" s="30"/>
      <c r="IB59" s="30"/>
      <c r="IC59" s="30"/>
      <c r="ID59" s="30"/>
      <c r="IE59" s="30"/>
      <c r="IF59" s="30"/>
      <c r="IG59" s="30"/>
      <c r="IH59" s="30"/>
      <c r="II59" s="30"/>
      <c r="IJ59" s="30"/>
      <c r="IK59" s="30"/>
      <c r="IL59" s="30"/>
      <c r="IM59" s="30"/>
      <c r="IN59" s="30"/>
      <c r="IO59" s="30"/>
      <c r="IP59" s="30"/>
      <c r="IQ59" s="30"/>
      <c r="IR59" s="30"/>
      <c r="IS59" s="30"/>
      <c r="IT59" s="30"/>
      <c r="IU59" s="30"/>
    </row>
    <row r="60" spans="1:255">
      <c r="A60" s="53" t="s">
        <v>27</v>
      </c>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v>1</v>
      </c>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v>1</v>
      </c>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c r="GY60" s="30"/>
      <c r="GZ60" s="30"/>
      <c r="HA60" s="30"/>
      <c r="HB60" s="30"/>
      <c r="HC60" s="30"/>
      <c r="HD60" s="30"/>
      <c r="HE60" s="30"/>
      <c r="HF60" s="30"/>
      <c r="HG60" s="30"/>
      <c r="HH60" s="30"/>
      <c r="HI60" s="30"/>
      <c r="HJ60" s="30"/>
      <c r="HK60" s="30"/>
      <c r="HL60" s="30"/>
      <c r="HM60" s="30"/>
      <c r="HN60" s="30"/>
      <c r="HO60" s="30"/>
      <c r="HP60" s="30"/>
      <c r="HQ60" s="30"/>
      <c r="HR60" s="30"/>
      <c r="HS60" s="30"/>
      <c r="HT60" s="30"/>
      <c r="HU60" s="30"/>
      <c r="HV60" s="30"/>
      <c r="HW60" s="30"/>
      <c r="HX60" s="30"/>
      <c r="HY60" s="30"/>
      <c r="HZ60" s="30"/>
      <c r="IA60" s="30"/>
      <c r="IB60" s="30"/>
      <c r="IC60" s="30"/>
      <c r="ID60" s="30"/>
      <c r="IE60" s="30"/>
      <c r="IF60" s="30"/>
      <c r="IG60" s="30"/>
      <c r="IH60" s="30"/>
      <c r="II60" s="30"/>
      <c r="IJ60" s="30"/>
      <c r="IK60" s="30"/>
      <c r="IL60" s="30"/>
      <c r="IM60" s="30"/>
      <c r="IN60" s="30"/>
      <c r="IO60" s="30"/>
      <c r="IP60" s="30"/>
      <c r="IQ60" s="30"/>
      <c r="IR60" s="30"/>
      <c r="IS60" s="30"/>
      <c r="IT60" s="30"/>
      <c r="IU60" s="30"/>
    </row>
    <row r="61" spans="1:255">
      <c r="A61" s="53" t="s">
        <v>288</v>
      </c>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v>1</v>
      </c>
      <c r="AJ61" s="52"/>
      <c r="AK61" s="52"/>
      <c r="AL61" s="52"/>
      <c r="AM61" s="52"/>
      <c r="AN61" s="52"/>
      <c r="AO61" s="52"/>
      <c r="AP61" s="52"/>
      <c r="AQ61" s="52"/>
      <c r="AR61" s="52"/>
      <c r="AS61" s="52"/>
      <c r="AT61" s="52"/>
      <c r="AU61" s="52"/>
      <c r="AV61" s="52"/>
      <c r="AW61" s="52"/>
      <c r="AX61" s="52"/>
      <c r="AY61" s="52"/>
      <c r="AZ61" s="52"/>
      <c r="BA61" s="52"/>
      <c r="BB61" s="52"/>
      <c r="BC61" s="52"/>
      <c r="BD61" s="52"/>
      <c r="BE61" s="52">
        <v>1</v>
      </c>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S61" s="52"/>
      <c r="CT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v>2</v>
      </c>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c r="GY61" s="30"/>
      <c r="GZ61" s="30"/>
      <c r="HA61" s="30"/>
      <c r="HB61" s="30"/>
      <c r="HC61" s="30"/>
      <c r="HD61" s="30"/>
      <c r="HE61" s="30"/>
      <c r="HF61" s="30"/>
      <c r="HG61" s="30"/>
      <c r="HH61" s="30"/>
      <c r="HI61" s="30"/>
      <c r="HJ61" s="30"/>
      <c r="HK61" s="30"/>
      <c r="HL61" s="30"/>
      <c r="HM61" s="30"/>
      <c r="HN61" s="30"/>
      <c r="HO61" s="30"/>
      <c r="HP61" s="30"/>
      <c r="HQ61" s="30"/>
      <c r="HR61" s="30"/>
      <c r="HS61" s="30"/>
      <c r="HT61" s="30"/>
      <c r="HU61" s="30"/>
      <c r="HV61" s="30"/>
      <c r="HW61" s="30"/>
      <c r="HX61" s="30"/>
      <c r="HY61" s="30"/>
      <c r="HZ61" s="30"/>
      <c r="IA61" s="30"/>
      <c r="IB61" s="30"/>
      <c r="IC61" s="30"/>
      <c r="ID61" s="30"/>
      <c r="IE61" s="30"/>
      <c r="IF61" s="30"/>
      <c r="IG61" s="30"/>
      <c r="IH61" s="30"/>
      <c r="II61" s="30"/>
      <c r="IJ61" s="30"/>
      <c r="IK61" s="30"/>
      <c r="IL61" s="30"/>
      <c r="IM61" s="30"/>
      <c r="IN61" s="30"/>
      <c r="IO61" s="30"/>
      <c r="IP61" s="30"/>
      <c r="IQ61" s="30"/>
      <c r="IR61" s="30"/>
      <c r="IS61" s="30"/>
      <c r="IT61" s="30"/>
      <c r="IU61" s="30"/>
    </row>
    <row r="62" spans="1:255">
      <c r="A62" s="51" t="s">
        <v>80</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v>1</v>
      </c>
      <c r="CI62" s="52"/>
      <c r="CJ62" s="52"/>
      <c r="CK62" s="52"/>
      <c r="CL62" s="52"/>
      <c r="CM62" s="52"/>
      <c r="CN62" s="52"/>
      <c r="CO62" s="52"/>
      <c r="CP62" s="52"/>
      <c r="CQ62" s="52"/>
      <c r="CR62" s="52"/>
      <c r="CS62" s="52"/>
      <c r="CT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v>1</v>
      </c>
      <c r="DV62" s="30"/>
      <c r="DW62" s="30"/>
      <c r="DX62" s="30"/>
      <c r="DY62" s="30"/>
      <c r="DZ62" s="30"/>
      <c r="EA62" s="30"/>
      <c r="EB62" s="30"/>
      <c r="EC62" s="30"/>
      <c r="ED62" s="30"/>
      <c r="EE62" s="30"/>
      <c r="EF62" s="30"/>
      <c r="EG62" s="30"/>
      <c r="EH62" s="30"/>
      <c r="EI62" s="30"/>
      <c r="EJ62" s="30"/>
      <c r="EK62" s="30"/>
      <c r="EL62" s="30"/>
      <c r="EM62" s="30"/>
      <c r="EN62" s="30"/>
      <c r="EO62" s="30"/>
      <c r="EP62" s="30"/>
      <c r="EQ62" s="30"/>
      <c r="ER62" s="30"/>
      <c r="ES62" s="30"/>
      <c r="ET62" s="30"/>
      <c r="EU62" s="30"/>
      <c r="EV62" s="30"/>
      <c r="EW62" s="30"/>
      <c r="EX62" s="30"/>
      <c r="EY62" s="30"/>
      <c r="EZ62" s="30"/>
      <c r="FA62" s="30"/>
      <c r="FB62" s="30"/>
      <c r="FC62" s="30"/>
      <c r="FD62" s="30"/>
      <c r="FE62" s="30"/>
      <c r="FF62" s="30"/>
      <c r="FG62" s="30"/>
      <c r="FH62" s="30"/>
      <c r="FI62" s="30"/>
      <c r="FJ62" s="30"/>
      <c r="FK62" s="30"/>
      <c r="FL62" s="30"/>
      <c r="FM62" s="30"/>
      <c r="FN62" s="30"/>
      <c r="FO62" s="30"/>
      <c r="FP62" s="30"/>
      <c r="FQ62" s="30"/>
      <c r="FR62" s="30"/>
      <c r="FS62" s="30"/>
      <c r="FT62" s="30"/>
      <c r="FU62" s="30"/>
      <c r="FV62" s="30"/>
      <c r="FW62" s="30"/>
      <c r="FX62" s="30"/>
      <c r="FY62" s="30"/>
      <c r="FZ62" s="30"/>
      <c r="GA62" s="30"/>
      <c r="GB62" s="30"/>
      <c r="GC62" s="30"/>
      <c r="GD62" s="30"/>
      <c r="GE62" s="30"/>
      <c r="GF62" s="30"/>
      <c r="GG62" s="30"/>
      <c r="GH62" s="30"/>
      <c r="GI62" s="30"/>
      <c r="GJ62" s="30"/>
      <c r="GK62" s="30"/>
      <c r="GL62" s="30"/>
      <c r="GM62" s="30"/>
      <c r="GN62" s="30"/>
      <c r="GO62" s="30"/>
      <c r="GP62" s="30"/>
      <c r="GQ62" s="30"/>
      <c r="GR62" s="30"/>
      <c r="GS62" s="30"/>
      <c r="GT62" s="30"/>
      <c r="GU62" s="30"/>
      <c r="GV62" s="30"/>
      <c r="GW62" s="30"/>
      <c r="GX62" s="30"/>
      <c r="GY62" s="30"/>
      <c r="GZ62" s="30"/>
      <c r="HA62" s="30"/>
      <c r="HB62" s="30"/>
      <c r="HC62" s="30"/>
      <c r="HD62" s="30"/>
      <c r="HE62" s="30"/>
      <c r="HF62" s="30"/>
      <c r="HG62" s="30"/>
      <c r="HH62" s="30"/>
      <c r="HI62" s="30"/>
      <c r="HJ62" s="30"/>
      <c r="HK62" s="30"/>
      <c r="HL62" s="30"/>
      <c r="HM62" s="30"/>
      <c r="HN62" s="30"/>
      <c r="HO62" s="30"/>
      <c r="HP62" s="30"/>
      <c r="HQ62" s="30"/>
      <c r="HR62" s="30"/>
      <c r="HS62" s="30"/>
      <c r="HT62" s="30"/>
      <c r="HU62" s="30"/>
      <c r="HV62" s="30"/>
      <c r="HW62" s="30"/>
      <c r="HX62" s="30"/>
      <c r="HY62" s="30"/>
      <c r="HZ62" s="30"/>
      <c r="IA62" s="30"/>
      <c r="IB62" s="30"/>
      <c r="IC62" s="30"/>
      <c r="ID62" s="30"/>
      <c r="IE62" s="30"/>
      <c r="IF62" s="30"/>
      <c r="IG62" s="30"/>
      <c r="IH62" s="30"/>
      <c r="II62" s="30"/>
      <c r="IJ62" s="30"/>
      <c r="IK62" s="30"/>
      <c r="IL62" s="30"/>
      <c r="IM62" s="30"/>
      <c r="IN62" s="30"/>
      <c r="IO62" s="30"/>
      <c r="IP62" s="30"/>
      <c r="IQ62" s="30"/>
      <c r="IR62" s="30"/>
      <c r="IS62" s="30"/>
      <c r="IT62" s="30"/>
      <c r="IU62" s="30"/>
    </row>
    <row r="63" spans="1:255">
      <c r="A63" s="53" t="s">
        <v>299</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v>1</v>
      </c>
      <c r="CI63" s="52"/>
      <c r="CJ63" s="52"/>
      <c r="CK63" s="52"/>
      <c r="CL63" s="52"/>
      <c r="CM63" s="52"/>
      <c r="CN63" s="52"/>
      <c r="CO63" s="52"/>
      <c r="CP63" s="52"/>
      <c r="CQ63" s="52"/>
      <c r="CR63" s="52"/>
      <c r="CS63" s="52"/>
      <c r="CT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v>1</v>
      </c>
      <c r="DV63" s="30"/>
      <c r="DW63" s="30"/>
      <c r="DX63" s="30"/>
      <c r="DY63" s="30"/>
      <c r="DZ63" s="30"/>
      <c r="EA63" s="30"/>
      <c r="EB63" s="30"/>
      <c r="EC63" s="30"/>
      <c r="ED63" s="30"/>
      <c r="EE63" s="30"/>
      <c r="EF63" s="30"/>
      <c r="EG63" s="30"/>
      <c r="EH63" s="30"/>
      <c r="EI63" s="30"/>
      <c r="EJ63" s="30"/>
      <c r="EK63" s="30"/>
      <c r="EL63" s="30"/>
      <c r="EM63" s="30"/>
      <c r="EN63" s="30"/>
      <c r="EO63" s="30"/>
      <c r="EP63" s="30"/>
      <c r="EQ63" s="30"/>
      <c r="ER63" s="30"/>
      <c r="ES63" s="30"/>
      <c r="ET63" s="30"/>
      <c r="EU63" s="30"/>
      <c r="EV63" s="30"/>
      <c r="EW63" s="30"/>
      <c r="EX63" s="30"/>
      <c r="EY63" s="30"/>
      <c r="EZ63" s="30"/>
      <c r="FA63" s="30"/>
      <c r="FB63" s="30"/>
      <c r="FC63" s="30"/>
      <c r="FD63" s="30"/>
      <c r="FE63" s="30"/>
      <c r="FF63" s="30"/>
      <c r="FG63" s="30"/>
      <c r="FH63" s="30"/>
      <c r="FI63" s="30"/>
      <c r="FJ63" s="30"/>
      <c r="FK63" s="30"/>
      <c r="FL63" s="30"/>
      <c r="FM63" s="30"/>
      <c r="FN63" s="30"/>
      <c r="FO63" s="30"/>
      <c r="FP63" s="30"/>
      <c r="FQ63" s="30"/>
      <c r="FR63" s="30"/>
      <c r="FS63" s="30"/>
      <c r="FT63" s="30"/>
      <c r="FU63" s="30"/>
      <c r="FV63" s="30"/>
      <c r="FW63" s="30"/>
      <c r="FX63" s="30"/>
      <c r="FY63" s="30"/>
      <c r="FZ63" s="30"/>
      <c r="GA63" s="30"/>
      <c r="GB63" s="30"/>
      <c r="GC63" s="30"/>
      <c r="GD63" s="30"/>
      <c r="GE63" s="30"/>
      <c r="GF63" s="30"/>
      <c r="GG63" s="30"/>
      <c r="GH63" s="30"/>
      <c r="GI63" s="30"/>
      <c r="GJ63" s="30"/>
      <c r="GK63" s="30"/>
      <c r="GL63" s="30"/>
      <c r="GM63" s="30"/>
      <c r="GN63" s="30"/>
      <c r="GO63" s="30"/>
      <c r="GP63" s="30"/>
      <c r="GQ63" s="30"/>
      <c r="GR63" s="30"/>
      <c r="GS63" s="30"/>
      <c r="GT63" s="30"/>
      <c r="GU63" s="30"/>
      <c r="GV63" s="30"/>
      <c r="GW63" s="30"/>
      <c r="GX63" s="30"/>
      <c r="GY63" s="30"/>
      <c r="GZ63" s="30"/>
      <c r="HA63" s="30"/>
      <c r="HB63" s="30"/>
      <c r="HC63" s="30"/>
      <c r="HD63" s="30"/>
      <c r="HE63" s="30"/>
      <c r="HF63" s="30"/>
      <c r="HG63" s="30"/>
      <c r="HH63" s="30"/>
      <c r="HI63" s="30"/>
      <c r="HJ63" s="30"/>
      <c r="HK63" s="30"/>
      <c r="HL63" s="30"/>
      <c r="HM63" s="30"/>
      <c r="HN63" s="30"/>
      <c r="HO63" s="30"/>
      <c r="HP63" s="30"/>
      <c r="HQ63" s="30"/>
      <c r="HR63" s="30"/>
      <c r="HS63" s="30"/>
      <c r="HT63" s="30"/>
      <c r="HU63" s="30"/>
      <c r="HV63" s="30"/>
      <c r="HW63" s="30"/>
      <c r="HX63" s="30"/>
      <c r="HY63" s="30"/>
      <c r="HZ63" s="30"/>
      <c r="IA63" s="30"/>
      <c r="IB63" s="30"/>
      <c r="IC63" s="30"/>
      <c r="ID63" s="30"/>
      <c r="IE63" s="30"/>
      <c r="IF63" s="30"/>
      <c r="IG63" s="30"/>
      <c r="IH63" s="30"/>
      <c r="II63" s="30"/>
      <c r="IJ63" s="30"/>
      <c r="IK63" s="30"/>
      <c r="IL63" s="30"/>
      <c r="IM63" s="30"/>
      <c r="IN63" s="30"/>
      <c r="IO63" s="30"/>
      <c r="IP63" s="30"/>
      <c r="IQ63" s="30"/>
      <c r="IR63" s="30"/>
      <c r="IS63" s="30"/>
      <c r="IT63" s="30"/>
      <c r="IU63" s="30"/>
    </row>
    <row r="64" spans="1:255">
      <c r="A64" s="51" t="s">
        <v>14</v>
      </c>
      <c r="B64" s="52"/>
      <c r="C64" s="52"/>
      <c r="D64" s="52"/>
      <c r="E64" s="52"/>
      <c r="F64" s="52"/>
      <c r="G64" s="52"/>
      <c r="H64" s="52"/>
      <c r="I64" s="52"/>
      <c r="J64" s="52"/>
      <c r="K64" s="52"/>
      <c r="L64" s="52">
        <v>1</v>
      </c>
      <c r="M64" s="52"/>
      <c r="N64" s="52"/>
      <c r="O64" s="52"/>
      <c r="P64" s="52"/>
      <c r="Q64" s="52"/>
      <c r="R64" s="52">
        <v>1</v>
      </c>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v>1</v>
      </c>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S64" s="52">
        <v>1</v>
      </c>
      <c r="CT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v>4</v>
      </c>
      <c r="DV64" s="30"/>
      <c r="DW64" s="30"/>
      <c r="DX64" s="30"/>
      <c r="DY64" s="30"/>
      <c r="DZ64" s="30"/>
      <c r="EA64" s="30"/>
      <c r="EB64" s="30"/>
      <c r="EC64" s="30"/>
      <c r="ED64" s="30"/>
      <c r="EE64" s="30"/>
      <c r="EF64" s="30"/>
      <c r="EG64" s="30"/>
      <c r="EH64" s="30"/>
      <c r="EI64" s="30"/>
      <c r="EJ64" s="30"/>
      <c r="EK64" s="30"/>
      <c r="EL64" s="30"/>
      <c r="EM64" s="30"/>
      <c r="EN64" s="30"/>
      <c r="EO64" s="30"/>
      <c r="EP64" s="30"/>
      <c r="EQ64" s="30"/>
      <c r="ER64" s="30"/>
      <c r="ES64" s="30"/>
      <c r="ET64" s="30"/>
      <c r="EU64" s="30"/>
      <c r="EV64" s="30"/>
      <c r="EW64" s="30"/>
      <c r="EX64" s="30"/>
      <c r="EY64" s="30"/>
      <c r="EZ64" s="30"/>
      <c r="FA64" s="30"/>
      <c r="FB64" s="30"/>
      <c r="FC64" s="30"/>
      <c r="FD64" s="30"/>
      <c r="FE64" s="30"/>
      <c r="FF64" s="30"/>
      <c r="FG64" s="30"/>
      <c r="FH64" s="30"/>
      <c r="FI64" s="30"/>
      <c r="FJ64" s="30"/>
      <c r="FK64" s="30"/>
      <c r="FL64" s="30"/>
      <c r="FM64" s="30"/>
      <c r="FN64" s="30"/>
      <c r="FO64" s="30"/>
      <c r="FP64" s="30"/>
      <c r="FQ64" s="30"/>
      <c r="FR64" s="30"/>
      <c r="FS64" s="30"/>
      <c r="FT64" s="30"/>
      <c r="FU64" s="30"/>
      <c r="FV64" s="30"/>
      <c r="FW64" s="30"/>
      <c r="FX64" s="30"/>
      <c r="FY64" s="30"/>
      <c r="FZ64" s="30"/>
      <c r="GA64" s="30"/>
      <c r="GB64" s="30"/>
      <c r="GC64" s="30"/>
      <c r="GD64" s="30"/>
      <c r="GE64" s="30"/>
      <c r="GF64" s="30"/>
      <c r="GG64" s="30"/>
      <c r="GH64" s="30"/>
      <c r="GI64" s="30"/>
      <c r="GJ64" s="30"/>
      <c r="GK64" s="30"/>
      <c r="GL64" s="30"/>
      <c r="GM64" s="30"/>
      <c r="GN64" s="30"/>
      <c r="GO64" s="30"/>
      <c r="GP64" s="30"/>
      <c r="GQ64" s="30"/>
      <c r="GR64" s="30"/>
      <c r="GS64" s="30"/>
      <c r="GT64" s="30"/>
      <c r="GU64" s="30"/>
      <c r="GV64" s="30"/>
      <c r="GW64" s="30"/>
      <c r="GX64" s="30"/>
      <c r="GY64" s="30"/>
      <c r="GZ64" s="30"/>
      <c r="HA64" s="30"/>
      <c r="HB64" s="30"/>
      <c r="HC64" s="30"/>
      <c r="HD64" s="30"/>
      <c r="HE64" s="30"/>
      <c r="HF64" s="30"/>
      <c r="HG64" s="30"/>
      <c r="HH64" s="30"/>
      <c r="HI64" s="30"/>
      <c r="HJ64" s="30"/>
      <c r="HK64" s="30"/>
      <c r="HL64" s="30"/>
      <c r="HM64" s="30"/>
      <c r="HN64" s="30"/>
      <c r="HO64" s="30"/>
      <c r="HP64" s="30"/>
      <c r="HQ64" s="30"/>
      <c r="HR64" s="30"/>
      <c r="HS64" s="30"/>
      <c r="HT64" s="30"/>
      <c r="HU64" s="30"/>
      <c r="HV64" s="30"/>
      <c r="HW64" s="30"/>
      <c r="HX64" s="30"/>
      <c r="HY64" s="30"/>
      <c r="HZ64" s="30"/>
      <c r="IA64" s="30"/>
      <c r="IB64" s="30"/>
      <c r="IC64" s="30"/>
      <c r="ID64" s="30"/>
      <c r="IE64" s="30"/>
      <c r="IF64" s="30"/>
      <c r="IG64" s="30"/>
      <c r="IH64" s="30"/>
      <c r="II64" s="30"/>
      <c r="IJ64" s="30"/>
      <c r="IK64" s="30"/>
      <c r="IL64" s="30"/>
      <c r="IM64" s="30"/>
      <c r="IN64" s="30"/>
      <c r="IO64" s="30"/>
      <c r="IP64" s="30"/>
      <c r="IQ64" s="30"/>
      <c r="IR64" s="30"/>
      <c r="IS64" s="30"/>
      <c r="IT64" s="30"/>
      <c r="IU64" s="30"/>
    </row>
    <row r="65" spans="1:255">
      <c r="A65" s="53" t="s">
        <v>14</v>
      </c>
      <c r="B65" s="52"/>
      <c r="C65" s="52"/>
      <c r="D65" s="52"/>
      <c r="E65" s="52"/>
      <c r="F65" s="52"/>
      <c r="G65" s="52"/>
      <c r="H65" s="52"/>
      <c r="I65" s="52"/>
      <c r="J65" s="52"/>
      <c r="K65" s="52"/>
      <c r="L65" s="52"/>
      <c r="M65" s="52"/>
      <c r="N65" s="52"/>
      <c r="O65" s="52"/>
      <c r="P65" s="52"/>
      <c r="Q65" s="52"/>
      <c r="R65" s="52">
        <v>1</v>
      </c>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v>1</v>
      </c>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v>1</v>
      </c>
      <c r="CT65" s="52"/>
      <c r="CU65" s="52"/>
      <c r="CV65" s="52"/>
      <c r="CW65" s="52"/>
      <c r="CX65" s="52"/>
      <c r="CY65" s="52"/>
      <c r="CZ65" s="52"/>
      <c r="DA65" s="52"/>
      <c r="DB65" s="52"/>
      <c r="DC65" s="52"/>
      <c r="DD65" s="52"/>
      <c r="DE65" s="52"/>
      <c r="DF65" s="52"/>
      <c r="DG65" s="52"/>
      <c r="DH65" s="52"/>
      <c r="DI65" s="52"/>
      <c r="DJ65" s="52"/>
      <c r="DK65" s="52"/>
      <c r="DL65" s="52"/>
      <c r="DM65" s="52"/>
      <c r="DN65" s="52"/>
      <c r="DO65" s="52"/>
      <c r="DP65" s="52"/>
      <c r="DQ65" s="52"/>
      <c r="DR65" s="52"/>
      <c r="DS65" s="52"/>
      <c r="DT65" s="52"/>
      <c r="DU65" s="52">
        <v>3</v>
      </c>
      <c r="DV65" s="30"/>
      <c r="DW65" s="30"/>
      <c r="DX65" s="30"/>
      <c r="DY65" s="30"/>
      <c r="DZ65" s="30"/>
      <c r="EA65" s="30"/>
      <c r="EB65" s="30"/>
      <c r="EC65" s="30"/>
      <c r="ED65" s="30"/>
      <c r="EE65" s="30"/>
      <c r="EF65" s="30"/>
      <c r="EG65" s="30"/>
      <c r="EH65" s="30"/>
      <c r="EI65" s="30"/>
      <c r="EJ65" s="30"/>
      <c r="EK65" s="30"/>
      <c r="EL65" s="30"/>
      <c r="EM65" s="30"/>
      <c r="EN65" s="30"/>
      <c r="EO65" s="30"/>
      <c r="EP65" s="30"/>
      <c r="EQ65" s="30"/>
      <c r="ER65" s="30"/>
      <c r="ES65" s="30"/>
      <c r="ET65" s="30"/>
      <c r="EU65" s="30"/>
      <c r="EV65" s="30"/>
      <c r="EW65" s="30"/>
      <c r="EX65" s="30"/>
      <c r="EY65" s="30"/>
      <c r="EZ65" s="30"/>
      <c r="FA65" s="30"/>
      <c r="FB65" s="30"/>
      <c r="FC65" s="30"/>
      <c r="FD65" s="30"/>
      <c r="FE65" s="30"/>
      <c r="FF65" s="30"/>
      <c r="FG65" s="30"/>
      <c r="FH65" s="30"/>
      <c r="FI65" s="30"/>
      <c r="FJ65" s="30"/>
      <c r="FK65" s="30"/>
      <c r="FL65" s="30"/>
      <c r="FM65" s="30"/>
      <c r="FN65" s="30"/>
      <c r="FO65" s="30"/>
      <c r="FP65" s="30"/>
      <c r="FQ65" s="30"/>
      <c r="FR65" s="30"/>
      <c r="FS65" s="30"/>
      <c r="FT65" s="30"/>
      <c r="FU65" s="30"/>
      <c r="FV65" s="30"/>
      <c r="FW65" s="30"/>
      <c r="FX65" s="30"/>
      <c r="FY65" s="30"/>
      <c r="FZ65" s="30"/>
      <c r="GA65" s="30"/>
      <c r="GB65" s="30"/>
      <c r="GC65" s="30"/>
      <c r="GD65" s="30"/>
      <c r="GE65" s="30"/>
      <c r="GF65" s="30"/>
      <c r="GG65" s="30"/>
      <c r="GH65" s="30"/>
      <c r="GI65" s="30"/>
      <c r="GJ65" s="30"/>
      <c r="GK65" s="30"/>
      <c r="GL65" s="30"/>
      <c r="GM65" s="30"/>
      <c r="GN65" s="30"/>
      <c r="GO65" s="30"/>
      <c r="GP65" s="30"/>
      <c r="GQ65" s="30"/>
      <c r="GR65" s="30"/>
      <c r="GS65" s="30"/>
      <c r="GT65" s="30"/>
      <c r="GU65" s="30"/>
      <c r="GV65" s="30"/>
      <c r="GW65" s="30"/>
      <c r="GX65" s="30"/>
      <c r="GY65" s="30"/>
      <c r="GZ65" s="30"/>
      <c r="HA65" s="30"/>
      <c r="HB65" s="30"/>
      <c r="HC65" s="30"/>
      <c r="HD65" s="30"/>
      <c r="HE65" s="30"/>
      <c r="HF65" s="30"/>
      <c r="HG65" s="30"/>
      <c r="HH65" s="30"/>
      <c r="HI65" s="30"/>
      <c r="HJ65" s="30"/>
      <c r="HK65" s="30"/>
      <c r="HL65" s="30"/>
      <c r="HM65" s="30"/>
      <c r="HN65" s="30"/>
      <c r="HO65" s="30"/>
      <c r="HP65" s="30"/>
      <c r="HQ65" s="30"/>
      <c r="HR65" s="30"/>
      <c r="HS65" s="30"/>
      <c r="HT65" s="30"/>
      <c r="HU65" s="30"/>
      <c r="HV65" s="30"/>
      <c r="HW65" s="30"/>
      <c r="HX65" s="30"/>
      <c r="HY65" s="30"/>
      <c r="HZ65" s="30"/>
      <c r="IA65" s="30"/>
      <c r="IB65" s="30"/>
      <c r="IC65" s="30"/>
      <c r="ID65" s="30"/>
      <c r="IE65" s="30"/>
      <c r="IF65" s="30"/>
      <c r="IG65" s="30"/>
      <c r="IH65" s="30"/>
      <c r="II65" s="30"/>
      <c r="IJ65" s="30"/>
      <c r="IK65" s="30"/>
      <c r="IL65" s="30"/>
      <c r="IM65" s="30"/>
      <c r="IN65" s="30"/>
      <c r="IO65" s="30"/>
      <c r="IP65" s="30"/>
      <c r="IQ65" s="30"/>
      <c r="IR65" s="30"/>
      <c r="IS65" s="30"/>
      <c r="IT65" s="30"/>
      <c r="IU65" s="30"/>
    </row>
    <row r="66" spans="1:255">
      <c r="A66" s="53" t="s">
        <v>246</v>
      </c>
      <c r="B66" s="52"/>
      <c r="C66" s="52"/>
      <c r="D66" s="52"/>
      <c r="E66" s="52"/>
      <c r="F66" s="52"/>
      <c r="G66" s="52"/>
      <c r="H66" s="52"/>
      <c r="I66" s="52"/>
      <c r="J66" s="52"/>
      <c r="K66" s="52"/>
      <c r="L66" s="52">
        <v>1</v>
      </c>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v>1</v>
      </c>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c r="GY66" s="30"/>
      <c r="GZ66" s="30"/>
      <c r="HA66" s="30"/>
      <c r="HB66" s="30"/>
      <c r="HC66" s="30"/>
      <c r="HD66" s="30"/>
      <c r="HE66" s="30"/>
      <c r="HF66" s="30"/>
      <c r="HG66" s="30"/>
      <c r="HH66" s="30"/>
      <c r="HI66" s="30"/>
      <c r="HJ66" s="30"/>
      <c r="HK66" s="30"/>
      <c r="HL66" s="30"/>
      <c r="HM66" s="30"/>
      <c r="HN66" s="30"/>
      <c r="HO66" s="30"/>
      <c r="HP66" s="30"/>
      <c r="HQ66" s="30"/>
      <c r="HR66" s="30"/>
      <c r="HS66" s="30"/>
      <c r="HT66" s="30"/>
      <c r="HU66" s="30"/>
      <c r="HV66" s="30"/>
      <c r="HW66" s="30"/>
      <c r="HX66" s="30"/>
      <c r="HY66" s="30"/>
      <c r="HZ66" s="30"/>
      <c r="IA66" s="30"/>
      <c r="IB66" s="30"/>
      <c r="IC66" s="30"/>
      <c r="ID66" s="30"/>
      <c r="IE66" s="30"/>
      <c r="IF66" s="30"/>
      <c r="IG66" s="30"/>
      <c r="IH66" s="30"/>
      <c r="II66" s="30"/>
      <c r="IJ66" s="30"/>
      <c r="IK66" s="30"/>
      <c r="IL66" s="30"/>
      <c r="IM66" s="30"/>
      <c r="IN66" s="30"/>
      <c r="IO66" s="30"/>
      <c r="IP66" s="30"/>
      <c r="IQ66" s="30"/>
      <c r="IR66" s="30"/>
      <c r="IS66" s="30"/>
      <c r="IT66" s="30"/>
      <c r="IU66" s="30"/>
    </row>
    <row r="67" spans="1:255">
      <c r="A67" s="51" t="s">
        <v>24</v>
      </c>
      <c r="B67" s="52"/>
      <c r="C67" s="52"/>
      <c r="D67" s="52"/>
      <c r="E67" s="52"/>
      <c r="F67" s="52"/>
      <c r="G67" s="52"/>
      <c r="H67" s="52"/>
      <c r="I67" s="52"/>
      <c r="J67" s="52"/>
      <c r="K67" s="52">
        <v>1</v>
      </c>
      <c r="L67" s="52"/>
      <c r="M67" s="52">
        <v>1</v>
      </c>
      <c r="N67" s="52"/>
      <c r="O67" s="52"/>
      <c r="P67" s="52"/>
      <c r="Q67" s="52"/>
      <c r="R67" s="52"/>
      <c r="S67" s="52"/>
      <c r="T67" s="52"/>
      <c r="U67" s="52"/>
      <c r="V67" s="52"/>
      <c r="W67" s="52"/>
      <c r="X67" s="52"/>
      <c r="Y67" s="52"/>
      <c r="Z67" s="52"/>
      <c r="AA67" s="52"/>
      <c r="AB67" s="52"/>
      <c r="AC67" s="52"/>
      <c r="AD67" s="52"/>
      <c r="AE67" s="52"/>
      <c r="AF67" s="52"/>
      <c r="AG67" s="52">
        <v>1</v>
      </c>
      <c r="AH67" s="52"/>
      <c r="AI67" s="52"/>
      <c r="AJ67" s="52"/>
      <c r="AK67" s="52"/>
      <c r="AL67" s="52">
        <v>1</v>
      </c>
      <c r="AM67" s="52"/>
      <c r="AN67" s="52"/>
      <c r="AO67" s="52">
        <v>1</v>
      </c>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v>1</v>
      </c>
      <c r="CN67" s="52">
        <v>1</v>
      </c>
      <c r="CO67" s="52"/>
      <c r="CP67" s="52"/>
      <c r="CQ67" s="52"/>
      <c r="CR67" s="52"/>
      <c r="CS67" s="52"/>
      <c r="CT67" s="52"/>
      <c r="CU67" s="52">
        <v>1</v>
      </c>
      <c r="CV67" s="52">
        <v>1</v>
      </c>
      <c r="CW67" s="52"/>
      <c r="CX67" s="52"/>
      <c r="CY67" s="52"/>
      <c r="CZ67" s="52"/>
      <c r="DA67" s="52"/>
      <c r="DB67" s="52"/>
      <c r="DC67" s="52">
        <v>1</v>
      </c>
      <c r="DD67" s="52"/>
      <c r="DE67" s="52"/>
      <c r="DF67" s="52">
        <v>1</v>
      </c>
      <c r="DG67" s="52"/>
      <c r="DH67" s="52"/>
      <c r="DI67" s="52"/>
      <c r="DJ67" s="52">
        <v>1</v>
      </c>
      <c r="DK67" s="52"/>
      <c r="DL67" s="52"/>
      <c r="DM67" s="52"/>
      <c r="DN67" s="52">
        <v>1</v>
      </c>
      <c r="DO67" s="52"/>
      <c r="DP67" s="52"/>
      <c r="DQ67" s="52"/>
      <c r="DR67" s="52"/>
      <c r="DS67" s="52"/>
      <c r="DT67" s="52"/>
      <c r="DU67" s="52">
        <v>13</v>
      </c>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c r="GY67" s="30"/>
      <c r="GZ67" s="30"/>
      <c r="HA67" s="30"/>
      <c r="HB67" s="30"/>
      <c r="HC67" s="30"/>
      <c r="HD67" s="30"/>
      <c r="HE67" s="30"/>
      <c r="HF67" s="30"/>
      <c r="HG67" s="30"/>
      <c r="HH67" s="30"/>
      <c r="HI67" s="30"/>
      <c r="HJ67" s="30"/>
      <c r="HK67" s="30"/>
      <c r="HL67" s="30"/>
      <c r="HM67" s="30"/>
      <c r="HN67" s="30"/>
      <c r="HO67" s="30"/>
      <c r="HP67" s="30"/>
      <c r="HQ67" s="30"/>
      <c r="HR67" s="30"/>
      <c r="HS67" s="30"/>
      <c r="HT67" s="30"/>
      <c r="HU67" s="30"/>
      <c r="HV67" s="30"/>
      <c r="HW67" s="30"/>
      <c r="HX67" s="30"/>
      <c r="HY67" s="30"/>
      <c r="HZ67" s="30"/>
      <c r="IA67" s="30"/>
      <c r="IB67" s="30"/>
      <c r="IC67" s="30"/>
      <c r="ID67" s="30"/>
      <c r="IE67" s="30"/>
      <c r="IF67" s="30"/>
      <c r="IG67" s="30"/>
      <c r="IH67" s="30"/>
      <c r="II67" s="30"/>
      <c r="IJ67" s="30"/>
      <c r="IK67" s="30"/>
      <c r="IL67" s="30"/>
      <c r="IM67" s="30"/>
      <c r="IN67" s="30"/>
      <c r="IO67" s="30"/>
      <c r="IP67" s="30"/>
      <c r="IQ67" s="30"/>
      <c r="IR67" s="30"/>
      <c r="IS67" s="30"/>
      <c r="IT67" s="30"/>
      <c r="IU67" s="30"/>
    </row>
    <row r="68" spans="1:255">
      <c r="A68" s="53" t="s">
        <v>218</v>
      </c>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v>1</v>
      </c>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v>1</v>
      </c>
      <c r="CV68" s="52"/>
      <c r="CW68" s="52"/>
      <c r="CX68" s="52"/>
      <c r="CY68" s="52"/>
      <c r="CZ68" s="52"/>
      <c r="DA68" s="52"/>
      <c r="DB68" s="52"/>
      <c r="DC68" s="52"/>
      <c r="DD68" s="52"/>
      <c r="DE68" s="52"/>
      <c r="DF68" s="52"/>
      <c r="DG68" s="52"/>
      <c r="DH68" s="52"/>
      <c r="DI68" s="52"/>
      <c r="DJ68" s="52"/>
      <c r="DK68" s="52"/>
      <c r="DL68" s="52"/>
      <c r="DM68" s="52"/>
      <c r="DN68" s="52"/>
      <c r="DO68" s="52"/>
      <c r="DP68" s="52"/>
      <c r="DQ68" s="52"/>
      <c r="DR68" s="52"/>
      <c r="DS68" s="52"/>
      <c r="DT68" s="52"/>
      <c r="DU68" s="52">
        <v>2</v>
      </c>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c r="GY68" s="30"/>
      <c r="GZ68" s="30"/>
      <c r="HA68" s="30"/>
      <c r="HB68" s="30"/>
      <c r="HC68" s="30"/>
      <c r="HD68" s="30"/>
      <c r="HE68" s="30"/>
      <c r="HF68" s="30"/>
      <c r="HG68" s="30"/>
      <c r="HH68" s="30"/>
      <c r="HI68" s="30"/>
      <c r="HJ68" s="30"/>
      <c r="HK68" s="30"/>
      <c r="HL68" s="30"/>
      <c r="HM68" s="30"/>
      <c r="HN68" s="30"/>
      <c r="HO68" s="30"/>
      <c r="HP68" s="30"/>
      <c r="HQ68" s="30"/>
      <c r="HR68" s="30"/>
      <c r="HS68" s="30"/>
      <c r="HT68" s="30"/>
      <c r="HU68" s="30"/>
      <c r="HV68" s="30"/>
      <c r="HW68" s="30"/>
      <c r="HX68" s="30"/>
      <c r="HY68" s="30"/>
      <c r="HZ68" s="30"/>
      <c r="IA68" s="30"/>
      <c r="IB68" s="30"/>
      <c r="IC68" s="30"/>
      <c r="ID68" s="30"/>
      <c r="IE68" s="30"/>
      <c r="IF68" s="30"/>
      <c r="IG68" s="30"/>
      <c r="IH68" s="30"/>
      <c r="II68" s="30"/>
      <c r="IJ68" s="30"/>
      <c r="IK68" s="30"/>
      <c r="IL68" s="30"/>
      <c r="IM68" s="30"/>
      <c r="IN68" s="30"/>
      <c r="IO68" s="30"/>
      <c r="IP68" s="30"/>
      <c r="IQ68" s="30"/>
      <c r="IR68" s="30"/>
      <c r="IS68" s="30"/>
      <c r="IT68" s="30"/>
      <c r="IU68" s="30"/>
    </row>
    <row r="69" spans="1:255">
      <c r="A69" s="53" t="s">
        <v>219</v>
      </c>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v>1</v>
      </c>
      <c r="AH69" s="52"/>
      <c r="AI69" s="52"/>
      <c r="AJ69" s="52"/>
      <c r="AK69" s="52"/>
      <c r="AL69" s="52">
        <v>1</v>
      </c>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c r="CU69" s="52"/>
      <c r="CV69" s="52"/>
      <c r="CW69" s="52"/>
      <c r="CX69" s="52"/>
      <c r="CY69" s="52"/>
      <c r="CZ69" s="52"/>
      <c r="DA69" s="52"/>
      <c r="DB69" s="52"/>
      <c r="DC69" s="52"/>
      <c r="DD69" s="52"/>
      <c r="DE69" s="52"/>
      <c r="DF69" s="52"/>
      <c r="DG69" s="52"/>
      <c r="DH69" s="52"/>
      <c r="DI69" s="52"/>
      <c r="DJ69" s="52"/>
      <c r="DK69" s="52"/>
      <c r="DL69" s="52"/>
      <c r="DM69" s="52"/>
      <c r="DN69" s="52"/>
      <c r="DO69" s="52"/>
      <c r="DP69" s="52"/>
      <c r="DQ69" s="52"/>
      <c r="DR69" s="52"/>
      <c r="DS69" s="52"/>
      <c r="DT69" s="52"/>
      <c r="DU69" s="52">
        <v>2</v>
      </c>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c r="GY69" s="30"/>
      <c r="GZ69" s="30"/>
      <c r="HA69" s="30"/>
      <c r="HB69" s="30"/>
      <c r="HC69" s="30"/>
      <c r="HD69" s="30"/>
      <c r="HE69" s="30"/>
      <c r="HF69" s="30"/>
      <c r="HG69" s="30"/>
      <c r="HH69" s="30"/>
      <c r="HI69" s="30"/>
      <c r="HJ69" s="30"/>
      <c r="HK69" s="30"/>
      <c r="HL69" s="30"/>
      <c r="HM69" s="30"/>
      <c r="HN69" s="30"/>
      <c r="HO69" s="30"/>
      <c r="HP69" s="30"/>
      <c r="HQ69" s="30"/>
      <c r="HR69" s="30"/>
      <c r="HS69" s="30"/>
      <c r="HT69" s="30"/>
      <c r="HU69" s="30"/>
      <c r="HV69" s="30"/>
      <c r="HW69" s="30"/>
      <c r="HX69" s="30"/>
      <c r="HY69" s="30"/>
      <c r="HZ69" s="30"/>
      <c r="IA69" s="30"/>
      <c r="IB69" s="30"/>
      <c r="IC69" s="30"/>
      <c r="ID69" s="30"/>
      <c r="IE69" s="30"/>
      <c r="IF69" s="30"/>
      <c r="IG69" s="30"/>
      <c r="IH69" s="30"/>
      <c r="II69" s="30"/>
      <c r="IJ69" s="30"/>
      <c r="IK69" s="30"/>
      <c r="IL69" s="30"/>
      <c r="IM69" s="30"/>
      <c r="IN69" s="30"/>
      <c r="IO69" s="30"/>
      <c r="IP69" s="30"/>
      <c r="IQ69" s="30"/>
      <c r="IR69" s="30"/>
      <c r="IS69" s="30"/>
      <c r="IT69" s="30"/>
      <c r="IU69" s="30"/>
    </row>
    <row r="70" spans="1:255">
      <c r="A70" s="53" t="s">
        <v>317</v>
      </c>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52"/>
      <c r="CI70" s="52"/>
      <c r="CJ70" s="52"/>
      <c r="CK70" s="52"/>
      <c r="CL70" s="52"/>
      <c r="CM70" s="52"/>
      <c r="CN70" s="52"/>
      <c r="CO70" s="52"/>
      <c r="CP70" s="52"/>
      <c r="CQ70" s="52"/>
      <c r="CR70" s="52"/>
      <c r="CS70" s="52"/>
      <c r="CT70" s="52"/>
      <c r="CU70" s="52"/>
      <c r="CV70" s="52"/>
      <c r="CW70" s="52"/>
      <c r="CX70" s="52"/>
      <c r="CY70" s="52"/>
      <c r="CZ70" s="52"/>
      <c r="DA70" s="52"/>
      <c r="DB70" s="52"/>
      <c r="DC70" s="52"/>
      <c r="DD70" s="52"/>
      <c r="DE70" s="52"/>
      <c r="DF70" s="52">
        <v>1</v>
      </c>
      <c r="DG70" s="52"/>
      <c r="DH70" s="52"/>
      <c r="DI70" s="52"/>
      <c r="DJ70" s="52"/>
      <c r="DK70" s="52"/>
      <c r="DL70" s="52"/>
      <c r="DM70" s="52"/>
      <c r="DN70" s="52"/>
      <c r="DO70" s="52"/>
      <c r="DP70" s="52"/>
      <c r="DQ70" s="52"/>
      <c r="DR70" s="52"/>
      <c r="DS70" s="52"/>
      <c r="DT70" s="52"/>
      <c r="DU70" s="52">
        <v>1</v>
      </c>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c r="GY70" s="30"/>
      <c r="GZ70" s="30"/>
      <c r="HA70" s="30"/>
      <c r="HB70" s="30"/>
      <c r="HC70" s="30"/>
      <c r="HD70" s="30"/>
      <c r="HE70" s="30"/>
      <c r="HF70" s="30"/>
      <c r="HG70" s="30"/>
      <c r="HH70" s="30"/>
      <c r="HI70" s="30"/>
      <c r="HJ70" s="30"/>
      <c r="HK70" s="30"/>
      <c r="HL70" s="30"/>
      <c r="HM70" s="30"/>
      <c r="HN70" s="30"/>
      <c r="HO70" s="30"/>
      <c r="HP70" s="30"/>
      <c r="HQ70" s="30"/>
      <c r="HR70" s="30"/>
      <c r="HS70" s="30"/>
      <c r="HT70" s="30"/>
      <c r="HU70" s="30"/>
      <c r="HV70" s="30"/>
      <c r="HW70" s="30"/>
      <c r="HX70" s="30"/>
      <c r="HY70" s="30"/>
      <c r="HZ70" s="30"/>
      <c r="IA70" s="30"/>
      <c r="IB70" s="30"/>
      <c r="IC70" s="30"/>
      <c r="ID70" s="30"/>
      <c r="IE70" s="30"/>
      <c r="IF70" s="30"/>
      <c r="IG70" s="30"/>
      <c r="IH70" s="30"/>
      <c r="II70" s="30"/>
      <c r="IJ70" s="30"/>
      <c r="IK70" s="30"/>
      <c r="IL70" s="30"/>
      <c r="IM70" s="30"/>
      <c r="IN70" s="30"/>
      <c r="IO70" s="30"/>
      <c r="IP70" s="30"/>
      <c r="IQ70" s="30"/>
      <c r="IR70" s="30"/>
      <c r="IS70" s="30"/>
      <c r="IT70" s="30"/>
      <c r="IU70" s="30"/>
    </row>
    <row r="71" spans="1:255">
      <c r="A71" s="53" t="s">
        <v>318</v>
      </c>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c r="CH71" s="52"/>
      <c r="CI71" s="52"/>
      <c r="CJ71" s="52"/>
      <c r="CK71" s="52"/>
      <c r="CL71" s="52"/>
      <c r="CM71" s="52"/>
      <c r="CN71" s="52"/>
      <c r="CO71" s="52"/>
      <c r="CP71" s="52"/>
      <c r="CQ71" s="52"/>
      <c r="CR71" s="52"/>
      <c r="CS71" s="52"/>
      <c r="CT71" s="52"/>
      <c r="CU71" s="52"/>
      <c r="CV71" s="52"/>
      <c r="CW71" s="52"/>
      <c r="CX71" s="52"/>
      <c r="CY71" s="52"/>
      <c r="CZ71" s="52"/>
      <c r="DA71" s="52"/>
      <c r="DB71" s="52"/>
      <c r="DC71" s="52">
        <v>1</v>
      </c>
      <c r="DD71" s="52"/>
      <c r="DE71" s="52"/>
      <c r="DF71" s="52"/>
      <c r="DG71" s="52"/>
      <c r="DH71" s="52"/>
      <c r="DI71" s="52"/>
      <c r="DJ71" s="52"/>
      <c r="DK71" s="52"/>
      <c r="DL71" s="52"/>
      <c r="DM71" s="52"/>
      <c r="DN71" s="52"/>
      <c r="DO71" s="52"/>
      <c r="DP71" s="52"/>
      <c r="DQ71" s="52"/>
      <c r="DR71" s="52"/>
      <c r="DS71" s="52"/>
      <c r="DT71" s="52"/>
      <c r="DU71" s="52">
        <v>1</v>
      </c>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c r="GY71" s="30"/>
      <c r="GZ71" s="30"/>
      <c r="HA71" s="30"/>
      <c r="HB71" s="30"/>
      <c r="HC71" s="30"/>
      <c r="HD71" s="30"/>
      <c r="HE71" s="30"/>
      <c r="HF71" s="30"/>
      <c r="HG71" s="30"/>
      <c r="HH71" s="30"/>
      <c r="HI71" s="30"/>
      <c r="HJ71" s="30"/>
      <c r="HK71" s="30"/>
      <c r="HL71" s="30"/>
      <c r="HM71" s="30"/>
      <c r="HN71" s="30"/>
      <c r="HO71" s="30"/>
      <c r="HP71" s="30"/>
      <c r="HQ71" s="30"/>
      <c r="HR71" s="30"/>
      <c r="HS71" s="30"/>
      <c r="HT71" s="30"/>
      <c r="HU71" s="30"/>
      <c r="HV71" s="30"/>
      <c r="HW71" s="30"/>
      <c r="HX71" s="30"/>
      <c r="HY71" s="30"/>
      <c r="HZ71" s="30"/>
      <c r="IA71" s="30"/>
      <c r="IB71" s="30"/>
      <c r="IC71" s="30"/>
      <c r="ID71" s="30"/>
      <c r="IE71" s="30"/>
      <c r="IF71" s="30"/>
      <c r="IG71" s="30"/>
      <c r="IH71" s="30"/>
      <c r="II71" s="30"/>
      <c r="IJ71" s="30"/>
      <c r="IK71" s="30"/>
      <c r="IL71" s="30"/>
      <c r="IM71" s="30"/>
      <c r="IN71" s="30"/>
      <c r="IO71" s="30"/>
      <c r="IP71" s="30"/>
      <c r="IQ71" s="30"/>
      <c r="IR71" s="30"/>
      <c r="IS71" s="30"/>
      <c r="IT71" s="30"/>
      <c r="IU71" s="30"/>
    </row>
    <row r="72" spans="1:255">
      <c r="A72" s="53" t="s">
        <v>302</v>
      </c>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c r="CH72" s="52"/>
      <c r="CI72" s="52"/>
      <c r="CJ72" s="52"/>
      <c r="CK72" s="52"/>
      <c r="CL72" s="52"/>
      <c r="CM72" s="52"/>
      <c r="CN72" s="52">
        <v>1</v>
      </c>
      <c r="CO72" s="52"/>
      <c r="CP72" s="52"/>
      <c r="CQ72" s="52"/>
      <c r="CR72" s="52"/>
      <c r="CS72" s="52"/>
      <c r="CT72" s="52"/>
      <c r="CU72" s="52"/>
      <c r="CV72" s="52">
        <v>1</v>
      </c>
      <c r="CW72" s="52"/>
      <c r="CX72" s="52"/>
      <c r="CY72" s="52"/>
      <c r="CZ72" s="52"/>
      <c r="DA72" s="52"/>
      <c r="DB72" s="52"/>
      <c r="DC72" s="52"/>
      <c r="DD72" s="52"/>
      <c r="DE72" s="52"/>
      <c r="DF72" s="52"/>
      <c r="DG72" s="52"/>
      <c r="DH72" s="52"/>
      <c r="DI72" s="52"/>
      <c r="DJ72" s="52"/>
      <c r="DK72" s="52"/>
      <c r="DL72" s="52"/>
      <c r="DM72" s="52"/>
      <c r="DN72" s="52"/>
      <c r="DO72" s="52"/>
      <c r="DP72" s="52"/>
      <c r="DQ72" s="52"/>
      <c r="DR72" s="52"/>
      <c r="DS72" s="52"/>
      <c r="DT72" s="52"/>
      <c r="DU72" s="52">
        <v>2</v>
      </c>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c r="GY72" s="30"/>
      <c r="GZ72" s="30"/>
      <c r="HA72" s="30"/>
      <c r="HB72" s="30"/>
      <c r="HC72" s="30"/>
      <c r="HD72" s="30"/>
      <c r="HE72" s="30"/>
      <c r="HF72" s="30"/>
      <c r="HG72" s="30"/>
      <c r="HH72" s="30"/>
      <c r="HI72" s="30"/>
      <c r="HJ72" s="30"/>
      <c r="HK72" s="30"/>
      <c r="HL72" s="30"/>
      <c r="HM72" s="30"/>
      <c r="HN72" s="30"/>
      <c r="HO72" s="30"/>
      <c r="HP72" s="30"/>
      <c r="HQ72" s="30"/>
      <c r="HR72" s="30"/>
      <c r="HS72" s="30"/>
      <c r="HT72" s="30"/>
      <c r="HU72" s="30"/>
      <c r="HV72" s="30"/>
      <c r="HW72" s="30"/>
      <c r="HX72" s="30"/>
      <c r="HY72" s="30"/>
      <c r="HZ72" s="30"/>
      <c r="IA72" s="30"/>
      <c r="IB72" s="30"/>
      <c r="IC72" s="30"/>
      <c r="ID72" s="30"/>
      <c r="IE72" s="30"/>
      <c r="IF72" s="30"/>
      <c r="IG72" s="30"/>
      <c r="IH72" s="30"/>
      <c r="II72" s="30"/>
      <c r="IJ72" s="30"/>
      <c r="IK72" s="30"/>
      <c r="IL72" s="30"/>
      <c r="IM72" s="30"/>
      <c r="IN72" s="30"/>
      <c r="IO72" s="30"/>
      <c r="IP72" s="30"/>
      <c r="IQ72" s="30"/>
      <c r="IR72" s="30"/>
      <c r="IS72" s="30"/>
      <c r="IT72" s="30"/>
      <c r="IU72" s="30"/>
    </row>
    <row r="73" spans="1:255">
      <c r="A73" s="53" t="s">
        <v>316</v>
      </c>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c r="CH73" s="52"/>
      <c r="CI73" s="52"/>
      <c r="CJ73" s="52"/>
      <c r="CK73" s="52"/>
      <c r="CL73" s="52"/>
      <c r="CM73" s="52"/>
      <c r="CN73" s="52"/>
      <c r="CO73" s="52"/>
      <c r="CP73" s="52"/>
      <c r="CQ73" s="52"/>
      <c r="CR73" s="52"/>
      <c r="CS73" s="52"/>
      <c r="CT73" s="52"/>
      <c r="CU73" s="52"/>
      <c r="CV73" s="52"/>
      <c r="CW73" s="52"/>
      <c r="CX73" s="52"/>
      <c r="CY73" s="52"/>
      <c r="CZ73" s="52"/>
      <c r="DA73" s="52"/>
      <c r="DB73" s="52"/>
      <c r="DC73" s="52"/>
      <c r="DD73" s="52"/>
      <c r="DE73" s="52"/>
      <c r="DF73" s="52"/>
      <c r="DG73" s="52"/>
      <c r="DH73" s="52"/>
      <c r="DI73" s="52"/>
      <c r="DJ73" s="52">
        <v>1</v>
      </c>
      <c r="DK73" s="52"/>
      <c r="DL73" s="52"/>
      <c r="DM73" s="52"/>
      <c r="DN73" s="52"/>
      <c r="DO73" s="52"/>
      <c r="DP73" s="52"/>
      <c r="DQ73" s="52"/>
      <c r="DR73" s="52"/>
      <c r="DS73" s="52"/>
      <c r="DT73" s="52"/>
      <c r="DU73" s="52">
        <v>1</v>
      </c>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c r="GY73" s="30"/>
      <c r="GZ73" s="30"/>
      <c r="HA73" s="30"/>
      <c r="HB73" s="30"/>
      <c r="HC73" s="30"/>
      <c r="HD73" s="30"/>
      <c r="HE73" s="30"/>
      <c r="HF73" s="30"/>
      <c r="HG73" s="30"/>
      <c r="HH73" s="30"/>
      <c r="HI73" s="30"/>
      <c r="HJ73" s="30"/>
      <c r="HK73" s="30"/>
      <c r="HL73" s="30"/>
      <c r="HM73" s="30"/>
      <c r="HN73" s="30"/>
      <c r="HO73" s="30"/>
      <c r="HP73" s="30"/>
      <c r="HQ73" s="30"/>
      <c r="HR73" s="30"/>
      <c r="HS73" s="30"/>
      <c r="HT73" s="30"/>
      <c r="HU73" s="30"/>
      <c r="HV73" s="30"/>
      <c r="HW73" s="30"/>
      <c r="HX73" s="30"/>
      <c r="HY73" s="30"/>
      <c r="HZ73" s="30"/>
      <c r="IA73" s="30"/>
      <c r="IB73" s="30"/>
      <c r="IC73" s="30"/>
      <c r="ID73" s="30"/>
      <c r="IE73" s="30"/>
      <c r="IF73" s="30"/>
      <c r="IG73" s="30"/>
      <c r="IH73" s="30"/>
      <c r="II73" s="30"/>
      <c r="IJ73" s="30"/>
      <c r="IK73" s="30"/>
      <c r="IL73" s="30"/>
      <c r="IM73" s="30"/>
      <c r="IN73" s="30"/>
      <c r="IO73" s="30"/>
      <c r="IP73" s="30"/>
      <c r="IQ73" s="30"/>
      <c r="IR73" s="30"/>
      <c r="IS73" s="30"/>
      <c r="IT73" s="30"/>
      <c r="IU73" s="30"/>
    </row>
    <row r="74" spans="1:255">
      <c r="A74" s="53" t="s">
        <v>243</v>
      </c>
      <c r="B74" s="52"/>
      <c r="C74" s="52"/>
      <c r="D74" s="52"/>
      <c r="E74" s="52"/>
      <c r="F74" s="52"/>
      <c r="G74" s="52"/>
      <c r="H74" s="52"/>
      <c r="I74" s="52"/>
      <c r="J74" s="52"/>
      <c r="K74" s="52">
        <v>1</v>
      </c>
      <c r="L74" s="52"/>
      <c r="M74" s="52">
        <v>1</v>
      </c>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c r="CH74" s="52"/>
      <c r="CI74" s="52"/>
      <c r="CJ74" s="52"/>
      <c r="CK74" s="52"/>
      <c r="CL74" s="52"/>
      <c r="CM74" s="52">
        <v>1</v>
      </c>
      <c r="CN74" s="52"/>
      <c r="CO74" s="52"/>
      <c r="CP74" s="52"/>
      <c r="CQ74" s="52"/>
      <c r="CR74" s="52"/>
      <c r="CS74" s="52"/>
      <c r="CT74" s="52"/>
      <c r="CU74" s="52"/>
      <c r="CV74" s="52"/>
      <c r="CW74" s="52"/>
      <c r="CX74" s="52"/>
      <c r="CY74" s="52"/>
      <c r="CZ74" s="52"/>
      <c r="DA74" s="52"/>
      <c r="DB74" s="52"/>
      <c r="DC74" s="52"/>
      <c r="DD74" s="52"/>
      <c r="DE74" s="52"/>
      <c r="DF74" s="52"/>
      <c r="DG74" s="52"/>
      <c r="DH74" s="52"/>
      <c r="DI74" s="52"/>
      <c r="DJ74" s="52"/>
      <c r="DK74" s="52"/>
      <c r="DL74" s="52"/>
      <c r="DM74" s="52"/>
      <c r="DN74" s="52">
        <v>1</v>
      </c>
      <c r="DO74" s="52"/>
      <c r="DP74" s="52"/>
      <c r="DQ74" s="52"/>
      <c r="DR74" s="52"/>
      <c r="DS74" s="52"/>
      <c r="DT74" s="52"/>
      <c r="DU74" s="52">
        <v>4</v>
      </c>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c r="GY74" s="30"/>
      <c r="GZ74" s="30"/>
      <c r="HA74" s="30"/>
      <c r="HB74" s="30"/>
      <c r="HC74" s="30"/>
      <c r="HD74" s="30"/>
      <c r="HE74" s="30"/>
      <c r="HF74" s="30"/>
      <c r="HG74" s="30"/>
      <c r="HH74" s="30"/>
      <c r="HI74" s="30"/>
      <c r="HJ74" s="30"/>
      <c r="HK74" s="30"/>
      <c r="HL74" s="30"/>
      <c r="HM74" s="30"/>
      <c r="HN74" s="30"/>
      <c r="HO74" s="30"/>
      <c r="HP74" s="30"/>
      <c r="HQ74" s="30"/>
      <c r="HR74" s="30"/>
      <c r="HS74" s="30"/>
      <c r="HT74" s="30"/>
      <c r="HU74" s="30"/>
      <c r="HV74" s="30"/>
      <c r="HW74" s="30"/>
      <c r="HX74" s="30"/>
      <c r="HY74" s="30"/>
      <c r="HZ74" s="30"/>
      <c r="IA74" s="30"/>
      <c r="IB74" s="30"/>
      <c r="IC74" s="30"/>
      <c r="ID74" s="30"/>
      <c r="IE74" s="30"/>
      <c r="IF74" s="30"/>
      <c r="IG74" s="30"/>
      <c r="IH74" s="30"/>
      <c r="II74" s="30"/>
      <c r="IJ74" s="30"/>
      <c r="IK74" s="30"/>
      <c r="IL74" s="30"/>
      <c r="IM74" s="30"/>
      <c r="IN74" s="30"/>
      <c r="IO74" s="30"/>
      <c r="IP74" s="30"/>
      <c r="IQ74" s="30"/>
      <c r="IR74" s="30"/>
      <c r="IS74" s="30"/>
      <c r="IT74" s="30"/>
      <c r="IU74" s="30"/>
    </row>
    <row r="75" spans="1:255">
      <c r="A75" s="51" t="s">
        <v>9</v>
      </c>
      <c r="B75" s="52"/>
      <c r="C75" s="52"/>
      <c r="D75" s="52"/>
      <c r="E75" s="52"/>
      <c r="F75" s="52"/>
      <c r="G75" s="52"/>
      <c r="H75" s="52">
        <v>1</v>
      </c>
      <c r="I75" s="52"/>
      <c r="J75" s="52"/>
      <c r="K75" s="52">
        <v>1</v>
      </c>
      <c r="L75" s="52"/>
      <c r="M75" s="52">
        <v>1</v>
      </c>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v>1</v>
      </c>
      <c r="BM75" s="52"/>
      <c r="BN75" s="52"/>
      <c r="BO75" s="52"/>
      <c r="BP75" s="52"/>
      <c r="BQ75" s="52"/>
      <c r="BR75" s="52"/>
      <c r="BS75" s="52"/>
      <c r="BT75" s="52"/>
      <c r="BU75" s="52"/>
      <c r="BV75" s="52"/>
      <c r="BW75" s="52"/>
      <c r="BX75" s="52"/>
      <c r="BY75" s="52"/>
      <c r="BZ75" s="52"/>
      <c r="CA75" s="52"/>
      <c r="CB75" s="52"/>
      <c r="CC75" s="52"/>
      <c r="CD75" s="52"/>
      <c r="CE75" s="52"/>
      <c r="CF75" s="52"/>
      <c r="CG75" s="52">
        <v>1</v>
      </c>
      <c r="CH75" s="52"/>
      <c r="CI75" s="52"/>
      <c r="CJ75" s="52"/>
      <c r="CK75" s="52"/>
      <c r="CL75" s="52"/>
      <c r="CM75" s="52"/>
      <c r="CN75" s="52">
        <v>2</v>
      </c>
      <c r="CO75" s="52"/>
      <c r="CP75" s="52">
        <v>1</v>
      </c>
      <c r="CQ75" s="52"/>
      <c r="CR75" s="52"/>
      <c r="CS75" s="52"/>
      <c r="CT75" s="52"/>
      <c r="CU75" s="52"/>
      <c r="CV75" s="52"/>
      <c r="CW75" s="52"/>
      <c r="CX75" s="52"/>
      <c r="CY75" s="52"/>
      <c r="CZ75" s="52"/>
      <c r="DA75" s="52"/>
      <c r="DB75" s="52"/>
      <c r="DC75" s="52"/>
      <c r="DD75" s="52"/>
      <c r="DE75" s="52"/>
      <c r="DF75" s="52"/>
      <c r="DG75" s="52"/>
      <c r="DH75" s="52"/>
      <c r="DI75" s="52"/>
      <c r="DJ75" s="52"/>
      <c r="DK75" s="52"/>
      <c r="DL75" s="52"/>
      <c r="DM75" s="52">
        <v>1</v>
      </c>
      <c r="DN75" s="52"/>
      <c r="DO75" s="52"/>
      <c r="DP75" s="52"/>
      <c r="DQ75" s="52"/>
      <c r="DR75" s="52"/>
      <c r="DS75" s="52"/>
      <c r="DT75" s="52"/>
      <c r="DU75" s="52">
        <v>9</v>
      </c>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30"/>
      <c r="HA75" s="30"/>
      <c r="HB75" s="30"/>
      <c r="HC75" s="30"/>
      <c r="HD75" s="30"/>
      <c r="HE75" s="30"/>
      <c r="HF75" s="30"/>
      <c r="HG75" s="30"/>
      <c r="HH75" s="30"/>
      <c r="HI75" s="30"/>
      <c r="HJ75" s="30"/>
      <c r="HK75" s="30"/>
      <c r="HL75" s="30"/>
      <c r="HM75" s="30"/>
      <c r="HN75" s="30"/>
      <c r="HO75" s="30"/>
      <c r="HP75" s="30"/>
      <c r="HQ75" s="30"/>
      <c r="HR75" s="30"/>
      <c r="HS75" s="30"/>
      <c r="HT75" s="30"/>
      <c r="HU75" s="30"/>
      <c r="HV75" s="30"/>
      <c r="HW75" s="30"/>
      <c r="HX75" s="30"/>
      <c r="HY75" s="30"/>
      <c r="HZ75" s="30"/>
      <c r="IA75" s="30"/>
      <c r="IB75" s="30"/>
      <c r="IC75" s="30"/>
      <c r="ID75" s="30"/>
      <c r="IE75" s="30"/>
      <c r="IF75" s="30"/>
      <c r="IG75" s="30"/>
      <c r="IH75" s="30"/>
      <c r="II75" s="30"/>
      <c r="IJ75" s="30"/>
      <c r="IK75" s="30"/>
      <c r="IL75" s="30"/>
      <c r="IM75" s="30"/>
      <c r="IN75" s="30"/>
      <c r="IO75" s="30"/>
      <c r="IP75" s="30"/>
      <c r="IQ75" s="30"/>
      <c r="IR75" s="30"/>
      <c r="IS75" s="30"/>
      <c r="IT75" s="30"/>
      <c r="IU75" s="30"/>
    </row>
    <row r="76" spans="1:255">
      <c r="A76" s="53"/>
      <c r="B76" s="52"/>
      <c r="C76" s="52"/>
      <c r="D76" s="52"/>
      <c r="E76" s="52"/>
      <c r="F76" s="52"/>
      <c r="G76" s="52"/>
      <c r="H76" s="52"/>
      <c r="I76" s="52"/>
      <c r="J76" s="52"/>
      <c r="K76" s="52">
        <v>1</v>
      </c>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v>1</v>
      </c>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52"/>
      <c r="DA76" s="52"/>
      <c r="DB76" s="52"/>
      <c r="DC76" s="52"/>
      <c r="DD76" s="52"/>
      <c r="DE76" s="52"/>
      <c r="DF76" s="52"/>
      <c r="DG76" s="52"/>
      <c r="DH76" s="52"/>
      <c r="DI76" s="52"/>
      <c r="DJ76" s="52"/>
      <c r="DK76" s="52"/>
      <c r="DL76" s="52"/>
      <c r="DM76" s="52"/>
      <c r="DN76" s="52"/>
      <c r="DO76" s="52"/>
      <c r="DP76" s="52"/>
      <c r="DQ76" s="52"/>
      <c r="DR76" s="52"/>
      <c r="DS76" s="52"/>
      <c r="DT76" s="52"/>
      <c r="DU76" s="52">
        <v>2</v>
      </c>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30"/>
      <c r="HA76" s="30"/>
      <c r="HB76" s="30"/>
      <c r="HC76" s="30"/>
      <c r="HD76" s="30"/>
      <c r="HE76" s="30"/>
      <c r="HF76" s="30"/>
      <c r="HG76" s="30"/>
      <c r="HH76" s="30"/>
      <c r="HI76" s="30"/>
      <c r="HJ76" s="30"/>
      <c r="HK76" s="30"/>
      <c r="HL76" s="30"/>
      <c r="HM76" s="30"/>
      <c r="HN76" s="30"/>
      <c r="HO76" s="30"/>
      <c r="HP76" s="30"/>
      <c r="HQ76" s="30"/>
      <c r="HR76" s="30"/>
      <c r="HS76" s="30"/>
      <c r="HT76" s="30"/>
      <c r="HU76" s="30"/>
      <c r="HV76" s="30"/>
      <c r="HW76" s="30"/>
      <c r="HX76" s="30"/>
      <c r="HY76" s="30"/>
      <c r="HZ76" s="30"/>
      <c r="IA76" s="30"/>
      <c r="IB76" s="30"/>
      <c r="IC76" s="30"/>
      <c r="ID76" s="30"/>
      <c r="IE76" s="30"/>
      <c r="IF76" s="30"/>
      <c r="IG76" s="30"/>
      <c r="IH76" s="30"/>
      <c r="II76" s="30"/>
      <c r="IJ76" s="30"/>
      <c r="IK76" s="30"/>
      <c r="IL76" s="30"/>
      <c r="IM76" s="30"/>
      <c r="IN76" s="30"/>
      <c r="IO76" s="30"/>
      <c r="IP76" s="30"/>
      <c r="IQ76" s="30"/>
      <c r="IR76" s="30"/>
      <c r="IS76" s="30"/>
      <c r="IT76" s="30"/>
      <c r="IU76" s="30"/>
    </row>
    <row r="77" spans="1:255">
      <c r="A77" s="53" t="s">
        <v>238</v>
      </c>
      <c r="B77" s="52"/>
      <c r="C77" s="52"/>
      <c r="D77" s="52"/>
      <c r="E77" s="52"/>
      <c r="F77" s="52"/>
      <c r="G77" s="52"/>
      <c r="H77" s="52">
        <v>1</v>
      </c>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v>1</v>
      </c>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30"/>
      <c r="HA77" s="30"/>
      <c r="HB77" s="30"/>
      <c r="HC77" s="30"/>
      <c r="HD77" s="30"/>
      <c r="HE77" s="30"/>
      <c r="HF77" s="30"/>
      <c r="HG77" s="30"/>
      <c r="HH77" s="30"/>
      <c r="HI77" s="30"/>
      <c r="HJ77" s="30"/>
      <c r="HK77" s="30"/>
      <c r="HL77" s="30"/>
      <c r="HM77" s="30"/>
      <c r="HN77" s="30"/>
      <c r="HO77" s="30"/>
      <c r="HP77" s="30"/>
      <c r="HQ77" s="30"/>
      <c r="HR77" s="30"/>
      <c r="HS77" s="30"/>
      <c r="HT77" s="30"/>
      <c r="HU77" s="30"/>
      <c r="HV77" s="30"/>
      <c r="HW77" s="30"/>
      <c r="HX77" s="30"/>
      <c r="HY77" s="30"/>
      <c r="HZ77" s="30"/>
      <c r="IA77" s="30"/>
      <c r="IB77" s="30"/>
      <c r="IC77" s="30"/>
      <c r="ID77" s="30"/>
      <c r="IE77" s="30"/>
      <c r="IF77" s="30"/>
      <c r="IG77" s="30"/>
      <c r="IH77" s="30"/>
      <c r="II77" s="30"/>
      <c r="IJ77" s="30"/>
      <c r="IK77" s="30"/>
      <c r="IL77" s="30"/>
      <c r="IM77" s="30"/>
      <c r="IN77" s="30"/>
      <c r="IO77" s="30"/>
      <c r="IP77" s="30"/>
      <c r="IQ77" s="30"/>
      <c r="IR77" s="30"/>
      <c r="IS77" s="30"/>
      <c r="IT77" s="30"/>
      <c r="IU77" s="30"/>
    </row>
    <row r="78" spans="1:255">
      <c r="A78" s="53" t="s">
        <v>319</v>
      </c>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c r="CM78" s="52"/>
      <c r="CN78" s="52"/>
      <c r="CO78" s="52"/>
      <c r="CP78" s="52"/>
      <c r="CQ78" s="52"/>
      <c r="CR78" s="52"/>
      <c r="CS78" s="52"/>
      <c r="CT78" s="52"/>
      <c r="CU78" s="52"/>
      <c r="CV78" s="52"/>
      <c r="CW78" s="52"/>
      <c r="CX78" s="52"/>
      <c r="CY78" s="52"/>
      <c r="CZ78" s="52"/>
      <c r="DA78" s="52"/>
      <c r="DB78" s="52"/>
      <c r="DC78" s="52"/>
      <c r="DD78" s="52"/>
      <c r="DE78" s="52"/>
      <c r="DF78" s="52"/>
      <c r="DG78" s="52"/>
      <c r="DH78" s="52"/>
      <c r="DI78" s="52"/>
      <c r="DJ78" s="52"/>
      <c r="DK78" s="52"/>
      <c r="DL78" s="52"/>
      <c r="DM78" s="52">
        <v>1</v>
      </c>
      <c r="DN78" s="52"/>
      <c r="DO78" s="52"/>
      <c r="DP78" s="52"/>
      <c r="DQ78" s="52"/>
      <c r="DR78" s="52"/>
      <c r="DS78" s="52"/>
      <c r="DT78" s="52"/>
      <c r="DU78" s="52">
        <v>1</v>
      </c>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c r="GY78" s="30"/>
      <c r="GZ78" s="30"/>
      <c r="HA78" s="30"/>
      <c r="HB78" s="30"/>
      <c r="HC78" s="30"/>
      <c r="HD78" s="30"/>
      <c r="HE78" s="30"/>
      <c r="HF78" s="30"/>
      <c r="HG78" s="30"/>
      <c r="HH78" s="30"/>
      <c r="HI78" s="30"/>
      <c r="HJ78" s="30"/>
      <c r="HK78" s="30"/>
      <c r="HL78" s="30"/>
      <c r="HM78" s="30"/>
      <c r="HN78" s="30"/>
      <c r="HO78" s="30"/>
      <c r="HP78" s="30"/>
      <c r="HQ78" s="30"/>
      <c r="HR78" s="30"/>
      <c r="HS78" s="30"/>
      <c r="HT78" s="30"/>
      <c r="HU78" s="30"/>
      <c r="HV78" s="30"/>
      <c r="HW78" s="30"/>
      <c r="HX78" s="30"/>
      <c r="HY78" s="30"/>
      <c r="HZ78" s="30"/>
      <c r="IA78" s="30"/>
      <c r="IB78" s="30"/>
      <c r="IC78" s="30"/>
      <c r="ID78" s="30"/>
      <c r="IE78" s="30"/>
      <c r="IF78" s="30"/>
      <c r="IG78" s="30"/>
      <c r="IH78" s="30"/>
      <c r="II78" s="30"/>
      <c r="IJ78" s="30"/>
      <c r="IK78" s="30"/>
      <c r="IL78" s="30"/>
      <c r="IM78" s="30"/>
      <c r="IN78" s="30"/>
      <c r="IO78" s="30"/>
      <c r="IP78" s="30"/>
      <c r="IQ78" s="30"/>
      <c r="IR78" s="30"/>
      <c r="IS78" s="30"/>
      <c r="IT78" s="30"/>
      <c r="IU78" s="30"/>
    </row>
    <row r="79" spans="1:255">
      <c r="A79" s="53" t="s">
        <v>256</v>
      </c>
      <c r="B79" s="52"/>
      <c r="C79" s="52"/>
      <c r="D79" s="52"/>
      <c r="E79" s="52"/>
      <c r="F79" s="52"/>
      <c r="G79" s="52"/>
      <c r="H79" s="52"/>
      <c r="I79" s="52"/>
      <c r="J79" s="52"/>
      <c r="K79" s="52"/>
      <c r="L79" s="52"/>
      <c r="M79" s="52">
        <v>1</v>
      </c>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c r="CM79" s="52"/>
      <c r="CN79" s="52">
        <v>1</v>
      </c>
      <c r="CO79" s="52"/>
      <c r="CP79" s="52"/>
      <c r="CQ79" s="52"/>
      <c r="CR79" s="52"/>
      <c r="CS79" s="52"/>
      <c r="CT79" s="52"/>
      <c r="CU79" s="52"/>
      <c r="CV79" s="52"/>
      <c r="CW79" s="52"/>
      <c r="CX79" s="52"/>
      <c r="CY79" s="52"/>
      <c r="CZ79" s="52"/>
      <c r="DA79" s="52"/>
      <c r="DB79" s="52"/>
      <c r="DC79" s="52"/>
      <c r="DD79" s="52"/>
      <c r="DE79" s="52"/>
      <c r="DF79" s="52"/>
      <c r="DG79" s="52"/>
      <c r="DH79" s="52"/>
      <c r="DI79" s="52"/>
      <c r="DJ79" s="52"/>
      <c r="DK79" s="52"/>
      <c r="DL79" s="52"/>
      <c r="DM79" s="52"/>
      <c r="DN79" s="52"/>
      <c r="DO79" s="52"/>
      <c r="DP79" s="52"/>
      <c r="DQ79" s="52"/>
      <c r="DR79" s="52"/>
      <c r="DS79" s="52"/>
      <c r="DT79" s="52"/>
      <c r="DU79" s="52">
        <v>2</v>
      </c>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c r="GY79" s="30"/>
      <c r="GZ79" s="30"/>
      <c r="HA79" s="30"/>
      <c r="HB79" s="30"/>
      <c r="HC79" s="30"/>
      <c r="HD79" s="30"/>
      <c r="HE79" s="30"/>
      <c r="HF79" s="30"/>
      <c r="HG79" s="30"/>
      <c r="HH79" s="30"/>
      <c r="HI79" s="30"/>
      <c r="HJ79" s="30"/>
      <c r="HK79" s="30"/>
      <c r="HL79" s="30"/>
      <c r="HM79" s="30"/>
      <c r="HN79" s="30"/>
      <c r="HO79" s="30"/>
      <c r="HP79" s="30"/>
      <c r="HQ79" s="30"/>
      <c r="HR79" s="30"/>
      <c r="HS79" s="30"/>
      <c r="HT79" s="30"/>
      <c r="HU79" s="30"/>
      <c r="HV79" s="30"/>
      <c r="HW79" s="30"/>
      <c r="HX79" s="30"/>
      <c r="HY79" s="30"/>
      <c r="HZ79" s="30"/>
      <c r="IA79" s="30"/>
      <c r="IB79" s="30"/>
      <c r="IC79" s="30"/>
      <c r="ID79" s="30"/>
      <c r="IE79" s="30"/>
      <c r="IF79" s="30"/>
      <c r="IG79" s="30"/>
      <c r="IH79" s="30"/>
      <c r="II79" s="30"/>
      <c r="IJ79" s="30"/>
      <c r="IK79" s="30"/>
      <c r="IL79" s="30"/>
      <c r="IM79" s="30"/>
      <c r="IN79" s="30"/>
      <c r="IO79" s="30"/>
      <c r="IP79" s="30"/>
      <c r="IQ79" s="30"/>
      <c r="IR79" s="30"/>
      <c r="IS79" s="30"/>
      <c r="IT79" s="30"/>
      <c r="IU79" s="30"/>
    </row>
    <row r="80" spans="1:255">
      <c r="A80" s="53" t="s">
        <v>295</v>
      </c>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c r="CH80" s="52"/>
      <c r="CI80" s="52"/>
      <c r="CJ80" s="52"/>
      <c r="CK80" s="52"/>
      <c r="CL80" s="52"/>
      <c r="CM80" s="52"/>
      <c r="CN80" s="52"/>
      <c r="CO80" s="52"/>
      <c r="CP80" s="52">
        <v>1</v>
      </c>
      <c r="CQ80" s="52"/>
      <c r="CR80" s="52"/>
      <c r="CS80" s="52"/>
      <c r="CT80" s="52"/>
      <c r="CU80" s="52"/>
      <c r="CV80" s="52"/>
      <c r="CW80" s="52"/>
      <c r="CX80" s="52"/>
      <c r="CY80" s="52"/>
      <c r="CZ80" s="52"/>
      <c r="DA80" s="52"/>
      <c r="DB80" s="52"/>
      <c r="DC80" s="52"/>
      <c r="DD80" s="52"/>
      <c r="DE80" s="52"/>
      <c r="DF80" s="52"/>
      <c r="DG80" s="52"/>
      <c r="DH80" s="52"/>
      <c r="DI80" s="52"/>
      <c r="DJ80" s="52"/>
      <c r="DK80" s="52"/>
      <c r="DL80" s="52"/>
      <c r="DM80" s="52"/>
      <c r="DN80" s="52"/>
      <c r="DO80" s="52"/>
      <c r="DP80" s="52"/>
      <c r="DQ80" s="52"/>
      <c r="DR80" s="52"/>
      <c r="DS80" s="52"/>
      <c r="DT80" s="52"/>
      <c r="DU80" s="52">
        <v>1</v>
      </c>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c r="GY80" s="30"/>
      <c r="GZ80" s="30"/>
      <c r="HA80" s="30"/>
      <c r="HB80" s="30"/>
      <c r="HC80" s="30"/>
      <c r="HD80" s="30"/>
      <c r="HE80" s="30"/>
      <c r="HF80" s="30"/>
      <c r="HG80" s="30"/>
      <c r="HH80" s="30"/>
      <c r="HI80" s="30"/>
      <c r="HJ80" s="30"/>
      <c r="HK80" s="30"/>
      <c r="HL80" s="30"/>
      <c r="HM80" s="30"/>
      <c r="HN80" s="30"/>
      <c r="HO80" s="30"/>
      <c r="HP80" s="30"/>
      <c r="HQ80" s="30"/>
      <c r="HR80" s="30"/>
      <c r="HS80" s="30"/>
      <c r="HT80" s="30"/>
      <c r="HU80" s="30"/>
      <c r="HV80" s="30"/>
      <c r="HW80" s="30"/>
      <c r="HX80" s="30"/>
      <c r="HY80" s="30"/>
      <c r="HZ80" s="30"/>
      <c r="IA80" s="30"/>
      <c r="IB80" s="30"/>
      <c r="IC80" s="30"/>
      <c r="ID80" s="30"/>
      <c r="IE80" s="30"/>
      <c r="IF80" s="30"/>
      <c r="IG80" s="30"/>
      <c r="IH80" s="30"/>
      <c r="II80" s="30"/>
      <c r="IJ80" s="30"/>
      <c r="IK80" s="30"/>
      <c r="IL80" s="30"/>
      <c r="IM80" s="30"/>
      <c r="IN80" s="30"/>
      <c r="IO80" s="30"/>
      <c r="IP80" s="30"/>
      <c r="IQ80" s="30"/>
      <c r="IR80" s="30"/>
      <c r="IS80" s="30"/>
      <c r="IT80" s="30"/>
      <c r="IU80" s="30"/>
    </row>
    <row r="81" spans="1:255">
      <c r="A81" s="53" t="s">
        <v>310</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v>1</v>
      </c>
      <c r="CH81" s="52"/>
      <c r="CI81" s="52"/>
      <c r="CJ81" s="52"/>
      <c r="CK81" s="52"/>
      <c r="CL81" s="52"/>
      <c r="CM81" s="52"/>
      <c r="CN81" s="52"/>
      <c r="CO81" s="52"/>
      <c r="CP81" s="52"/>
      <c r="CQ81" s="52"/>
      <c r="CR81" s="52"/>
      <c r="CS81" s="52"/>
      <c r="CT81" s="52"/>
      <c r="CU81" s="52"/>
      <c r="CV81" s="52"/>
      <c r="CW81" s="52"/>
      <c r="CX81" s="52"/>
      <c r="CY81" s="52"/>
      <c r="CZ81" s="52"/>
      <c r="DA81" s="52"/>
      <c r="DB81" s="52"/>
      <c r="DC81" s="52"/>
      <c r="DD81" s="52"/>
      <c r="DE81" s="52"/>
      <c r="DF81" s="52"/>
      <c r="DG81" s="52"/>
      <c r="DH81" s="52"/>
      <c r="DI81" s="52"/>
      <c r="DJ81" s="52"/>
      <c r="DK81" s="52"/>
      <c r="DL81" s="52"/>
      <c r="DM81" s="52"/>
      <c r="DN81" s="52"/>
      <c r="DO81" s="52"/>
      <c r="DP81" s="52"/>
      <c r="DQ81" s="52"/>
      <c r="DR81" s="52"/>
      <c r="DS81" s="52"/>
      <c r="DT81" s="52"/>
      <c r="DU81" s="52">
        <v>1</v>
      </c>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c r="GY81" s="30"/>
      <c r="GZ81" s="30"/>
      <c r="HA81" s="30"/>
      <c r="HB81" s="30"/>
      <c r="HC81" s="30"/>
      <c r="HD81" s="30"/>
      <c r="HE81" s="30"/>
      <c r="HF81" s="30"/>
      <c r="HG81" s="30"/>
      <c r="HH81" s="30"/>
      <c r="HI81" s="30"/>
      <c r="HJ81" s="30"/>
      <c r="HK81" s="30"/>
      <c r="HL81" s="30"/>
      <c r="HM81" s="30"/>
      <c r="HN81" s="30"/>
      <c r="HO81" s="30"/>
      <c r="HP81" s="30"/>
      <c r="HQ81" s="30"/>
      <c r="HR81" s="30"/>
      <c r="HS81" s="30"/>
      <c r="HT81" s="30"/>
      <c r="HU81" s="30"/>
      <c r="HV81" s="30"/>
      <c r="HW81" s="30"/>
      <c r="HX81" s="30"/>
      <c r="HY81" s="30"/>
      <c r="HZ81" s="30"/>
      <c r="IA81" s="30"/>
      <c r="IB81" s="30"/>
      <c r="IC81" s="30"/>
      <c r="ID81" s="30"/>
      <c r="IE81" s="30"/>
      <c r="IF81" s="30"/>
      <c r="IG81" s="30"/>
      <c r="IH81" s="30"/>
      <c r="II81" s="30"/>
      <c r="IJ81" s="30"/>
      <c r="IK81" s="30"/>
      <c r="IL81" s="30"/>
      <c r="IM81" s="30"/>
      <c r="IN81" s="30"/>
      <c r="IO81" s="30"/>
      <c r="IP81" s="30"/>
      <c r="IQ81" s="30"/>
      <c r="IR81" s="30"/>
      <c r="IS81" s="30"/>
      <c r="IT81" s="30"/>
      <c r="IU81" s="30"/>
    </row>
    <row r="82" spans="1:255">
      <c r="A82" s="53" t="s">
        <v>298</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c r="CM82" s="52"/>
      <c r="CN82" s="52">
        <v>1</v>
      </c>
      <c r="CO82" s="52"/>
      <c r="CP82" s="52"/>
      <c r="CQ82" s="52"/>
      <c r="CR82" s="52"/>
      <c r="CS82" s="52"/>
      <c r="CT82" s="52"/>
      <c r="CU82" s="52"/>
      <c r="CV82" s="52"/>
      <c r="CW82" s="52"/>
      <c r="CX82" s="52"/>
      <c r="CY82" s="52"/>
      <c r="CZ82" s="52"/>
      <c r="DA82" s="52"/>
      <c r="DB82" s="52"/>
      <c r="DC82" s="52"/>
      <c r="DD82" s="52"/>
      <c r="DE82" s="52"/>
      <c r="DF82" s="52"/>
      <c r="DG82" s="52"/>
      <c r="DH82" s="52"/>
      <c r="DI82" s="52"/>
      <c r="DJ82" s="52"/>
      <c r="DK82" s="52"/>
      <c r="DL82" s="52"/>
      <c r="DM82" s="52"/>
      <c r="DN82" s="52"/>
      <c r="DO82" s="52"/>
      <c r="DP82" s="52"/>
      <c r="DQ82" s="52"/>
      <c r="DR82" s="52"/>
      <c r="DS82" s="52"/>
      <c r="DT82" s="52"/>
      <c r="DU82" s="52">
        <v>1</v>
      </c>
      <c r="DV82" s="30"/>
      <c r="DW82" s="30"/>
      <c r="DX82" s="30"/>
      <c r="DY82" s="30"/>
      <c r="DZ82" s="30"/>
      <c r="EA82" s="30"/>
      <c r="EB82" s="30"/>
      <c r="EC82" s="30"/>
      <c r="ED82" s="30"/>
      <c r="EE82" s="30"/>
      <c r="EF82" s="30"/>
      <c r="EG82" s="30"/>
      <c r="EH82" s="30"/>
      <c r="EI82" s="30"/>
      <c r="EJ82" s="30"/>
      <c r="EK82" s="30"/>
      <c r="EL82" s="30"/>
      <c r="EM82" s="30"/>
      <c r="EN82" s="30"/>
      <c r="EO82" s="30"/>
      <c r="EP82" s="30"/>
      <c r="EQ82" s="30"/>
      <c r="ER82" s="30"/>
      <c r="ES82" s="30"/>
      <c r="ET82" s="30"/>
      <c r="EU82" s="30"/>
      <c r="EV82" s="30"/>
      <c r="EW82" s="30"/>
      <c r="EX82" s="30"/>
      <c r="EY82" s="30"/>
      <c r="EZ82" s="30"/>
      <c r="FA82" s="30"/>
      <c r="FB82" s="30"/>
      <c r="FC82" s="30"/>
      <c r="FD82" s="30"/>
      <c r="FE82" s="30"/>
      <c r="FF82" s="30"/>
      <c r="FG82" s="30"/>
      <c r="FH82" s="30"/>
      <c r="FI82" s="30"/>
      <c r="FJ82" s="30"/>
      <c r="FK82" s="30"/>
      <c r="FL82" s="30"/>
      <c r="FM82" s="30"/>
      <c r="FN82" s="30"/>
      <c r="FO82" s="30"/>
      <c r="FP82" s="30"/>
      <c r="FQ82" s="30"/>
      <c r="FR82" s="30"/>
      <c r="FS82" s="30"/>
      <c r="FT82" s="30"/>
      <c r="FU82" s="30"/>
      <c r="FV82" s="30"/>
      <c r="FW82" s="30"/>
      <c r="FX82" s="30"/>
      <c r="FY82" s="30"/>
      <c r="FZ82" s="30"/>
      <c r="GA82" s="30"/>
      <c r="GB82" s="30"/>
      <c r="GC82" s="30"/>
      <c r="GD82" s="30"/>
      <c r="GE82" s="30"/>
      <c r="GF82" s="30"/>
      <c r="GG82" s="30"/>
      <c r="GH82" s="30"/>
      <c r="GI82" s="30"/>
      <c r="GJ82" s="30"/>
      <c r="GK82" s="30"/>
      <c r="GL82" s="30"/>
      <c r="GM82" s="30"/>
      <c r="GN82" s="30"/>
      <c r="GO82" s="30"/>
      <c r="GP82" s="30"/>
      <c r="GQ82" s="30"/>
      <c r="GR82" s="30"/>
      <c r="GS82" s="30"/>
      <c r="GT82" s="30"/>
      <c r="GU82" s="30"/>
      <c r="GV82" s="30"/>
      <c r="GW82" s="30"/>
      <c r="GX82" s="30"/>
      <c r="GY82" s="30"/>
      <c r="GZ82" s="30"/>
      <c r="HA82" s="30"/>
      <c r="HB82" s="30"/>
      <c r="HC82" s="30"/>
      <c r="HD82" s="30"/>
      <c r="HE82" s="30"/>
      <c r="HF82" s="30"/>
      <c r="HG82" s="30"/>
      <c r="HH82" s="30"/>
      <c r="HI82" s="30"/>
      <c r="HJ82" s="30"/>
      <c r="HK82" s="30"/>
      <c r="HL82" s="30"/>
      <c r="HM82" s="30"/>
      <c r="HN82" s="30"/>
      <c r="HO82" s="30"/>
      <c r="HP82" s="30"/>
      <c r="HQ82" s="30"/>
      <c r="HR82" s="30"/>
      <c r="HS82" s="30"/>
      <c r="HT82" s="30"/>
      <c r="HU82" s="30"/>
      <c r="HV82" s="30"/>
      <c r="HW82" s="30"/>
      <c r="HX82" s="30"/>
      <c r="HY82" s="30"/>
      <c r="HZ82" s="30"/>
      <c r="IA82" s="30"/>
      <c r="IB82" s="30"/>
      <c r="IC82" s="30"/>
      <c r="ID82" s="30"/>
      <c r="IE82" s="30"/>
      <c r="IF82" s="30"/>
      <c r="IG82" s="30"/>
      <c r="IH82" s="30"/>
      <c r="II82" s="30"/>
      <c r="IJ82" s="30"/>
      <c r="IK82" s="30"/>
      <c r="IL82" s="30"/>
      <c r="IM82" s="30"/>
      <c r="IN82" s="30"/>
      <c r="IO82" s="30"/>
      <c r="IP82" s="30"/>
      <c r="IQ82" s="30"/>
      <c r="IR82" s="30"/>
      <c r="IS82" s="30"/>
      <c r="IT82" s="30"/>
      <c r="IU82" s="30"/>
    </row>
    <row r="83" spans="1:255">
      <c r="A83" s="51" t="s">
        <v>10</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c r="CH83" s="52"/>
      <c r="CI83" s="52"/>
      <c r="CJ83" s="52"/>
      <c r="CK83" s="52"/>
      <c r="CL83" s="52"/>
      <c r="CM83" s="52"/>
      <c r="CN83" s="52"/>
      <c r="CO83" s="52"/>
      <c r="CP83" s="52"/>
      <c r="CQ83" s="52">
        <v>1</v>
      </c>
      <c r="CR83" s="52"/>
      <c r="CS83" s="52"/>
      <c r="CT83" s="52"/>
      <c r="CU83" s="52"/>
      <c r="CV83" s="52"/>
      <c r="CW83" s="52"/>
      <c r="CX83" s="52"/>
      <c r="CY83" s="52"/>
      <c r="CZ83" s="52"/>
      <c r="DA83" s="52"/>
      <c r="DB83" s="52"/>
      <c r="DC83" s="52"/>
      <c r="DD83" s="52"/>
      <c r="DE83" s="52"/>
      <c r="DF83" s="52"/>
      <c r="DG83" s="52"/>
      <c r="DH83" s="52"/>
      <c r="DI83" s="52"/>
      <c r="DJ83" s="52"/>
      <c r="DK83" s="52"/>
      <c r="DL83" s="52"/>
      <c r="DM83" s="52"/>
      <c r="DN83" s="52"/>
      <c r="DO83" s="52"/>
      <c r="DP83" s="52"/>
      <c r="DQ83" s="52"/>
      <c r="DR83" s="52"/>
      <c r="DS83" s="52"/>
      <c r="DT83" s="52"/>
      <c r="DU83" s="52">
        <v>1</v>
      </c>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c r="GY83" s="30"/>
      <c r="GZ83" s="30"/>
      <c r="HA83" s="30"/>
      <c r="HB83" s="30"/>
      <c r="HC83" s="30"/>
      <c r="HD83" s="30"/>
      <c r="HE83" s="30"/>
      <c r="HF83" s="30"/>
      <c r="HG83" s="30"/>
      <c r="HH83" s="30"/>
      <c r="HI83" s="30"/>
      <c r="HJ83" s="30"/>
      <c r="HK83" s="30"/>
      <c r="HL83" s="30"/>
      <c r="HM83" s="30"/>
      <c r="HN83" s="30"/>
      <c r="HO83" s="30"/>
      <c r="HP83" s="30"/>
      <c r="HQ83" s="30"/>
      <c r="HR83" s="30"/>
      <c r="HS83" s="30"/>
      <c r="HT83" s="30"/>
      <c r="HU83" s="30"/>
      <c r="HV83" s="30"/>
      <c r="HW83" s="30"/>
      <c r="HX83" s="30"/>
      <c r="HY83" s="30"/>
      <c r="HZ83" s="30"/>
      <c r="IA83" s="30"/>
      <c r="IB83" s="30"/>
      <c r="IC83" s="30"/>
      <c r="ID83" s="30"/>
      <c r="IE83" s="30"/>
      <c r="IF83" s="30"/>
      <c r="IG83" s="30"/>
      <c r="IH83" s="30"/>
      <c r="II83" s="30"/>
      <c r="IJ83" s="30"/>
      <c r="IK83" s="30"/>
      <c r="IL83" s="30"/>
      <c r="IM83" s="30"/>
      <c r="IN83" s="30"/>
      <c r="IO83" s="30"/>
      <c r="IP83" s="30"/>
      <c r="IQ83" s="30"/>
      <c r="IR83" s="30"/>
      <c r="IS83" s="30"/>
      <c r="IT83" s="30"/>
      <c r="IU83" s="30"/>
    </row>
    <row r="84" spans="1:255">
      <c r="A84" s="53" t="s">
        <v>306</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v>1</v>
      </c>
      <c r="CR84" s="52"/>
      <c r="CS84" s="52"/>
      <c r="CT84" s="52"/>
      <c r="CU84" s="52"/>
      <c r="CV84" s="52"/>
      <c r="CW84" s="52"/>
      <c r="CX84" s="52"/>
      <c r="CY84" s="52"/>
      <c r="CZ84" s="52"/>
      <c r="DA84" s="52"/>
      <c r="DB84" s="52"/>
      <c r="DC84" s="52"/>
      <c r="DD84" s="52"/>
      <c r="DE84" s="52"/>
      <c r="DF84" s="52"/>
      <c r="DG84" s="52"/>
      <c r="DH84" s="52"/>
      <c r="DI84" s="52"/>
      <c r="DJ84" s="52"/>
      <c r="DK84" s="52"/>
      <c r="DL84" s="52"/>
      <c r="DM84" s="52"/>
      <c r="DN84" s="52"/>
      <c r="DO84" s="52"/>
      <c r="DP84" s="52"/>
      <c r="DQ84" s="52"/>
      <c r="DR84" s="52"/>
      <c r="DS84" s="52"/>
      <c r="DT84" s="52"/>
      <c r="DU84" s="52">
        <v>1</v>
      </c>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c r="GY84" s="30"/>
      <c r="GZ84" s="30"/>
      <c r="HA84" s="30"/>
      <c r="HB84" s="30"/>
      <c r="HC84" s="30"/>
      <c r="HD84" s="30"/>
      <c r="HE84" s="30"/>
      <c r="HF84" s="30"/>
      <c r="HG84" s="30"/>
      <c r="HH84" s="30"/>
      <c r="HI84" s="30"/>
      <c r="HJ84" s="30"/>
      <c r="HK84" s="30"/>
      <c r="HL84" s="30"/>
      <c r="HM84" s="30"/>
      <c r="HN84" s="30"/>
      <c r="HO84" s="30"/>
      <c r="HP84" s="30"/>
      <c r="HQ84" s="30"/>
      <c r="HR84" s="30"/>
      <c r="HS84" s="30"/>
      <c r="HT84" s="30"/>
      <c r="HU84" s="30"/>
      <c r="HV84" s="30"/>
      <c r="HW84" s="30"/>
      <c r="HX84" s="30"/>
      <c r="HY84" s="30"/>
      <c r="HZ84" s="30"/>
      <c r="IA84" s="30"/>
      <c r="IB84" s="30"/>
      <c r="IC84" s="30"/>
      <c r="ID84" s="30"/>
      <c r="IE84" s="30"/>
      <c r="IF84" s="30"/>
      <c r="IG84" s="30"/>
      <c r="IH84" s="30"/>
      <c r="II84" s="30"/>
      <c r="IJ84" s="30"/>
      <c r="IK84" s="30"/>
      <c r="IL84" s="30"/>
      <c r="IM84" s="30"/>
      <c r="IN84" s="30"/>
      <c r="IO84" s="30"/>
      <c r="IP84" s="30"/>
      <c r="IQ84" s="30"/>
      <c r="IR84" s="30"/>
      <c r="IS84" s="30"/>
      <c r="IT84" s="30"/>
      <c r="IU84" s="30"/>
    </row>
    <row r="85" spans="1:255">
      <c r="A85" s="51" t="s">
        <v>17</v>
      </c>
      <c r="B85" s="52">
        <v>1</v>
      </c>
      <c r="C85" s="52"/>
      <c r="D85" s="52"/>
      <c r="E85" s="52"/>
      <c r="F85" s="52"/>
      <c r="G85" s="52"/>
      <c r="H85" s="52"/>
      <c r="I85" s="52"/>
      <c r="J85" s="52"/>
      <c r="K85" s="52"/>
      <c r="L85" s="52"/>
      <c r="M85" s="52"/>
      <c r="N85" s="52"/>
      <c r="O85" s="52"/>
      <c r="P85" s="52"/>
      <c r="Q85" s="52"/>
      <c r="R85" s="52"/>
      <c r="S85" s="52"/>
      <c r="T85" s="52"/>
      <c r="U85" s="52"/>
      <c r="V85" s="52"/>
      <c r="W85" s="52"/>
      <c r="X85" s="52"/>
      <c r="Y85" s="52"/>
      <c r="Z85" s="52"/>
      <c r="AA85" s="52">
        <v>1</v>
      </c>
      <c r="AB85" s="52"/>
      <c r="AC85" s="52"/>
      <c r="AD85" s="52"/>
      <c r="AE85" s="52">
        <v>1</v>
      </c>
      <c r="AF85" s="52"/>
      <c r="AG85" s="52"/>
      <c r="AH85" s="52"/>
      <c r="AI85" s="52"/>
      <c r="AJ85" s="52"/>
      <c r="AK85" s="52"/>
      <c r="AL85" s="52"/>
      <c r="AM85" s="52"/>
      <c r="AN85" s="52"/>
      <c r="AO85" s="52"/>
      <c r="AP85" s="52"/>
      <c r="AQ85" s="52"/>
      <c r="AR85" s="52"/>
      <c r="AS85" s="52"/>
      <c r="AT85" s="52">
        <v>1</v>
      </c>
      <c r="AU85" s="52"/>
      <c r="AV85" s="52"/>
      <c r="AW85" s="52"/>
      <c r="AX85" s="52"/>
      <c r="AY85" s="52"/>
      <c r="AZ85" s="52"/>
      <c r="BA85" s="52"/>
      <c r="BB85" s="52"/>
      <c r="BC85" s="52"/>
      <c r="BD85" s="52"/>
      <c r="BE85" s="52"/>
      <c r="BF85" s="52"/>
      <c r="BG85" s="52"/>
      <c r="BH85" s="52"/>
      <c r="BI85" s="52"/>
      <c r="BJ85" s="52"/>
      <c r="BK85" s="52"/>
      <c r="BL85" s="52">
        <v>1</v>
      </c>
      <c r="BM85" s="52"/>
      <c r="BN85" s="52">
        <v>1</v>
      </c>
      <c r="BO85" s="52"/>
      <c r="BP85" s="52"/>
      <c r="BQ85" s="52"/>
      <c r="BR85" s="52"/>
      <c r="BS85" s="52"/>
      <c r="BT85" s="52"/>
      <c r="BU85" s="52"/>
      <c r="BV85" s="52"/>
      <c r="BW85" s="52"/>
      <c r="BX85" s="52">
        <v>1</v>
      </c>
      <c r="BY85" s="52"/>
      <c r="BZ85" s="52"/>
      <c r="CA85" s="52"/>
      <c r="CB85" s="52"/>
      <c r="CC85" s="52"/>
      <c r="CD85" s="52"/>
      <c r="CE85" s="52"/>
      <c r="CF85" s="52"/>
      <c r="CG85" s="52"/>
      <c r="CH85" s="52"/>
      <c r="CI85" s="52"/>
      <c r="CJ85" s="52"/>
      <c r="CK85" s="52"/>
      <c r="CL85" s="52"/>
      <c r="CM85" s="52"/>
      <c r="CN85" s="52"/>
      <c r="CO85" s="52"/>
      <c r="CP85" s="52"/>
      <c r="CQ85" s="52"/>
      <c r="CR85" s="52"/>
      <c r="CS85" s="52"/>
      <c r="CT85" s="52"/>
      <c r="CU85" s="52"/>
      <c r="CV85" s="52"/>
      <c r="CW85" s="52"/>
      <c r="CX85" s="52"/>
      <c r="CY85" s="52"/>
      <c r="CZ85" s="52"/>
      <c r="DA85" s="52"/>
      <c r="DB85" s="52"/>
      <c r="DC85" s="52"/>
      <c r="DD85" s="52"/>
      <c r="DE85" s="52"/>
      <c r="DF85" s="52"/>
      <c r="DG85" s="52"/>
      <c r="DH85" s="52"/>
      <c r="DI85" s="52"/>
      <c r="DJ85" s="52"/>
      <c r="DK85" s="52"/>
      <c r="DL85" s="52"/>
      <c r="DM85" s="52"/>
      <c r="DN85" s="52"/>
      <c r="DO85" s="52"/>
      <c r="DP85" s="52"/>
      <c r="DQ85" s="52"/>
      <c r="DR85" s="52"/>
      <c r="DS85" s="52"/>
      <c r="DT85" s="52"/>
      <c r="DU85" s="52">
        <v>7</v>
      </c>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c r="GY85" s="30"/>
      <c r="GZ85" s="30"/>
      <c r="HA85" s="30"/>
      <c r="HB85" s="30"/>
      <c r="HC85" s="30"/>
      <c r="HD85" s="30"/>
      <c r="HE85" s="30"/>
      <c r="HF85" s="30"/>
      <c r="HG85" s="30"/>
      <c r="HH85" s="30"/>
      <c r="HI85" s="30"/>
      <c r="HJ85" s="30"/>
      <c r="HK85" s="30"/>
      <c r="HL85" s="30"/>
      <c r="HM85" s="30"/>
      <c r="HN85" s="30"/>
      <c r="HO85" s="30"/>
      <c r="HP85" s="30"/>
      <c r="HQ85" s="30"/>
      <c r="HR85" s="30"/>
      <c r="HS85" s="30"/>
      <c r="HT85" s="30"/>
      <c r="HU85" s="30"/>
      <c r="HV85" s="30"/>
      <c r="HW85" s="30"/>
      <c r="HX85" s="30"/>
      <c r="HY85" s="30"/>
      <c r="HZ85" s="30"/>
      <c r="IA85" s="30"/>
      <c r="IB85" s="30"/>
      <c r="IC85" s="30"/>
      <c r="ID85" s="30"/>
      <c r="IE85" s="30"/>
      <c r="IF85" s="30"/>
      <c r="IG85" s="30"/>
      <c r="IH85" s="30"/>
      <c r="II85" s="30"/>
      <c r="IJ85" s="30"/>
      <c r="IK85" s="30"/>
      <c r="IL85" s="30"/>
      <c r="IM85" s="30"/>
      <c r="IN85" s="30"/>
      <c r="IO85" s="30"/>
      <c r="IP85" s="30"/>
      <c r="IQ85" s="30"/>
      <c r="IR85" s="30"/>
      <c r="IS85" s="30"/>
      <c r="IT85" s="30"/>
      <c r="IU85" s="30"/>
    </row>
    <row r="86" spans="1:255">
      <c r="A86" s="53" t="s">
        <v>215</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v>1</v>
      </c>
      <c r="AB86" s="52"/>
      <c r="AC86" s="52"/>
      <c r="AD86" s="52"/>
      <c r="AE86" s="52"/>
      <c r="AF86" s="52"/>
      <c r="AG86" s="52"/>
      <c r="AH86" s="52"/>
      <c r="AI86" s="52"/>
      <c r="AJ86" s="52"/>
      <c r="AK86" s="52"/>
      <c r="AL86" s="52"/>
      <c r="AM86" s="52"/>
      <c r="AN86" s="52"/>
      <c r="AO86" s="52"/>
      <c r="AP86" s="52"/>
      <c r="AQ86" s="52"/>
      <c r="AR86" s="52"/>
      <c r="AS86" s="52"/>
      <c r="AT86" s="52">
        <v>1</v>
      </c>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c r="CH86" s="52"/>
      <c r="CI86" s="52"/>
      <c r="CJ86" s="52"/>
      <c r="CK86" s="52"/>
      <c r="CL86" s="52"/>
      <c r="CM86" s="52"/>
      <c r="CN86" s="52"/>
      <c r="CO86" s="52"/>
      <c r="CP86" s="52"/>
      <c r="CQ86" s="52"/>
      <c r="CR86" s="52"/>
      <c r="CS86" s="52"/>
      <c r="CT86" s="52"/>
      <c r="CU86" s="52"/>
      <c r="CV86" s="52"/>
      <c r="CW86" s="52"/>
      <c r="CX86" s="52"/>
      <c r="CY86" s="52"/>
      <c r="CZ86" s="52"/>
      <c r="DA86" s="52"/>
      <c r="DB86" s="52"/>
      <c r="DC86" s="52"/>
      <c r="DD86" s="52"/>
      <c r="DE86" s="52"/>
      <c r="DF86" s="52"/>
      <c r="DG86" s="52"/>
      <c r="DH86" s="52"/>
      <c r="DI86" s="52"/>
      <c r="DJ86" s="52"/>
      <c r="DK86" s="52"/>
      <c r="DL86" s="52"/>
      <c r="DM86" s="52"/>
      <c r="DN86" s="52"/>
      <c r="DO86" s="52"/>
      <c r="DP86" s="52"/>
      <c r="DQ86" s="52"/>
      <c r="DR86" s="52"/>
      <c r="DS86" s="52"/>
      <c r="DT86" s="52"/>
      <c r="DU86" s="52">
        <v>2</v>
      </c>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c r="EY86" s="30"/>
      <c r="EZ86" s="30"/>
      <c r="FA86" s="30"/>
      <c r="FB86" s="30"/>
      <c r="FC86" s="30"/>
      <c r="FD86" s="30"/>
      <c r="FE86" s="30"/>
      <c r="FF86" s="30"/>
      <c r="FG86" s="30"/>
      <c r="FH86" s="30"/>
      <c r="FI86" s="30"/>
      <c r="FJ86" s="30"/>
      <c r="FK86" s="30"/>
      <c r="FL86" s="30"/>
      <c r="FM86" s="30"/>
      <c r="FN86" s="30"/>
      <c r="FO86" s="30"/>
      <c r="FP86" s="30"/>
      <c r="FQ86" s="30"/>
      <c r="FR86" s="30"/>
      <c r="FS86" s="30"/>
      <c r="FT86" s="30"/>
      <c r="FU86" s="30"/>
      <c r="FV86" s="30"/>
      <c r="FW86" s="30"/>
      <c r="FX86" s="30"/>
      <c r="FY86" s="30"/>
      <c r="FZ86" s="30"/>
      <c r="GA86" s="30"/>
      <c r="GB86" s="30"/>
      <c r="GC86" s="30"/>
      <c r="GD86" s="30"/>
      <c r="GE86" s="30"/>
      <c r="GF86" s="30"/>
      <c r="GG86" s="30"/>
      <c r="GH86" s="30"/>
      <c r="GI86" s="30"/>
      <c r="GJ86" s="30"/>
      <c r="GK86" s="30"/>
      <c r="GL86" s="30"/>
      <c r="GM86" s="30"/>
      <c r="GN86" s="30"/>
      <c r="GO86" s="30"/>
      <c r="GP86" s="30"/>
      <c r="GQ86" s="30"/>
      <c r="GR86" s="30"/>
      <c r="GS86" s="30"/>
      <c r="GT86" s="30"/>
      <c r="GU86" s="30"/>
      <c r="GV86" s="30"/>
      <c r="GW86" s="30"/>
      <c r="GX86" s="30"/>
      <c r="GY86" s="30"/>
      <c r="GZ86" s="30"/>
      <c r="HA86" s="30"/>
      <c r="HB86" s="30"/>
      <c r="HC86" s="30"/>
      <c r="HD86" s="30"/>
      <c r="HE86" s="30"/>
      <c r="HF86" s="30"/>
      <c r="HG86" s="30"/>
      <c r="HH86" s="30"/>
      <c r="HI86" s="30"/>
      <c r="HJ86" s="30"/>
      <c r="HK86" s="30"/>
      <c r="HL86" s="30"/>
      <c r="HM86" s="30"/>
      <c r="HN86" s="30"/>
      <c r="HO86" s="30"/>
      <c r="HP86" s="30"/>
      <c r="HQ86" s="30"/>
      <c r="HR86" s="30"/>
      <c r="HS86" s="30"/>
      <c r="HT86" s="30"/>
      <c r="HU86" s="30"/>
      <c r="HV86" s="30"/>
      <c r="HW86" s="30"/>
      <c r="HX86" s="30"/>
      <c r="HY86" s="30"/>
      <c r="HZ86" s="30"/>
      <c r="IA86" s="30"/>
      <c r="IB86" s="30"/>
      <c r="IC86" s="30"/>
      <c r="ID86" s="30"/>
      <c r="IE86" s="30"/>
      <c r="IF86" s="30"/>
      <c r="IG86" s="30"/>
      <c r="IH86" s="30"/>
      <c r="II86" s="30"/>
      <c r="IJ86" s="30"/>
      <c r="IK86" s="30"/>
      <c r="IL86" s="30"/>
      <c r="IM86" s="30"/>
      <c r="IN86" s="30"/>
      <c r="IO86" s="30"/>
      <c r="IP86" s="30"/>
      <c r="IQ86" s="30"/>
      <c r="IR86" s="30"/>
      <c r="IS86" s="30"/>
      <c r="IT86" s="30"/>
      <c r="IU86" s="30"/>
    </row>
    <row r="87" spans="1:255">
      <c r="A87" s="53" t="s">
        <v>236</v>
      </c>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v>1</v>
      </c>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v>1</v>
      </c>
      <c r="BO87" s="52"/>
      <c r="BP87" s="52"/>
      <c r="BQ87" s="52"/>
      <c r="BR87" s="52"/>
      <c r="BS87" s="52"/>
      <c r="BT87" s="52"/>
      <c r="BU87" s="52"/>
      <c r="BV87" s="52"/>
      <c r="BW87" s="52"/>
      <c r="BX87" s="52">
        <v>1</v>
      </c>
      <c r="BY87" s="52"/>
      <c r="BZ87" s="52"/>
      <c r="CA87" s="52"/>
      <c r="CB87" s="52"/>
      <c r="CC87" s="52"/>
      <c r="CD87" s="52"/>
      <c r="CE87" s="52"/>
      <c r="CF87" s="52"/>
      <c r="CG87" s="52"/>
      <c r="CH87" s="52"/>
      <c r="CI87" s="52"/>
      <c r="CJ87" s="52"/>
      <c r="CK87" s="52"/>
      <c r="CL87" s="52"/>
      <c r="CM87" s="52"/>
      <c r="CN87" s="52"/>
      <c r="CO87" s="52"/>
      <c r="CP87" s="52"/>
      <c r="CQ87" s="52"/>
      <c r="CR87" s="52"/>
      <c r="CS87" s="52"/>
      <c r="CT87" s="52"/>
      <c r="CU87" s="52"/>
      <c r="CV87" s="52"/>
      <c r="CW87" s="52"/>
      <c r="CX87" s="52"/>
      <c r="CY87" s="52"/>
      <c r="CZ87" s="52"/>
      <c r="DA87" s="52"/>
      <c r="DB87" s="52"/>
      <c r="DC87" s="52"/>
      <c r="DD87" s="52"/>
      <c r="DE87" s="52"/>
      <c r="DF87" s="52"/>
      <c r="DG87" s="52"/>
      <c r="DH87" s="52"/>
      <c r="DI87" s="52"/>
      <c r="DJ87" s="52"/>
      <c r="DK87" s="52"/>
      <c r="DL87" s="52"/>
      <c r="DM87" s="52"/>
      <c r="DN87" s="52"/>
      <c r="DO87" s="52"/>
      <c r="DP87" s="52"/>
      <c r="DQ87" s="52"/>
      <c r="DR87" s="52"/>
      <c r="DS87" s="52"/>
      <c r="DT87" s="52"/>
      <c r="DU87" s="52">
        <v>3</v>
      </c>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c r="GY87" s="30"/>
      <c r="GZ87" s="30"/>
      <c r="HA87" s="30"/>
      <c r="HB87" s="30"/>
      <c r="HC87" s="30"/>
      <c r="HD87" s="30"/>
      <c r="HE87" s="30"/>
      <c r="HF87" s="30"/>
      <c r="HG87" s="30"/>
      <c r="HH87" s="30"/>
      <c r="HI87" s="30"/>
      <c r="HJ87" s="30"/>
      <c r="HK87" s="30"/>
      <c r="HL87" s="30"/>
      <c r="HM87" s="30"/>
      <c r="HN87" s="30"/>
      <c r="HO87" s="30"/>
      <c r="HP87" s="30"/>
      <c r="HQ87" s="30"/>
      <c r="HR87" s="30"/>
      <c r="HS87" s="30"/>
      <c r="HT87" s="30"/>
      <c r="HU87" s="30"/>
      <c r="HV87" s="30"/>
      <c r="HW87" s="30"/>
      <c r="HX87" s="30"/>
      <c r="HY87" s="30"/>
      <c r="HZ87" s="30"/>
      <c r="IA87" s="30"/>
      <c r="IB87" s="30"/>
      <c r="IC87" s="30"/>
      <c r="ID87" s="30"/>
      <c r="IE87" s="30"/>
      <c r="IF87" s="30"/>
      <c r="IG87" s="30"/>
      <c r="IH87" s="30"/>
      <c r="II87" s="30"/>
      <c r="IJ87" s="30"/>
      <c r="IK87" s="30"/>
      <c r="IL87" s="30"/>
      <c r="IM87" s="30"/>
      <c r="IN87" s="30"/>
      <c r="IO87" s="30"/>
      <c r="IP87" s="30"/>
      <c r="IQ87" s="30"/>
      <c r="IR87" s="30"/>
      <c r="IS87" s="30"/>
      <c r="IT87" s="30"/>
      <c r="IU87" s="30"/>
    </row>
    <row r="88" spans="1:255">
      <c r="A88" s="53" t="s">
        <v>291</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v>1</v>
      </c>
      <c r="BM88" s="52"/>
      <c r="BN88" s="52"/>
      <c r="BO88" s="52"/>
      <c r="BP88" s="52"/>
      <c r="BQ88" s="52"/>
      <c r="BR88" s="52"/>
      <c r="BS88" s="52"/>
      <c r="BT88" s="52"/>
      <c r="BU88" s="52"/>
      <c r="BV88" s="52"/>
      <c r="BW88" s="52"/>
      <c r="BX88" s="52"/>
      <c r="BY88" s="52"/>
      <c r="BZ88" s="52"/>
      <c r="CA88" s="52"/>
      <c r="CB88" s="52"/>
      <c r="CC88" s="52"/>
      <c r="CD88" s="52"/>
      <c r="CE88" s="52"/>
      <c r="CF88" s="52"/>
      <c r="CG88" s="52"/>
      <c r="CH88" s="52"/>
      <c r="CI88" s="52"/>
      <c r="CJ88" s="52"/>
      <c r="CK88" s="52"/>
      <c r="CL88" s="52"/>
      <c r="CM88" s="52"/>
      <c r="CN88" s="52"/>
      <c r="CO88" s="52"/>
      <c r="CP88" s="52"/>
      <c r="CQ88" s="52"/>
      <c r="CR88" s="52"/>
      <c r="CS88" s="52"/>
      <c r="CT88" s="52"/>
      <c r="CU88" s="52"/>
      <c r="CV88" s="52"/>
      <c r="CW88" s="52"/>
      <c r="CX88" s="52"/>
      <c r="CY88" s="52"/>
      <c r="CZ88" s="52"/>
      <c r="DA88" s="52"/>
      <c r="DB88" s="52"/>
      <c r="DC88" s="52"/>
      <c r="DD88" s="52"/>
      <c r="DE88" s="52"/>
      <c r="DF88" s="52"/>
      <c r="DG88" s="52"/>
      <c r="DH88" s="52"/>
      <c r="DI88" s="52"/>
      <c r="DJ88" s="52"/>
      <c r="DK88" s="52"/>
      <c r="DL88" s="52"/>
      <c r="DM88" s="52"/>
      <c r="DN88" s="52"/>
      <c r="DO88" s="52"/>
      <c r="DP88" s="52"/>
      <c r="DQ88" s="52"/>
      <c r="DR88" s="52"/>
      <c r="DS88" s="52"/>
      <c r="DT88" s="52"/>
      <c r="DU88" s="52">
        <v>1</v>
      </c>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c r="GY88" s="30"/>
      <c r="GZ88" s="30"/>
      <c r="HA88" s="30"/>
      <c r="HB88" s="30"/>
      <c r="HC88" s="30"/>
      <c r="HD88" s="30"/>
      <c r="HE88" s="30"/>
      <c r="HF88" s="30"/>
      <c r="HG88" s="30"/>
      <c r="HH88" s="30"/>
      <c r="HI88" s="30"/>
      <c r="HJ88" s="30"/>
      <c r="HK88" s="30"/>
      <c r="HL88" s="30"/>
      <c r="HM88" s="30"/>
      <c r="HN88" s="30"/>
      <c r="HO88" s="30"/>
      <c r="HP88" s="30"/>
      <c r="HQ88" s="30"/>
      <c r="HR88" s="30"/>
      <c r="HS88" s="30"/>
      <c r="HT88" s="30"/>
      <c r="HU88" s="30"/>
      <c r="HV88" s="30"/>
      <c r="HW88" s="30"/>
      <c r="HX88" s="30"/>
      <c r="HY88" s="30"/>
      <c r="HZ88" s="30"/>
      <c r="IA88" s="30"/>
      <c r="IB88" s="30"/>
      <c r="IC88" s="30"/>
      <c r="ID88" s="30"/>
      <c r="IE88" s="30"/>
      <c r="IF88" s="30"/>
      <c r="IG88" s="30"/>
      <c r="IH88" s="30"/>
      <c r="II88" s="30"/>
      <c r="IJ88" s="30"/>
      <c r="IK88" s="30"/>
      <c r="IL88" s="30"/>
      <c r="IM88" s="30"/>
      <c r="IN88" s="30"/>
      <c r="IO88" s="30"/>
      <c r="IP88" s="30"/>
      <c r="IQ88" s="30"/>
      <c r="IR88" s="30"/>
      <c r="IS88" s="30"/>
      <c r="IT88" s="30"/>
      <c r="IU88" s="30"/>
    </row>
    <row r="89" spans="1:255">
      <c r="A89" s="53" t="s">
        <v>249</v>
      </c>
      <c r="B89" s="52">
        <v>1</v>
      </c>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c r="CH89" s="52"/>
      <c r="CI89" s="52"/>
      <c r="CJ89" s="52"/>
      <c r="CK89" s="52"/>
      <c r="CL89" s="52"/>
      <c r="CM89" s="52"/>
      <c r="CN89" s="52"/>
      <c r="CO89" s="52"/>
      <c r="CP89" s="52"/>
      <c r="CQ89" s="52"/>
      <c r="CR89" s="52"/>
      <c r="CS89" s="52"/>
      <c r="CT89" s="52"/>
      <c r="CU89" s="52"/>
      <c r="CV89" s="52"/>
      <c r="CW89" s="52"/>
      <c r="CX89" s="52"/>
      <c r="CY89" s="52"/>
      <c r="CZ89" s="52"/>
      <c r="DA89" s="52"/>
      <c r="DB89" s="52"/>
      <c r="DC89" s="52"/>
      <c r="DD89" s="52"/>
      <c r="DE89" s="52"/>
      <c r="DF89" s="52"/>
      <c r="DG89" s="52"/>
      <c r="DH89" s="52"/>
      <c r="DI89" s="52"/>
      <c r="DJ89" s="52"/>
      <c r="DK89" s="52"/>
      <c r="DL89" s="52"/>
      <c r="DM89" s="52"/>
      <c r="DN89" s="52"/>
      <c r="DO89" s="52"/>
      <c r="DP89" s="52"/>
      <c r="DQ89" s="52"/>
      <c r="DR89" s="52"/>
      <c r="DS89" s="52"/>
      <c r="DT89" s="52"/>
      <c r="DU89" s="52">
        <v>1</v>
      </c>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c r="GY89" s="30"/>
      <c r="GZ89" s="30"/>
      <c r="HA89" s="30"/>
      <c r="HB89" s="30"/>
      <c r="HC89" s="30"/>
      <c r="HD89" s="30"/>
      <c r="HE89" s="30"/>
      <c r="HF89" s="30"/>
      <c r="HG89" s="30"/>
      <c r="HH89" s="30"/>
      <c r="HI89" s="30"/>
      <c r="HJ89" s="30"/>
      <c r="HK89" s="30"/>
      <c r="HL89" s="30"/>
      <c r="HM89" s="30"/>
      <c r="HN89" s="30"/>
      <c r="HO89" s="30"/>
      <c r="HP89" s="30"/>
      <c r="HQ89" s="30"/>
      <c r="HR89" s="30"/>
      <c r="HS89" s="30"/>
      <c r="HT89" s="30"/>
      <c r="HU89" s="30"/>
      <c r="HV89" s="30"/>
      <c r="HW89" s="30"/>
      <c r="HX89" s="30"/>
      <c r="HY89" s="30"/>
      <c r="HZ89" s="30"/>
      <c r="IA89" s="30"/>
      <c r="IB89" s="30"/>
      <c r="IC89" s="30"/>
      <c r="ID89" s="30"/>
      <c r="IE89" s="30"/>
      <c r="IF89" s="30"/>
      <c r="IG89" s="30"/>
      <c r="IH89" s="30"/>
      <c r="II89" s="30"/>
      <c r="IJ89" s="30"/>
      <c r="IK89" s="30"/>
      <c r="IL89" s="30"/>
      <c r="IM89" s="30"/>
      <c r="IN89" s="30"/>
      <c r="IO89" s="30"/>
      <c r="IP89" s="30"/>
      <c r="IQ89" s="30"/>
      <c r="IR89" s="30"/>
      <c r="IS89" s="30"/>
      <c r="IT89" s="30"/>
      <c r="IU89" s="30"/>
    </row>
    <row r="90" spans="1:255">
      <c r="A90" s="51" t="s">
        <v>21</v>
      </c>
      <c r="B90" s="52"/>
      <c r="C90" s="52"/>
      <c r="D90" s="52"/>
      <c r="E90" s="52"/>
      <c r="F90" s="52"/>
      <c r="G90" s="52"/>
      <c r="H90" s="52"/>
      <c r="I90" s="52">
        <v>1</v>
      </c>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v>1</v>
      </c>
      <c r="BZ90" s="52"/>
      <c r="CA90" s="52"/>
      <c r="CB90" s="52"/>
      <c r="CC90" s="52"/>
      <c r="CD90" s="52"/>
      <c r="CE90" s="52"/>
      <c r="CF90" s="52"/>
      <c r="CG90" s="52"/>
      <c r="CH90" s="52"/>
      <c r="CI90" s="52"/>
      <c r="CJ90" s="52"/>
      <c r="CK90" s="52"/>
      <c r="CL90" s="52"/>
      <c r="CM90" s="52"/>
      <c r="CN90" s="52"/>
      <c r="CO90" s="52"/>
      <c r="CP90" s="52"/>
      <c r="CQ90" s="52"/>
      <c r="CR90" s="52"/>
      <c r="CS90" s="52"/>
      <c r="CT90" s="52"/>
      <c r="CU90" s="52"/>
      <c r="CV90" s="52"/>
      <c r="CW90" s="52"/>
      <c r="CX90" s="52"/>
      <c r="CY90" s="52"/>
      <c r="CZ90" s="52"/>
      <c r="DA90" s="52">
        <v>1</v>
      </c>
      <c r="DB90" s="52"/>
      <c r="DC90" s="52"/>
      <c r="DD90" s="52"/>
      <c r="DE90" s="52"/>
      <c r="DF90" s="52"/>
      <c r="DG90" s="52"/>
      <c r="DH90" s="52"/>
      <c r="DI90" s="52"/>
      <c r="DJ90" s="52"/>
      <c r="DK90" s="52"/>
      <c r="DL90" s="52"/>
      <c r="DM90" s="52"/>
      <c r="DN90" s="52"/>
      <c r="DO90" s="52"/>
      <c r="DP90" s="52"/>
      <c r="DQ90" s="52"/>
      <c r="DR90" s="52"/>
      <c r="DS90" s="52"/>
      <c r="DT90" s="52"/>
      <c r="DU90" s="52">
        <v>3</v>
      </c>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c r="GY90" s="30"/>
      <c r="GZ90" s="30"/>
      <c r="HA90" s="30"/>
      <c r="HB90" s="30"/>
      <c r="HC90" s="30"/>
      <c r="HD90" s="30"/>
      <c r="HE90" s="30"/>
      <c r="HF90" s="30"/>
      <c r="HG90" s="30"/>
      <c r="HH90" s="30"/>
      <c r="HI90" s="30"/>
      <c r="HJ90" s="30"/>
      <c r="HK90" s="30"/>
      <c r="HL90" s="30"/>
      <c r="HM90" s="30"/>
      <c r="HN90" s="30"/>
      <c r="HO90" s="30"/>
      <c r="HP90" s="30"/>
      <c r="HQ90" s="30"/>
      <c r="HR90" s="30"/>
      <c r="HS90" s="30"/>
      <c r="HT90" s="30"/>
      <c r="HU90" s="30"/>
      <c r="HV90" s="30"/>
      <c r="HW90" s="30"/>
      <c r="HX90" s="30"/>
      <c r="HY90" s="30"/>
      <c r="HZ90" s="30"/>
      <c r="IA90" s="30"/>
      <c r="IB90" s="30"/>
      <c r="IC90" s="30"/>
      <c r="ID90" s="30"/>
      <c r="IE90" s="30"/>
      <c r="IF90" s="30"/>
      <c r="IG90" s="30"/>
      <c r="IH90" s="30"/>
      <c r="II90" s="30"/>
      <c r="IJ90" s="30"/>
      <c r="IK90" s="30"/>
      <c r="IL90" s="30"/>
      <c r="IM90" s="30"/>
      <c r="IN90" s="30"/>
      <c r="IO90" s="30"/>
      <c r="IP90" s="30"/>
      <c r="IQ90" s="30"/>
      <c r="IR90" s="30"/>
      <c r="IS90" s="30"/>
      <c r="IT90" s="30"/>
      <c r="IU90" s="30"/>
    </row>
    <row r="91" spans="1:255">
      <c r="A91" s="53" t="s">
        <v>235</v>
      </c>
      <c r="B91" s="52"/>
      <c r="C91" s="52"/>
      <c r="D91" s="52"/>
      <c r="E91" s="52"/>
      <c r="F91" s="52"/>
      <c r="G91" s="52"/>
      <c r="H91" s="52"/>
      <c r="I91" s="52">
        <v>1</v>
      </c>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c r="CH91" s="52"/>
      <c r="CI91" s="52"/>
      <c r="CJ91" s="52"/>
      <c r="CK91" s="52"/>
      <c r="CL91" s="52"/>
      <c r="CM91" s="52"/>
      <c r="CN91" s="52"/>
      <c r="CO91" s="52"/>
      <c r="CP91" s="52"/>
      <c r="CQ91" s="52"/>
      <c r="CR91" s="52"/>
      <c r="CS91" s="52"/>
      <c r="CT91" s="52"/>
      <c r="CU91" s="52"/>
      <c r="CV91" s="52"/>
      <c r="CW91" s="52"/>
      <c r="CX91" s="52"/>
      <c r="CY91" s="52"/>
      <c r="CZ91" s="52"/>
      <c r="DA91" s="52"/>
      <c r="DB91" s="52"/>
      <c r="DC91" s="52"/>
      <c r="DD91" s="52"/>
      <c r="DE91" s="52"/>
      <c r="DF91" s="52"/>
      <c r="DG91" s="52"/>
      <c r="DH91" s="52"/>
      <c r="DI91" s="52"/>
      <c r="DJ91" s="52"/>
      <c r="DK91" s="52"/>
      <c r="DL91" s="52"/>
      <c r="DM91" s="52"/>
      <c r="DN91" s="52"/>
      <c r="DO91" s="52"/>
      <c r="DP91" s="52"/>
      <c r="DQ91" s="52"/>
      <c r="DR91" s="52"/>
      <c r="DS91" s="52"/>
      <c r="DT91" s="52"/>
      <c r="DU91" s="52">
        <v>1</v>
      </c>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c r="HZ91" s="30"/>
      <c r="IA91" s="30"/>
      <c r="IB91" s="30"/>
      <c r="IC91" s="30"/>
      <c r="ID91" s="30"/>
      <c r="IE91" s="30"/>
      <c r="IF91" s="30"/>
      <c r="IG91" s="30"/>
      <c r="IH91" s="30"/>
      <c r="II91" s="30"/>
      <c r="IJ91" s="30"/>
      <c r="IK91" s="30"/>
      <c r="IL91" s="30"/>
      <c r="IM91" s="30"/>
      <c r="IN91" s="30"/>
      <c r="IO91" s="30"/>
      <c r="IP91" s="30"/>
      <c r="IQ91" s="30"/>
      <c r="IR91" s="30"/>
      <c r="IS91" s="30"/>
      <c r="IT91" s="30"/>
      <c r="IU91" s="30"/>
    </row>
    <row r="92" spans="1:255">
      <c r="A92" s="53" t="s">
        <v>275</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v>1</v>
      </c>
      <c r="BZ92" s="52"/>
      <c r="CA92" s="52"/>
      <c r="CB92" s="52"/>
      <c r="CC92" s="52"/>
      <c r="CD92" s="52"/>
      <c r="CE92" s="52"/>
      <c r="CF92" s="52"/>
      <c r="CG92" s="52"/>
      <c r="CH92" s="52"/>
      <c r="CI92" s="52"/>
      <c r="CJ92" s="52"/>
      <c r="CK92" s="52"/>
      <c r="CL92" s="52"/>
      <c r="CM92" s="52"/>
      <c r="CN92" s="52"/>
      <c r="CO92" s="52"/>
      <c r="CP92" s="52"/>
      <c r="CQ92" s="52"/>
      <c r="CR92" s="52"/>
      <c r="CS92" s="52"/>
      <c r="CT92" s="52"/>
      <c r="CU92" s="52"/>
      <c r="CV92" s="52"/>
      <c r="CW92" s="52"/>
      <c r="CX92" s="52"/>
      <c r="CY92" s="52"/>
      <c r="CZ92" s="52"/>
      <c r="DA92" s="52"/>
      <c r="DB92" s="52"/>
      <c r="DC92" s="52"/>
      <c r="DD92" s="52"/>
      <c r="DE92" s="52"/>
      <c r="DF92" s="52"/>
      <c r="DG92" s="52"/>
      <c r="DH92" s="52"/>
      <c r="DI92" s="52"/>
      <c r="DJ92" s="52"/>
      <c r="DK92" s="52"/>
      <c r="DL92" s="52"/>
      <c r="DM92" s="52"/>
      <c r="DN92" s="52"/>
      <c r="DO92" s="52"/>
      <c r="DP92" s="52"/>
      <c r="DQ92" s="52"/>
      <c r="DR92" s="52"/>
      <c r="DS92" s="52"/>
      <c r="DT92" s="52"/>
      <c r="DU92" s="52">
        <v>1</v>
      </c>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c r="GY92" s="30"/>
      <c r="GZ92" s="30"/>
      <c r="HA92" s="30"/>
      <c r="HB92" s="30"/>
      <c r="HC92" s="30"/>
      <c r="HD92" s="30"/>
      <c r="HE92" s="30"/>
      <c r="HF92" s="30"/>
      <c r="HG92" s="30"/>
      <c r="HH92" s="30"/>
      <c r="HI92" s="30"/>
      <c r="HJ92" s="30"/>
      <c r="HK92" s="30"/>
      <c r="HL92" s="30"/>
      <c r="HM92" s="30"/>
      <c r="HN92" s="30"/>
      <c r="HO92" s="30"/>
      <c r="HP92" s="30"/>
      <c r="HQ92" s="30"/>
      <c r="HR92" s="30"/>
      <c r="HS92" s="30"/>
      <c r="HT92" s="30"/>
      <c r="HU92" s="30"/>
      <c r="HV92" s="30"/>
      <c r="HW92" s="30"/>
      <c r="HX92" s="30"/>
      <c r="HY92" s="30"/>
      <c r="HZ92" s="30"/>
      <c r="IA92" s="30"/>
      <c r="IB92" s="30"/>
      <c r="IC92" s="30"/>
      <c r="ID92" s="30"/>
      <c r="IE92" s="30"/>
      <c r="IF92" s="30"/>
      <c r="IG92" s="30"/>
      <c r="IH92" s="30"/>
      <c r="II92" s="30"/>
      <c r="IJ92" s="30"/>
      <c r="IK92" s="30"/>
      <c r="IL92" s="30"/>
      <c r="IM92" s="30"/>
      <c r="IN92" s="30"/>
      <c r="IO92" s="30"/>
      <c r="IP92" s="30"/>
      <c r="IQ92" s="30"/>
      <c r="IR92" s="30"/>
      <c r="IS92" s="30"/>
      <c r="IT92" s="30"/>
      <c r="IU92" s="30"/>
    </row>
    <row r="93" spans="1:255">
      <c r="A93" s="53" t="s">
        <v>320</v>
      </c>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c r="CH93" s="52"/>
      <c r="CI93" s="52"/>
      <c r="CJ93" s="52"/>
      <c r="CK93" s="52"/>
      <c r="CL93" s="52"/>
      <c r="CM93" s="52"/>
      <c r="CN93" s="52"/>
      <c r="CO93" s="52"/>
      <c r="CP93" s="52"/>
      <c r="CQ93" s="52"/>
      <c r="CR93" s="52"/>
      <c r="CS93" s="52"/>
      <c r="CT93" s="52"/>
      <c r="CU93" s="52"/>
      <c r="CV93" s="52"/>
      <c r="CW93" s="52"/>
      <c r="CX93" s="52"/>
      <c r="CY93" s="52"/>
      <c r="CZ93" s="52"/>
      <c r="DA93" s="52">
        <v>1</v>
      </c>
      <c r="DB93" s="52"/>
      <c r="DC93" s="52"/>
      <c r="DD93" s="52"/>
      <c r="DE93" s="52"/>
      <c r="DF93" s="52"/>
      <c r="DG93" s="52"/>
      <c r="DH93" s="52"/>
      <c r="DI93" s="52"/>
      <c r="DJ93" s="52"/>
      <c r="DK93" s="52"/>
      <c r="DL93" s="52"/>
      <c r="DM93" s="52"/>
      <c r="DN93" s="52"/>
      <c r="DO93" s="52"/>
      <c r="DP93" s="52"/>
      <c r="DQ93" s="52"/>
      <c r="DR93" s="52"/>
      <c r="DS93" s="52"/>
      <c r="DT93" s="52"/>
      <c r="DU93" s="52">
        <v>1</v>
      </c>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c r="GY93" s="30"/>
      <c r="GZ93" s="30"/>
      <c r="HA93" s="30"/>
      <c r="HB93" s="30"/>
      <c r="HC93" s="30"/>
      <c r="HD93" s="30"/>
      <c r="HE93" s="30"/>
      <c r="HF93" s="30"/>
      <c r="HG93" s="30"/>
      <c r="HH93" s="30"/>
      <c r="HI93" s="30"/>
      <c r="HJ93" s="30"/>
      <c r="HK93" s="30"/>
      <c r="HL93" s="30"/>
      <c r="HM93" s="30"/>
      <c r="HN93" s="30"/>
      <c r="HO93" s="30"/>
      <c r="HP93" s="30"/>
      <c r="HQ93" s="30"/>
      <c r="HR93" s="30"/>
      <c r="HS93" s="30"/>
      <c r="HT93" s="30"/>
      <c r="HU93" s="30"/>
      <c r="HV93" s="30"/>
      <c r="HW93" s="30"/>
      <c r="HX93" s="30"/>
      <c r="HY93" s="30"/>
      <c r="HZ93" s="30"/>
      <c r="IA93" s="30"/>
      <c r="IB93" s="30"/>
      <c r="IC93" s="30"/>
      <c r="ID93" s="30"/>
      <c r="IE93" s="30"/>
      <c r="IF93" s="30"/>
      <c r="IG93" s="30"/>
      <c r="IH93" s="30"/>
      <c r="II93" s="30"/>
      <c r="IJ93" s="30"/>
      <c r="IK93" s="30"/>
      <c r="IL93" s="30"/>
      <c r="IM93" s="30"/>
      <c r="IN93" s="30"/>
      <c r="IO93" s="30"/>
      <c r="IP93" s="30"/>
      <c r="IQ93" s="30"/>
      <c r="IR93" s="30"/>
      <c r="IS93" s="30"/>
      <c r="IT93" s="30"/>
      <c r="IU93" s="30"/>
    </row>
    <row r="94" spans="1:255">
      <c r="A94" s="51" t="s">
        <v>28</v>
      </c>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v>1</v>
      </c>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c r="CH94" s="52"/>
      <c r="CI94" s="52"/>
      <c r="CJ94" s="52"/>
      <c r="CK94" s="52"/>
      <c r="CL94" s="52"/>
      <c r="CM94" s="52"/>
      <c r="CN94" s="52"/>
      <c r="CO94" s="52"/>
      <c r="CP94" s="52"/>
      <c r="CQ94" s="52"/>
      <c r="CR94" s="52"/>
      <c r="CS94" s="52"/>
      <c r="CT94" s="52"/>
      <c r="CU94" s="52"/>
      <c r="CV94" s="52"/>
      <c r="CW94" s="52"/>
      <c r="CX94" s="52"/>
      <c r="CY94" s="52"/>
      <c r="CZ94" s="52"/>
      <c r="DA94" s="52"/>
      <c r="DB94" s="52"/>
      <c r="DC94" s="52"/>
      <c r="DD94" s="52"/>
      <c r="DE94" s="52"/>
      <c r="DF94" s="52"/>
      <c r="DG94" s="52"/>
      <c r="DH94" s="52"/>
      <c r="DI94" s="52"/>
      <c r="DJ94" s="52"/>
      <c r="DK94" s="52"/>
      <c r="DL94" s="52"/>
      <c r="DM94" s="52"/>
      <c r="DN94" s="52"/>
      <c r="DO94" s="52"/>
      <c r="DP94" s="52"/>
      <c r="DQ94" s="52"/>
      <c r="DR94" s="52"/>
      <c r="DS94" s="52"/>
      <c r="DT94" s="52"/>
      <c r="DU94" s="52">
        <v>1</v>
      </c>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c r="GY94" s="30"/>
      <c r="GZ94" s="30"/>
      <c r="HA94" s="30"/>
      <c r="HB94" s="30"/>
      <c r="HC94" s="30"/>
      <c r="HD94" s="30"/>
      <c r="HE94" s="30"/>
      <c r="HF94" s="30"/>
      <c r="HG94" s="30"/>
      <c r="HH94" s="30"/>
      <c r="HI94" s="30"/>
      <c r="HJ94" s="30"/>
      <c r="HK94" s="30"/>
      <c r="HL94" s="30"/>
      <c r="HM94" s="30"/>
      <c r="HN94" s="30"/>
      <c r="HO94" s="30"/>
      <c r="HP94" s="30"/>
      <c r="HQ94" s="30"/>
      <c r="HR94" s="30"/>
      <c r="HS94" s="30"/>
      <c r="HT94" s="30"/>
      <c r="HU94" s="30"/>
      <c r="HV94" s="30"/>
      <c r="HW94" s="30"/>
      <c r="HX94" s="30"/>
      <c r="HY94" s="30"/>
      <c r="HZ94" s="30"/>
      <c r="IA94" s="30"/>
      <c r="IB94" s="30"/>
      <c r="IC94" s="30"/>
      <c r="ID94" s="30"/>
      <c r="IE94" s="30"/>
      <c r="IF94" s="30"/>
      <c r="IG94" s="30"/>
      <c r="IH94" s="30"/>
      <c r="II94" s="30"/>
      <c r="IJ94" s="30"/>
      <c r="IK94" s="30"/>
      <c r="IL94" s="30"/>
      <c r="IM94" s="30"/>
      <c r="IN94" s="30"/>
      <c r="IO94" s="30"/>
      <c r="IP94" s="30"/>
      <c r="IQ94" s="30"/>
      <c r="IR94" s="30"/>
      <c r="IS94" s="30"/>
      <c r="IT94" s="30"/>
      <c r="IU94" s="30"/>
    </row>
    <row r="95" spans="1:255">
      <c r="A95" s="53" t="s">
        <v>282</v>
      </c>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v>1</v>
      </c>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c r="CH95" s="52"/>
      <c r="CI95" s="52"/>
      <c r="CJ95" s="52"/>
      <c r="CK95" s="52"/>
      <c r="CL95" s="52"/>
      <c r="CM95" s="52"/>
      <c r="CN95" s="52"/>
      <c r="CO95" s="52"/>
      <c r="CP95" s="52"/>
      <c r="CQ95" s="52"/>
      <c r="CR95" s="52"/>
      <c r="CS95" s="52"/>
      <c r="CT95" s="52"/>
      <c r="CU95" s="52"/>
      <c r="CV95" s="52"/>
      <c r="CW95" s="52"/>
      <c r="CX95" s="52"/>
      <c r="CY95" s="52"/>
      <c r="CZ95" s="52"/>
      <c r="DA95" s="52"/>
      <c r="DB95" s="52"/>
      <c r="DC95" s="52"/>
      <c r="DD95" s="52"/>
      <c r="DE95" s="52"/>
      <c r="DF95" s="52"/>
      <c r="DG95" s="52"/>
      <c r="DH95" s="52"/>
      <c r="DI95" s="52"/>
      <c r="DJ95" s="52"/>
      <c r="DK95" s="52"/>
      <c r="DL95" s="52"/>
      <c r="DM95" s="52"/>
      <c r="DN95" s="52"/>
      <c r="DO95" s="52"/>
      <c r="DP95" s="52"/>
      <c r="DQ95" s="52"/>
      <c r="DR95" s="52"/>
      <c r="DS95" s="52"/>
      <c r="DT95" s="52"/>
      <c r="DU95" s="52">
        <v>1</v>
      </c>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c r="HV95" s="30"/>
      <c r="HW95" s="30"/>
      <c r="HX95" s="30"/>
      <c r="HY95" s="30"/>
      <c r="HZ95" s="30"/>
      <c r="IA95" s="30"/>
      <c r="IB95" s="30"/>
      <c r="IC95" s="30"/>
      <c r="ID95" s="30"/>
      <c r="IE95" s="30"/>
      <c r="IF95" s="30"/>
      <c r="IG95" s="30"/>
      <c r="IH95" s="30"/>
      <c r="II95" s="30"/>
      <c r="IJ95" s="30"/>
      <c r="IK95" s="30"/>
      <c r="IL95" s="30"/>
      <c r="IM95" s="30"/>
      <c r="IN95" s="30"/>
      <c r="IO95" s="30"/>
      <c r="IP95" s="30"/>
      <c r="IQ95" s="30"/>
      <c r="IR95" s="30"/>
      <c r="IS95" s="30"/>
      <c r="IT95" s="30"/>
      <c r="IU95" s="30"/>
    </row>
    <row r="96" spans="1:255">
      <c r="A96" s="51" t="s">
        <v>19</v>
      </c>
      <c r="B96" s="52"/>
      <c r="C96" s="52"/>
      <c r="D96" s="52"/>
      <c r="E96" s="52"/>
      <c r="F96" s="52"/>
      <c r="G96" s="52"/>
      <c r="H96" s="52"/>
      <c r="I96" s="52"/>
      <c r="J96" s="52"/>
      <c r="K96" s="52"/>
      <c r="L96" s="52"/>
      <c r="M96" s="52"/>
      <c r="N96" s="52"/>
      <c r="O96" s="52"/>
      <c r="P96" s="52"/>
      <c r="Q96" s="52"/>
      <c r="R96" s="52"/>
      <c r="S96" s="52"/>
      <c r="T96" s="52"/>
      <c r="U96" s="52"/>
      <c r="V96" s="52"/>
      <c r="W96" s="52"/>
      <c r="X96" s="52">
        <v>1</v>
      </c>
      <c r="Y96" s="52">
        <v>1</v>
      </c>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v>1</v>
      </c>
      <c r="BV96" s="52"/>
      <c r="BW96" s="52"/>
      <c r="BX96" s="52"/>
      <c r="BY96" s="52"/>
      <c r="BZ96" s="52"/>
      <c r="CA96" s="52"/>
      <c r="CB96" s="52"/>
      <c r="CC96" s="52"/>
      <c r="CD96" s="52">
        <v>1</v>
      </c>
      <c r="CE96" s="52"/>
      <c r="CF96" s="52">
        <v>1</v>
      </c>
      <c r="CG96" s="52"/>
      <c r="CH96" s="52"/>
      <c r="CI96" s="52"/>
      <c r="CJ96" s="52"/>
      <c r="CK96" s="52"/>
      <c r="CL96" s="52"/>
      <c r="CM96" s="52"/>
      <c r="CN96" s="52"/>
      <c r="CO96" s="52"/>
      <c r="CP96" s="52"/>
      <c r="CQ96" s="52"/>
      <c r="CR96" s="52"/>
      <c r="CS96" s="52"/>
      <c r="CT96" s="52"/>
      <c r="CU96" s="52"/>
      <c r="CV96" s="52"/>
      <c r="CW96" s="52"/>
      <c r="CX96" s="52"/>
      <c r="CY96" s="52"/>
      <c r="CZ96" s="52"/>
      <c r="DA96" s="52"/>
      <c r="DB96" s="52"/>
      <c r="DC96" s="52"/>
      <c r="DD96" s="52"/>
      <c r="DE96" s="52"/>
      <c r="DF96" s="52"/>
      <c r="DG96" s="52"/>
      <c r="DH96" s="52"/>
      <c r="DI96" s="52"/>
      <c r="DJ96" s="52"/>
      <c r="DK96" s="52"/>
      <c r="DL96" s="52"/>
      <c r="DM96" s="52"/>
      <c r="DN96" s="52"/>
      <c r="DO96" s="52"/>
      <c r="DP96" s="52">
        <v>1</v>
      </c>
      <c r="DQ96" s="52">
        <v>1</v>
      </c>
      <c r="DR96" s="52"/>
      <c r="DS96" s="52"/>
      <c r="DT96" s="52"/>
      <c r="DU96" s="52">
        <v>7</v>
      </c>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c r="EY96" s="30"/>
      <c r="EZ96" s="30"/>
      <c r="FA96" s="30"/>
      <c r="FB96" s="30"/>
      <c r="FC96" s="30"/>
      <c r="FD96" s="30"/>
      <c r="FE96" s="30"/>
      <c r="FF96" s="30"/>
      <c r="FG96" s="30"/>
      <c r="FH96" s="30"/>
      <c r="FI96" s="30"/>
      <c r="FJ96" s="30"/>
      <c r="FK96" s="30"/>
      <c r="FL96" s="30"/>
      <c r="FM96" s="30"/>
      <c r="FN96" s="30"/>
      <c r="FO96" s="30"/>
      <c r="FP96" s="30"/>
      <c r="FQ96" s="30"/>
      <c r="FR96" s="30"/>
      <c r="FS96" s="30"/>
      <c r="FT96" s="30"/>
      <c r="FU96" s="30"/>
      <c r="FV96" s="30"/>
      <c r="FW96" s="30"/>
      <c r="FX96" s="30"/>
      <c r="FY96" s="30"/>
      <c r="FZ96" s="30"/>
      <c r="GA96" s="30"/>
      <c r="GB96" s="30"/>
      <c r="GC96" s="30"/>
      <c r="GD96" s="30"/>
      <c r="GE96" s="30"/>
      <c r="GF96" s="30"/>
      <c r="GG96" s="30"/>
      <c r="GH96" s="30"/>
      <c r="GI96" s="30"/>
      <c r="GJ96" s="30"/>
      <c r="GK96" s="30"/>
      <c r="GL96" s="30"/>
      <c r="GM96" s="30"/>
      <c r="GN96" s="30"/>
      <c r="GO96" s="30"/>
      <c r="GP96" s="30"/>
      <c r="GQ96" s="30"/>
      <c r="GR96" s="30"/>
      <c r="GS96" s="30"/>
      <c r="GT96" s="30"/>
      <c r="GU96" s="30"/>
      <c r="GV96" s="30"/>
      <c r="GW96" s="30"/>
      <c r="GX96" s="30"/>
      <c r="GY96" s="30"/>
      <c r="GZ96" s="30"/>
      <c r="HA96" s="30"/>
      <c r="HB96" s="30"/>
      <c r="HC96" s="30"/>
      <c r="HD96" s="30"/>
      <c r="HE96" s="30"/>
      <c r="HF96" s="30"/>
      <c r="HG96" s="30"/>
      <c r="HH96" s="30"/>
      <c r="HI96" s="30"/>
      <c r="HJ96" s="30"/>
      <c r="HK96" s="30"/>
      <c r="HL96" s="30"/>
      <c r="HM96" s="30"/>
      <c r="HN96" s="30"/>
      <c r="HO96" s="30"/>
      <c r="HP96" s="30"/>
      <c r="HQ96" s="30"/>
      <c r="HR96" s="30"/>
      <c r="HS96" s="30"/>
      <c r="HT96" s="30"/>
      <c r="HU96" s="30"/>
      <c r="HV96" s="30"/>
      <c r="HW96" s="30"/>
      <c r="HX96" s="30"/>
      <c r="HY96" s="30"/>
      <c r="HZ96" s="30"/>
      <c r="IA96" s="30"/>
      <c r="IB96" s="30"/>
      <c r="IC96" s="30"/>
      <c r="ID96" s="30"/>
      <c r="IE96" s="30"/>
      <c r="IF96" s="30"/>
      <c r="IG96" s="30"/>
      <c r="IH96" s="30"/>
      <c r="II96" s="30"/>
      <c r="IJ96" s="30"/>
      <c r="IK96" s="30"/>
      <c r="IL96" s="30"/>
      <c r="IM96" s="30"/>
      <c r="IN96" s="30"/>
      <c r="IO96" s="30"/>
      <c r="IP96" s="30"/>
      <c r="IQ96" s="30"/>
      <c r="IR96" s="30"/>
      <c r="IS96" s="30"/>
      <c r="IT96" s="30"/>
      <c r="IU96" s="30"/>
    </row>
    <row r="97" spans="1:255">
      <c r="A97" s="53" t="s">
        <v>276</v>
      </c>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v>1</v>
      </c>
      <c r="BV97" s="52"/>
      <c r="BW97" s="52"/>
      <c r="BX97" s="52"/>
      <c r="BY97" s="52"/>
      <c r="BZ97" s="52"/>
      <c r="CA97" s="52"/>
      <c r="CB97" s="52"/>
      <c r="CC97" s="52"/>
      <c r="CD97" s="52"/>
      <c r="CE97" s="52"/>
      <c r="CF97" s="52"/>
      <c r="CG97" s="52"/>
      <c r="CH97" s="52"/>
      <c r="CI97" s="52"/>
      <c r="CJ97" s="52"/>
      <c r="CK97" s="52"/>
      <c r="CL97" s="52"/>
      <c r="CM97" s="52"/>
      <c r="CN97" s="52"/>
      <c r="CO97" s="52"/>
      <c r="CP97" s="52"/>
      <c r="CQ97" s="52"/>
      <c r="CR97" s="52"/>
      <c r="CS97" s="52"/>
      <c r="CT97" s="52"/>
      <c r="CU97" s="52"/>
      <c r="CV97" s="52"/>
      <c r="CW97" s="52"/>
      <c r="CX97" s="52"/>
      <c r="CY97" s="52"/>
      <c r="CZ97" s="52"/>
      <c r="DA97" s="52"/>
      <c r="DB97" s="52"/>
      <c r="DC97" s="52"/>
      <c r="DD97" s="52"/>
      <c r="DE97" s="52"/>
      <c r="DF97" s="52"/>
      <c r="DG97" s="52"/>
      <c r="DH97" s="52"/>
      <c r="DI97" s="52"/>
      <c r="DJ97" s="52"/>
      <c r="DK97" s="52"/>
      <c r="DL97" s="52"/>
      <c r="DM97" s="52"/>
      <c r="DN97" s="52"/>
      <c r="DO97" s="52"/>
      <c r="DP97" s="52"/>
      <c r="DQ97" s="52"/>
      <c r="DR97" s="52"/>
      <c r="DS97" s="52"/>
      <c r="DT97" s="52"/>
      <c r="DU97" s="52">
        <v>1</v>
      </c>
      <c r="DV97" s="30"/>
      <c r="DW97" s="30"/>
      <c r="DX97" s="30"/>
      <c r="DY97" s="30"/>
      <c r="DZ97" s="30"/>
      <c r="EA97" s="30"/>
      <c r="EB97" s="30"/>
      <c r="EC97" s="30"/>
      <c r="ED97" s="30"/>
      <c r="EE97" s="30"/>
      <c r="EF97" s="30"/>
      <c r="EG97" s="30"/>
      <c r="EH97" s="30"/>
      <c r="EI97" s="30"/>
      <c r="EJ97" s="30"/>
      <c r="EK97" s="30"/>
      <c r="EL97" s="30"/>
      <c r="EM97" s="30"/>
      <c r="EN97" s="30"/>
      <c r="EO97" s="30"/>
      <c r="EP97" s="30"/>
      <c r="EQ97" s="30"/>
      <c r="ER97" s="30"/>
      <c r="ES97" s="30"/>
      <c r="ET97" s="30"/>
      <c r="EU97" s="30"/>
      <c r="EV97" s="30"/>
      <c r="EW97" s="30"/>
      <c r="EX97" s="30"/>
      <c r="EY97" s="30"/>
      <c r="EZ97" s="30"/>
      <c r="FA97" s="30"/>
      <c r="FB97" s="30"/>
      <c r="FC97" s="30"/>
      <c r="FD97" s="30"/>
      <c r="FE97" s="30"/>
      <c r="FF97" s="30"/>
      <c r="FG97" s="30"/>
      <c r="FH97" s="30"/>
      <c r="FI97" s="30"/>
      <c r="FJ97" s="30"/>
      <c r="FK97" s="30"/>
      <c r="FL97" s="30"/>
      <c r="FM97" s="30"/>
      <c r="FN97" s="30"/>
      <c r="FO97" s="30"/>
      <c r="FP97" s="30"/>
      <c r="FQ97" s="30"/>
      <c r="FR97" s="30"/>
      <c r="FS97" s="30"/>
      <c r="FT97" s="30"/>
      <c r="FU97" s="30"/>
      <c r="FV97" s="30"/>
      <c r="FW97" s="30"/>
      <c r="FX97" s="30"/>
      <c r="FY97" s="30"/>
      <c r="FZ97" s="30"/>
      <c r="GA97" s="30"/>
      <c r="GB97" s="30"/>
      <c r="GC97" s="30"/>
      <c r="GD97" s="30"/>
      <c r="GE97" s="30"/>
      <c r="GF97" s="30"/>
      <c r="GG97" s="30"/>
      <c r="GH97" s="30"/>
      <c r="GI97" s="30"/>
      <c r="GJ97" s="30"/>
      <c r="GK97" s="30"/>
      <c r="GL97" s="30"/>
      <c r="GM97" s="30"/>
      <c r="GN97" s="30"/>
      <c r="GO97" s="30"/>
      <c r="GP97" s="30"/>
      <c r="GQ97" s="30"/>
      <c r="GR97" s="30"/>
      <c r="GS97" s="30"/>
      <c r="GT97" s="30"/>
      <c r="GU97" s="30"/>
      <c r="GV97" s="30"/>
      <c r="GW97" s="30"/>
      <c r="GX97" s="30"/>
      <c r="GY97" s="30"/>
      <c r="GZ97" s="30"/>
      <c r="HA97" s="30"/>
      <c r="HB97" s="30"/>
      <c r="HC97" s="30"/>
      <c r="HD97" s="30"/>
      <c r="HE97" s="30"/>
      <c r="HF97" s="30"/>
      <c r="HG97" s="30"/>
      <c r="HH97" s="30"/>
      <c r="HI97" s="30"/>
      <c r="HJ97" s="30"/>
      <c r="HK97" s="30"/>
      <c r="HL97" s="30"/>
      <c r="HM97" s="30"/>
      <c r="HN97" s="30"/>
      <c r="HO97" s="30"/>
      <c r="HP97" s="30"/>
      <c r="HQ97" s="30"/>
      <c r="HR97" s="30"/>
      <c r="HS97" s="30"/>
      <c r="HT97" s="30"/>
      <c r="HU97" s="30"/>
      <c r="HV97" s="30"/>
      <c r="HW97" s="30"/>
      <c r="HX97" s="30"/>
      <c r="HY97" s="30"/>
      <c r="HZ97" s="30"/>
      <c r="IA97" s="30"/>
      <c r="IB97" s="30"/>
      <c r="IC97" s="30"/>
      <c r="ID97" s="30"/>
      <c r="IE97" s="30"/>
      <c r="IF97" s="30"/>
      <c r="IG97" s="30"/>
      <c r="IH97" s="30"/>
      <c r="II97" s="30"/>
      <c r="IJ97" s="30"/>
      <c r="IK97" s="30"/>
      <c r="IL97" s="30"/>
      <c r="IM97" s="30"/>
      <c r="IN97" s="30"/>
      <c r="IO97" s="30"/>
      <c r="IP97" s="30"/>
      <c r="IQ97" s="30"/>
      <c r="IR97" s="30"/>
      <c r="IS97" s="30"/>
      <c r="IT97" s="30"/>
      <c r="IU97" s="30"/>
    </row>
    <row r="98" spans="1:255">
      <c r="A98" s="53" t="s">
        <v>19</v>
      </c>
      <c r="B98" s="52"/>
      <c r="C98" s="52"/>
      <c r="D98" s="52"/>
      <c r="E98" s="52"/>
      <c r="F98" s="52"/>
      <c r="G98" s="52"/>
      <c r="H98" s="52"/>
      <c r="I98" s="52"/>
      <c r="J98" s="52"/>
      <c r="K98" s="52"/>
      <c r="L98" s="52"/>
      <c r="M98" s="52"/>
      <c r="N98" s="52"/>
      <c r="O98" s="52"/>
      <c r="P98" s="52"/>
      <c r="Q98" s="52"/>
      <c r="R98" s="52"/>
      <c r="S98" s="52"/>
      <c r="T98" s="52"/>
      <c r="U98" s="52"/>
      <c r="V98" s="52"/>
      <c r="W98" s="52"/>
      <c r="X98" s="52">
        <v>1</v>
      </c>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c r="CH98" s="52"/>
      <c r="CI98" s="52"/>
      <c r="CJ98" s="52"/>
      <c r="CK98" s="52"/>
      <c r="CL98" s="52"/>
      <c r="CM98" s="52"/>
      <c r="CN98" s="52"/>
      <c r="CO98" s="52"/>
      <c r="CP98" s="52"/>
      <c r="CQ98" s="52"/>
      <c r="CR98" s="52"/>
      <c r="CS98" s="52"/>
      <c r="CT98" s="52"/>
      <c r="CU98" s="52"/>
      <c r="CV98" s="52"/>
      <c r="CW98" s="52"/>
      <c r="CX98" s="52"/>
      <c r="CY98" s="52"/>
      <c r="CZ98" s="52"/>
      <c r="DA98" s="52"/>
      <c r="DB98" s="52"/>
      <c r="DC98" s="52"/>
      <c r="DD98" s="52"/>
      <c r="DE98" s="52"/>
      <c r="DF98" s="52"/>
      <c r="DG98" s="52"/>
      <c r="DH98" s="52"/>
      <c r="DI98" s="52"/>
      <c r="DJ98" s="52"/>
      <c r="DK98" s="52"/>
      <c r="DL98" s="52"/>
      <c r="DM98" s="52"/>
      <c r="DN98" s="52"/>
      <c r="DO98" s="52"/>
      <c r="DP98" s="52"/>
      <c r="DQ98" s="52"/>
      <c r="DR98" s="52"/>
      <c r="DS98" s="52"/>
      <c r="DT98" s="52"/>
      <c r="DU98" s="52">
        <v>1</v>
      </c>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c r="GY98" s="30"/>
      <c r="GZ98" s="30"/>
      <c r="HA98" s="30"/>
      <c r="HB98" s="30"/>
      <c r="HC98" s="30"/>
      <c r="HD98" s="30"/>
      <c r="HE98" s="30"/>
      <c r="HF98" s="30"/>
      <c r="HG98" s="30"/>
      <c r="HH98" s="30"/>
      <c r="HI98" s="30"/>
      <c r="HJ98" s="30"/>
      <c r="HK98" s="30"/>
      <c r="HL98" s="30"/>
      <c r="HM98" s="30"/>
      <c r="HN98" s="30"/>
      <c r="HO98" s="30"/>
      <c r="HP98" s="30"/>
      <c r="HQ98" s="30"/>
      <c r="HR98" s="30"/>
      <c r="HS98" s="30"/>
      <c r="HT98" s="30"/>
      <c r="HU98" s="30"/>
      <c r="HV98" s="30"/>
      <c r="HW98" s="30"/>
      <c r="HX98" s="30"/>
      <c r="HY98" s="30"/>
      <c r="HZ98" s="30"/>
      <c r="IA98" s="30"/>
      <c r="IB98" s="30"/>
      <c r="IC98" s="30"/>
      <c r="ID98" s="30"/>
      <c r="IE98" s="30"/>
      <c r="IF98" s="30"/>
      <c r="IG98" s="30"/>
      <c r="IH98" s="30"/>
      <c r="II98" s="30"/>
      <c r="IJ98" s="30"/>
      <c r="IK98" s="30"/>
      <c r="IL98" s="30"/>
      <c r="IM98" s="30"/>
      <c r="IN98" s="30"/>
      <c r="IO98" s="30"/>
      <c r="IP98" s="30"/>
      <c r="IQ98" s="30"/>
      <c r="IR98" s="30"/>
      <c r="IS98" s="30"/>
      <c r="IT98" s="30"/>
      <c r="IU98" s="30"/>
    </row>
    <row r="99" spans="1:255">
      <c r="A99" s="53" t="s">
        <v>307</v>
      </c>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52"/>
      <c r="CD99" s="52">
        <v>1</v>
      </c>
      <c r="CE99" s="52"/>
      <c r="CF99" s="52"/>
      <c r="CG99" s="52"/>
      <c r="CH99" s="52"/>
      <c r="CI99" s="52"/>
      <c r="CJ99" s="52"/>
      <c r="CK99" s="52"/>
      <c r="CL99" s="52"/>
      <c r="CM99" s="52"/>
      <c r="CN99" s="52"/>
      <c r="CO99" s="52"/>
      <c r="CP99" s="52"/>
      <c r="CQ99" s="52"/>
      <c r="CR99" s="52"/>
      <c r="CS99" s="52"/>
      <c r="CT99" s="52"/>
      <c r="CU99" s="52"/>
      <c r="CV99" s="52"/>
      <c r="CW99" s="52"/>
      <c r="CX99" s="52"/>
      <c r="CY99" s="52"/>
      <c r="CZ99" s="52"/>
      <c r="DA99" s="52"/>
      <c r="DB99" s="52"/>
      <c r="DC99" s="52"/>
      <c r="DD99" s="52"/>
      <c r="DE99" s="52"/>
      <c r="DF99" s="52"/>
      <c r="DG99" s="52"/>
      <c r="DH99" s="52"/>
      <c r="DI99" s="52"/>
      <c r="DJ99" s="52"/>
      <c r="DK99" s="52"/>
      <c r="DL99" s="52"/>
      <c r="DM99" s="52"/>
      <c r="DN99" s="52"/>
      <c r="DO99" s="52"/>
      <c r="DP99" s="52"/>
      <c r="DQ99" s="52"/>
      <c r="DR99" s="52"/>
      <c r="DS99" s="52"/>
      <c r="DT99" s="52"/>
      <c r="DU99" s="52">
        <v>1</v>
      </c>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c r="GY99" s="30"/>
      <c r="GZ99" s="30"/>
      <c r="HA99" s="30"/>
      <c r="HB99" s="30"/>
      <c r="HC99" s="30"/>
      <c r="HD99" s="30"/>
      <c r="HE99" s="30"/>
      <c r="HF99" s="30"/>
      <c r="HG99" s="30"/>
      <c r="HH99" s="30"/>
      <c r="HI99" s="30"/>
      <c r="HJ99" s="30"/>
      <c r="HK99" s="30"/>
      <c r="HL99" s="30"/>
      <c r="HM99" s="30"/>
      <c r="HN99" s="30"/>
      <c r="HO99" s="30"/>
      <c r="HP99" s="30"/>
      <c r="HQ99" s="30"/>
      <c r="HR99" s="30"/>
      <c r="HS99" s="30"/>
      <c r="HT99" s="30"/>
      <c r="HU99" s="30"/>
      <c r="HV99" s="30"/>
      <c r="HW99" s="30"/>
      <c r="HX99" s="30"/>
      <c r="HY99" s="30"/>
      <c r="HZ99" s="30"/>
      <c r="IA99" s="30"/>
      <c r="IB99" s="30"/>
      <c r="IC99" s="30"/>
      <c r="ID99" s="30"/>
      <c r="IE99" s="30"/>
      <c r="IF99" s="30"/>
      <c r="IG99" s="30"/>
      <c r="IH99" s="30"/>
      <c r="II99" s="30"/>
      <c r="IJ99" s="30"/>
      <c r="IK99" s="30"/>
      <c r="IL99" s="30"/>
      <c r="IM99" s="30"/>
      <c r="IN99" s="30"/>
      <c r="IO99" s="30"/>
      <c r="IP99" s="30"/>
      <c r="IQ99" s="30"/>
      <c r="IR99" s="30"/>
      <c r="IS99" s="30"/>
      <c r="IT99" s="30"/>
      <c r="IU99" s="30"/>
    </row>
    <row r="100" spans="1:255">
      <c r="A100" s="53" t="s">
        <v>289</v>
      </c>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c r="CH100" s="52"/>
      <c r="CI100" s="52"/>
      <c r="CJ100" s="52"/>
      <c r="CK100" s="52"/>
      <c r="CL100" s="52"/>
      <c r="CM100" s="52"/>
      <c r="CN100" s="52"/>
      <c r="CO100" s="52"/>
      <c r="CP100" s="52"/>
      <c r="CQ100" s="52"/>
      <c r="CR100" s="52"/>
      <c r="CS100" s="52"/>
      <c r="CT100" s="52"/>
      <c r="CU100" s="52"/>
      <c r="CV100" s="52"/>
      <c r="CW100" s="52"/>
      <c r="CX100" s="52"/>
      <c r="CY100" s="52"/>
      <c r="CZ100" s="52"/>
      <c r="DA100" s="52"/>
      <c r="DB100" s="52"/>
      <c r="DC100" s="52"/>
      <c r="DD100" s="52"/>
      <c r="DE100" s="52"/>
      <c r="DF100" s="52"/>
      <c r="DG100" s="52"/>
      <c r="DH100" s="52"/>
      <c r="DI100" s="52"/>
      <c r="DJ100" s="52"/>
      <c r="DK100" s="52"/>
      <c r="DL100" s="52"/>
      <c r="DM100" s="52"/>
      <c r="DN100" s="52"/>
      <c r="DO100" s="52"/>
      <c r="DP100" s="52">
        <v>1</v>
      </c>
      <c r="DQ100" s="52"/>
      <c r="DR100" s="52"/>
      <c r="DS100" s="52"/>
      <c r="DT100" s="52"/>
      <c r="DU100" s="52">
        <v>1</v>
      </c>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c r="GY100" s="30"/>
      <c r="GZ100" s="30"/>
      <c r="HA100" s="30"/>
      <c r="HB100" s="30"/>
      <c r="HC100" s="30"/>
      <c r="HD100" s="30"/>
      <c r="HE100" s="30"/>
      <c r="HF100" s="30"/>
      <c r="HG100" s="30"/>
      <c r="HH100" s="30"/>
      <c r="HI100" s="30"/>
      <c r="HJ100" s="30"/>
      <c r="HK100" s="30"/>
      <c r="HL100" s="30"/>
      <c r="HM100" s="30"/>
      <c r="HN100" s="30"/>
      <c r="HO100" s="30"/>
      <c r="HP100" s="30"/>
      <c r="HQ100" s="30"/>
      <c r="HR100" s="30"/>
      <c r="HS100" s="30"/>
      <c r="HT100" s="30"/>
      <c r="HU100" s="30"/>
      <c r="HV100" s="30"/>
      <c r="HW100" s="30"/>
      <c r="HX100" s="30"/>
      <c r="HY100" s="30"/>
      <c r="HZ100" s="30"/>
      <c r="IA100" s="30"/>
      <c r="IB100" s="30"/>
      <c r="IC100" s="30"/>
      <c r="ID100" s="30"/>
      <c r="IE100" s="30"/>
      <c r="IF100" s="30"/>
      <c r="IG100" s="30"/>
      <c r="IH100" s="30"/>
      <c r="II100" s="30"/>
      <c r="IJ100" s="30"/>
      <c r="IK100" s="30"/>
      <c r="IL100" s="30"/>
      <c r="IM100" s="30"/>
      <c r="IN100" s="30"/>
      <c r="IO100" s="30"/>
      <c r="IP100" s="30"/>
      <c r="IQ100" s="30"/>
      <c r="IR100" s="30"/>
      <c r="IS100" s="30"/>
      <c r="IT100" s="30"/>
      <c r="IU100" s="30"/>
    </row>
    <row r="101" spans="1:255">
      <c r="A101" s="53" t="s">
        <v>247</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v>1</v>
      </c>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c r="CH101" s="52"/>
      <c r="CI101" s="52"/>
      <c r="CJ101" s="52"/>
      <c r="CK101" s="52"/>
      <c r="CL101" s="52"/>
      <c r="CM101" s="52"/>
      <c r="CN101" s="52"/>
      <c r="CO101" s="52"/>
      <c r="CP101" s="52"/>
      <c r="CQ101" s="52"/>
      <c r="CR101" s="52"/>
      <c r="CS101" s="52"/>
      <c r="CT101" s="52"/>
      <c r="CU101" s="52"/>
      <c r="CV101" s="52"/>
      <c r="CW101" s="52"/>
      <c r="CX101" s="52"/>
      <c r="CY101" s="52"/>
      <c r="CZ101" s="52"/>
      <c r="DA101" s="52"/>
      <c r="DB101" s="52"/>
      <c r="DC101" s="52"/>
      <c r="DD101" s="52"/>
      <c r="DE101" s="52"/>
      <c r="DF101" s="52"/>
      <c r="DG101" s="52"/>
      <c r="DH101" s="52"/>
      <c r="DI101" s="52"/>
      <c r="DJ101" s="52"/>
      <c r="DK101" s="52"/>
      <c r="DL101" s="52"/>
      <c r="DM101" s="52"/>
      <c r="DN101" s="52"/>
      <c r="DO101" s="52"/>
      <c r="DP101" s="52"/>
      <c r="DQ101" s="52">
        <v>1</v>
      </c>
      <c r="DR101" s="52"/>
      <c r="DS101" s="52"/>
      <c r="DT101" s="52"/>
      <c r="DU101" s="52">
        <v>2</v>
      </c>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c r="GY101" s="30"/>
      <c r="GZ101" s="30"/>
      <c r="HA101" s="30"/>
      <c r="HB101" s="30"/>
      <c r="HC101" s="30"/>
      <c r="HD101" s="30"/>
      <c r="HE101" s="30"/>
      <c r="HF101" s="30"/>
      <c r="HG101" s="30"/>
      <c r="HH101" s="30"/>
      <c r="HI101" s="30"/>
      <c r="HJ101" s="30"/>
      <c r="HK101" s="30"/>
      <c r="HL101" s="30"/>
      <c r="HM101" s="30"/>
      <c r="HN101" s="30"/>
      <c r="HO101" s="30"/>
      <c r="HP101" s="30"/>
      <c r="HQ101" s="30"/>
      <c r="HR101" s="30"/>
      <c r="HS101" s="30"/>
      <c r="HT101" s="30"/>
      <c r="HU101" s="30"/>
      <c r="HV101" s="30"/>
      <c r="HW101" s="30"/>
      <c r="HX101" s="30"/>
      <c r="HY101" s="30"/>
      <c r="HZ101" s="30"/>
      <c r="IA101" s="30"/>
      <c r="IB101" s="30"/>
      <c r="IC101" s="30"/>
      <c r="ID101" s="30"/>
      <c r="IE101" s="30"/>
      <c r="IF101" s="30"/>
      <c r="IG101" s="30"/>
      <c r="IH101" s="30"/>
      <c r="II101" s="30"/>
      <c r="IJ101" s="30"/>
      <c r="IK101" s="30"/>
      <c r="IL101" s="30"/>
      <c r="IM101" s="30"/>
      <c r="IN101" s="30"/>
      <c r="IO101" s="30"/>
      <c r="IP101" s="30"/>
      <c r="IQ101" s="30"/>
      <c r="IR101" s="30"/>
      <c r="IS101" s="30"/>
      <c r="IT101" s="30"/>
      <c r="IU101" s="30"/>
    </row>
    <row r="102" spans="1:255">
      <c r="A102" s="53" t="s">
        <v>309</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v>1</v>
      </c>
      <c r="CG102" s="52"/>
      <c r="CH102" s="52"/>
      <c r="CI102" s="52"/>
      <c r="CJ102" s="52"/>
      <c r="CK102" s="52"/>
      <c r="CL102" s="52"/>
      <c r="CM102" s="52"/>
      <c r="CN102" s="52"/>
      <c r="CO102" s="52"/>
      <c r="CP102" s="52"/>
      <c r="CQ102" s="52"/>
      <c r="CR102" s="52"/>
      <c r="CS102" s="52"/>
      <c r="CT102" s="52"/>
      <c r="CU102" s="52"/>
      <c r="CV102" s="52"/>
      <c r="CW102" s="52"/>
      <c r="CX102" s="52"/>
      <c r="CY102" s="52"/>
      <c r="CZ102" s="52"/>
      <c r="DA102" s="52"/>
      <c r="DB102" s="52"/>
      <c r="DC102" s="52"/>
      <c r="DD102" s="52"/>
      <c r="DE102" s="52"/>
      <c r="DF102" s="52"/>
      <c r="DG102" s="52"/>
      <c r="DH102" s="52"/>
      <c r="DI102" s="52"/>
      <c r="DJ102" s="52"/>
      <c r="DK102" s="52"/>
      <c r="DL102" s="52"/>
      <c r="DM102" s="52"/>
      <c r="DN102" s="52"/>
      <c r="DO102" s="52"/>
      <c r="DP102" s="52"/>
      <c r="DQ102" s="52"/>
      <c r="DR102" s="52"/>
      <c r="DS102" s="52"/>
      <c r="DT102" s="52"/>
      <c r="DU102" s="52">
        <v>1</v>
      </c>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c r="GY102" s="30"/>
      <c r="GZ102" s="30"/>
      <c r="HA102" s="30"/>
      <c r="HB102" s="30"/>
      <c r="HC102" s="30"/>
      <c r="HD102" s="30"/>
      <c r="HE102" s="30"/>
      <c r="HF102" s="30"/>
      <c r="HG102" s="30"/>
      <c r="HH102" s="30"/>
      <c r="HI102" s="30"/>
      <c r="HJ102" s="30"/>
      <c r="HK102" s="30"/>
      <c r="HL102" s="30"/>
      <c r="HM102" s="30"/>
      <c r="HN102" s="30"/>
      <c r="HO102" s="30"/>
      <c r="HP102" s="30"/>
      <c r="HQ102" s="30"/>
      <c r="HR102" s="30"/>
      <c r="HS102" s="30"/>
      <c r="HT102" s="30"/>
      <c r="HU102" s="30"/>
      <c r="HV102" s="30"/>
      <c r="HW102" s="30"/>
      <c r="HX102" s="30"/>
      <c r="HY102" s="30"/>
      <c r="HZ102" s="30"/>
      <c r="IA102" s="30"/>
      <c r="IB102" s="30"/>
      <c r="IC102" s="30"/>
      <c r="ID102" s="30"/>
      <c r="IE102" s="30"/>
      <c r="IF102" s="30"/>
      <c r="IG102" s="30"/>
      <c r="IH102" s="30"/>
      <c r="II102" s="30"/>
      <c r="IJ102" s="30"/>
      <c r="IK102" s="30"/>
      <c r="IL102" s="30"/>
      <c r="IM102" s="30"/>
      <c r="IN102" s="30"/>
      <c r="IO102" s="30"/>
      <c r="IP102" s="30"/>
      <c r="IQ102" s="30"/>
      <c r="IR102" s="30"/>
      <c r="IS102" s="30"/>
      <c r="IT102" s="30"/>
      <c r="IU102" s="30"/>
    </row>
    <row r="103" spans="1:255">
      <c r="A103" s="51" t="s">
        <v>79</v>
      </c>
      <c r="B103" s="52"/>
      <c r="C103" s="52"/>
      <c r="D103" s="52">
        <v>1</v>
      </c>
      <c r="E103" s="52"/>
      <c r="F103" s="52"/>
      <c r="G103" s="52"/>
      <c r="H103" s="52"/>
      <c r="I103" s="52"/>
      <c r="J103" s="52"/>
      <c r="K103" s="52"/>
      <c r="L103" s="52"/>
      <c r="M103" s="52"/>
      <c r="N103" s="52">
        <v>1</v>
      </c>
      <c r="O103" s="52"/>
      <c r="P103" s="52">
        <v>1</v>
      </c>
      <c r="Q103" s="52"/>
      <c r="R103" s="52"/>
      <c r="S103" s="52"/>
      <c r="T103" s="52"/>
      <c r="U103" s="52"/>
      <c r="V103" s="52"/>
      <c r="W103" s="52"/>
      <c r="X103" s="52"/>
      <c r="Y103" s="52"/>
      <c r="Z103" s="52"/>
      <c r="AA103" s="52"/>
      <c r="AB103" s="52"/>
      <c r="AC103" s="52"/>
      <c r="AD103" s="52"/>
      <c r="AE103" s="52"/>
      <c r="AF103" s="52"/>
      <c r="AG103" s="52"/>
      <c r="AH103" s="52">
        <v>1</v>
      </c>
      <c r="AI103" s="52"/>
      <c r="AJ103" s="52"/>
      <c r="AK103" s="52"/>
      <c r="AL103" s="52"/>
      <c r="AM103" s="52"/>
      <c r="AN103" s="52"/>
      <c r="AO103" s="52"/>
      <c r="AP103" s="52">
        <v>1</v>
      </c>
      <c r="AQ103" s="52"/>
      <c r="AR103" s="52"/>
      <c r="AS103" s="52"/>
      <c r="AT103" s="52"/>
      <c r="AU103" s="52"/>
      <c r="AV103" s="52"/>
      <c r="AW103" s="52"/>
      <c r="AX103" s="52"/>
      <c r="AY103" s="52"/>
      <c r="AZ103" s="52"/>
      <c r="BA103" s="52"/>
      <c r="BB103" s="52"/>
      <c r="BC103" s="52"/>
      <c r="BD103" s="52"/>
      <c r="BE103" s="52"/>
      <c r="BF103" s="52"/>
      <c r="BG103" s="52"/>
      <c r="BH103" s="52"/>
      <c r="BI103" s="52">
        <v>1</v>
      </c>
      <c r="BJ103" s="52"/>
      <c r="BK103" s="52"/>
      <c r="BL103" s="52"/>
      <c r="BM103" s="52"/>
      <c r="BN103" s="52"/>
      <c r="BO103" s="52"/>
      <c r="BP103" s="52"/>
      <c r="BQ103" s="52"/>
      <c r="BR103" s="52">
        <v>1</v>
      </c>
      <c r="BS103" s="52"/>
      <c r="BT103" s="52"/>
      <c r="BU103" s="52"/>
      <c r="BV103" s="52"/>
      <c r="BW103" s="52"/>
      <c r="BX103" s="52"/>
      <c r="BY103" s="52"/>
      <c r="BZ103" s="52"/>
      <c r="CA103" s="52"/>
      <c r="CB103" s="52"/>
      <c r="CC103" s="52"/>
      <c r="CD103" s="52"/>
      <c r="CE103" s="52"/>
      <c r="CF103" s="52"/>
      <c r="CG103" s="52"/>
      <c r="CH103" s="52"/>
      <c r="CI103" s="52"/>
      <c r="CJ103" s="52"/>
      <c r="CK103" s="52"/>
      <c r="CL103" s="52"/>
      <c r="CM103" s="52"/>
      <c r="CN103" s="52"/>
      <c r="CO103" s="52"/>
      <c r="CP103" s="52"/>
      <c r="CQ103" s="52"/>
      <c r="CR103" s="52"/>
      <c r="CS103" s="52"/>
      <c r="CT103" s="52"/>
      <c r="CU103" s="52"/>
      <c r="CV103" s="52"/>
      <c r="CW103" s="52"/>
      <c r="CX103" s="52"/>
      <c r="CY103" s="52"/>
      <c r="CZ103" s="52"/>
      <c r="DA103" s="52"/>
      <c r="DB103" s="52"/>
      <c r="DC103" s="52"/>
      <c r="DD103" s="52"/>
      <c r="DE103" s="52"/>
      <c r="DF103" s="52"/>
      <c r="DG103" s="52"/>
      <c r="DH103" s="52"/>
      <c r="DI103" s="52"/>
      <c r="DJ103" s="52"/>
      <c r="DK103" s="52"/>
      <c r="DL103" s="52"/>
      <c r="DM103" s="52"/>
      <c r="DN103" s="52"/>
      <c r="DO103" s="52"/>
      <c r="DP103" s="52"/>
      <c r="DQ103" s="52"/>
      <c r="DR103" s="52"/>
      <c r="DS103" s="52"/>
      <c r="DT103" s="52"/>
      <c r="DU103" s="52">
        <v>7</v>
      </c>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c r="GY103" s="30"/>
      <c r="GZ103" s="30"/>
      <c r="HA103" s="30"/>
      <c r="HB103" s="30"/>
      <c r="HC103" s="30"/>
      <c r="HD103" s="30"/>
      <c r="HE103" s="30"/>
      <c r="HF103" s="30"/>
      <c r="HG103" s="30"/>
      <c r="HH103" s="30"/>
      <c r="HI103" s="30"/>
      <c r="HJ103" s="30"/>
      <c r="HK103" s="30"/>
      <c r="HL103" s="30"/>
      <c r="HM103" s="30"/>
      <c r="HN103" s="30"/>
      <c r="HO103" s="30"/>
      <c r="HP103" s="30"/>
      <c r="HQ103" s="30"/>
      <c r="HR103" s="30"/>
      <c r="HS103" s="30"/>
      <c r="HT103" s="30"/>
      <c r="HU103" s="30"/>
      <c r="HV103" s="30"/>
      <c r="HW103" s="30"/>
      <c r="HX103" s="30"/>
      <c r="HY103" s="30"/>
      <c r="HZ103" s="30"/>
      <c r="IA103" s="30"/>
      <c r="IB103" s="30"/>
      <c r="IC103" s="30"/>
      <c r="ID103" s="30"/>
      <c r="IE103" s="30"/>
      <c r="IF103" s="30"/>
      <c r="IG103" s="30"/>
      <c r="IH103" s="30"/>
      <c r="II103" s="30"/>
      <c r="IJ103" s="30"/>
      <c r="IK103" s="30"/>
      <c r="IL103" s="30"/>
      <c r="IM103" s="30"/>
      <c r="IN103" s="30"/>
      <c r="IO103" s="30"/>
      <c r="IP103" s="30"/>
      <c r="IQ103" s="30"/>
      <c r="IR103" s="30"/>
      <c r="IS103" s="30"/>
      <c r="IT103" s="30"/>
      <c r="IU103" s="30"/>
    </row>
    <row r="104" spans="1:255">
      <c r="A104" s="53" t="s">
        <v>217</v>
      </c>
      <c r="B104" s="52"/>
      <c r="C104" s="52"/>
      <c r="D104" s="52"/>
      <c r="E104" s="52"/>
      <c r="F104" s="52"/>
      <c r="G104" s="52"/>
      <c r="H104" s="52"/>
      <c r="I104" s="52"/>
      <c r="J104" s="52"/>
      <c r="K104" s="52"/>
      <c r="L104" s="52"/>
      <c r="M104" s="52"/>
      <c r="N104" s="52"/>
      <c r="O104" s="52"/>
      <c r="P104" s="52">
        <v>1</v>
      </c>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c r="CH104" s="52"/>
      <c r="CI104" s="52"/>
      <c r="CJ104" s="52"/>
      <c r="CK104" s="52"/>
      <c r="CL104" s="52"/>
      <c r="CM104" s="52"/>
      <c r="CN104" s="52"/>
      <c r="CO104" s="52"/>
      <c r="CP104" s="52"/>
      <c r="CQ104" s="52"/>
      <c r="CR104" s="52"/>
      <c r="CS104" s="52"/>
      <c r="CT104" s="52"/>
      <c r="CU104" s="52"/>
      <c r="CV104" s="52"/>
      <c r="CW104" s="52"/>
      <c r="CX104" s="52"/>
      <c r="CY104" s="52"/>
      <c r="CZ104" s="52"/>
      <c r="DA104" s="52"/>
      <c r="DB104" s="52"/>
      <c r="DC104" s="52"/>
      <c r="DD104" s="52"/>
      <c r="DE104" s="52"/>
      <c r="DF104" s="52"/>
      <c r="DG104" s="52"/>
      <c r="DH104" s="52"/>
      <c r="DI104" s="52"/>
      <c r="DJ104" s="52"/>
      <c r="DK104" s="52"/>
      <c r="DL104" s="52"/>
      <c r="DM104" s="52"/>
      <c r="DN104" s="52"/>
      <c r="DO104" s="52"/>
      <c r="DP104" s="52"/>
      <c r="DQ104" s="52"/>
      <c r="DR104" s="52"/>
      <c r="DS104" s="52"/>
      <c r="DT104" s="52"/>
      <c r="DU104" s="52">
        <v>1</v>
      </c>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c r="GY104" s="30"/>
      <c r="GZ104" s="30"/>
      <c r="HA104" s="30"/>
      <c r="HB104" s="30"/>
      <c r="HC104" s="30"/>
      <c r="HD104" s="30"/>
      <c r="HE104" s="30"/>
      <c r="HF104" s="30"/>
      <c r="HG104" s="30"/>
      <c r="HH104" s="30"/>
      <c r="HI104" s="30"/>
      <c r="HJ104" s="30"/>
      <c r="HK104" s="30"/>
      <c r="HL104" s="30"/>
      <c r="HM104" s="30"/>
      <c r="HN104" s="30"/>
      <c r="HO104" s="30"/>
      <c r="HP104" s="30"/>
      <c r="HQ104" s="30"/>
      <c r="HR104" s="30"/>
      <c r="HS104" s="30"/>
      <c r="HT104" s="30"/>
      <c r="HU104" s="30"/>
      <c r="HV104" s="30"/>
      <c r="HW104" s="30"/>
      <c r="HX104" s="30"/>
      <c r="HY104" s="30"/>
      <c r="HZ104" s="30"/>
      <c r="IA104" s="30"/>
      <c r="IB104" s="30"/>
      <c r="IC104" s="30"/>
      <c r="ID104" s="30"/>
      <c r="IE104" s="30"/>
      <c r="IF104" s="30"/>
      <c r="IG104" s="30"/>
      <c r="IH104" s="30"/>
      <c r="II104" s="30"/>
      <c r="IJ104" s="30"/>
      <c r="IK104" s="30"/>
      <c r="IL104" s="30"/>
      <c r="IM104" s="30"/>
      <c r="IN104" s="30"/>
      <c r="IO104" s="30"/>
      <c r="IP104" s="30"/>
      <c r="IQ104" s="30"/>
      <c r="IR104" s="30"/>
      <c r="IS104" s="30"/>
      <c r="IT104" s="30"/>
      <c r="IU104" s="30"/>
    </row>
    <row r="105" spans="1:255">
      <c r="A105" s="53" t="s">
        <v>280</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v>1</v>
      </c>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v>1</v>
      </c>
      <c r="DV105" s="30"/>
      <c r="DW105" s="30"/>
      <c r="DX105" s="30"/>
      <c r="DY105" s="30"/>
      <c r="DZ105" s="30"/>
      <c r="EA105" s="30"/>
      <c r="EB105" s="30"/>
      <c r="EC105" s="30"/>
      <c r="ED105" s="30"/>
      <c r="EE105" s="30"/>
      <c r="EF105" s="30"/>
      <c r="EG105" s="30"/>
      <c r="EH105" s="30"/>
      <c r="EI105" s="30"/>
      <c r="EJ105" s="30"/>
      <c r="EK105" s="30"/>
      <c r="EL105" s="30"/>
      <c r="EM105" s="30"/>
      <c r="EN105" s="30"/>
      <c r="EO105" s="30"/>
      <c r="EP105" s="30"/>
      <c r="EQ105" s="30"/>
      <c r="ER105" s="30"/>
      <c r="ES105" s="30"/>
      <c r="ET105" s="30"/>
      <c r="EU105" s="30"/>
      <c r="EV105" s="30"/>
      <c r="EW105" s="30"/>
      <c r="EX105" s="30"/>
      <c r="EY105" s="30"/>
      <c r="EZ105" s="30"/>
      <c r="FA105" s="30"/>
      <c r="FB105" s="30"/>
      <c r="FC105" s="30"/>
      <c r="FD105" s="30"/>
      <c r="FE105" s="30"/>
      <c r="FF105" s="30"/>
      <c r="FG105" s="30"/>
      <c r="FH105" s="30"/>
      <c r="FI105" s="30"/>
      <c r="FJ105" s="30"/>
      <c r="FK105" s="30"/>
      <c r="FL105" s="30"/>
      <c r="FM105" s="30"/>
      <c r="FN105" s="30"/>
      <c r="FO105" s="30"/>
      <c r="FP105" s="30"/>
      <c r="FQ105" s="30"/>
      <c r="FR105" s="30"/>
      <c r="FS105" s="30"/>
      <c r="FT105" s="30"/>
      <c r="FU105" s="30"/>
      <c r="FV105" s="30"/>
      <c r="FW105" s="30"/>
      <c r="FX105" s="30"/>
      <c r="FY105" s="30"/>
      <c r="FZ105" s="30"/>
      <c r="GA105" s="30"/>
      <c r="GB105" s="30"/>
      <c r="GC105" s="30"/>
      <c r="GD105" s="30"/>
      <c r="GE105" s="30"/>
      <c r="GF105" s="30"/>
      <c r="GG105" s="30"/>
      <c r="GH105" s="30"/>
      <c r="GI105" s="30"/>
      <c r="GJ105" s="30"/>
      <c r="GK105" s="30"/>
      <c r="GL105" s="30"/>
      <c r="GM105" s="30"/>
      <c r="GN105" s="30"/>
      <c r="GO105" s="30"/>
      <c r="GP105" s="30"/>
      <c r="GQ105" s="30"/>
      <c r="GR105" s="30"/>
      <c r="GS105" s="30"/>
      <c r="GT105" s="30"/>
      <c r="GU105" s="30"/>
      <c r="GV105" s="30"/>
      <c r="GW105" s="30"/>
      <c r="GX105" s="30"/>
      <c r="GY105" s="30"/>
      <c r="GZ105" s="30"/>
      <c r="HA105" s="30"/>
      <c r="HB105" s="30"/>
      <c r="HC105" s="30"/>
      <c r="HD105" s="30"/>
      <c r="HE105" s="30"/>
      <c r="HF105" s="30"/>
      <c r="HG105" s="30"/>
      <c r="HH105" s="30"/>
      <c r="HI105" s="30"/>
      <c r="HJ105" s="30"/>
      <c r="HK105" s="30"/>
      <c r="HL105" s="30"/>
      <c r="HM105" s="30"/>
      <c r="HN105" s="30"/>
      <c r="HO105" s="30"/>
      <c r="HP105" s="30"/>
      <c r="HQ105" s="30"/>
      <c r="HR105" s="30"/>
      <c r="HS105" s="30"/>
      <c r="HT105" s="30"/>
      <c r="HU105" s="30"/>
      <c r="HV105" s="30"/>
      <c r="HW105" s="30"/>
      <c r="HX105" s="30"/>
      <c r="HY105" s="30"/>
      <c r="HZ105" s="30"/>
      <c r="IA105" s="30"/>
      <c r="IB105" s="30"/>
      <c r="IC105" s="30"/>
      <c r="ID105" s="30"/>
      <c r="IE105" s="30"/>
      <c r="IF105" s="30"/>
      <c r="IG105" s="30"/>
      <c r="IH105" s="30"/>
      <c r="II105" s="30"/>
      <c r="IJ105" s="30"/>
      <c r="IK105" s="30"/>
      <c r="IL105" s="30"/>
      <c r="IM105" s="30"/>
      <c r="IN105" s="30"/>
      <c r="IO105" s="30"/>
      <c r="IP105" s="30"/>
      <c r="IQ105" s="30"/>
      <c r="IR105" s="30"/>
      <c r="IS105" s="30"/>
      <c r="IT105" s="30"/>
      <c r="IU105" s="30"/>
    </row>
    <row r="106" spans="1:255">
      <c r="A106" s="53" t="s">
        <v>242</v>
      </c>
      <c r="B106" s="52"/>
      <c r="C106" s="52"/>
      <c r="D106" s="52">
        <v>1</v>
      </c>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v>1</v>
      </c>
      <c r="DV106" s="30"/>
      <c r="DW106" s="30"/>
      <c r="DX106" s="30"/>
      <c r="DY106" s="30"/>
      <c r="DZ106" s="30"/>
      <c r="EA106" s="30"/>
      <c r="EB106" s="30"/>
      <c r="EC106" s="30"/>
      <c r="ED106" s="30"/>
      <c r="EE106" s="30"/>
      <c r="EF106" s="30"/>
      <c r="EG106" s="30"/>
      <c r="EH106" s="30"/>
      <c r="EI106" s="30"/>
      <c r="EJ106" s="30"/>
      <c r="EK106" s="30"/>
      <c r="EL106" s="30"/>
      <c r="EM106" s="30"/>
      <c r="EN106" s="30"/>
      <c r="EO106" s="30"/>
      <c r="EP106" s="30"/>
      <c r="EQ106" s="30"/>
      <c r="ER106" s="30"/>
      <c r="ES106" s="30"/>
      <c r="ET106" s="30"/>
      <c r="EU106" s="30"/>
      <c r="EV106" s="30"/>
      <c r="EW106" s="30"/>
      <c r="EX106" s="30"/>
      <c r="EY106" s="30"/>
      <c r="EZ106" s="30"/>
      <c r="FA106" s="30"/>
      <c r="FB106" s="30"/>
      <c r="FC106" s="30"/>
      <c r="FD106" s="30"/>
      <c r="FE106" s="30"/>
      <c r="FF106" s="30"/>
      <c r="FG106" s="30"/>
      <c r="FH106" s="30"/>
      <c r="FI106" s="30"/>
      <c r="FJ106" s="30"/>
      <c r="FK106" s="30"/>
      <c r="FL106" s="30"/>
      <c r="FM106" s="30"/>
      <c r="FN106" s="30"/>
      <c r="FO106" s="30"/>
      <c r="FP106" s="30"/>
      <c r="FQ106" s="30"/>
      <c r="FR106" s="30"/>
      <c r="FS106" s="30"/>
      <c r="FT106" s="30"/>
      <c r="FU106" s="30"/>
      <c r="FV106" s="30"/>
      <c r="FW106" s="30"/>
      <c r="FX106" s="30"/>
      <c r="FY106" s="30"/>
      <c r="FZ106" s="30"/>
      <c r="GA106" s="30"/>
      <c r="GB106" s="30"/>
      <c r="GC106" s="30"/>
      <c r="GD106" s="30"/>
      <c r="GE106" s="30"/>
      <c r="GF106" s="30"/>
      <c r="GG106" s="30"/>
      <c r="GH106" s="30"/>
      <c r="GI106" s="30"/>
      <c r="GJ106" s="30"/>
      <c r="GK106" s="30"/>
      <c r="GL106" s="30"/>
      <c r="GM106" s="30"/>
      <c r="GN106" s="30"/>
      <c r="GO106" s="30"/>
      <c r="GP106" s="30"/>
      <c r="GQ106" s="30"/>
      <c r="GR106" s="30"/>
      <c r="GS106" s="30"/>
      <c r="GT106" s="30"/>
      <c r="GU106" s="30"/>
      <c r="GV106" s="30"/>
      <c r="GW106" s="30"/>
      <c r="GX106" s="30"/>
      <c r="GY106" s="30"/>
      <c r="GZ106" s="30"/>
      <c r="HA106" s="30"/>
      <c r="HB106" s="30"/>
      <c r="HC106" s="30"/>
      <c r="HD106" s="30"/>
      <c r="HE106" s="30"/>
      <c r="HF106" s="30"/>
      <c r="HG106" s="30"/>
      <c r="HH106" s="30"/>
      <c r="HI106" s="30"/>
      <c r="HJ106" s="30"/>
      <c r="HK106" s="30"/>
      <c r="HL106" s="30"/>
      <c r="HM106" s="30"/>
      <c r="HN106" s="30"/>
      <c r="HO106" s="30"/>
      <c r="HP106" s="30"/>
      <c r="HQ106" s="30"/>
      <c r="HR106" s="30"/>
      <c r="HS106" s="30"/>
      <c r="HT106" s="30"/>
      <c r="HU106" s="30"/>
      <c r="HV106" s="30"/>
      <c r="HW106" s="30"/>
      <c r="HX106" s="30"/>
      <c r="HY106" s="30"/>
      <c r="HZ106" s="30"/>
      <c r="IA106" s="30"/>
      <c r="IB106" s="30"/>
      <c r="IC106" s="30"/>
      <c r="ID106" s="30"/>
      <c r="IE106" s="30"/>
      <c r="IF106" s="30"/>
      <c r="IG106" s="30"/>
      <c r="IH106" s="30"/>
      <c r="II106" s="30"/>
      <c r="IJ106" s="30"/>
      <c r="IK106" s="30"/>
      <c r="IL106" s="30"/>
      <c r="IM106" s="30"/>
      <c r="IN106" s="30"/>
      <c r="IO106" s="30"/>
      <c r="IP106" s="30"/>
      <c r="IQ106" s="30"/>
      <c r="IR106" s="30"/>
      <c r="IS106" s="30"/>
      <c r="IT106" s="30"/>
      <c r="IU106" s="30"/>
    </row>
    <row r="107" spans="1:255">
      <c r="A107" s="53" t="s">
        <v>244</v>
      </c>
      <c r="B107" s="52"/>
      <c r="C107" s="52"/>
      <c r="D107" s="52"/>
      <c r="E107" s="52"/>
      <c r="F107" s="52"/>
      <c r="G107" s="52"/>
      <c r="H107" s="52"/>
      <c r="I107" s="52"/>
      <c r="J107" s="52"/>
      <c r="K107" s="52"/>
      <c r="L107" s="52"/>
      <c r="M107" s="52"/>
      <c r="N107" s="52">
        <v>1</v>
      </c>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v>1</v>
      </c>
      <c r="BS107" s="52"/>
      <c r="BT107" s="52"/>
      <c r="BU107" s="52"/>
      <c r="BV107" s="52"/>
      <c r="BW107" s="52"/>
      <c r="BX107" s="52"/>
      <c r="BY107" s="52"/>
      <c r="BZ107" s="52"/>
      <c r="CA107" s="52"/>
      <c r="CB107" s="52"/>
      <c r="CC107" s="52"/>
      <c r="CD107" s="52"/>
      <c r="CE107" s="52"/>
      <c r="CF107" s="52"/>
      <c r="CG107" s="52"/>
      <c r="CH107" s="52"/>
      <c r="CI107" s="52"/>
      <c r="CJ107" s="52"/>
      <c r="CK107" s="52"/>
      <c r="CL107" s="52"/>
      <c r="CM107" s="52"/>
      <c r="CN107" s="52"/>
      <c r="CO107" s="52"/>
      <c r="CP107" s="52"/>
      <c r="CQ107" s="52"/>
      <c r="CR107" s="52"/>
      <c r="CS107" s="52"/>
      <c r="CT107" s="52"/>
      <c r="CU107" s="52"/>
      <c r="CV107" s="52"/>
      <c r="CW107" s="52"/>
      <c r="CX107" s="52"/>
      <c r="CY107" s="52"/>
      <c r="CZ107" s="52"/>
      <c r="DA107" s="52"/>
      <c r="DB107" s="52"/>
      <c r="DC107" s="52"/>
      <c r="DD107" s="52"/>
      <c r="DE107" s="52"/>
      <c r="DF107" s="52"/>
      <c r="DG107" s="52"/>
      <c r="DH107" s="52"/>
      <c r="DI107" s="52"/>
      <c r="DJ107" s="52"/>
      <c r="DK107" s="52"/>
      <c r="DL107" s="52"/>
      <c r="DM107" s="52"/>
      <c r="DN107" s="52"/>
      <c r="DO107" s="52"/>
      <c r="DP107" s="52"/>
      <c r="DQ107" s="52"/>
      <c r="DR107" s="52"/>
      <c r="DS107" s="52"/>
      <c r="DT107" s="52"/>
      <c r="DU107" s="52">
        <v>2</v>
      </c>
      <c r="DV107" s="30"/>
      <c r="DW107" s="30"/>
      <c r="DX107" s="30"/>
      <c r="DY107" s="30"/>
      <c r="DZ107" s="30"/>
      <c r="EA107" s="30"/>
      <c r="EB107" s="30"/>
      <c r="EC107" s="30"/>
      <c r="ED107" s="30"/>
      <c r="EE107" s="30"/>
      <c r="EF107" s="30"/>
      <c r="EG107" s="30"/>
      <c r="EH107" s="30"/>
      <c r="EI107" s="30"/>
      <c r="EJ107" s="30"/>
      <c r="EK107" s="30"/>
      <c r="EL107" s="30"/>
      <c r="EM107" s="30"/>
      <c r="EN107" s="30"/>
      <c r="EO107" s="30"/>
      <c r="EP107" s="30"/>
      <c r="EQ107" s="30"/>
      <c r="ER107" s="30"/>
      <c r="ES107" s="30"/>
      <c r="ET107" s="30"/>
      <c r="EU107" s="30"/>
      <c r="EV107" s="30"/>
      <c r="EW107" s="30"/>
      <c r="EX107" s="30"/>
      <c r="EY107" s="30"/>
      <c r="EZ107" s="30"/>
      <c r="FA107" s="30"/>
      <c r="FB107" s="30"/>
      <c r="FC107" s="30"/>
      <c r="FD107" s="30"/>
      <c r="FE107" s="30"/>
      <c r="FF107" s="30"/>
      <c r="FG107" s="30"/>
      <c r="FH107" s="30"/>
      <c r="FI107" s="30"/>
      <c r="FJ107" s="30"/>
      <c r="FK107" s="30"/>
      <c r="FL107" s="30"/>
      <c r="FM107" s="30"/>
      <c r="FN107" s="30"/>
      <c r="FO107" s="30"/>
      <c r="FP107" s="30"/>
      <c r="FQ107" s="30"/>
      <c r="FR107" s="30"/>
      <c r="FS107" s="30"/>
      <c r="FT107" s="30"/>
      <c r="FU107" s="30"/>
      <c r="FV107" s="30"/>
      <c r="FW107" s="30"/>
      <c r="FX107" s="30"/>
      <c r="FY107" s="30"/>
      <c r="FZ107" s="30"/>
      <c r="GA107" s="30"/>
      <c r="GB107" s="30"/>
      <c r="GC107" s="30"/>
      <c r="GD107" s="30"/>
      <c r="GE107" s="30"/>
      <c r="GF107" s="30"/>
      <c r="GG107" s="30"/>
      <c r="GH107" s="30"/>
      <c r="GI107" s="30"/>
      <c r="GJ107" s="30"/>
      <c r="GK107" s="30"/>
      <c r="GL107" s="30"/>
      <c r="GM107" s="30"/>
      <c r="GN107" s="30"/>
      <c r="GO107" s="30"/>
      <c r="GP107" s="30"/>
      <c r="GQ107" s="30"/>
      <c r="GR107" s="30"/>
      <c r="GS107" s="30"/>
      <c r="GT107" s="30"/>
      <c r="GU107" s="30"/>
      <c r="GV107" s="30"/>
      <c r="GW107" s="30"/>
      <c r="GX107" s="30"/>
      <c r="GY107" s="30"/>
      <c r="GZ107" s="30"/>
      <c r="HA107" s="30"/>
      <c r="HB107" s="30"/>
      <c r="HC107" s="30"/>
      <c r="HD107" s="30"/>
      <c r="HE107" s="30"/>
      <c r="HF107" s="30"/>
      <c r="HG107" s="30"/>
      <c r="HH107" s="30"/>
      <c r="HI107" s="30"/>
      <c r="HJ107" s="30"/>
      <c r="HK107" s="30"/>
      <c r="HL107" s="30"/>
      <c r="HM107" s="30"/>
      <c r="HN107" s="30"/>
      <c r="HO107" s="30"/>
      <c r="HP107" s="30"/>
      <c r="HQ107" s="30"/>
      <c r="HR107" s="30"/>
      <c r="HS107" s="30"/>
      <c r="HT107" s="30"/>
      <c r="HU107" s="30"/>
      <c r="HV107" s="30"/>
      <c r="HW107" s="30"/>
      <c r="HX107" s="30"/>
      <c r="HY107" s="30"/>
      <c r="HZ107" s="30"/>
      <c r="IA107" s="30"/>
      <c r="IB107" s="30"/>
      <c r="IC107" s="30"/>
      <c r="ID107" s="30"/>
      <c r="IE107" s="30"/>
      <c r="IF107" s="30"/>
      <c r="IG107" s="30"/>
      <c r="IH107" s="30"/>
      <c r="II107" s="30"/>
      <c r="IJ107" s="30"/>
      <c r="IK107" s="30"/>
      <c r="IL107" s="30"/>
      <c r="IM107" s="30"/>
      <c r="IN107" s="30"/>
      <c r="IO107" s="30"/>
      <c r="IP107" s="30"/>
      <c r="IQ107" s="30"/>
      <c r="IR107" s="30"/>
      <c r="IS107" s="30"/>
      <c r="IT107" s="30"/>
      <c r="IU107" s="30"/>
    </row>
    <row r="108" spans="1:255">
      <c r="A108" s="53" t="s">
        <v>277</v>
      </c>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v>1</v>
      </c>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c r="CH108" s="52"/>
      <c r="CI108" s="52"/>
      <c r="CJ108" s="52"/>
      <c r="CK108" s="52"/>
      <c r="CL108" s="52"/>
      <c r="CM108" s="52"/>
      <c r="CN108" s="52"/>
      <c r="CO108" s="52"/>
      <c r="CP108" s="52"/>
      <c r="CQ108" s="52"/>
      <c r="CR108" s="52"/>
      <c r="CS108" s="52"/>
      <c r="CT108" s="52"/>
      <c r="CU108" s="52"/>
      <c r="CV108" s="52"/>
      <c r="CW108" s="52"/>
      <c r="CX108" s="52"/>
      <c r="CY108" s="52"/>
      <c r="CZ108" s="52"/>
      <c r="DA108" s="52"/>
      <c r="DB108" s="52"/>
      <c r="DC108" s="52"/>
      <c r="DD108" s="52"/>
      <c r="DE108" s="52"/>
      <c r="DF108" s="52"/>
      <c r="DG108" s="52"/>
      <c r="DH108" s="52"/>
      <c r="DI108" s="52"/>
      <c r="DJ108" s="52"/>
      <c r="DK108" s="52"/>
      <c r="DL108" s="52"/>
      <c r="DM108" s="52"/>
      <c r="DN108" s="52"/>
      <c r="DO108" s="52"/>
      <c r="DP108" s="52"/>
      <c r="DQ108" s="52"/>
      <c r="DR108" s="52"/>
      <c r="DS108" s="52"/>
      <c r="DT108" s="52"/>
      <c r="DU108" s="52">
        <v>1</v>
      </c>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c r="HV108" s="30"/>
      <c r="HW108" s="30"/>
      <c r="HX108" s="30"/>
      <c r="HY108" s="30"/>
      <c r="HZ108" s="30"/>
      <c r="IA108" s="30"/>
      <c r="IB108" s="30"/>
      <c r="IC108" s="30"/>
      <c r="ID108" s="30"/>
      <c r="IE108" s="30"/>
      <c r="IF108" s="30"/>
      <c r="IG108" s="30"/>
      <c r="IH108" s="30"/>
      <c r="II108" s="30"/>
      <c r="IJ108" s="30"/>
      <c r="IK108" s="30"/>
      <c r="IL108" s="30"/>
      <c r="IM108" s="30"/>
      <c r="IN108" s="30"/>
      <c r="IO108" s="30"/>
      <c r="IP108" s="30"/>
      <c r="IQ108" s="30"/>
      <c r="IR108" s="30"/>
      <c r="IS108" s="30"/>
      <c r="IT108" s="30"/>
      <c r="IU108" s="30"/>
    </row>
    <row r="109" spans="1:255">
      <c r="A109" s="53" t="s">
        <v>253</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v>1</v>
      </c>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c r="CH109" s="52"/>
      <c r="CI109" s="52"/>
      <c r="CJ109" s="52"/>
      <c r="CK109" s="52"/>
      <c r="CL109" s="52"/>
      <c r="CM109" s="52"/>
      <c r="CN109" s="52"/>
      <c r="CO109" s="52"/>
      <c r="CP109" s="52"/>
      <c r="CQ109" s="52"/>
      <c r="CR109" s="52"/>
      <c r="CS109" s="52"/>
      <c r="CT109" s="52"/>
      <c r="CU109" s="52"/>
      <c r="CV109" s="52"/>
      <c r="CW109" s="52"/>
      <c r="CX109" s="52"/>
      <c r="CY109" s="52"/>
      <c r="CZ109" s="52"/>
      <c r="DA109" s="52"/>
      <c r="DB109" s="52"/>
      <c r="DC109" s="52"/>
      <c r="DD109" s="52"/>
      <c r="DE109" s="52"/>
      <c r="DF109" s="52"/>
      <c r="DG109" s="52"/>
      <c r="DH109" s="52"/>
      <c r="DI109" s="52"/>
      <c r="DJ109" s="52"/>
      <c r="DK109" s="52"/>
      <c r="DL109" s="52"/>
      <c r="DM109" s="52"/>
      <c r="DN109" s="52"/>
      <c r="DO109" s="52"/>
      <c r="DP109" s="52"/>
      <c r="DQ109" s="52"/>
      <c r="DR109" s="52"/>
      <c r="DS109" s="52"/>
      <c r="DT109" s="52"/>
      <c r="DU109" s="52">
        <v>1</v>
      </c>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c r="HV109" s="30"/>
      <c r="HW109" s="30"/>
      <c r="HX109" s="30"/>
      <c r="HY109" s="30"/>
      <c r="HZ109" s="30"/>
      <c r="IA109" s="30"/>
      <c r="IB109" s="30"/>
      <c r="IC109" s="30"/>
      <c r="ID109" s="30"/>
      <c r="IE109" s="30"/>
      <c r="IF109" s="30"/>
      <c r="IG109" s="30"/>
      <c r="IH109" s="30"/>
      <c r="II109" s="30"/>
      <c r="IJ109" s="30"/>
      <c r="IK109" s="30"/>
      <c r="IL109" s="30"/>
      <c r="IM109" s="30"/>
      <c r="IN109" s="30"/>
      <c r="IO109" s="30"/>
      <c r="IP109" s="30"/>
      <c r="IQ109" s="30"/>
      <c r="IR109" s="30"/>
      <c r="IS109" s="30"/>
      <c r="IT109" s="30"/>
      <c r="IU109" s="30"/>
    </row>
    <row r="110" spans="1:255">
      <c r="A110" s="51" t="s">
        <v>231</v>
      </c>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c r="CH110" s="52"/>
      <c r="CI110" s="52"/>
      <c r="CJ110" s="52"/>
      <c r="CK110" s="52"/>
      <c r="CL110" s="52"/>
      <c r="CM110" s="52"/>
      <c r="CN110" s="52"/>
      <c r="CO110" s="52"/>
      <c r="CP110" s="52"/>
      <c r="CQ110" s="52"/>
      <c r="CR110" s="52"/>
      <c r="CS110" s="52"/>
      <c r="CT110" s="52"/>
      <c r="CU110" s="52"/>
      <c r="CV110" s="52"/>
      <c r="CW110" s="52"/>
      <c r="CX110" s="52"/>
      <c r="CY110" s="52"/>
      <c r="CZ110" s="52"/>
      <c r="DA110" s="52"/>
      <c r="DB110" s="52"/>
      <c r="DC110" s="52"/>
      <c r="DD110" s="52"/>
      <c r="DE110" s="52"/>
      <c r="DF110" s="52"/>
      <c r="DG110" s="52"/>
      <c r="DH110" s="52"/>
      <c r="DI110" s="52"/>
      <c r="DJ110" s="52"/>
      <c r="DK110" s="52"/>
      <c r="DL110" s="52"/>
      <c r="DM110" s="52"/>
      <c r="DN110" s="52"/>
      <c r="DO110" s="52"/>
      <c r="DP110" s="52"/>
      <c r="DQ110" s="52"/>
      <c r="DR110" s="52"/>
      <c r="DS110" s="52"/>
      <c r="DT110" s="52"/>
      <c r="DU110" s="52"/>
      <c r="DV110" s="30"/>
      <c r="DW110" s="30"/>
      <c r="DX110" s="30"/>
      <c r="DY110" s="30"/>
      <c r="DZ110" s="30"/>
      <c r="EA110" s="30"/>
      <c r="EB110" s="30"/>
      <c r="EC110" s="30"/>
      <c r="ED110" s="30"/>
      <c r="EE110" s="30"/>
      <c r="EF110" s="30"/>
      <c r="EG110" s="30"/>
      <c r="EH110" s="30"/>
      <c r="EI110" s="30"/>
      <c r="EJ110" s="30"/>
      <c r="EK110" s="30"/>
      <c r="EL110" s="30"/>
      <c r="EM110" s="30"/>
      <c r="EN110" s="30"/>
      <c r="EO110" s="30"/>
      <c r="EP110" s="30"/>
      <c r="EQ110" s="30"/>
      <c r="ER110" s="30"/>
      <c r="ES110" s="30"/>
      <c r="ET110" s="30"/>
      <c r="EU110" s="30"/>
      <c r="EV110" s="30"/>
      <c r="EW110" s="30"/>
      <c r="EX110" s="30"/>
      <c r="EY110" s="30"/>
      <c r="EZ110" s="30"/>
      <c r="FA110" s="30"/>
      <c r="FB110" s="30"/>
      <c r="FC110" s="30"/>
      <c r="FD110" s="30"/>
      <c r="FE110" s="30"/>
      <c r="FF110" s="30"/>
      <c r="FG110" s="30"/>
      <c r="FH110" s="30"/>
      <c r="FI110" s="30"/>
      <c r="FJ110" s="30"/>
      <c r="FK110" s="30"/>
      <c r="FL110" s="30"/>
      <c r="FM110" s="30"/>
      <c r="FN110" s="30"/>
      <c r="FO110" s="30"/>
      <c r="FP110" s="30"/>
      <c r="FQ110" s="30"/>
      <c r="FR110" s="30"/>
      <c r="FS110" s="30"/>
      <c r="FT110" s="30"/>
      <c r="FU110" s="30"/>
      <c r="FV110" s="30"/>
      <c r="FW110" s="30"/>
      <c r="FX110" s="30"/>
      <c r="FY110" s="30"/>
      <c r="FZ110" s="30"/>
      <c r="GA110" s="30"/>
      <c r="GB110" s="30"/>
      <c r="GC110" s="30"/>
      <c r="GD110" s="30"/>
      <c r="GE110" s="30"/>
      <c r="GF110" s="30"/>
      <c r="GG110" s="30"/>
      <c r="GH110" s="30"/>
      <c r="GI110" s="30"/>
      <c r="GJ110" s="30"/>
      <c r="GK110" s="30"/>
      <c r="GL110" s="30"/>
      <c r="GM110" s="30"/>
      <c r="GN110" s="30"/>
      <c r="GO110" s="30"/>
      <c r="GP110" s="30"/>
      <c r="GQ110" s="30"/>
      <c r="GR110" s="30"/>
      <c r="GS110" s="30"/>
      <c r="GT110" s="30"/>
      <c r="GU110" s="30"/>
      <c r="GV110" s="30"/>
      <c r="GW110" s="30"/>
      <c r="GX110" s="30"/>
      <c r="GY110" s="30"/>
      <c r="GZ110" s="30"/>
      <c r="HA110" s="30"/>
      <c r="HB110" s="30"/>
      <c r="HC110" s="30"/>
      <c r="HD110" s="30"/>
      <c r="HE110" s="30"/>
      <c r="HF110" s="30"/>
      <c r="HG110" s="30"/>
      <c r="HH110" s="30"/>
      <c r="HI110" s="30"/>
      <c r="HJ110" s="30"/>
      <c r="HK110" s="30"/>
      <c r="HL110" s="30"/>
      <c r="HM110" s="30"/>
      <c r="HN110" s="30"/>
      <c r="HO110" s="30"/>
      <c r="HP110" s="30"/>
      <c r="HQ110" s="30"/>
      <c r="HR110" s="30"/>
      <c r="HS110" s="30"/>
      <c r="HT110" s="30"/>
      <c r="HU110" s="30"/>
      <c r="HV110" s="30"/>
      <c r="HW110" s="30"/>
      <c r="HX110" s="30"/>
      <c r="HY110" s="30"/>
      <c r="HZ110" s="30"/>
      <c r="IA110" s="30"/>
      <c r="IB110" s="30"/>
      <c r="IC110" s="30"/>
      <c r="ID110" s="30"/>
      <c r="IE110" s="30"/>
      <c r="IF110" s="30"/>
      <c r="IG110" s="30"/>
      <c r="IH110" s="30"/>
      <c r="II110" s="30"/>
      <c r="IJ110" s="30"/>
      <c r="IK110" s="30"/>
      <c r="IL110" s="30"/>
      <c r="IM110" s="30"/>
      <c r="IN110" s="30"/>
      <c r="IO110" s="30"/>
      <c r="IP110" s="30"/>
      <c r="IQ110" s="30"/>
      <c r="IR110" s="30"/>
      <c r="IS110" s="30"/>
      <c r="IT110" s="30"/>
      <c r="IU110" s="30"/>
    </row>
    <row r="111" spans="1:255">
      <c r="A111" s="53" t="s">
        <v>231</v>
      </c>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c r="CH111" s="52"/>
      <c r="CI111" s="52"/>
      <c r="CJ111" s="52"/>
      <c r="CK111" s="52"/>
      <c r="CL111" s="52"/>
      <c r="CM111" s="52"/>
      <c r="CN111" s="52"/>
      <c r="CO111" s="52"/>
      <c r="CP111" s="52"/>
      <c r="CQ111" s="52"/>
      <c r="CR111" s="52"/>
      <c r="CS111" s="52"/>
      <c r="CT111" s="52"/>
      <c r="CU111" s="52"/>
      <c r="CV111" s="52"/>
      <c r="CW111" s="52"/>
      <c r="CX111" s="52"/>
      <c r="CY111" s="52"/>
      <c r="CZ111" s="52"/>
      <c r="DA111" s="52"/>
      <c r="DB111" s="52"/>
      <c r="DC111" s="52"/>
      <c r="DD111" s="52"/>
      <c r="DE111" s="52"/>
      <c r="DF111" s="52"/>
      <c r="DG111" s="52"/>
      <c r="DH111" s="52"/>
      <c r="DI111" s="52"/>
      <c r="DJ111" s="52"/>
      <c r="DK111" s="52"/>
      <c r="DL111" s="52"/>
      <c r="DM111" s="52"/>
      <c r="DN111" s="52"/>
      <c r="DO111" s="52"/>
      <c r="DP111" s="52"/>
      <c r="DQ111" s="52"/>
      <c r="DR111" s="52"/>
      <c r="DS111" s="52"/>
      <c r="DT111" s="52"/>
      <c r="DU111" s="52"/>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c r="HV111" s="30"/>
      <c r="HW111" s="30"/>
      <c r="HX111" s="30"/>
      <c r="HY111" s="30"/>
      <c r="HZ111" s="30"/>
      <c r="IA111" s="30"/>
      <c r="IB111" s="30"/>
      <c r="IC111" s="30"/>
      <c r="ID111" s="30"/>
      <c r="IE111" s="30"/>
      <c r="IF111" s="30"/>
      <c r="IG111" s="30"/>
      <c r="IH111" s="30"/>
      <c r="II111" s="30"/>
      <c r="IJ111" s="30"/>
      <c r="IK111" s="30"/>
      <c r="IL111" s="30"/>
      <c r="IM111" s="30"/>
      <c r="IN111" s="30"/>
      <c r="IO111" s="30"/>
      <c r="IP111" s="30"/>
      <c r="IQ111" s="30"/>
      <c r="IR111" s="30"/>
      <c r="IS111" s="30"/>
      <c r="IT111" s="30"/>
      <c r="IU111" s="30"/>
    </row>
    <row r="112" spans="1:255">
      <c r="A112" s="51" t="s">
        <v>23</v>
      </c>
      <c r="B112" s="52"/>
      <c r="C112" s="52"/>
      <c r="D112" s="52"/>
      <c r="E112" s="52">
        <v>1</v>
      </c>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v>1</v>
      </c>
      <c r="BS112" s="52"/>
      <c r="BT112" s="52"/>
      <c r="BU112" s="52"/>
      <c r="BV112" s="52"/>
      <c r="BW112" s="52"/>
      <c r="BX112" s="52"/>
      <c r="BY112" s="52"/>
      <c r="BZ112" s="52"/>
      <c r="CA112" s="52"/>
      <c r="CB112" s="52"/>
      <c r="CC112" s="52"/>
      <c r="CD112" s="52"/>
      <c r="CE112" s="52"/>
      <c r="CF112" s="52"/>
      <c r="CG112" s="52"/>
      <c r="CH112" s="52"/>
      <c r="CI112" s="52">
        <v>1</v>
      </c>
      <c r="CJ112" s="52"/>
      <c r="CK112" s="52"/>
      <c r="CL112" s="52"/>
      <c r="CM112" s="52"/>
      <c r="CN112" s="52"/>
      <c r="CO112" s="52"/>
      <c r="CP112" s="52"/>
      <c r="CQ112" s="52"/>
      <c r="CR112" s="52"/>
      <c r="CS112" s="52"/>
      <c r="CT112" s="52"/>
      <c r="CU112" s="52"/>
      <c r="CV112" s="52"/>
      <c r="CW112" s="52"/>
      <c r="CX112" s="52"/>
      <c r="CY112" s="52">
        <v>1</v>
      </c>
      <c r="CZ112" s="52"/>
      <c r="DA112" s="52"/>
      <c r="DB112" s="52"/>
      <c r="DC112" s="52"/>
      <c r="DD112" s="52"/>
      <c r="DE112" s="52"/>
      <c r="DF112" s="52"/>
      <c r="DG112" s="52"/>
      <c r="DH112" s="52"/>
      <c r="DI112" s="52"/>
      <c r="DJ112" s="52"/>
      <c r="DK112" s="52"/>
      <c r="DL112" s="52"/>
      <c r="DM112" s="52"/>
      <c r="DN112" s="52"/>
      <c r="DO112" s="52"/>
      <c r="DP112" s="52"/>
      <c r="DQ112" s="52"/>
      <c r="DR112" s="52"/>
      <c r="DS112" s="52"/>
      <c r="DT112" s="52"/>
      <c r="DU112" s="52">
        <v>4</v>
      </c>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c r="HV112" s="30"/>
      <c r="HW112" s="30"/>
      <c r="HX112" s="30"/>
      <c r="HY112" s="30"/>
      <c r="HZ112" s="30"/>
      <c r="IA112" s="30"/>
      <c r="IB112" s="30"/>
      <c r="IC112" s="30"/>
      <c r="ID112" s="30"/>
      <c r="IE112" s="30"/>
      <c r="IF112" s="30"/>
      <c r="IG112" s="30"/>
      <c r="IH112" s="30"/>
      <c r="II112" s="30"/>
      <c r="IJ112" s="30"/>
      <c r="IK112" s="30"/>
      <c r="IL112" s="30"/>
      <c r="IM112" s="30"/>
      <c r="IN112" s="30"/>
      <c r="IO112" s="30"/>
      <c r="IP112" s="30"/>
      <c r="IQ112" s="30"/>
      <c r="IR112" s="30"/>
      <c r="IS112" s="30"/>
      <c r="IT112" s="30"/>
      <c r="IU112" s="30"/>
    </row>
    <row r="113" spans="1:255">
      <c r="A113" s="53" t="s">
        <v>274</v>
      </c>
      <c r="B113" s="52"/>
      <c r="C113" s="52"/>
      <c r="D113" s="52"/>
      <c r="E113" s="52">
        <v>1</v>
      </c>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c r="CH113" s="52"/>
      <c r="CI113" s="52"/>
      <c r="CJ113" s="52"/>
      <c r="CK113" s="52"/>
      <c r="CL113" s="52"/>
      <c r="CM113" s="52"/>
      <c r="CN113" s="52"/>
      <c r="CO113" s="52"/>
      <c r="CP113" s="52"/>
      <c r="CQ113" s="52"/>
      <c r="CR113" s="52"/>
      <c r="CS113" s="52"/>
      <c r="CT113" s="52"/>
      <c r="CU113" s="52"/>
      <c r="CV113" s="52"/>
      <c r="CW113" s="52"/>
      <c r="CX113" s="52"/>
      <c r="CY113" s="52"/>
      <c r="CZ113" s="52"/>
      <c r="DA113" s="52"/>
      <c r="DB113" s="52"/>
      <c r="DC113" s="52"/>
      <c r="DD113" s="52"/>
      <c r="DE113" s="52"/>
      <c r="DF113" s="52"/>
      <c r="DG113" s="52"/>
      <c r="DH113" s="52"/>
      <c r="DI113" s="52"/>
      <c r="DJ113" s="52"/>
      <c r="DK113" s="52"/>
      <c r="DL113" s="52"/>
      <c r="DM113" s="52"/>
      <c r="DN113" s="52"/>
      <c r="DO113" s="52"/>
      <c r="DP113" s="52"/>
      <c r="DQ113" s="52"/>
      <c r="DR113" s="52"/>
      <c r="DS113" s="52"/>
      <c r="DT113" s="52"/>
      <c r="DU113" s="52">
        <v>1</v>
      </c>
      <c r="DV113" s="30"/>
      <c r="DW113" s="30"/>
      <c r="DX113" s="30"/>
      <c r="DY113" s="30"/>
      <c r="DZ113" s="30"/>
      <c r="EA113" s="30"/>
      <c r="EB113" s="30"/>
      <c r="EC113" s="30"/>
      <c r="ED113" s="30"/>
      <c r="EE113" s="30"/>
      <c r="EF113" s="30"/>
      <c r="EG113" s="30"/>
      <c r="EH113" s="30"/>
      <c r="EI113" s="30"/>
      <c r="EJ113" s="30"/>
      <c r="EK113" s="30"/>
      <c r="EL113" s="30"/>
      <c r="EM113" s="30"/>
      <c r="EN113" s="30"/>
      <c r="EO113" s="30"/>
      <c r="EP113" s="30"/>
      <c r="EQ113" s="30"/>
      <c r="ER113" s="30"/>
      <c r="ES113" s="30"/>
      <c r="ET113" s="30"/>
      <c r="EU113" s="30"/>
      <c r="EV113" s="30"/>
      <c r="EW113" s="30"/>
      <c r="EX113" s="30"/>
      <c r="EY113" s="30"/>
      <c r="EZ113" s="30"/>
      <c r="FA113" s="30"/>
      <c r="FB113" s="30"/>
      <c r="FC113" s="30"/>
      <c r="FD113" s="30"/>
      <c r="FE113" s="30"/>
      <c r="FF113" s="30"/>
      <c r="FG113" s="30"/>
      <c r="FH113" s="30"/>
      <c r="FI113" s="30"/>
      <c r="FJ113" s="30"/>
      <c r="FK113" s="30"/>
      <c r="FL113" s="30"/>
      <c r="FM113" s="30"/>
      <c r="FN113" s="30"/>
      <c r="FO113" s="30"/>
      <c r="FP113" s="30"/>
      <c r="FQ113" s="30"/>
      <c r="FR113" s="30"/>
      <c r="FS113" s="30"/>
      <c r="FT113" s="30"/>
      <c r="FU113" s="30"/>
      <c r="FV113" s="30"/>
      <c r="FW113" s="30"/>
      <c r="FX113" s="30"/>
      <c r="FY113" s="30"/>
      <c r="FZ113" s="30"/>
      <c r="GA113" s="30"/>
      <c r="GB113" s="30"/>
      <c r="GC113" s="30"/>
      <c r="GD113" s="30"/>
      <c r="GE113" s="30"/>
      <c r="GF113" s="30"/>
      <c r="GG113" s="30"/>
      <c r="GH113" s="30"/>
      <c r="GI113" s="30"/>
      <c r="GJ113" s="30"/>
      <c r="GK113" s="30"/>
      <c r="GL113" s="30"/>
      <c r="GM113" s="30"/>
      <c r="GN113" s="30"/>
      <c r="GO113" s="30"/>
      <c r="GP113" s="30"/>
      <c r="GQ113" s="30"/>
      <c r="GR113" s="30"/>
      <c r="GS113" s="30"/>
      <c r="GT113" s="30"/>
      <c r="GU113" s="30"/>
      <c r="GV113" s="30"/>
      <c r="GW113" s="30"/>
      <c r="GX113" s="30"/>
      <c r="GY113" s="30"/>
      <c r="GZ113" s="30"/>
      <c r="HA113" s="30"/>
      <c r="HB113" s="30"/>
      <c r="HC113" s="30"/>
      <c r="HD113" s="30"/>
      <c r="HE113" s="30"/>
      <c r="HF113" s="30"/>
      <c r="HG113" s="30"/>
      <c r="HH113" s="30"/>
      <c r="HI113" s="30"/>
      <c r="HJ113" s="30"/>
      <c r="HK113" s="30"/>
      <c r="HL113" s="30"/>
      <c r="HM113" s="30"/>
      <c r="HN113" s="30"/>
      <c r="HO113" s="30"/>
      <c r="HP113" s="30"/>
      <c r="HQ113" s="30"/>
      <c r="HR113" s="30"/>
      <c r="HS113" s="30"/>
      <c r="HT113" s="30"/>
      <c r="HU113" s="30"/>
      <c r="HV113" s="30"/>
      <c r="HW113" s="30"/>
      <c r="HX113" s="30"/>
      <c r="HY113" s="30"/>
      <c r="HZ113" s="30"/>
      <c r="IA113" s="30"/>
      <c r="IB113" s="30"/>
      <c r="IC113" s="30"/>
      <c r="ID113" s="30"/>
      <c r="IE113" s="30"/>
      <c r="IF113" s="30"/>
      <c r="IG113" s="30"/>
      <c r="IH113" s="30"/>
      <c r="II113" s="30"/>
      <c r="IJ113" s="30"/>
      <c r="IK113" s="30"/>
      <c r="IL113" s="30"/>
      <c r="IM113" s="30"/>
      <c r="IN113" s="30"/>
      <c r="IO113" s="30"/>
      <c r="IP113" s="30"/>
      <c r="IQ113" s="30"/>
      <c r="IR113" s="30"/>
      <c r="IS113" s="30"/>
      <c r="IT113" s="30"/>
      <c r="IU113" s="30"/>
    </row>
    <row r="114" spans="1:255">
      <c r="A114" s="53" t="s">
        <v>23</v>
      </c>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c r="CH114" s="52"/>
      <c r="CI114" s="52"/>
      <c r="CJ114" s="52"/>
      <c r="CK114" s="52"/>
      <c r="CL114" s="52"/>
      <c r="CM114" s="52"/>
      <c r="CN114" s="52"/>
      <c r="CO114" s="52"/>
      <c r="CP114" s="52"/>
      <c r="CQ114" s="52"/>
      <c r="CR114" s="52"/>
      <c r="CS114" s="52"/>
      <c r="CT114" s="52"/>
      <c r="CU114" s="52"/>
      <c r="CV114" s="52"/>
      <c r="CW114" s="52"/>
      <c r="CX114" s="52"/>
      <c r="CY114" s="52">
        <v>1</v>
      </c>
      <c r="CZ114" s="52"/>
      <c r="DA114" s="52"/>
      <c r="DB114" s="52"/>
      <c r="DC114" s="52"/>
      <c r="DD114" s="52"/>
      <c r="DE114" s="52"/>
      <c r="DF114" s="52"/>
      <c r="DG114" s="52"/>
      <c r="DH114" s="52"/>
      <c r="DI114" s="52"/>
      <c r="DJ114" s="52"/>
      <c r="DK114" s="52"/>
      <c r="DL114" s="52"/>
      <c r="DM114" s="52"/>
      <c r="DN114" s="52"/>
      <c r="DO114" s="52"/>
      <c r="DP114" s="52"/>
      <c r="DQ114" s="52"/>
      <c r="DR114" s="52"/>
      <c r="DS114" s="52"/>
      <c r="DT114" s="52"/>
      <c r="DU114" s="52">
        <v>1</v>
      </c>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c r="HV114" s="30"/>
      <c r="HW114" s="30"/>
      <c r="HX114" s="30"/>
      <c r="HY114" s="30"/>
      <c r="HZ114" s="30"/>
      <c r="IA114" s="30"/>
      <c r="IB114" s="30"/>
      <c r="IC114" s="30"/>
      <c r="ID114" s="30"/>
      <c r="IE114" s="30"/>
      <c r="IF114" s="30"/>
      <c r="IG114" s="30"/>
      <c r="IH114" s="30"/>
      <c r="II114" s="30"/>
      <c r="IJ114" s="30"/>
      <c r="IK114" s="30"/>
      <c r="IL114" s="30"/>
      <c r="IM114" s="30"/>
      <c r="IN114" s="30"/>
      <c r="IO114" s="30"/>
      <c r="IP114" s="30"/>
      <c r="IQ114" s="30"/>
      <c r="IR114" s="30"/>
      <c r="IS114" s="30"/>
      <c r="IT114" s="30"/>
      <c r="IU114" s="30"/>
    </row>
    <row r="115" spans="1:255">
      <c r="A115" s="53" t="s">
        <v>292</v>
      </c>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v>1</v>
      </c>
      <c r="BS115" s="52"/>
      <c r="BT115" s="52"/>
      <c r="BU115" s="52"/>
      <c r="BV115" s="52"/>
      <c r="BW115" s="52"/>
      <c r="BX115" s="52"/>
      <c r="BY115" s="52"/>
      <c r="BZ115" s="52"/>
      <c r="CA115" s="52"/>
      <c r="CB115" s="52"/>
      <c r="CC115" s="52"/>
      <c r="CD115" s="52"/>
      <c r="CE115" s="52"/>
      <c r="CF115" s="52"/>
      <c r="CG115" s="52"/>
      <c r="CH115" s="52"/>
      <c r="CI115" s="52">
        <v>1</v>
      </c>
      <c r="CJ115" s="52"/>
      <c r="CK115" s="52"/>
      <c r="CL115" s="52"/>
      <c r="CM115" s="52"/>
      <c r="CN115" s="52"/>
      <c r="CO115" s="52"/>
      <c r="CP115" s="52"/>
      <c r="CQ115" s="52"/>
      <c r="CR115" s="52"/>
      <c r="CS115" s="52"/>
      <c r="CT115" s="52"/>
      <c r="CU115" s="52"/>
      <c r="CV115" s="52"/>
      <c r="CW115" s="52"/>
      <c r="CX115" s="52"/>
      <c r="CY115" s="52"/>
      <c r="CZ115" s="52"/>
      <c r="DA115" s="52"/>
      <c r="DB115" s="52"/>
      <c r="DC115" s="52"/>
      <c r="DD115" s="52"/>
      <c r="DE115" s="52"/>
      <c r="DF115" s="52"/>
      <c r="DG115" s="52"/>
      <c r="DH115" s="52"/>
      <c r="DI115" s="52"/>
      <c r="DJ115" s="52"/>
      <c r="DK115" s="52"/>
      <c r="DL115" s="52"/>
      <c r="DM115" s="52"/>
      <c r="DN115" s="52"/>
      <c r="DO115" s="52"/>
      <c r="DP115" s="52"/>
      <c r="DQ115" s="52"/>
      <c r="DR115" s="52"/>
      <c r="DS115" s="52"/>
      <c r="DT115" s="52"/>
      <c r="DU115" s="52">
        <v>2</v>
      </c>
      <c r="DV115" s="30"/>
      <c r="DW115" s="30"/>
      <c r="DX115" s="30"/>
      <c r="DY115" s="30"/>
      <c r="DZ115" s="30"/>
      <c r="EA115" s="30"/>
      <c r="EB115" s="30"/>
      <c r="EC115" s="30"/>
      <c r="ED115" s="30"/>
      <c r="EE115" s="30"/>
      <c r="EF115" s="30"/>
      <c r="EG115" s="30"/>
      <c r="EH115" s="30"/>
      <c r="EI115" s="30"/>
      <c r="EJ115" s="30"/>
      <c r="EK115" s="30"/>
      <c r="EL115" s="30"/>
      <c r="EM115" s="30"/>
      <c r="EN115" s="30"/>
      <c r="EO115" s="30"/>
      <c r="EP115" s="30"/>
      <c r="EQ115" s="30"/>
      <c r="ER115" s="30"/>
      <c r="ES115" s="30"/>
      <c r="ET115" s="30"/>
      <c r="EU115" s="30"/>
      <c r="EV115" s="30"/>
      <c r="EW115" s="30"/>
      <c r="EX115" s="30"/>
      <c r="EY115" s="30"/>
      <c r="EZ115" s="30"/>
      <c r="FA115" s="30"/>
      <c r="FB115" s="30"/>
      <c r="FC115" s="30"/>
      <c r="FD115" s="30"/>
      <c r="FE115" s="30"/>
      <c r="FF115" s="30"/>
      <c r="FG115" s="30"/>
      <c r="FH115" s="30"/>
      <c r="FI115" s="30"/>
      <c r="FJ115" s="30"/>
      <c r="FK115" s="30"/>
      <c r="FL115" s="30"/>
      <c r="FM115" s="30"/>
      <c r="FN115" s="30"/>
      <c r="FO115" s="30"/>
      <c r="FP115" s="30"/>
      <c r="FQ115" s="30"/>
      <c r="FR115" s="30"/>
      <c r="FS115" s="30"/>
      <c r="FT115" s="30"/>
      <c r="FU115" s="30"/>
      <c r="FV115" s="30"/>
      <c r="FW115" s="30"/>
      <c r="FX115" s="30"/>
      <c r="FY115" s="30"/>
      <c r="FZ115" s="30"/>
      <c r="GA115" s="30"/>
      <c r="GB115" s="30"/>
      <c r="GC115" s="30"/>
      <c r="GD115" s="30"/>
      <c r="GE115" s="30"/>
      <c r="GF115" s="30"/>
      <c r="GG115" s="30"/>
      <c r="GH115" s="30"/>
      <c r="GI115" s="30"/>
      <c r="GJ115" s="30"/>
      <c r="GK115" s="30"/>
      <c r="GL115" s="30"/>
      <c r="GM115" s="30"/>
      <c r="GN115" s="30"/>
      <c r="GO115" s="30"/>
      <c r="GP115" s="30"/>
      <c r="GQ115" s="30"/>
      <c r="GR115" s="30"/>
      <c r="GS115" s="30"/>
      <c r="GT115" s="30"/>
      <c r="GU115" s="30"/>
      <c r="GV115" s="30"/>
      <c r="GW115" s="30"/>
      <c r="GX115" s="30"/>
      <c r="GY115" s="30"/>
      <c r="GZ115" s="30"/>
      <c r="HA115" s="30"/>
      <c r="HB115" s="30"/>
      <c r="HC115" s="30"/>
      <c r="HD115" s="30"/>
      <c r="HE115" s="30"/>
      <c r="HF115" s="30"/>
      <c r="HG115" s="30"/>
      <c r="HH115" s="30"/>
      <c r="HI115" s="30"/>
      <c r="HJ115" s="30"/>
      <c r="HK115" s="30"/>
      <c r="HL115" s="30"/>
      <c r="HM115" s="30"/>
      <c r="HN115" s="30"/>
      <c r="HO115" s="30"/>
      <c r="HP115" s="30"/>
      <c r="HQ115" s="30"/>
      <c r="HR115" s="30"/>
      <c r="HS115" s="30"/>
      <c r="HT115" s="30"/>
      <c r="HU115" s="30"/>
      <c r="HV115" s="30"/>
      <c r="HW115" s="30"/>
      <c r="HX115" s="30"/>
      <c r="HY115" s="30"/>
      <c r="HZ115" s="30"/>
      <c r="IA115" s="30"/>
      <c r="IB115" s="30"/>
      <c r="IC115" s="30"/>
      <c r="ID115" s="30"/>
      <c r="IE115" s="30"/>
      <c r="IF115" s="30"/>
      <c r="IG115" s="30"/>
      <c r="IH115" s="30"/>
      <c r="II115" s="30"/>
      <c r="IJ115" s="30"/>
      <c r="IK115" s="30"/>
      <c r="IL115" s="30"/>
      <c r="IM115" s="30"/>
      <c r="IN115" s="30"/>
      <c r="IO115" s="30"/>
      <c r="IP115" s="30"/>
      <c r="IQ115" s="30"/>
      <c r="IR115" s="30"/>
      <c r="IS115" s="30"/>
      <c r="IT115" s="30"/>
      <c r="IU115" s="30"/>
    </row>
    <row r="116" spans="1:255">
      <c r="A116" s="51" t="s">
        <v>22</v>
      </c>
      <c r="B116" s="52"/>
      <c r="C116" s="52"/>
      <c r="D116" s="52"/>
      <c r="E116" s="52"/>
      <c r="F116" s="52"/>
      <c r="G116" s="52"/>
      <c r="H116" s="52"/>
      <c r="I116" s="52"/>
      <c r="J116" s="52"/>
      <c r="K116" s="52"/>
      <c r="L116" s="52"/>
      <c r="M116" s="52"/>
      <c r="N116" s="52"/>
      <c r="O116" s="52"/>
      <c r="P116" s="52"/>
      <c r="Q116" s="52"/>
      <c r="R116" s="52"/>
      <c r="S116" s="52"/>
      <c r="T116" s="52"/>
      <c r="U116" s="52">
        <v>1</v>
      </c>
      <c r="V116" s="52"/>
      <c r="W116" s="52"/>
      <c r="X116" s="52"/>
      <c r="Y116" s="52"/>
      <c r="Z116" s="52"/>
      <c r="AA116" s="52"/>
      <c r="AB116" s="52"/>
      <c r="AC116" s="52"/>
      <c r="AD116" s="52"/>
      <c r="AE116" s="52"/>
      <c r="AF116" s="52"/>
      <c r="AG116" s="52">
        <v>1</v>
      </c>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v>1</v>
      </c>
      <c r="BT116" s="52"/>
      <c r="BU116" s="52"/>
      <c r="BV116" s="52"/>
      <c r="BW116" s="52"/>
      <c r="BX116" s="52"/>
      <c r="BY116" s="52"/>
      <c r="BZ116" s="52"/>
      <c r="CA116" s="52"/>
      <c r="CB116" s="52"/>
      <c r="CC116" s="52"/>
      <c r="CD116" s="52"/>
      <c r="CE116" s="52"/>
      <c r="CF116" s="52"/>
      <c r="CG116" s="52"/>
      <c r="CH116" s="52"/>
      <c r="CI116" s="52"/>
      <c r="CJ116" s="52"/>
      <c r="CK116" s="52">
        <v>1</v>
      </c>
      <c r="CL116" s="52">
        <v>1</v>
      </c>
      <c r="CM116" s="52"/>
      <c r="CN116" s="52"/>
      <c r="CO116" s="52"/>
      <c r="CP116" s="52"/>
      <c r="CQ116" s="52"/>
      <c r="CR116" s="52"/>
      <c r="CS116" s="52"/>
      <c r="CT116" s="52"/>
      <c r="CU116" s="52"/>
      <c r="CV116" s="52"/>
      <c r="CW116" s="52"/>
      <c r="CX116" s="52"/>
      <c r="CY116" s="52"/>
      <c r="CZ116" s="52"/>
      <c r="DA116" s="52"/>
      <c r="DB116" s="52"/>
      <c r="DC116" s="52"/>
      <c r="DD116" s="52">
        <v>1</v>
      </c>
      <c r="DE116" s="52">
        <v>1</v>
      </c>
      <c r="DF116" s="52"/>
      <c r="DG116" s="52">
        <v>1</v>
      </c>
      <c r="DH116" s="52"/>
      <c r="DI116" s="52">
        <v>1</v>
      </c>
      <c r="DJ116" s="52"/>
      <c r="DK116" s="52"/>
      <c r="DL116" s="52"/>
      <c r="DM116" s="52"/>
      <c r="DN116" s="52"/>
      <c r="DO116" s="52"/>
      <c r="DP116" s="52"/>
      <c r="DQ116" s="52"/>
      <c r="DR116" s="52"/>
      <c r="DS116" s="52"/>
      <c r="DT116" s="52"/>
      <c r="DU116" s="52">
        <v>9</v>
      </c>
      <c r="DV116" s="30"/>
      <c r="DW116" s="30"/>
      <c r="DX116" s="30"/>
      <c r="DY116" s="30"/>
      <c r="DZ116" s="30"/>
      <c r="EA116" s="30"/>
      <c r="EB116" s="30"/>
      <c r="EC116" s="30"/>
      <c r="ED116" s="30"/>
      <c r="EE116" s="30"/>
      <c r="EF116" s="30"/>
      <c r="EG116" s="30"/>
      <c r="EH116" s="30"/>
      <c r="EI116" s="30"/>
      <c r="EJ116" s="30"/>
      <c r="EK116" s="30"/>
      <c r="EL116" s="30"/>
      <c r="EM116" s="30"/>
      <c r="EN116" s="30"/>
      <c r="EO116" s="30"/>
      <c r="EP116" s="30"/>
      <c r="EQ116" s="30"/>
      <c r="ER116" s="30"/>
      <c r="ES116" s="30"/>
      <c r="ET116" s="30"/>
      <c r="EU116" s="30"/>
      <c r="EV116" s="30"/>
      <c r="EW116" s="30"/>
      <c r="EX116" s="30"/>
      <c r="EY116" s="30"/>
      <c r="EZ116" s="30"/>
      <c r="FA116" s="30"/>
      <c r="FB116" s="30"/>
      <c r="FC116" s="30"/>
      <c r="FD116" s="30"/>
      <c r="FE116" s="30"/>
      <c r="FF116" s="30"/>
      <c r="FG116" s="30"/>
      <c r="FH116" s="30"/>
      <c r="FI116" s="30"/>
      <c r="FJ116" s="30"/>
      <c r="FK116" s="30"/>
      <c r="FL116" s="30"/>
      <c r="FM116" s="30"/>
      <c r="FN116" s="30"/>
      <c r="FO116" s="30"/>
      <c r="FP116" s="30"/>
      <c r="FQ116" s="30"/>
      <c r="FR116" s="30"/>
      <c r="FS116" s="30"/>
      <c r="FT116" s="30"/>
      <c r="FU116" s="30"/>
      <c r="FV116" s="30"/>
      <c r="FW116" s="30"/>
      <c r="FX116" s="30"/>
      <c r="FY116" s="30"/>
      <c r="FZ116" s="30"/>
      <c r="GA116" s="30"/>
      <c r="GB116" s="30"/>
      <c r="GC116" s="30"/>
      <c r="GD116" s="30"/>
      <c r="GE116" s="30"/>
      <c r="GF116" s="30"/>
      <c r="GG116" s="30"/>
      <c r="GH116" s="30"/>
      <c r="GI116" s="30"/>
      <c r="GJ116" s="30"/>
      <c r="GK116" s="30"/>
      <c r="GL116" s="30"/>
      <c r="GM116" s="30"/>
      <c r="GN116" s="30"/>
      <c r="GO116" s="30"/>
      <c r="GP116" s="30"/>
      <c r="GQ116" s="30"/>
      <c r="GR116" s="30"/>
      <c r="GS116" s="30"/>
      <c r="GT116" s="30"/>
      <c r="GU116" s="30"/>
      <c r="GV116" s="30"/>
      <c r="GW116" s="30"/>
      <c r="GX116" s="30"/>
      <c r="GY116" s="30"/>
      <c r="GZ116" s="30"/>
      <c r="HA116" s="30"/>
      <c r="HB116" s="30"/>
      <c r="HC116" s="30"/>
      <c r="HD116" s="30"/>
      <c r="HE116" s="30"/>
      <c r="HF116" s="30"/>
      <c r="HG116" s="30"/>
      <c r="HH116" s="30"/>
      <c r="HI116" s="30"/>
      <c r="HJ116" s="30"/>
      <c r="HK116" s="30"/>
      <c r="HL116" s="30"/>
      <c r="HM116" s="30"/>
      <c r="HN116" s="30"/>
      <c r="HO116" s="30"/>
      <c r="HP116" s="30"/>
      <c r="HQ116" s="30"/>
      <c r="HR116" s="30"/>
      <c r="HS116" s="30"/>
      <c r="HT116" s="30"/>
      <c r="HU116" s="30"/>
      <c r="HV116" s="30"/>
      <c r="HW116" s="30"/>
      <c r="HX116" s="30"/>
      <c r="HY116" s="30"/>
      <c r="HZ116" s="30"/>
      <c r="IA116" s="30"/>
      <c r="IB116" s="30"/>
      <c r="IC116" s="30"/>
      <c r="ID116" s="30"/>
      <c r="IE116" s="30"/>
      <c r="IF116" s="30"/>
      <c r="IG116" s="30"/>
      <c r="IH116" s="30"/>
      <c r="II116" s="30"/>
      <c r="IJ116" s="30"/>
      <c r="IK116" s="30"/>
      <c r="IL116" s="30"/>
      <c r="IM116" s="30"/>
      <c r="IN116" s="30"/>
      <c r="IO116" s="30"/>
      <c r="IP116" s="30"/>
      <c r="IQ116" s="30"/>
      <c r="IR116" s="30"/>
      <c r="IS116" s="30"/>
      <c r="IT116" s="30"/>
      <c r="IU116" s="30"/>
    </row>
    <row r="117" spans="1:255">
      <c r="A117" s="53" t="s">
        <v>287</v>
      </c>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v>1</v>
      </c>
      <c r="BT117" s="52"/>
      <c r="BU117" s="52"/>
      <c r="BV117" s="52"/>
      <c r="BW117" s="52"/>
      <c r="BX117" s="52"/>
      <c r="BY117" s="52"/>
      <c r="BZ117" s="52"/>
      <c r="CA117" s="52"/>
      <c r="CB117" s="52"/>
      <c r="CC117" s="52"/>
      <c r="CD117" s="52"/>
      <c r="CE117" s="52"/>
      <c r="CF117" s="52"/>
      <c r="CG117" s="52"/>
      <c r="CH117" s="52"/>
      <c r="CI117" s="52"/>
      <c r="CJ117" s="52"/>
      <c r="CK117" s="52"/>
      <c r="CL117" s="52"/>
      <c r="CM117" s="52"/>
      <c r="CN117" s="52"/>
      <c r="CO117" s="52"/>
      <c r="CP117" s="52"/>
      <c r="CQ117" s="52"/>
      <c r="CR117" s="52"/>
      <c r="CS117" s="52"/>
      <c r="CT117" s="52"/>
      <c r="CU117" s="52"/>
      <c r="CV117" s="52"/>
      <c r="CW117" s="52"/>
      <c r="CX117" s="52"/>
      <c r="CY117" s="52"/>
      <c r="CZ117" s="52"/>
      <c r="DA117" s="52"/>
      <c r="DB117" s="52"/>
      <c r="DC117" s="52"/>
      <c r="DD117" s="52">
        <v>1</v>
      </c>
      <c r="DE117" s="52"/>
      <c r="DF117" s="52"/>
      <c r="DG117" s="52"/>
      <c r="DH117" s="52"/>
      <c r="DI117" s="52">
        <v>1</v>
      </c>
      <c r="DJ117" s="52"/>
      <c r="DK117" s="52"/>
      <c r="DL117" s="52"/>
      <c r="DM117" s="52"/>
      <c r="DN117" s="52"/>
      <c r="DO117" s="52"/>
      <c r="DP117" s="52"/>
      <c r="DQ117" s="52"/>
      <c r="DR117" s="52"/>
      <c r="DS117" s="52"/>
      <c r="DT117" s="52"/>
      <c r="DU117" s="52">
        <v>3</v>
      </c>
      <c r="DV117" s="30"/>
      <c r="DW117" s="30"/>
      <c r="DX117" s="30"/>
      <c r="DY117" s="30"/>
      <c r="DZ117" s="30"/>
      <c r="EA117" s="30"/>
      <c r="EB117" s="30"/>
      <c r="EC117" s="30"/>
      <c r="ED117" s="30"/>
      <c r="EE117" s="30"/>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c r="FB117" s="30"/>
      <c r="FC117" s="30"/>
      <c r="FD117" s="30"/>
      <c r="FE117" s="30"/>
      <c r="FF117" s="30"/>
      <c r="FG117" s="30"/>
      <c r="FH117" s="30"/>
      <c r="FI117" s="30"/>
      <c r="FJ117" s="30"/>
      <c r="FK117" s="30"/>
      <c r="FL117" s="30"/>
      <c r="FM117" s="30"/>
      <c r="FN117" s="30"/>
      <c r="FO117" s="30"/>
      <c r="FP117" s="30"/>
      <c r="FQ117" s="30"/>
      <c r="FR117" s="30"/>
      <c r="FS117" s="30"/>
      <c r="FT117" s="30"/>
      <c r="FU117" s="30"/>
      <c r="FV117" s="30"/>
      <c r="FW117" s="30"/>
      <c r="FX117" s="30"/>
      <c r="FY117" s="30"/>
      <c r="FZ117" s="30"/>
      <c r="GA117" s="30"/>
      <c r="GB117" s="30"/>
      <c r="GC117" s="30"/>
      <c r="GD117" s="30"/>
      <c r="GE117" s="30"/>
      <c r="GF117" s="30"/>
      <c r="GG117" s="30"/>
      <c r="GH117" s="30"/>
      <c r="GI117" s="30"/>
      <c r="GJ117" s="30"/>
      <c r="GK117" s="30"/>
      <c r="GL117" s="30"/>
      <c r="GM117" s="30"/>
      <c r="GN117" s="30"/>
      <c r="GO117" s="30"/>
      <c r="GP117" s="30"/>
      <c r="GQ117" s="30"/>
      <c r="GR117" s="30"/>
      <c r="GS117" s="30"/>
      <c r="GT117" s="30"/>
      <c r="GU117" s="30"/>
      <c r="GV117" s="30"/>
      <c r="GW117" s="30"/>
      <c r="GX117" s="30"/>
      <c r="GY117" s="30"/>
      <c r="GZ117" s="30"/>
      <c r="HA117" s="30"/>
      <c r="HB117" s="30"/>
      <c r="HC117" s="30"/>
      <c r="HD117" s="30"/>
      <c r="HE117" s="30"/>
      <c r="HF117" s="30"/>
      <c r="HG117" s="30"/>
      <c r="HH117" s="30"/>
      <c r="HI117" s="30"/>
      <c r="HJ117" s="30"/>
      <c r="HK117" s="30"/>
      <c r="HL117" s="30"/>
      <c r="HM117" s="30"/>
      <c r="HN117" s="30"/>
      <c r="HO117" s="30"/>
      <c r="HP117" s="30"/>
      <c r="HQ117" s="30"/>
      <c r="HR117" s="30"/>
      <c r="HS117" s="30"/>
      <c r="HT117" s="30"/>
      <c r="HU117" s="30"/>
      <c r="HV117" s="30"/>
      <c r="HW117" s="30"/>
      <c r="HX117" s="30"/>
      <c r="HY117" s="30"/>
      <c r="HZ117" s="30"/>
      <c r="IA117" s="30"/>
      <c r="IB117" s="30"/>
      <c r="IC117" s="30"/>
      <c r="ID117" s="30"/>
      <c r="IE117" s="30"/>
      <c r="IF117" s="30"/>
      <c r="IG117" s="30"/>
      <c r="IH117" s="30"/>
      <c r="II117" s="30"/>
      <c r="IJ117" s="30"/>
      <c r="IK117" s="30"/>
      <c r="IL117" s="30"/>
      <c r="IM117" s="30"/>
      <c r="IN117" s="30"/>
      <c r="IO117" s="30"/>
      <c r="IP117" s="30"/>
      <c r="IQ117" s="30"/>
      <c r="IR117" s="30"/>
      <c r="IS117" s="30"/>
      <c r="IT117" s="30"/>
      <c r="IU117" s="30"/>
    </row>
    <row r="118" spans="1:255">
      <c r="A118" s="53" t="s">
        <v>305</v>
      </c>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c r="CH118" s="52"/>
      <c r="CI118" s="52"/>
      <c r="CJ118" s="52"/>
      <c r="CK118" s="52">
        <v>1</v>
      </c>
      <c r="CL118" s="52">
        <v>1</v>
      </c>
      <c r="CM118" s="52"/>
      <c r="CN118" s="52"/>
      <c r="CO118" s="52"/>
      <c r="CP118" s="52"/>
      <c r="CQ118" s="52"/>
      <c r="CR118" s="52"/>
      <c r="CS118" s="52"/>
      <c r="CT118" s="52"/>
      <c r="CU118" s="52"/>
      <c r="CV118" s="52"/>
      <c r="CW118" s="52"/>
      <c r="CX118" s="52"/>
      <c r="CY118" s="52"/>
      <c r="CZ118" s="52"/>
      <c r="DA118" s="52"/>
      <c r="DB118" s="52"/>
      <c r="DC118" s="52"/>
      <c r="DD118" s="52"/>
      <c r="DE118" s="52">
        <v>1</v>
      </c>
      <c r="DF118" s="52"/>
      <c r="DG118" s="52">
        <v>1</v>
      </c>
      <c r="DH118" s="52"/>
      <c r="DI118" s="52"/>
      <c r="DJ118" s="52"/>
      <c r="DK118" s="52"/>
      <c r="DL118" s="52"/>
      <c r="DM118" s="52"/>
      <c r="DN118" s="52"/>
      <c r="DO118" s="52"/>
      <c r="DP118" s="52"/>
      <c r="DQ118" s="52"/>
      <c r="DR118" s="52"/>
      <c r="DS118" s="52"/>
      <c r="DT118" s="52"/>
      <c r="DU118" s="52">
        <v>4</v>
      </c>
      <c r="DV118" s="30"/>
      <c r="DW118" s="30"/>
      <c r="DX118" s="30"/>
      <c r="DY118" s="30"/>
      <c r="DZ118" s="30"/>
      <c r="EA118" s="30"/>
      <c r="EB118" s="30"/>
      <c r="EC118" s="30"/>
      <c r="ED118" s="30"/>
      <c r="EE118" s="30"/>
      <c r="EF118" s="30"/>
      <c r="EG118" s="30"/>
      <c r="EH118" s="30"/>
      <c r="EI118" s="30"/>
      <c r="EJ118" s="30"/>
      <c r="EK118" s="30"/>
      <c r="EL118" s="30"/>
      <c r="EM118" s="30"/>
      <c r="EN118" s="30"/>
      <c r="EO118" s="30"/>
      <c r="EP118" s="30"/>
      <c r="EQ118" s="30"/>
      <c r="ER118" s="30"/>
      <c r="ES118" s="30"/>
      <c r="ET118" s="30"/>
      <c r="EU118" s="30"/>
      <c r="EV118" s="30"/>
      <c r="EW118" s="30"/>
      <c r="EX118" s="30"/>
      <c r="EY118" s="30"/>
      <c r="EZ118" s="30"/>
      <c r="FA118" s="30"/>
      <c r="FB118" s="30"/>
      <c r="FC118" s="30"/>
      <c r="FD118" s="30"/>
      <c r="FE118" s="30"/>
      <c r="FF118" s="30"/>
      <c r="FG118" s="30"/>
      <c r="FH118" s="30"/>
      <c r="FI118" s="30"/>
      <c r="FJ118" s="30"/>
      <c r="FK118" s="30"/>
      <c r="FL118" s="30"/>
      <c r="FM118" s="30"/>
      <c r="FN118" s="30"/>
      <c r="FO118" s="30"/>
      <c r="FP118" s="30"/>
      <c r="FQ118" s="30"/>
      <c r="FR118" s="30"/>
      <c r="FS118" s="30"/>
      <c r="FT118" s="30"/>
      <c r="FU118" s="30"/>
      <c r="FV118" s="30"/>
      <c r="FW118" s="30"/>
      <c r="FX118" s="30"/>
      <c r="FY118" s="30"/>
      <c r="FZ118" s="30"/>
      <c r="GA118" s="30"/>
      <c r="GB118" s="30"/>
      <c r="GC118" s="30"/>
      <c r="GD118" s="30"/>
      <c r="GE118" s="30"/>
      <c r="GF118" s="30"/>
      <c r="GG118" s="30"/>
      <c r="GH118" s="30"/>
      <c r="GI118" s="30"/>
      <c r="GJ118" s="30"/>
      <c r="GK118" s="30"/>
      <c r="GL118" s="30"/>
      <c r="GM118" s="30"/>
      <c r="GN118" s="30"/>
      <c r="GO118" s="30"/>
      <c r="GP118" s="30"/>
      <c r="GQ118" s="30"/>
      <c r="GR118" s="30"/>
      <c r="GS118" s="30"/>
      <c r="GT118" s="30"/>
      <c r="GU118" s="30"/>
      <c r="GV118" s="30"/>
      <c r="GW118" s="30"/>
      <c r="GX118" s="30"/>
      <c r="GY118" s="30"/>
      <c r="GZ118" s="30"/>
      <c r="HA118" s="30"/>
      <c r="HB118" s="30"/>
      <c r="HC118" s="30"/>
      <c r="HD118" s="30"/>
      <c r="HE118" s="30"/>
      <c r="HF118" s="30"/>
      <c r="HG118" s="30"/>
      <c r="HH118" s="30"/>
      <c r="HI118" s="30"/>
      <c r="HJ118" s="30"/>
      <c r="HK118" s="30"/>
      <c r="HL118" s="30"/>
      <c r="HM118" s="30"/>
      <c r="HN118" s="30"/>
      <c r="HO118" s="30"/>
      <c r="HP118" s="30"/>
      <c r="HQ118" s="30"/>
      <c r="HR118" s="30"/>
      <c r="HS118" s="30"/>
      <c r="HT118" s="30"/>
      <c r="HU118" s="30"/>
      <c r="HV118" s="30"/>
      <c r="HW118" s="30"/>
      <c r="HX118" s="30"/>
      <c r="HY118" s="30"/>
      <c r="HZ118" s="30"/>
      <c r="IA118" s="30"/>
      <c r="IB118" s="30"/>
      <c r="IC118" s="30"/>
      <c r="ID118" s="30"/>
      <c r="IE118" s="30"/>
      <c r="IF118" s="30"/>
      <c r="IG118" s="30"/>
      <c r="IH118" s="30"/>
      <c r="II118" s="30"/>
      <c r="IJ118" s="30"/>
      <c r="IK118" s="30"/>
      <c r="IL118" s="30"/>
      <c r="IM118" s="30"/>
      <c r="IN118" s="30"/>
      <c r="IO118" s="30"/>
      <c r="IP118" s="30"/>
      <c r="IQ118" s="30"/>
      <c r="IR118" s="30"/>
      <c r="IS118" s="30"/>
      <c r="IT118" s="30"/>
      <c r="IU118" s="30"/>
    </row>
    <row r="119" spans="1:255">
      <c r="A119" s="53" t="s">
        <v>251</v>
      </c>
      <c r="B119" s="52"/>
      <c r="C119" s="52"/>
      <c r="D119" s="52"/>
      <c r="E119" s="52"/>
      <c r="F119" s="52"/>
      <c r="G119" s="52"/>
      <c r="H119" s="52"/>
      <c r="I119" s="52"/>
      <c r="J119" s="52"/>
      <c r="K119" s="52"/>
      <c r="L119" s="52"/>
      <c r="M119" s="52"/>
      <c r="N119" s="52"/>
      <c r="O119" s="52"/>
      <c r="P119" s="52"/>
      <c r="Q119" s="52"/>
      <c r="R119" s="52"/>
      <c r="S119" s="52"/>
      <c r="T119" s="52"/>
      <c r="U119" s="52">
        <v>1</v>
      </c>
      <c r="V119" s="52"/>
      <c r="W119" s="52"/>
      <c r="X119" s="52"/>
      <c r="Y119" s="52"/>
      <c r="Z119" s="52"/>
      <c r="AA119" s="52"/>
      <c r="AB119" s="52"/>
      <c r="AC119" s="52"/>
      <c r="AD119" s="52"/>
      <c r="AE119" s="52"/>
      <c r="AF119" s="52"/>
      <c r="AG119" s="52">
        <v>1</v>
      </c>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c r="CH119" s="52"/>
      <c r="CI119" s="52"/>
      <c r="CJ119" s="52"/>
      <c r="CK119" s="52"/>
      <c r="CL119" s="52"/>
      <c r="CM119" s="52"/>
      <c r="CN119" s="52"/>
      <c r="CO119" s="52"/>
      <c r="CP119" s="52"/>
      <c r="CQ119" s="52"/>
      <c r="CR119" s="52"/>
      <c r="CS119" s="52"/>
      <c r="CT119" s="52"/>
      <c r="CU119" s="52"/>
      <c r="CV119" s="52"/>
      <c r="CW119" s="52"/>
      <c r="CX119" s="52"/>
      <c r="CY119" s="52"/>
      <c r="CZ119" s="52"/>
      <c r="DA119" s="52"/>
      <c r="DB119" s="52"/>
      <c r="DC119" s="52"/>
      <c r="DD119" s="52"/>
      <c r="DE119" s="52"/>
      <c r="DF119" s="52"/>
      <c r="DG119" s="52"/>
      <c r="DH119" s="52"/>
      <c r="DI119" s="52"/>
      <c r="DJ119" s="52"/>
      <c r="DK119" s="52"/>
      <c r="DL119" s="52"/>
      <c r="DM119" s="52"/>
      <c r="DN119" s="52"/>
      <c r="DO119" s="52"/>
      <c r="DP119" s="52"/>
      <c r="DQ119" s="52"/>
      <c r="DR119" s="52"/>
      <c r="DS119" s="52"/>
      <c r="DT119" s="52"/>
      <c r="DU119" s="52">
        <v>2</v>
      </c>
      <c r="DV119" s="30"/>
      <c r="DW119" s="30"/>
      <c r="DX119" s="30"/>
      <c r="DY119" s="30"/>
      <c r="DZ119" s="30"/>
      <c r="EA119" s="30"/>
      <c r="EB119" s="30"/>
      <c r="EC119" s="30"/>
      <c r="ED119" s="30"/>
      <c r="EE119" s="30"/>
      <c r="EF119" s="30"/>
      <c r="EG119" s="30"/>
      <c r="EH119" s="30"/>
      <c r="EI119" s="30"/>
      <c r="EJ119" s="30"/>
      <c r="EK119" s="30"/>
      <c r="EL119" s="30"/>
      <c r="EM119" s="30"/>
      <c r="EN119" s="30"/>
      <c r="EO119" s="30"/>
      <c r="EP119" s="30"/>
      <c r="EQ119" s="30"/>
      <c r="ER119" s="30"/>
      <c r="ES119" s="30"/>
      <c r="ET119" s="30"/>
      <c r="EU119" s="30"/>
      <c r="EV119" s="30"/>
      <c r="EW119" s="30"/>
      <c r="EX119" s="30"/>
      <c r="EY119" s="30"/>
      <c r="EZ119" s="30"/>
      <c r="FA119" s="30"/>
      <c r="FB119" s="30"/>
      <c r="FC119" s="30"/>
      <c r="FD119" s="30"/>
      <c r="FE119" s="30"/>
      <c r="FF119" s="30"/>
      <c r="FG119" s="30"/>
      <c r="FH119" s="30"/>
      <c r="FI119" s="30"/>
      <c r="FJ119" s="30"/>
      <c r="FK119" s="30"/>
      <c r="FL119" s="30"/>
      <c r="FM119" s="30"/>
      <c r="FN119" s="30"/>
      <c r="FO119" s="30"/>
      <c r="FP119" s="30"/>
      <c r="FQ119" s="30"/>
      <c r="FR119" s="30"/>
      <c r="FS119" s="30"/>
      <c r="FT119" s="30"/>
      <c r="FU119" s="30"/>
      <c r="FV119" s="30"/>
      <c r="FW119" s="30"/>
      <c r="FX119" s="30"/>
      <c r="FY119" s="30"/>
      <c r="FZ119" s="30"/>
      <c r="GA119" s="30"/>
      <c r="GB119" s="30"/>
      <c r="GC119" s="30"/>
      <c r="GD119" s="30"/>
      <c r="GE119" s="30"/>
      <c r="GF119" s="30"/>
      <c r="GG119" s="30"/>
      <c r="GH119" s="30"/>
      <c r="GI119" s="30"/>
      <c r="GJ119" s="30"/>
      <c r="GK119" s="30"/>
      <c r="GL119" s="30"/>
      <c r="GM119" s="30"/>
      <c r="GN119" s="30"/>
      <c r="GO119" s="30"/>
      <c r="GP119" s="30"/>
      <c r="GQ119" s="30"/>
      <c r="GR119" s="30"/>
      <c r="GS119" s="30"/>
      <c r="GT119" s="30"/>
      <c r="GU119" s="30"/>
      <c r="GV119" s="30"/>
      <c r="GW119" s="30"/>
      <c r="GX119" s="30"/>
      <c r="GY119" s="30"/>
      <c r="GZ119" s="30"/>
      <c r="HA119" s="30"/>
      <c r="HB119" s="30"/>
      <c r="HC119" s="30"/>
      <c r="HD119" s="30"/>
      <c r="HE119" s="30"/>
      <c r="HF119" s="30"/>
      <c r="HG119" s="30"/>
      <c r="HH119" s="30"/>
      <c r="HI119" s="30"/>
      <c r="HJ119" s="30"/>
      <c r="HK119" s="30"/>
      <c r="HL119" s="30"/>
      <c r="HM119" s="30"/>
      <c r="HN119" s="30"/>
      <c r="HO119" s="30"/>
      <c r="HP119" s="30"/>
      <c r="HQ119" s="30"/>
      <c r="HR119" s="30"/>
      <c r="HS119" s="30"/>
      <c r="HT119" s="30"/>
      <c r="HU119" s="30"/>
      <c r="HV119" s="30"/>
      <c r="HW119" s="30"/>
      <c r="HX119" s="30"/>
      <c r="HY119" s="30"/>
      <c r="HZ119" s="30"/>
      <c r="IA119" s="30"/>
      <c r="IB119" s="30"/>
      <c r="IC119" s="30"/>
      <c r="ID119" s="30"/>
      <c r="IE119" s="30"/>
      <c r="IF119" s="30"/>
      <c r="IG119" s="30"/>
      <c r="IH119" s="30"/>
      <c r="II119" s="30"/>
      <c r="IJ119" s="30"/>
      <c r="IK119" s="30"/>
      <c r="IL119" s="30"/>
      <c r="IM119" s="30"/>
      <c r="IN119" s="30"/>
      <c r="IO119" s="30"/>
      <c r="IP119" s="30"/>
      <c r="IQ119" s="30"/>
      <c r="IR119" s="30"/>
      <c r="IS119" s="30"/>
      <c r="IT119" s="30"/>
      <c r="IU119" s="30"/>
    </row>
    <row r="120" spans="1:255">
      <c r="A120" s="51" t="s">
        <v>232</v>
      </c>
      <c r="B120" s="52">
        <v>3</v>
      </c>
      <c r="C120" s="52">
        <v>1</v>
      </c>
      <c r="D120" s="52">
        <v>2</v>
      </c>
      <c r="E120" s="52">
        <v>1</v>
      </c>
      <c r="F120" s="52">
        <v>1</v>
      </c>
      <c r="G120" s="52">
        <v>1</v>
      </c>
      <c r="H120" s="52">
        <v>1</v>
      </c>
      <c r="I120" s="52">
        <v>1</v>
      </c>
      <c r="J120" s="52">
        <v>1</v>
      </c>
      <c r="K120" s="52">
        <v>2</v>
      </c>
      <c r="L120" s="52">
        <v>2</v>
      </c>
      <c r="M120" s="52">
        <v>2</v>
      </c>
      <c r="N120" s="52">
        <v>2</v>
      </c>
      <c r="O120" s="52">
        <v>1</v>
      </c>
      <c r="P120" s="52">
        <v>1</v>
      </c>
      <c r="Q120" s="52">
        <v>1</v>
      </c>
      <c r="R120" s="52">
        <v>2</v>
      </c>
      <c r="S120" s="52">
        <v>1</v>
      </c>
      <c r="T120" s="52">
        <v>1</v>
      </c>
      <c r="U120" s="52">
        <v>3</v>
      </c>
      <c r="V120" s="52">
        <v>1</v>
      </c>
      <c r="W120" s="52">
        <v>1</v>
      </c>
      <c r="X120" s="52">
        <v>1</v>
      </c>
      <c r="Y120" s="52">
        <v>2</v>
      </c>
      <c r="Z120" s="52">
        <v>1</v>
      </c>
      <c r="AA120" s="52">
        <v>1</v>
      </c>
      <c r="AB120" s="52">
        <v>1</v>
      </c>
      <c r="AC120" s="52">
        <v>1</v>
      </c>
      <c r="AD120" s="52">
        <v>1</v>
      </c>
      <c r="AE120" s="52">
        <v>3</v>
      </c>
      <c r="AF120" s="52">
        <v>1</v>
      </c>
      <c r="AG120" s="52">
        <v>3</v>
      </c>
      <c r="AH120" s="52">
        <v>2</v>
      </c>
      <c r="AI120" s="52">
        <v>1</v>
      </c>
      <c r="AJ120" s="52">
        <v>1</v>
      </c>
      <c r="AK120" s="52">
        <v>1</v>
      </c>
      <c r="AL120" s="52">
        <v>2</v>
      </c>
      <c r="AM120" s="52">
        <v>2</v>
      </c>
      <c r="AN120" s="52">
        <v>1</v>
      </c>
      <c r="AO120" s="52">
        <v>1</v>
      </c>
      <c r="AP120" s="52">
        <v>1</v>
      </c>
      <c r="AQ120" s="52">
        <v>1</v>
      </c>
      <c r="AR120" s="52">
        <v>1</v>
      </c>
      <c r="AS120" s="52">
        <v>1</v>
      </c>
      <c r="AT120" s="52">
        <v>1</v>
      </c>
      <c r="AU120" s="52">
        <v>1</v>
      </c>
      <c r="AV120" s="52">
        <v>2</v>
      </c>
      <c r="AW120" s="52">
        <v>1</v>
      </c>
      <c r="AX120" s="52">
        <v>2</v>
      </c>
      <c r="AY120" s="52">
        <v>3</v>
      </c>
      <c r="AZ120" s="52">
        <v>1</v>
      </c>
      <c r="BA120" s="52">
        <v>1</v>
      </c>
      <c r="BB120" s="52">
        <v>1</v>
      </c>
      <c r="BC120" s="52">
        <v>2</v>
      </c>
      <c r="BD120" s="52">
        <v>1</v>
      </c>
      <c r="BE120" s="52">
        <v>1</v>
      </c>
      <c r="BF120" s="52">
        <v>1</v>
      </c>
      <c r="BG120" s="52">
        <v>1</v>
      </c>
      <c r="BH120" s="52">
        <v>1</v>
      </c>
      <c r="BI120" s="52">
        <v>2</v>
      </c>
      <c r="BJ120" s="52">
        <v>1</v>
      </c>
      <c r="BK120" s="52">
        <v>1</v>
      </c>
      <c r="BL120" s="52">
        <v>2</v>
      </c>
      <c r="BM120" s="52">
        <v>1</v>
      </c>
      <c r="BN120" s="52">
        <v>1</v>
      </c>
      <c r="BO120" s="52">
        <v>2</v>
      </c>
      <c r="BP120" s="52">
        <v>1</v>
      </c>
      <c r="BQ120" s="52">
        <v>2</v>
      </c>
      <c r="BR120" s="52">
        <v>2</v>
      </c>
      <c r="BS120" s="52">
        <v>2</v>
      </c>
      <c r="BT120" s="52">
        <v>1</v>
      </c>
      <c r="BU120" s="52">
        <v>2</v>
      </c>
      <c r="BV120" s="52">
        <v>1</v>
      </c>
      <c r="BW120" s="52">
        <v>1</v>
      </c>
      <c r="BX120" s="52">
        <v>2</v>
      </c>
      <c r="BY120" s="52">
        <v>3</v>
      </c>
      <c r="BZ120" s="52">
        <v>1</v>
      </c>
      <c r="CA120" s="52">
        <v>2</v>
      </c>
      <c r="CB120" s="52">
        <v>1</v>
      </c>
      <c r="CC120" s="52">
        <v>1</v>
      </c>
      <c r="CD120" s="52">
        <v>3</v>
      </c>
      <c r="CE120" s="52">
        <v>1</v>
      </c>
      <c r="CF120" s="52">
        <v>1</v>
      </c>
      <c r="CG120" s="52">
        <v>1</v>
      </c>
      <c r="CH120" s="52">
        <v>4</v>
      </c>
      <c r="CI120" s="52">
        <v>1</v>
      </c>
      <c r="CJ120" s="52">
        <v>1</v>
      </c>
      <c r="CK120" s="52">
        <v>1</v>
      </c>
      <c r="CL120" s="52">
        <v>1</v>
      </c>
      <c r="CM120" s="52">
        <v>2</v>
      </c>
      <c r="CN120" s="52">
        <v>5</v>
      </c>
      <c r="CO120" s="52">
        <v>1</v>
      </c>
      <c r="CP120" s="52">
        <v>3</v>
      </c>
      <c r="CQ120" s="52">
        <v>2</v>
      </c>
      <c r="CR120" s="52">
        <v>1</v>
      </c>
      <c r="CS120" s="52">
        <v>2</v>
      </c>
      <c r="CT120" s="52">
        <v>1</v>
      </c>
      <c r="CU120" s="52">
        <v>2</v>
      </c>
      <c r="CV120" s="52">
        <v>2</v>
      </c>
      <c r="CW120" s="52">
        <v>2</v>
      </c>
      <c r="CX120" s="52">
        <v>1</v>
      </c>
      <c r="CY120" s="52">
        <v>1</v>
      </c>
      <c r="CZ120" s="52">
        <v>4</v>
      </c>
      <c r="DA120" s="52">
        <v>3</v>
      </c>
      <c r="DB120" s="52">
        <v>1</v>
      </c>
      <c r="DC120" s="52">
        <v>3</v>
      </c>
      <c r="DD120" s="52">
        <v>1</v>
      </c>
      <c r="DE120" s="52">
        <v>2</v>
      </c>
      <c r="DF120" s="52">
        <v>2</v>
      </c>
      <c r="DG120" s="52">
        <v>1</v>
      </c>
      <c r="DH120" s="52">
        <v>2</v>
      </c>
      <c r="DI120" s="52">
        <v>2</v>
      </c>
      <c r="DJ120" s="52">
        <v>2</v>
      </c>
      <c r="DK120" s="52">
        <v>1</v>
      </c>
      <c r="DL120" s="52">
        <v>1</v>
      </c>
      <c r="DM120" s="52">
        <v>1</v>
      </c>
      <c r="DN120" s="52">
        <v>2</v>
      </c>
      <c r="DO120" s="52">
        <v>3</v>
      </c>
      <c r="DP120" s="52">
        <v>2</v>
      </c>
      <c r="DQ120" s="52">
        <v>1</v>
      </c>
      <c r="DR120" s="52">
        <v>1</v>
      </c>
      <c r="DS120" s="52">
        <v>1</v>
      </c>
      <c r="DT120" s="52"/>
      <c r="DU120" s="52">
        <v>189</v>
      </c>
      <c r="DV120" s="30"/>
      <c r="DW120" s="30"/>
      <c r="DX120" s="30"/>
      <c r="DY120" s="30"/>
      <c r="DZ120" s="30"/>
      <c r="EA120" s="30"/>
      <c r="EB120" s="30"/>
      <c r="EC120" s="30"/>
      <c r="ED120" s="30"/>
      <c r="EE120" s="30"/>
      <c r="EF120" s="30"/>
      <c r="EG120" s="30"/>
      <c r="EH120" s="30"/>
      <c r="EI120" s="30"/>
      <c r="EJ120" s="30"/>
      <c r="EK120" s="30"/>
      <c r="EL120" s="30"/>
      <c r="EM120" s="30"/>
      <c r="EN120" s="30"/>
      <c r="EO120" s="30"/>
      <c r="EP120" s="30"/>
      <c r="EQ120" s="30"/>
      <c r="ER120" s="30"/>
      <c r="ES120" s="30"/>
      <c r="ET120" s="30"/>
      <c r="EU120" s="30"/>
      <c r="EV120" s="30"/>
      <c r="EW120" s="30"/>
      <c r="EX120" s="30"/>
      <c r="EY120" s="30"/>
      <c r="EZ120" s="30"/>
      <c r="FA120" s="30"/>
      <c r="FB120" s="30"/>
      <c r="FC120" s="30"/>
      <c r="FD120" s="30"/>
      <c r="FE120" s="30"/>
      <c r="FF120" s="30"/>
      <c r="FG120" s="30"/>
      <c r="FH120" s="30"/>
      <c r="FI120" s="30"/>
      <c r="FJ120" s="30"/>
      <c r="FK120" s="30"/>
      <c r="FL120" s="30"/>
      <c r="FM120" s="30"/>
      <c r="FN120" s="30"/>
      <c r="FO120" s="30"/>
      <c r="FP120" s="30"/>
      <c r="FQ120" s="30"/>
      <c r="FR120" s="30"/>
      <c r="FS120" s="30"/>
      <c r="FT120" s="30"/>
      <c r="FU120" s="30"/>
      <c r="FV120" s="30"/>
      <c r="FW120" s="30"/>
      <c r="FX120" s="30"/>
      <c r="FY120" s="30"/>
      <c r="FZ120" s="30"/>
      <c r="GA120" s="30"/>
      <c r="GB120" s="30"/>
      <c r="GC120" s="30"/>
      <c r="GD120" s="30"/>
      <c r="GE120" s="30"/>
      <c r="GF120" s="30"/>
      <c r="GG120" s="30"/>
      <c r="GH120" s="30"/>
      <c r="GI120" s="30"/>
      <c r="GJ120" s="30"/>
      <c r="GK120" s="30"/>
      <c r="GL120" s="30"/>
      <c r="GM120" s="30"/>
      <c r="GN120" s="30"/>
      <c r="GO120" s="30"/>
      <c r="GP120" s="30"/>
      <c r="GQ120" s="30"/>
      <c r="GR120" s="30"/>
      <c r="GS120" s="30"/>
      <c r="GT120" s="30"/>
      <c r="GU120" s="30"/>
      <c r="GV120" s="30"/>
      <c r="GW120" s="30"/>
      <c r="GX120" s="30"/>
      <c r="GY120" s="30"/>
      <c r="GZ120" s="30"/>
      <c r="HA120" s="30"/>
      <c r="HB120" s="30"/>
      <c r="HC120" s="30"/>
      <c r="HD120" s="30"/>
      <c r="HE120" s="30"/>
      <c r="HF120" s="30"/>
      <c r="HG120" s="30"/>
      <c r="HH120" s="30"/>
      <c r="HI120" s="30"/>
      <c r="HJ120" s="30"/>
      <c r="HK120" s="30"/>
      <c r="HL120" s="30"/>
      <c r="HM120" s="30"/>
      <c r="HN120" s="30"/>
      <c r="HO120" s="30"/>
      <c r="HP120" s="30"/>
      <c r="HQ120" s="30"/>
      <c r="HR120" s="30"/>
      <c r="HS120" s="30"/>
      <c r="HT120" s="30"/>
      <c r="HU120" s="30"/>
      <c r="HV120" s="30"/>
      <c r="HW120" s="30"/>
      <c r="HX120" s="30"/>
      <c r="HY120" s="30"/>
      <c r="HZ120" s="30"/>
      <c r="IA120" s="30"/>
      <c r="IB120" s="30"/>
      <c r="IC120" s="30"/>
      <c r="ID120" s="30"/>
      <c r="IE120" s="30"/>
      <c r="IF120" s="30"/>
      <c r="IG120" s="30"/>
      <c r="IH120" s="30"/>
      <c r="II120" s="30"/>
      <c r="IJ120" s="30"/>
      <c r="IK120" s="30"/>
      <c r="IL120" s="30"/>
      <c r="IM120" s="30"/>
      <c r="IN120" s="30"/>
      <c r="IO120" s="30"/>
      <c r="IP120" s="30"/>
      <c r="IQ120" s="30"/>
      <c r="IR120" s="30"/>
      <c r="IS120" s="30"/>
      <c r="IT120" s="30"/>
      <c r="IU120" s="30"/>
    </row>
    <row r="121" spans="1:25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c r="DB121" s="30"/>
      <c r="DC121" s="30"/>
      <c r="DD121" s="30"/>
      <c r="DE121" s="30"/>
      <c r="DF121" s="30"/>
      <c r="DG121" s="30"/>
      <c r="DH121" s="30"/>
      <c r="DI121" s="30"/>
      <c r="DJ121" s="30"/>
      <c r="DK121" s="30"/>
      <c r="DL121" s="30"/>
      <c r="DM121" s="30"/>
      <c r="DN121" s="30"/>
      <c r="DO121" s="30"/>
      <c r="DP121" s="30"/>
      <c r="DQ121" s="30"/>
      <c r="DR121" s="30"/>
      <c r="DS121" s="30"/>
      <c r="DT121" s="30"/>
      <c r="DU121" s="30"/>
      <c r="DV121" s="30"/>
      <c r="DW121" s="30"/>
      <c r="DX121" s="30"/>
      <c r="DY121" s="30"/>
      <c r="DZ121" s="30"/>
      <c r="EA121" s="30"/>
      <c r="EB121" s="30"/>
      <c r="EC121" s="30"/>
      <c r="ED121" s="30"/>
      <c r="EE121" s="30"/>
      <c r="EF121" s="30"/>
      <c r="EG121" s="30"/>
      <c r="EH121" s="30"/>
      <c r="EI121" s="30"/>
      <c r="EJ121" s="30"/>
      <c r="EK121" s="30"/>
      <c r="EL121" s="30"/>
      <c r="EM121" s="30"/>
      <c r="EN121" s="30"/>
      <c r="EO121" s="30"/>
      <c r="EP121" s="30"/>
      <c r="EQ121" s="30"/>
      <c r="ER121" s="30"/>
      <c r="ES121" s="30"/>
      <c r="ET121" s="30"/>
      <c r="EU121" s="30"/>
      <c r="EV121" s="30"/>
      <c r="EW121" s="30"/>
      <c r="EX121" s="30"/>
      <c r="EY121" s="30"/>
      <c r="EZ121" s="30"/>
      <c r="FA121" s="30"/>
      <c r="FB121" s="30"/>
      <c r="FC121" s="30"/>
      <c r="FD121" s="30"/>
      <c r="FE121" s="30"/>
      <c r="FF121" s="30"/>
      <c r="FG121" s="30"/>
      <c r="FH121" s="30"/>
      <c r="FI121" s="30"/>
      <c r="FJ121" s="30"/>
      <c r="FK121" s="30"/>
      <c r="FL121" s="30"/>
      <c r="FM121" s="30"/>
      <c r="FN121" s="30"/>
      <c r="FO121" s="30"/>
      <c r="FP121" s="30"/>
      <c r="FQ121" s="30"/>
      <c r="FR121" s="30"/>
      <c r="FS121" s="30"/>
      <c r="FT121" s="30"/>
      <c r="FU121" s="30"/>
      <c r="FV121" s="30"/>
      <c r="FW121" s="30"/>
      <c r="FX121" s="30"/>
      <c r="FY121" s="30"/>
      <c r="FZ121" s="30"/>
      <c r="GA121" s="30"/>
      <c r="GB121" s="30"/>
      <c r="GC121" s="30"/>
      <c r="GD121" s="30"/>
      <c r="GE121" s="30"/>
      <c r="GF121" s="30"/>
      <c r="GG121" s="30"/>
      <c r="GH121" s="30"/>
      <c r="GI121" s="30"/>
      <c r="GJ121" s="30"/>
      <c r="GK121" s="30"/>
      <c r="GL121" s="30"/>
      <c r="GM121" s="30"/>
      <c r="GN121" s="30"/>
      <c r="GO121" s="30"/>
      <c r="GP121" s="30"/>
      <c r="GQ121" s="30"/>
      <c r="GR121" s="30"/>
      <c r="GS121" s="30"/>
      <c r="GT121" s="30"/>
      <c r="GU121" s="30"/>
      <c r="GV121" s="30"/>
      <c r="GW121" s="30"/>
      <c r="GX121" s="30"/>
      <c r="GY121" s="30"/>
      <c r="GZ121" s="30"/>
      <c r="HA121" s="30"/>
      <c r="HB121" s="30"/>
      <c r="HC121" s="30"/>
      <c r="HD121" s="30"/>
      <c r="HE121" s="30"/>
      <c r="HF121" s="30"/>
      <c r="HG121" s="30"/>
      <c r="HH121" s="30"/>
      <c r="HI121" s="30"/>
      <c r="HJ121" s="30"/>
      <c r="HK121" s="30"/>
      <c r="HL121" s="30"/>
      <c r="HM121" s="30"/>
      <c r="HN121" s="30"/>
      <c r="HO121" s="30"/>
      <c r="HP121" s="30"/>
      <c r="HQ121" s="30"/>
      <c r="HR121" s="30"/>
      <c r="HS121" s="30"/>
      <c r="HT121" s="30"/>
      <c r="HU121" s="30"/>
      <c r="HV121" s="30"/>
      <c r="HW121" s="30"/>
      <c r="HX121" s="30"/>
      <c r="HY121" s="30"/>
      <c r="HZ121" s="30"/>
      <c r="IA121" s="30"/>
      <c r="IB121" s="30"/>
      <c r="IC121" s="30"/>
      <c r="ID121" s="30"/>
      <c r="IE121" s="30"/>
      <c r="IF121" s="30"/>
      <c r="IG121" s="30"/>
      <c r="IH121" s="30"/>
      <c r="II121" s="30"/>
      <c r="IJ121" s="30"/>
      <c r="IK121" s="30"/>
      <c r="IL121" s="30"/>
      <c r="IM121" s="30"/>
      <c r="IN121" s="30"/>
      <c r="IO121" s="30"/>
      <c r="IP121" s="30"/>
      <c r="IQ121" s="30"/>
      <c r="IR121" s="30"/>
      <c r="IS121" s="30"/>
      <c r="IT121" s="30"/>
      <c r="IU121" s="30"/>
    </row>
    <row r="122" spans="1:25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c r="HV122" s="30"/>
      <c r="HW122" s="30"/>
      <c r="HX122" s="30"/>
      <c r="HY122" s="30"/>
      <c r="HZ122" s="30"/>
      <c r="IA122" s="30"/>
      <c r="IB122" s="30"/>
      <c r="IC122" s="30"/>
      <c r="ID122" s="30"/>
      <c r="IE122" s="30"/>
      <c r="IF122" s="30"/>
      <c r="IG122" s="30"/>
      <c r="IH122" s="30"/>
      <c r="II122" s="30"/>
      <c r="IJ122" s="30"/>
      <c r="IK122" s="30"/>
      <c r="IL122" s="30"/>
      <c r="IM122" s="30"/>
      <c r="IN122" s="30"/>
      <c r="IO122" s="30"/>
      <c r="IP122" s="30"/>
      <c r="IQ122" s="30"/>
      <c r="IR122" s="30"/>
      <c r="IS122" s="30"/>
      <c r="IT122" s="30"/>
      <c r="IU122" s="30"/>
    </row>
    <row r="123" spans="1:25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c r="DB123" s="30"/>
      <c r="DC123" s="30"/>
      <c r="DD123" s="30"/>
      <c r="DE123" s="30"/>
      <c r="DF123" s="30"/>
      <c r="DG123" s="30"/>
      <c r="DH123" s="30"/>
      <c r="DI123" s="30"/>
      <c r="DJ123" s="30"/>
      <c r="DK123" s="30"/>
      <c r="DL123" s="30"/>
      <c r="DM123" s="30"/>
      <c r="DN123" s="30"/>
      <c r="DO123" s="30"/>
      <c r="DP123" s="30"/>
      <c r="DQ123" s="30"/>
      <c r="DR123" s="30"/>
      <c r="DS123" s="30"/>
      <c r="DT123" s="30"/>
      <c r="DU123" s="30"/>
      <c r="DV123" s="30"/>
      <c r="DW123" s="30"/>
      <c r="DX123" s="30"/>
      <c r="DY123" s="30"/>
      <c r="DZ123" s="30"/>
      <c r="EA123" s="30"/>
      <c r="EB123" s="30"/>
      <c r="EC123" s="30"/>
      <c r="ED123" s="30"/>
      <c r="EE123" s="30"/>
      <c r="EF123" s="30"/>
      <c r="EG123" s="30"/>
      <c r="EH123" s="30"/>
      <c r="EI123" s="30"/>
      <c r="EJ123" s="30"/>
      <c r="EK123" s="30"/>
      <c r="EL123" s="30"/>
      <c r="EM123" s="30"/>
      <c r="EN123" s="30"/>
      <c r="EO123" s="30"/>
      <c r="EP123" s="30"/>
      <c r="EQ123" s="30"/>
      <c r="ER123" s="30"/>
      <c r="ES123" s="30"/>
      <c r="ET123" s="30"/>
      <c r="EU123" s="30"/>
      <c r="EV123" s="30"/>
      <c r="EW123" s="30"/>
      <c r="EX123" s="30"/>
      <c r="EY123" s="30"/>
      <c r="EZ123" s="30"/>
      <c r="FA123" s="30"/>
      <c r="FB123" s="30"/>
      <c r="FC123" s="30"/>
      <c r="FD123" s="30"/>
      <c r="FE123" s="30"/>
      <c r="FF123" s="30"/>
      <c r="FG123" s="30"/>
      <c r="FH123" s="30"/>
      <c r="FI123" s="30"/>
      <c r="FJ123" s="30"/>
      <c r="FK123" s="30"/>
      <c r="FL123" s="30"/>
      <c r="FM123" s="30"/>
      <c r="FN123" s="30"/>
      <c r="FO123" s="30"/>
      <c r="FP123" s="30"/>
      <c r="FQ123" s="30"/>
      <c r="FR123" s="30"/>
      <c r="FS123" s="30"/>
      <c r="FT123" s="30"/>
      <c r="FU123" s="30"/>
      <c r="FV123" s="30"/>
      <c r="FW123" s="30"/>
      <c r="FX123" s="30"/>
      <c r="FY123" s="30"/>
      <c r="FZ123" s="30"/>
      <c r="GA123" s="30"/>
      <c r="GB123" s="30"/>
      <c r="GC123" s="30"/>
      <c r="GD123" s="30"/>
      <c r="GE123" s="30"/>
      <c r="GF123" s="30"/>
      <c r="GG123" s="30"/>
      <c r="GH123" s="30"/>
      <c r="GI123" s="30"/>
      <c r="GJ123" s="30"/>
      <c r="GK123" s="30"/>
      <c r="GL123" s="30"/>
      <c r="GM123" s="30"/>
      <c r="GN123" s="30"/>
      <c r="GO123" s="30"/>
      <c r="GP123" s="30"/>
      <c r="GQ123" s="30"/>
      <c r="GR123" s="30"/>
      <c r="GS123" s="30"/>
      <c r="GT123" s="30"/>
      <c r="GU123" s="30"/>
      <c r="GV123" s="30"/>
      <c r="GW123" s="30"/>
      <c r="GX123" s="30"/>
      <c r="GY123" s="30"/>
      <c r="GZ123" s="30"/>
      <c r="HA123" s="30"/>
      <c r="HB123" s="30"/>
      <c r="HC123" s="30"/>
      <c r="HD123" s="30"/>
      <c r="HE123" s="30"/>
      <c r="HF123" s="30"/>
      <c r="HG123" s="30"/>
      <c r="HH123" s="30"/>
      <c r="HI123" s="30"/>
      <c r="HJ123" s="30"/>
      <c r="HK123" s="30"/>
      <c r="HL123" s="30"/>
      <c r="HM123" s="30"/>
      <c r="HN123" s="30"/>
      <c r="HO123" s="30"/>
      <c r="HP123" s="30"/>
      <c r="HQ123" s="30"/>
      <c r="HR123" s="30"/>
      <c r="HS123" s="30"/>
      <c r="HT123" s="30"/>
      <c r="HU123" s="30"/>
      <c r="HV123" s="30"/>
      <c r="HW123" s="30"/>
      <c r="HX123" s="30"/>
      <c r="HY123" s="30"/>
      <c r="HZ123" s="30"/>
      <c r="IA123" s="30"/>
      <c r="IB123" s="30"/>
      <c r="IC123" s="30"/>
      <c r="ID123" s="30"/>
      <c r="IE123" s="30"/>
      <c r="IF123" s="30"/>
      <c r="IG123" s="30"/>
      <c r="IH123" s="30"/>
      <c r="II123" s="30"/>
      <c r="IJ123" s="30"/>
      <c r="IK123" s="30"/>
      <c r="IL123" s="30"/>
      <c r="IM123" s="30"/>
      <c r="IN123" s="30"/>
      <c r="IO123" s="30"/>
      <c r="IP123" s="30"/>
      <c r="IQ123" s="30"/>
      <c r="IR123" s="30"/>
      <c r="IS123" s="30"/>
      <c r="IT123" s="30"/>
      <c r="IU123" s="30"/>
    </row>
    <row r="124" spans="1:25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c r="DR124" s="30"/>
      <c r="DS124" s="30"/>
      <c r="DT124" s="30"/>
      <c r="DU124" s="30"/>
      <c r="DV124" s="30"/>
      <c r="DW124" s="30"/>
      <c r="DX124" s="30"/>
      <c r="DY124" s="30"/>
      <c r="DZ124" s="30"/>
      <c r="EA124" s="30"/>
      <c r="EB124" s="30"/>
      <c r="EC124" s="30"/>
      <c r="ED124" s="30"/>
      <c r="EE124" s="30"/>
      <c r="EF124" s="30"/>
      <c r="EG124" s="30"/>
      <c r="EH124" s="30"/>
      <c r="EI124" s="30"/>
      <c r="EJ124" s="30"/>
      <c r="EK124" s="30"/>
      <c r="EL124" s="30"/>
      <c r="EM124" s="30"/>
      <c r="EN124" s="30"/>
      <c r="EO124" s="30"/>
      <c r="EP124" s="30"/>
      <c r="EQ124" s="30"/>
      <c r="ER124" s="30"/>
      <c r="ES124" s="30"/>
      <c r="ET124" s="30"/>
      <c r="EU124" s="30"/>
      <c r="EV124" s="30"/>
      <c r="EW124" s="30"/>
      <c r="EX124" s="30"/>
      <c r="EY124" s="30"/>
      <c r="EZ124" s="30"/>
      <c r="FA124" s="30"/>
      <c r="FB124" s="30"/>
      <c r="FC124" s="30"/>
      <c r="FD124" s="30"/>
      <c r="FE124" s="30"/>
      <c r="FF124" s="30"/>
      <c r="FG124" s="30"/>
      <c r="FH124" s="30"/>
      <c r="FI124" s="30"/>
      <c r="FJ124" s="30"/>
      <c r="FK124" s="30"/>
      <c r="FL124" s="30"/>
      <c r="FM124" s="30"/>
      <c r="FN124" s="30"/>
      <c r="FO124" s="30"/>
      <c r="FP124" s="30"/>
      <c r="FQ124" s="30"/>
      <c r="FR124" s="30"/>
      <c r="FS124" s="30"/>
      <c r="FT124" s="30"/>
      <c r="FU124" s="30"/>
      <c r="FV124" s="30"/>
      <c r="FW124" s="30"/>
      <c r="FX124" s="30"/>
      <c r="FY124" s="30"/>
      <c r="FZ124" s="30"/>
      <c r="GA124" s="30"/>
      <c r="GB124" s="30"/>
      <c r="GC124" s="30"/>
      <c r="GD124" s="30"/>
      <c r="GE124" s="30"/>
      <c r="GF124" s="30"/>
      <c r="GG124" s="30"/>
      <c r="GH124" s="30"/>
      <c r="GI124" s="30"/>
      <c r="GJ124" s="30"/>
      <c r="GK124" s="30"/>
      <c r="GL124" s="30"/>
      <c r="GM124" s="30"/>
      <c r="GN124" s="30"/>
      <c r="GO124" s="30"/>
      <c r="GP124" s="30"/>
      <c r="GQ124" s="30"/>
      <c r="GR124" s="30"/>
      <c r="GS124" s="30"/>
      <c r="GT124" s="30"/>
      <c r="GU124" s="30"/>
      <c r="GV124" s="30"/>
      <c r="GW124" s="30"/>
      <c r="GX124" s="30"/>
      <c r="GY124" s="30"/>
      <c r="GZ124" s="30"/>
      <c r="HA124" s="30"/>
      <c r="HB124" s="30"/>
      <c r="HC124" s="30"/>
      <c r="HD124" s="30"/>
      <c r="HE124" s="30"/>
      <c r="HF124" s="30"/>
      <c r="HG124" s="30"/>
      <c r="HH124" s="30"/>
      <c r="HI124" s="30"/>
      <c r="HJ124" s="30"/>
      <c r="HK124" s="30"/>
      <c r="HL124" s="30"/>
      <c r="HM124" s="30"/>
      <c r="HN124" s="30"/>
      <c r="HO124" s="30"/>
      <c r="HP124" s="30"/>
      <c r="HQ124" s="30"/>
      <c r="HR124" s="30"/>
      <c r="HS124" s="30"/>
      <c r="HT124" s="30"/>
      <c r="HU124" s="30"/>
      <c r="HV124" s="30"/>
      <c r="HW124" s="30"/>
      <c r="HX124" s="30"/>
      <c r="HY124" s="30"/>
      <c r="HZ124" s="30"/>
      <c r="IA124" s="30"/>
      <c r="IB124" s="30"/>
      <c r="IC124" s="30"/>
      <c r="ID124" s="30"/>
      <c r="IE124" s="30"/>
      <c r="IF124" s="30"/>
      <c r="IG124" s="30"/>
      <c r="IH124" s="30"/>
      <c r="II124" s="30"/>
      <c r="IJ124" s="30"/>
      <c r="IK124" s="30"/>
      <c r="IL124" s="30"/>
      <c r="IM124" s="30"/>
      <c r="IN124" s="30"/>
      <c r="IO124" s="30"/>
      <c r="IP124" s="30"/>
      <c r="IQ124" s="30"/>
      <c r="IR124" s="30"/>
      <c r="IS124" s="30"/>
      <c r="IT124" s="30"/>
      <c r="IU124" s="30"/>
    </row>
    <row r="125" spans="1:25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c r="DB125" s="30"/>
      <c r="DC125" s="30"/>
      <c r="DD125" s="30"/>
      <c r="DE125" s="30"/>
      <c r="DF125" s="30"/>
      <c r="DG125" s="30"/>
      <c r="DH125" s="30"/>
      <c r="DI125" s="30"/>
      <c r="DJ125" s="30"/>
      <c r="DK125" s="30"/>
      <c r="DL125" s="30"/>
      <c r="DM125" s="30"/>
      <c r="DN125" s="30"/>
      <c r="DO125" s="30"/>
      <c r="DP125" s="30"/>
      <c r="DQ125" s="30"/>
      <c r="DR125" s="30"/>
      <c r="DS125" s="30"/>
      <c r="DT125" s="30"/>
      <c r="DU125" s="30"/>
      <c r="DV125" s="30"/>
      <c r="DW125" s="30"/>
      <c r="DX125" s="30"/>
      <c r="DY125" s="30"/>
      <c r="DZ125" s="30"/>
      <c r="EA125" s="30"/>
      <c r="EB125" s="30"/>
      <c r="EC125" s="30"/>
      <c r="ED125" s="30"/>
      <c r="EE125" s="30"/>
      <c r="EF125" s="30"/>
      <c r="EG125" s="30"/>
      <c r="EH125" s="30"/>
      <c r="EI125" s="30"/>
      <c r="EJ125" s="30"/>
      <c r="EK125" s="30"/>
      <c r="EL125" s="30"/>
      <c r="EM125" s="30"/>
      <c r="EN125" s="30"/>
      <c r="EO125" s="30"/>
      <c r="EP125" s="30"/>
      <c r="EQ125" s="30"/>
      <c r="ER125" s="30"/>
      <c r="ES125" s="30"/>
      <c r="ET125" s="30"/>
      <c r="EU125" s="30"/>
      <c r="EV125" s="30"/>
      <c r="EW125" s="30"/>
      <c r="EX125" s="30"/>
      <c r="EY125" s="30"/>
      <c r="EZ125" s="30"/>
      <c r="FA125" s="30"/>
      <c r="FB125" s="30"/>
      <c r="FC125" s="30"/>
      <c r="FD125" s="30"/>
      <c r="FE125" s="30"/>
      <c r="FF125" s="30"/>
      <c r="FG125" s="30"/>
      <c r="FH125" s="30"/>
      <c r="FI125" s="30"/>
      <c r="FJ125" s="30"/>
      <c r="FK125" s="30"/>
      <c r="FL125" s="30"/>
      <c r="FM125" s="30"/>
      <c r="FN125" s="30"/>
      <c r="FO125" s="30"/>
      <c r="FP125" s="30"/>
      <c r="FQ125" s="30"/>
      <c r="FR125" s="30"/>
      <c r="FS125" s="30"/>
      <c r="FT125" s="30"/>
      <c r="FU125" s="30"/>
      <c r="FV125" s="30"/>
      <c r="FW125" s="30"/>
      <c r="FX125" s="30"/>
      <c r="FY125" s="30"/>
      <c r="FZ125" s="30"/>
      <c r="GA125" s="30"/>
      <c r="GB125" s="30"/>
      <c r="GC125" s="30"/>
      <c r="GD125" s="30"/>
      <c r="GE125" s="30"/>
      <c r="GF125" s="30"/>
      <c r="GG125" s="30"/>
      <c r="GH125" s="30"/>
      <c r="GI125" s="30"/>
      <c r="GJ125" s="30"/>
      <c r="GK125" s="30"/>
      <c r="GL125" s="30"/>
      <c r="GM125" s="30"/>
      <c r="GN125" s="30"/>
      <c r="GO125" s="30"/>
      <c r="GP125" s="30"/>
      <c r="GQ125" s="30"/>
      <c r="GR125" s="30"/>
      <c r="GS125" s="30"/>
      <c r="GT125" s="30"/>
      <c r="GU125" s="30"/>
      <c r="GV125" s="30"/>
      <c r="GW125" s="30"/>
      <c r="GX125" s="30"/>
      <c r="GY125" s="30"/>
      <c r="GZ125" s="30"/>
      <c r="HA125" s="30"/>
      <c r="HB125" s="30"/>
      <c r="HC125" s="30"/>
      <c r="HD125" s="30"/>
      <c r="HE125" s="30"/>
      <c r="HF125" s="30"/>
      <c r="HG125" s="30"/>
      <c r="HH125" s="30"/>
      <c r="HI125" s="30"/>
      <c r="HJ125" s="30"/>
      <c r="HK125" s="30"/>
      <c r="HL125" s="30"/>
      <c r="HM125" s="30"/>
      <c r="HN125" s="30"/>
      <c r="HO125" s="30"/>
      <c r="HP125" s="30"/>
      <c r="HQ125" s="30"/>
      <c r="HR125" s="30"/>
      <c r="HS125" s="30"/>
      <c r="HT125" s="30"/>
      <c r="HU125" s="30"/>
      <c r="HV125" s="30"/>
      <c r="HW125" s="30"/>
      <c r="HX125" s="30"/>
      <c r="HY125" s="30"/>
      <c r="HZ125" s="30"/>
      <c r="IA125" s="30"/>
      <c r="IB125" s="30"/>
      <c r="IC125" s="30"/>
      <c r="ID125" s="30"/>
      <c r="IE125" s="30"/>
      <c r="IF125" s="30"/>
      <c r="IG125" s="30"/>
      <c r="IH125" s="30"/>
      <c r="II125" s="30"/>
      <c r="IJ125" s="30"/>
      <c r="IK125" s="30"/>
      <c r="IL125" s="30"/>
      <c r="IM125" s="30"/>
      <c r="IN125" s="30"/>
      <c r="IO125" s="30"/>
      <c r="IP125" s="30"/>
      <c r="IQ125" s="30"/>
      <c r="IR125" s="30"/>
      <c r="IS125" s="30"/>
      <c r="IT125" s="30"/>
      <c r="IU125" s="30"/>
    </row>
    <row r="126" spans="1:25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c r="DX126" s="30"/>
      <c r="DY126" s="30"/>
      <c r="DZ126" s="30"/>
      <c r="EA126" s="30"/>
      <c r="EB126" s="30"/>
      <c r="EC126" s="30"/>
      <c r="ED126" s="30"/>
      <c r="EE126" s="30"/>
      <c r="EF126" s="30"/>
      <c r="EG126" s="30"/>
      <c r="EH126" s="30"/>
      <c r="EI126" s="30"/>
      <c r="EJ126" s="30"/>
      <c r="EK126" s="30"/>
      <c r="EL126" s="30"/>
      <c r="EM126" s="30"/>
      <c r="EN126" s="30"/>
      <c r="EO126" s="30"/>
      <c r="EP126" s="30"/>
      <c r="EQ126" s="30"/>
      <c r="ER126" s="30"/>
      <c r="ES126" s="30"/>
      <c r="ET126" s="30"/>
      <c r="EU126" s="30"/>
      <c r="EV126" s="30"/>
      <c r="EW126" s="30"/>
      <c r="EX126" s="30"/>
      <c r="EY126" s="30"/>
      <c r="EZ126" s="30"/>
      <c r="FA126" s="30"/>
      <c r="FB126" s="30"/>
      <c r="FC126" s="30"/>
      <c r="FD126" s="30"/>
      <c r="FE126" s="30"/>
      <c r="FF126" s="30"/>
      <c r="FG126" s="30"/>
      <c r="FH126" s="30"/>
      <c r="FI126" s="30"/>
      <c r="FJ126" s="30"/>
      <c r="FK126" s="30"/>
      <c r="FL126" s="30"/>
      <c r="FM126" s="30"/>
      <c r="FN126" s="30"/>
      <c r="FO126" s="30"/>
      <c r="FP126" s="30"/>
      <c r="FQ126" s="30"/>
      <c r="FR126" s="30"/>
      <c r="FS126" s="30"/>
      <c r="FT126" s="30"/>
      <c r="FU126" s="30"/>
      <c r="FV126" s="30"/>
      <c r="FW126" s="30"/>
      <c r="FX126" s="30"/>
      <c r="FY126" s="30"/>
      <c r="FZ126" s="30"/>
      <c r="GA126" s="30"/>
      <c r="GB126" s="30"/>
      <c r="GC126" s="30"/>
      <c r="GD126" s="30"/>
      <c r="GE126" s="30"/>
      <c r="GF126" s="30"/>
      <c r="GG126" s="30"/>
      <c r="GH126" s="30"/>
      <c r="GI126" s="30"/>
      <c r="GJ126" s="30"/>
      <c r="GK126" s="30"/>
      <c r="GL126" s="30"/>
      <c r="GM126" s="30"/>
      <c r="GN126" s="30"/>
      <c r="GO126" s="30"/>
      <c r="GP126" s="30"/>
      <c r="GQ126" s="30"/>
      <c r="GR126" s="30"/>
      <c r="GS126" s="30"/>
      <c r="GT126" s="30"/>
      <c r="GU126" s="30"/>
      <c r="GV126" s="30"/>
      <c r="GW126" s="30"/>
      <c r="GX126" s="30"/>
      <c r="GY126" s="30"/>
      <c r="GZ126" s="30"/>
      <c r="HA126" s="30"/>
      <c r="HB126" s="30"/>
      <c r="HC126" s="30"/>
      <c r="HD126" s="30"/>
      <c r="HE126" s="30"/>
      <c r="HF126" s="30"/>
      <c r="HG126" s="30"/>
      <c r="HH126" s="30"/>
      <c r="HI126" s="30"/>
      <c r="HJ126" s="30"/>
      <c r="HK126" s="30"/>
      <c r="HL126" s="30"/>
      <c r="HM126" s="30"/>
      <c r="HN126" s="30"/>
      <c r="HO126" s="30"/>
      <c r="HP126" s="30"/>
      <c r="HQ126" s="30"/>
      <c r="HR126" s="30"/>
      <c r="HS126" s="30"/>
      <c r="HT126" s="30"/>
      <c r="HU126" s="30"/>
      <c r="HV126" s="30"/>
      <c r="HW126" s="30"/>
      <c r="HX126" s="30"/>
      <c r="HY126" s="30"/>
      <c r="HZ126" s="30"/>
      <c r="IA126" s="30"/>
      <c r="IB126" s="30"/>
      <c r="IC126" s="30"/>
      <c r="ID126" s="30"/>
      <c r="IE126" s="30"/>
      <c r="IF126" s="30"/>
      <c r="IG126" s="30"/>
      <c r="IH126" s="30"/>
      <c r="II126" s="30"/>
      <c r="IJ126" s="30"/>
      <c r="IK126" s="30"/>
      <c r="IL126" s="30"/>
      <c r="IM126" s="30"/>
      <c r="IN126" s="30"/>
      <c r="IO126" s="30"/>
      <c r="IP126" s="30"/>
      <c r="IQ126" s="30"/>
      <c r="IR126" s="30"/>
      <c r="IS126" s="30"/>
      <c r="IT126" s="30"/>
      <c r="IU126" s="30"/>
    </row>
    <row r="127" spans="1:25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c r="DB127" s="30"/>
      <c r="DC127" s="30"/>
      <c r="DD127" s="30"/>
      <c r="DE127" s="30"/>
      <c r="DF127" s="30"/>
      <c r="DG127" s="30"/>
      <c r="DH127" s="30"/>
      <c r="DI127" s="30"/>
      <c r="DJ127" s="30"/>
      <c r="DK127" s="30"/>
      <c r="DL127" s="30"/>
      <c r="DM127" s="30"/>
      <c r="DN127" s="30"/>
      <c r="DO127" s="30"/>
      <c r="DP127" s="30"/>
      <c r="DQ127" s="30"/>
      <c r="DR127" s="30"/>
      <c r="DS127" s="30"/>
      <c r="DT127" s="30"/>
      <c r="DU127" s="30"/>
      <c r="DV127" s="30"/>
      <c r="DW127" s="30"/>
      <c r="DX127" s="30"/>
      <c r="DY127" s="30"/>
      <c r="DZ127" s="30"/>
      <c r="EA127" s="30"/>
      <c r="EB127" s="30"/>
      <c r="EC127" s="30"/>
      <c r="ED127" s="30"/>
      <c r="EE127" s="30"/>
      <c r="EF127" s="30"/>
      <c r="EG127" s="30"/>
      <c r="EH127" s="30"/>
      <c r="EI127" s="30"/>
      <c r="EJ127" s="30"/>
      <c r="EK127" s="30"/>
      <c r="EL127" s="30"/>
      <c r="EM127" s="30"/>
      <c r="EN127" s="30"/>
      <c r="EO127" s="30"/>
      <c r="EP127" s="30"/>
      <c r="EQ127" s="30"/>
      <c r="ER127" s="30"/>
      <c r="ES127" s="30"/>
      <c r="ET127" s="30"/>
      <c r="EU127" s="30"/>
      <c r="EV127" s="30"/>
      <c r="EW127" s="30"/>
      <c r="EX127" s="30"/>
      <c r="EY127" s="30"/>
      <c r="EZ127" s="30"/>
      <c r="FA127" s="30"/>
      <c r="FB127" s="30"/>
      <c r="FC127" s="30"/>
      <c r="FD127" s="30"/>
      <c r="FE127" s="30"/>
      <c r="FF127" s="30"/>
      <c r="FG127" s="30"/>
      <c r="FH127" s="30"/>
      <c r="FI127" s="30"/>
      <c r="FJ127" s="30"/>
      <c r="FK127" s="30"/>
      <c r="FL127" s="30"/>
      <c r="FM127" s="30"/>
      <c r="FN127" s="30"/>
      <c r="FO127" s="30"/>
      <c r="FP127" s="30"/>
      <c r="FQ127" s="30"/>
      <c r="FR127" s="30"/>
      <c r="FS127" s="30"/>
      <c r="FT127" s="30"/>
      <c r="FU127" s="30"/>
      <c r="FV127" s="30"/>
      <c r="FW127" s="30"/>
      <c r="FX127" s="30"/>
      <c r="FY127" s="30"/>
      <c r="FZ127" s="30"/>
      <c r="GA127" s="30"/>
      <c r="GB127" s="30"/>
      <c r="GC127" s="30"/>
      <c r="GD127" s="30"/>
      <c r="GE127" s="30"/>
      <c r="GF127" s="30"/>
      <c r="GG127" s="30"/>
      <c r="GH127" s="30"/>
      <c r="GI127" s="30"/>
      <c r="GJ127" s="30"/>
      <c r="GK127" s="30"/>
      <c r="GL127" s="30"/>
      <c r="GM127" s="30"/>
      <c r="GN127" s="30"/>
      <c r="GO127" s="30"/>
      <c r="GP127" s="30"/>
      <c r="GQ127" s="30"/>
      <c r="GR127" s="30"/>
      <c r="GS127" s="30"/>
      <c r="GT127" s="30"/>
      <c r="GU127" s="30"/>
      <c r="GV127" s="30"/>
      <c r="GW127" s="30"/>
      <c r="GX127" s="30"/>
      <c r="GY127" s="30"/>
      <c r="GZ127" s="30"/>
      <c r="HA127" s="30"/>
      <c r="HB127" s="30"/>
      <c r="HC127" s="30"/>
      <c r="HD127" s="30"/>
      <c r="HE127" s="30"/>
      <c r="HF127" s="30"/>
      <c r="HG127" s="30"/>
      <c r="HH127" s="30"/>
      <c r="HI127" s="30"/>
      <c r="HJ127" s="30"/>
      <c r="HK127" s="30"/>
      <c r="HL127" s="30"/>
      <c r="HM127" s="30"/>
      <c r="HN127" s="30"/>
      <c r="HO127" s="30"/>
      <c r="HP127" s="30"/>
      <c r="HQ127" s="30"/>
      <c r="HR127" s="30"/>
      <c r="HS127" s="30"/>
      <c r="HT127" s="30"/>
      <c r="HU127" s="30"/>
      <c r="HV127" s="30"/>
      <c r="HW127" s="30"/>
      <c r="HX127" s="30"/>
      <c r="HY127" s="30"/>
      <c r="HZ127" s="30"/>
      <c r="IA127" s="30"/>
      <c r="IB127" s="30"/>
      <c r="IC127" s="30"/>
      <c r="ID127" s="30"/>
      <c r="IE127" s="30"/>
      <c r="IF127" s="30"/>
      <c r="IG127" s="30"/>
      <c r="IH127" s="30"/>
      <c r="II127" s="30"/>
      <c r="IJ127" s="30"/>
      <c r="IK127" s="30"/>
      <c r="IL127" s="30"/>
      <c r="IM127" s="30"/>
      <c r="IN127" s="30"/>
      <c r="IO127" s="30"/>
      <c r="IP127" s="30"/>
      <c r="IQ127" s="30"/>
      <c r="IR127" s="30"/>
      <c r="IS127" s="30"/>
      <c r="IT127" s="30"/>
      <c r="IU127" s="30"/>
    </row>
    <row r="128" spans="1:25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c r="DB128" s="30"/>
      <c r="DC128" s="30"/>
      <c r="DD128" s="30"/>
      <c r="DE128" s="30"/>
      <c r="DF128" s="30"/>
      <c r="DG128" s="30"/>
      <c r="DH128" s="30"/>
      <c r="DI128" s="30"/>
      <c r="DJ128" s="30"/>
      <c r="DK128" s="30"/>
      <c r="DL128" s="30"/>
      <c r="DM128" s="30"/>
      <c r="DN128" s="30"/>
      <c r="DO128" s="30"/>
      <c r="DP128" s="30"/>
      <c r="DQ128" s="30"/>
      <c r="DR128" s="30"/>
      <c r="DS128" s="30"/>
      <c r="DT128" s="30"/>
      <c r="DU128" s="30"/>
      <c r="DV128" s="30"/>
      <c r="DW128" s="30"/>
      <c r="DX128" s="30"/>
      <c r="DY128" s="30"/>
      <c r="DZ128" s="30"/>
      <c r="EA128" s="30"/>
      <c r="EB128" s="30"/>
      <c r="EC128" s="30"/>
      <c r="ED128" s="30"/>
      <c r="EE128" s="30"/>
      <c r="EF128" s="30"/>
      <c r="EG128" s="30"/>
      <c r="EH128" s="30"/>
      <c r="EI128" s="30"/>
      <c r="EJ128" s="30"/>
      <c r="EK128" s="30"/>
      <c r="EL128" s="30"/>
      <c r="EM128" s="30"/>
      <c r="EN128" s="30"/>
      <c r="EO128" s="30"/>
      <c r="EP128" s="30"/>
      <c r="EQ128" s="30"/>
      <c r="ER128" s="30"/>
      <c r="ES128" s="30"/>
      <c r="ET128" s="30"/>
      <c r="EU128" s="30"/>
      <c r="EV128" s="30"/>
      <c r="EW128" s="30"/>
      <c r="EX128" s="30"/>
      <c r="EY128" s="30"/>
      <c r="EZ128" s="30"/>
      <c r="FA128" s="30"/>
      <c r="FB128" s="30"/>
      <c r="FC128" s="30"/>
      <c r="FD128" s="30"/>
      <c r="FE128" s="30"/>
      <c r="FF128" s="30"/>
      <c r="FG128" s="30"/>
      <c r="FH128" s="30"/>
      <c r="FI128" s="30"/>
      <c r="FJ128" s="30"/>
      <c r="FK128" s="30"/>
      <c r="FL128" s="30"/>
      <c r="FM128" s="30"/>
      <c r="FN128" s="30"/>
      <c r="FO128" s="30"/>
      <c r="FP128" s="30"/>
      <c r="FQ128" s="30"/>
      <c r="FR128" s="30"/>
      <c r="FS128" s="30"/>
      <c r="FT128" s="30"/>
      <c r="FU128" s="30"/>
      <c r="FV128" s="30"/>
      <c r="FW128" s="30"/>
      <c r="FX128" s="30"/>
      <c r="FY128" s="30"/>
      <c r="FZ128" s="30"/>
      <c r="GA128" s="30"/>
      <c r="GB128" s="30"/>
      <c r="GC128" s="30"/>
      <c r="GD128" s="30"/>
      <c r="GE128" s="30"/>
      <c r="GF128" s="30"/>
      <c r="GG128" s="30"/>
      <c r="GH128" s="30"/>
      <c r="GI128" s="30"/>
      <c r="GJ128" s="30"/>
      <c r="GK128" s="30"/>
      <c r="GL128" s="30"/>
      <c r="GM128" s="30"/>
      <c r="GN128" s="30"/>
      <c r="GO128" s="30"/>
      <c r="GP128" s="30"/>
      <c r="GQ128" s="30"/>
      <c r="GR128" s="30"/>
      <c r="GS128" s="30"/>
      <c r="GT128" s="30"/>
      <c r="GU128" s="30"/>
      <c r="GV128" s="30"/>
      <c r="GW128" s="30"/>
      <c r="GX128" s="30"/>
      <c r="GY128" s="30"/>
      <c r="GZ128" s="30"/>
      <c r="HA128" s="30"/>
      <c r="HB128" s="30"/>
      <c r="HC128" s="30"/>
      <c r="HD128" s="30"/>
      <c r="HE128" s="30"/>
      <c r="HF128" s="30"/>
      <c r="HG128" s="30"/>
      <c r="HH128" s="30"/>
      <c r="HI128" s="30"/>
      <c r="HJ128" s="30"/>
      <c r="HK128" s="30"/>
      <c r="HL128" s="30"/>
      <c r="HM128" s="30"/>
      <c r="HN128" s="30"/>
      <c r="HO128" s="30"/>
      <c r="HP128" s="30"/>
      <c r="HQ128" s="30"/>
      <c r="HR128" s="30"/>
      <c r="HS128" s="30"/>
      <c r="HT128" s="30"/>
      <c r="HU128" s="30"/>
      <c r="HV128" s="30"/>
      <c r="HW128" s="30"/>
      <c r="HX128" s="30"/>
      <c r="HY128" s="30"/>
      <c r="HZ128" s="30"/>
      <c r="IA128" s="30"/>
      <c r="IB128" s="30"/>
      <c r="IC128" s="30"/>
      <c r="ID128" s="30"/>
      <c r="IE128" s="30"/>
      <c r="IF128" s="30"/>
      <c r="IG128" s="30"/>
      <c r="IH128" s="30"/>
      <c r="II128" s="30"/>
      <c r="IJ128" s="30"/>
      <c r="IK128" s="30"/>
      <c r="IL128" s="30"/>
      <c r="IM128" s="30"/>
      <c r="IN128" s="30"/>
      <c r="IO128" s="30"/>
      <c r="IP128" s="30"/>
      <c r="IQ128" s="30"/>
      <c r="IR128" s="30"/>
      <c r="IS128" s="30"/>
      <c r="IT128" s="30"/>
      <c r="IU128" s="30"/>
    </row>
    <row r="129" spans="1:25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c r="DR129" s="30"/>
      <c r="DS129" s="30"/>
      <c r="DT129" s="30"/>
      <c r="DU129" s="30"/>
      <c r="DV129" s="30"/>
      <c r="DW129" s="30"/>
      <c r="DX129" s="30"/>
      <c r="DY129" s="30"/>
      <c r="DZ129" s="30"/>
      <c r="EA129" s="30"/>
      <c r="EB129" s="30"/>
      <c r="EC129" s="30"/>
      <c r="ED129" s="30"/>
      <c r="EE129" s="30"/>
      <c r="EF129" s="30"/>
      <c r="EG129" s="30"/>
      <c r="EH129" s="30"/>
      <c r="EI129" s="30"/>
      <c r="EJ129" s="30"/>
      <c r="EK129" s="30"/>
      <c r="EL129" s="30"/>
      <c r="EM129" s="30"/>
      <c r="EN129" s="30"/>
      <c r="EO129" s="30"/>
      <c r="EP129" s="30"/>
      <c r="EQ129" s="30"/>
      <c r="ER129" s="30"/>
      <c r="ES129" s="30"/>
      <c r="ET129" s="30"/>
      <c r="EU129" s="30"/>
      <c r="EV129" s="30"/>
      <c r="EW129" s="30"/>
      <c r="EX129" s="30"/>
      <c r="EY129" s="30"/>
      <c r="EZ129" s="30"/>
      <c r="FA129" s="30"/>
      <c r="FB129" s="30"/>
      <c r="FC129" s="30"/>
      <c r="FD129" s="30"/>
      <c r="FE129" s="30"/>
      <c r="FF129" s="30"/>
      <c r="FG129" s="30"/>
      <c r="FH129" s="30"/>
      <c r="FI129" s="30"/>
      <c r="FJ129" s="30"/>
      <c r="FK129" s="30"/>
      <c r="FL129" s="30"/>
      <c r="FM129" s="30"/>
      <c r="FN129" s="30"/>
      <c r="FO129" s="30"/>
      <c r="FP129" s="30"/>
      <c r="FQ129" s="30"/>
      <c r="FR129" s="30"/>
      <c r="FS129" s="30"/>
      <c r="FT129" s="30"/>
      <c r="FU129" s="30"/>
      <c r="FV129" s="30"/>
      <c r="FW129" s="30"/>
      <c r="FX129" s="30"/>
      <c r="FY129" s="30"/>
      <c r="FZ129" s="30"/>
      <c r="GA129" s="30"/>
      <c r="GB129" s="30"/>
      <c r="GC129" s="30"/>
      <c r="GD129" s="30"/>
      <c r="GE129" s="30"/>
      <c r="GF129" s="30"/>
      <c r="GG129" s="30"/>
      <c r="GH129" s="30"/>
      <c r="GI129" s="30"/>
      <c r="GJ129" s="30"/>
      <c r="GK129" s="30"/>
      <c r="GL129" s="30"/>
      <c r="GM129" s="30"/>
      <c r="GN129" s="30"/>
      <c r="GO129" s="30"/>
      <c r="GP129" s="30"/>
      <c r="GQ129" s="30"/>
      <c r="GR129" s="30"/>
      <c r="GS129" s="30"/>
      <c r="GT129" s="30"/>
      <c r="GU129" s="30"/>
      <c r="GV129" s="30"/>
      <c r="GW129" s="30"/>
      <c r="GX129" s="30"/>
      <c r="GY129" s="30"/>
      <c r="GZ129" s="30"/>
      <c r="HA129" s="30"/>
      <c r="HB129" s="30"/>
      <c r="HC129" s="30"/>
      <c r="HD129" s="30"/>
      <c r="HE129" s="30"/>
      <c r="HF129" s="30"/>
      <c r="HG129" s="30"/>
      <c r="HH129" s="30"/>
      <c r="HI129" s="30"/>
      <c r="HJ129" s="30"/>
      <c r="HK129" s="30"/>
      <c r="HL129" s="30"/>
      <c r="HM129" s="30"/>
      <c r="HN129" s="30"/>
      <c r="HO129" s="30"/>
      <c r="HP129" s="30"/>
      <c r="HQ129" s="30"/>
      <c r="HR129" s="30"/>
      <c r="HS129" s="30"/>
      <c r="HT129" s="30"/>
      <c r="HU129" s="30"/>
      <c r="HV129" s="30"/>
      <c r="HW129" s="30"/>
      <c r="HX129" s="30"/>
      <c r="HY129" s="30"/>
      <c r="HZ129" s="30"/>
      <c r="IA129" s="30"/>
      <c r="IB129" s="30"/>
      <c r="IC129" s="30"/>
      <c r="ID129" s="30"/>
      <c r="IE129" s="30"/>
      <c r="IF129" s="30"/>
      <c r="IG129" s="30"/>
      <c r="IH129" s="30"/>
      <c r="II129" s="30"/>
      <c r="IJ129" s="30"/>
      <c r="IK129" s="30"/>
      <c r="IL129" s="30"/>
      <c r="IM129" s="30"/>
      <c r="IN129" s="30"/>
      <c r="IO129" s="30"/>
      <c r="IP129" s="30"/>
      <c r="IQ129" s="30"/>
      <c r="IR129" s="30"/>
      <c r="IS129" s="30"/>
      <c r="IT129" s="30"/>
      <c r="IU129" s="30"/>
    </row>
    <row r="130" spans="1:25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c r="HV130" s="30"/>
      <c r="HW130" s="30"/>
      <c r="HX130" s="30"/>
      <c r="HY130" s="30"/>
      <c r="HZ130" s="30"/>
      <c r="IA130" s="30"/>
      <c r="IB130" s="30"/>
      <c r="IC130" s="30"/>
      <c r="ID130" s="30"/>
      <c r="IE130" s="30"/>
      <c r="IF130" s="30"/>
      <c r="IG130" s="30"/>
      <c r="IH130" s="30"/>
      <c r="II130" s="30"/>
      <c r="IJ130" s="30"/>
      <c r="IK130" s="30"/>
      <c r="IL130" s="30"/>
      <c r="IM130" s="30"/>
      <c r="IN130" s="30"/>
      <c r="IO130" s="30"/>
      <c r="IP130" s="30"/>
      <c r="IQ130" s="30"/>
      <c r="IR130" s="30"/>
      <c r="IS130" s="30"/>
      <c r="IT130" s="30"/>
      <c r="IU130" s="30"/>
    </row>
    <row r="131" spans="1:25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c r="DX131" s="30"/>
      <c r="DY131" s="30"/>
      <c r="DZ131" s="30"/>
      <c r="EA131" s="30"/>
      <c r="EB131" s="30"/>
      <c r="EC131" s="30"/>
      <c r="ED131" s="30"/>
      <c r="EE131" s="30"/>
      <c r="EF131" s="30"/>
      <c r="EG131" s="30"/>
      <c r="EH131" s="30"/>
      <c r="EI131" s="30"/>
      <c r="EJ131" s="30"/>
      <c r="EK131" s="30"/>
      <c r="EL131" s="30"/>
      <c r="EM131" s="30"/>
      <c r="EN131" s="30"/>
      <c r="EO131" s="30"/>
      <c r="EP131" s="30"/>
      <c r="EQ131" s="30"/>
      <c r="ER131" s="30"/>
      <c r="ES131" s="30"/>
      <c r="ET131" s="30"/>
      <c r="EU131" s="30"/>
      <c r="EV131" s="30"/>
      <c r="EW131" s="30"/>
      <c r="EX131" s="30"/>
      <c r="EY131" s="30"/>
      <c r="EZ131" s="30"/>
      <c r="FA131" s="30"/>
      <c r="FB131" s="30"/>
      <c r="FC131" s="30"/>
      <c r="FD131" s="30"/>
      <c r="FE131" s="30"/>
      <c r="FF131" s="30"/>
      <c r="FG131" s="30"/>
      <c r="FH131" s="30"/>
      <c r="FI131" s="30"/>
      <c r="FJ131" s="30"/>
      <c r="FK131" s="30"/>
      <c r="FL131" s="30"/>
      <c r="FM131" s="30"/>
      <c r="FN131" s="30"/>
      <c r="FO131" s="30"/>
      <c r="FP131" s="30"/>
      <c r="FQ131" s="30"/>
      <c r="FR131" s="30"/>
      <c r="FS131" s="30"/>
      <c r="FT131" s="30"/>
      <c r="FU131" s="30"/>
      <c r="FV131" s="30"/>
      <c r="FW131" s="30"/>
      <c r="FX131" s="30"/>
      <c r="FY131" s="30"/>
      <c r="FZ131" s="30"/>
      <c r="GA131" s="30"/>
      <c r="GB131" s="30"/>
      <c r="GC131" s="30"/>
      <c r="GD131" s="30"/>
      <c r="GE131" s="30"/>
      <c r="GF131" s="30"/>
      <c r="GG131" s="30"/>
      <c r="GH131" s="30"/>
      <c r="GI131" s="30"/>
      <c r="GJ131" s="30"/>
      <c r="GK131" s="30"/>
      <c r="GL131" s="30"/>
      <c r="GM131" s="30"/>
      <c r="GN131" s="30"/>
      <c r="GO131" s="30"/>
      <c r="GP131" s="30"/>
      <c r="GQ131" s="30"/>
      <c r="GR131" s="30"/>
      <c r="GS131" s="30"/>
      <c r="GT131" s="30"/>
      <c r="GU131" s="30"/>
      <c r="GV131" s="30"/>
      <c r="GW131" s="30"/>
      <c r="GX131" s="30"/>
      <c r="GY131" s="30"/>
      <c r="GZ131" s="30"/>
      <c r="HA131" s="30"/>
      <c r="HB131" s="30"/>
      <c r="HC131" s="30"/>
      <c r="HD131" s="30"/>
      <c r="HE131" s="30"/>
      <c r="HF131" s="30"/>
      <c r="HG131" s="30"/>
      <c r="HH131" s="30"/>
      <c r="HI131" s="30"/>
      <c r="HJ131" s="30"/>
      <c r="HK131" s="30"/>
      <c r="HL131" s="30"/>
      <c r="HM131" s="30"/>
      <c r="HN131" s="30"/>
      <c r="HO131" s="30"/>
      <c r="HP131" s="30"/>
      <c r="HQ131" s="30"/>
      <c r="HR131" s="30"/>
      <c r="HS131" s="30"/>
      <c r="HT131" s="30"/>
      <c r="HU131" s="30"/>
      <c r="HV131" s="30"/>
      <c r="HW131" s="30"/>
      <c r="HX131" s="30"/>
      <c r="HY131" s="30"/>
      <c r="HZ131" s="30"/>
      <c r="IA131" s="30"/>
      <c r="IB131" s="30"/>
      <c r="IC131" s="30"/>
      <c r="ID131" s="30"/>
      <c r="IE131" s="30"/>
      <c r="IF131" s="30"/>
      <c r="IG131" s="30"/>
      <c r="IH131" s="30"/>
      <c r="II131" s="30"/>
      <c r="IJ131" s="30"/>
      <c r="IK131" s="30"/>
      <c r="IL131" s="30"/>
      <c r="IM131" s="30"/>
      <c r="IN131" s="30"/>
      <c r="IO131" s="30"/>
      <c r="IP131" s="30"/>
      <c r="IQ131" s="30"/>
      <c r="IR131" s="30"/>
      <c r="IS131" s="30"/>
      <c r="IT131" s="30"/>
      <c r="IU131" s="30"/>
    </row>
    <row r="132" spans="1:25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c r="DX132" s="30"/>
      <c r="DY132" s="30"/>
      <c r="DZ132" s="30"/>
      <c r="EA132" s="30"/>
      <c r="EB132" s="30"/>
      <c r="EC132" s="30"/>
      <c r="ED132" s="30"/>
      <c r="EE132" s="30"/>
      <c r="EF132" s="30"/>
      <c r="EG132" s="30"/>
      <c r="EH132" s="30"/>
      <c r="EI132" s="30"/>
      <c r="EJ132" s="30"/>
      <c r="EK132" s="30"/>
      <c r="EL132" s="30"/>
      <c r="EM132" s="30"/>
      <c r="EN132" s="30"/>
      <c r="EO132" s="30"/>
      <c r="EP132" s="30"/>
      <c r="EQ132" s="30"/>
      <c r="ER132" s="30"/>
      <c r="ES132" s="30"/>
      <c r="ET132" s="30"/>
      <c r="EU132" s="30"/>
      <c r="EV132" s="30"/>
      <c r="EW132" s="30"/>
      <c r="EX132" s="30"/>
      <c r="EY132" s="30"/>
      <c r="EZ132" s="30"/>
      <c r="FA132" s="30"/>
      <c r="FB132" s="30"/>
      <c r="FC132" s="30"/>
      <c r="FD132" s="30"/>
      <c r="FE132" s="30"/>
      <c r="FF132" s="30"/>
      <c r="FG132" s="30"/>
      <c r="FH132" s="30"/>
      <c r="FI132" s="30"/>
      <c r="FJ132" s="30"/>
      <c r="FK132" s="30"/>
      <c r="FL132" s="30"/>
      <c r="FM132" s="30"/>
      <c r="FN132" s="30"/>
      <c r="FO132" s="30"/>
      <c r="FP132" s="30"/>
      <c r="FQ132" s="30"/>
      <c r="FR132" s="30"/>
      <c r="FS132" s="30"/>
      <c r="FT132" s="30"/>
      <c r="FU132" s="30"/>
      <c r="FV132" s="30"/>
      <c r="FW132" s="30"/>
      <c r="FX132" s="30"/>
      <c r="FY132" s="30"/>
      <c r="FZ132" s="30"/>
      <c r="GA132" s="30"/>
      <c r="GB132" s="30"/>
      <c r="GC132" s="30"/>
      <c r="GD132" s="30"/>
      <c r="GE132" s="30"/>
      <c r="GF132" s="30"/>
      <c r="GG132" s="30"/>
      <c r="GH132" s="30"/>
      <c r="GI132" s="30"/>
      <c r="GJ132" s="30"/>
      <c r="GK132" s="30"/>
      <c r="GL132" s="30"/>
      <c r="GM132" s="30"/>
      <c r="GN132" s="30"/>
      <c r="GO132" s="30"/>
      <c r="GP132" s="30"/>
      <c r="GQ132" s="30"/>
      <c r="GR132" s="30"/>
      <c r="GS132" s="30"/>
      <c r="GT132" s="30"/>
      <c r="GU132" s="30"/>
      <c r="GV132" s="30"/>
      <c r="GW132" s="30"/>
      <c r="GX132" s="30"/>
      <c r="GY132" s="30"/>
      <c r="GZ132" s="30"/>
      <c r="HA132" s="30"/>
      <c r="HB132" s="30"/>
      <c r="HC132" s="30"/>
      <c r="HD132" s="30"/>
      <c r="HE132" s="30"/>
      <c r="HF132" s="30"/>
      <c r="HG132" s="30"/>
      <c r="HH132" s="30"/>
      <c r="HI132" s="30"/>
      <c r="HJ132" s="30"/>
      <c r="HK132" s="30"/>
      <c r="HL132" s="30"/>
      <c r="HM132" s="30"/>
      <c r="HN132" s="30"/>
      <c r="HO132" s="30"/>
      <c r="HP132" s="30"/>
      <c r="HQ132" s="30"/>
      <c r="HR132" s="30"/>
      <c r="HS132" s="30"/>
      <c r="HT132" s="30"/>
      <c r="HU132" s="30"/>
      <c r="HV132" s="30"/>
      <c r="HW132" s="30"/>
      <c r="HX132" s="30"/>
      <c r="HY132" s="30"/>
      <c r="HZ132" s="30"/>
      <c r="IA132" s="30"/>
      <c r="IB132" s="30"/>
      <c r="IC132" s="30"/>
      <c r="ID132" s="30"/>
      <c r="IE132" s="30"/>
      <c r="IF132" s="30"/>
      <c r="IG132" s="30"/>
      <c r="IH132" s="30"/>
      <c r="II132" s="30"/>
      <c r="IJ132" s="30"/>
      <c r="IK132" s="30"/>
      <c r="IL132" s="30"/>
      <c r="IM132" s="30"/>
      <c r="IN132" s="30"/>
      <c r="IO132" s="30"/>
      <c r="IP132" s="30"/>
      <c r="IQ132" s="30"/>
      <c r="IR132" s="30"/>
      <c r="IS132" s="30"/>
      <c r="IT132" s="30"/>
      <c r="IU132" s="30"/>
    </row>
    <row r="133" spans="1:25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30"/>
      <c r="DQ133" s="30"/>
      <c r="DR133" s="30"/>
      <c r="DS133" s="30"/>
      <c r="DT133" s="30"/>
      <c r="DU133" s="30"/>
      <c r="DV133" s="30"/>
      <c r="DW133" s="30"/>
      <c r="DX133" s="30"/>
      <c r="DY133" s="30"/>
      <c r="DZ133" s="30"/>
      <c r="EA133" s="30"/>
      <c r="EB133" s="30"/>
      <c r="EC133" s="30"/>
      <c r="ED133" s="30"/>
      <c r="EE133" s="30"/>
      <c r="EF133" s="30"/>
      <c r="EG133" s="30"/>
      <c r="EH133" s="30"/>
      <c r="EI133" s="30"/>
      <c r="EJ133" s="30"/>
      <c r="EK133" s="30"/>
      <c r="EL133" s="30"/>
      <c r="EM133" s="30"/>
      <c r="EN133" s="30"/>
      <c r="EO133" s="30"/>
      <c r="EP133" s="30"/>
      <c r="EQ133" s="30"/>
      <c r="ER133" s="30"/>
      <c r="ES133" s="30"/>
      <c r="ET133" s="30"/>
      <c r="EU133" s="30"/>
      <c r="EV133" s="30"/>
      <c r="EW133" s="30"/>
      <c r="EX133" s="30"/>
      <c r="EY133" s="30"/>
      <c r="EZ133" s="30"/>
      <c r="FA133" s="30"/>
      <c r="FB133" s="30"/>
      <c r="FC133" s="30"/>
      <c r="FD133" s="30"/>
      <c r="FE133" s="30"/>
      <c r="FF133" s="30"/>
      <c r="FG133" s="30"/>
      <c r="FH133" s="30"/>
      <c r="FI133" s="30"/>
      <c r="FJ133" s="30"/>
      <c r="FK133" s="30"/>
      <c r="FL133" s="30"/>
      <c r="FM133" s="30"/>
      <c r="FN133" s="30"/>
      <c r="FO133" s="30"/>
      <c r="FP133" s="30"/>
      <c r="FQ133" s="30"/>
      <c r="FR133" s="30"/>
      <c r="FS133" s="30"/>
      <c r="FT133" s="30"/>
      <c r="FU133" s="30"/>
      <c r="FV133" s="30"/>
      <c r="FW133" s="30"/>
      <c r="FX133" s="30"/>
      <c r="FY133" s="30"/>
      <c r="FZ133" s="30"/>
      <c r="GA133" s="30"/>
      <c r="GB133" s="30"/>
      <c r="GC133" s="30"/>
      <c r="GD133" s="30"/>
      <c r="GE133" s="30"/>
      <c r="GF133" s="30"/>
      <c r="GG133" s="30"/>
      <c r="GH133" s="30"/>
      <c r="GI133" s="30"/>
      <c r="GJ133" s="30"/>
      <c r="GK133" s="30"/>
      <c r="GL133" s="30"/>
      <c r="GM133" s="30"/>
      <c r="GN133" s="30"/>
      <c r="GO133" s="30"/>
      <c r="GP133" s="30"/>
      <c r="GQ133" s="30"/>
      <c r="GR133" s="30"/>
      <c r="GS133" s="30"/>
      <c r="GT133" s="30"/>
      <c r="GU133" s="30"/>
      <c r="GV133" s="30"/>
      <c r="GW133" s="30"/>
      <c r="GX133" s="30"/>
      <c r="GY133" s="30"/>
      <c r="GZ133" s="30"/>
      <c r="HA133" s="30"/>
      <c r="HB133" s="30"/>
      <c r="HC133" s="30"/>
      <c r="HD133" s="30"/>
      <c r="HE133" s="30"/>
      <c r="HF133" s="30"/>
      <c r="HG133" s="30"/>
      <c r="HH133" s="30"/>
      <c r="HI133" s="30"/>
      <c r="HJ133" s="30"/>
      <c r="HK133" s="30"/>
      <c r="HL133" s="30"/>
      <c r="HM133" s="30"/>
      <c r="HN133" s="30"/>
      <c r="HO133" s="30"/>
      <c r="HP133" s="30"/>
      <c r="HQ133" s="30"/>
      <c r="HR133" s="30"/>
      <c r="HS133" s="30"/>
      <c r="HT133" s="30"/>
      <c r="HU133" s="30"/>
      <c r="HV133" s="30"/>
      <c r="HW133" s="30"/>
      <c r="HX133" s="30"/>
      <c r="HY133" s="30"/>
      <c r="HZ133" s="30"/>
      <c r="IA133" s="30"/>
      <c r="IB133" s="30"/>
      <c r="IC133" s="30"/>
      <c r="ID133" s="30"/>
      <c r="IE133" s="30"/>
      <c r="IF133" s="30"/>
      <c r="IG133" s="30"/>
      <c r="IH133" s="30"/>
      <c r="II133" s="30"/>
      <c r="IJ133" s="30"/>
      <c r="IK133" s="30"/>
      <c r="IL133" s="30"/>
      <c r="IM133" s="30"/>
      <c r="IN133" s="30"/>
      <c r="IO133" s="30"/>
      <c r="IP133" s="30"/>
      <c r="IQ133" s="30"/>
      <c r="IR133" s="30"/>
      <c r="IS133" s="30"/>
      <c r="IT133" s="30"/>
      <c r="IU133" s="30"/>
    </row>
    <row r="134" spans="1:25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c r="HV134" s="30"/>
      <c r="HW134" s="30"/>
      <c r="HX134" s="30"/>
      <c r="HY134" s="30"/>
      <c r="HZ134" s="30"/>
      <c r="IA134" s="30"/>
      <c r="IB134" s="30"/>
      <c r="IC134" s="30"/>
      <c r="ID134" s="30"/>
      <c r="IE134" s="30"/>
      <c r="IF134" s="30"/>
      <c r="IG134" s="30"/>
      <c r="IH134" s="30"/>
      <c r="II134" s="30"/>
      <c r="IJ134" s="30"/>
      <c r="IK134" s="30"/>
      <c r="IL134" s="30"/>
      <c r="IM134" s="30"/>
      <c r="IN134" s="30"/>
      <c r="IO134" s="30"/>
      <c r="IP134" s="30"/>
      <c r="IQ134" s="30"/>
      <c r="IR134" s="30"/>
      <c r="IS134" s="30"/>
      <c r="IT134" s="30"/>
      <c r="IU134" s="30"/>
    </row>
    <row r="135" spans="1:25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c r="BX135" s="30"/>
      <c r="BY135" s="30"/>
      <c r="BZ135" s="30"/>
      <c r="CA135" s="30"/>
      <c r="CB135" s="30"/>
      <c r="CC135" s="30"/>
      <c r="CD135" s="30"/>
      <c r="CE135" s="30"/>
      <c r="CF135" s="30"/>
      <c r="CG135" s="30"/>
      <c r="CH135" s="30"/>
      <c r="CI135" s="30"/>
      <c r="CJ135" s="30"/>
      <c r="CK135" s="30"/>
      <c r="CL135" s="30"/>
      <c r="CM135" s="30"/>
      <c r="CN135" s="30"/>
      <c r="CO135" s="30"/>
      <c r="CP135" s="30"/>
      <c r="CQ135" s="30"/>
      <c r="CR135" s="30"/>
      <c r="CS135" s="30"/>
      <c r="CT135" s="30"/>
      <c r="CU135" s="30"/>
      <c r="CV135" s="30"/>
      <c r="CW135" s="30"/>
      <c r="CX135" s="30"/>
      <c r="CY135" s="30"/>
      <c r="CZ135" s="30"/>
      <c r="DA135" s="30"/>
      <c r="DB135" s="30"/>
      <c r="DC135" s="30"/>
      <c r="DD135" s="30"/>
      <c r="DE135" s="30"/>
      <c r="DF135" s="30"/>
      <c r="DG135" s="30"/>
      <c r="DH135" s="30"/>
      <c r="DI135" s="30"/>
      <c r="DJ135" s="30"/>
      <c r="DK135" s="30"/>
      <c r="DL135" s="30"/>
      <c r="DM135" s="30"/>
      <c r="DN135" s="30"/>
      <c r="DO135" s="30"/>
      <c r="DP135" s="30"/>
      <c r="DQ135" s="30"/>
      <c r="DR135" s="30"/>
      <c r="DS135" s="30"/>
      <c r="DT135" s="30"/>
      <c r="DU135" s="30"/>
      <c r="DV135" s="30"/>
      <c r="DW135" s="30"/>
      <c r="DX135" s="30"/>
      <c r="DY135" s="30"/>
      <c r="DZ135" s="30"/>
      <c r="EA135" s="30"/>
      <c r="EB135" s="30"/>
      <c r="EC135" s="30"/>
      <c r="ED135" s="30"/>
      <c r="EE135" s="30"/>
      <c r="EF135" s="30"/>
      <c r="EG135" s="30"/>
      <c r="EH135" s="30"/>
      <c r="EI135" s="30"/>
      <c r="EJ135" s="30"/>
      <c r="EK135" s="30"/>
      <c r="EL135" s="30"/>
      <c r="EM135" s="30"/>
      <c r="EN135" s="30"/>
      <c r="EO135" s="30"/>
      <c r="EP135" s="30"/>
      <c r="EQ135" s="30"/>
      <c r="ER135" s="30"/>
      <c r="ES135" s="30"/>
      <c r="ET135" s="30"/>
      <c r="EU135" s="30"/>
      <c r="EV135" s="30"/>
      <c r="EW135" s="30"/>
      <c r="EX135" s="30"/>
      <c r="EY135" s="30"/>
      <c r="EZ135" s="30"/>
      <c r="FA135" s="30"/>
      <c r="FB135" s="30"/>
      <c r="FC135" s="30"/>
      <c r="FD135" s="30"/>
      <c r="FE135" s="30"/>
      <c r="FF135" s="30"/>
      <c r="FG135" s="30"/>
      <c r="FH135" s="30"/>
      <c r="FI135" s="30"/>
      <c r="FJ135" s="30"/>
      <c r="FK135" s="30"/>
      <c r="FL135" s="30"/>
      <c r="FM135" s="30"/>
      <c r="FN135" s="30"/>
      <c r="FO135" s="30"/>
      <c r="FP135" s="30"/>
      <c r="FQ135" s="30"/>
      <c r="FR135" s="30"/>
      <c r="FS135" s="30"/>
      <c r="FT135" s="30"/>
      <c r="FU135" s="30"/>
      <c r="FV135" s="30"/>
      <c r="FW135" s="30"/>
      <c r="FX135" s="30"/>
      <c r="FY135" s="30"/>
      <c r="FZ135" s="30"/>
      <c r="GA135" s="30"/>
      <c r="GB135" s="30"/>
      <c r="GC135" s="30"/>
      <c r="GD135" s="30"/>
      <c r="GE135" s="30"/>
      <c r="GF135" s="30"/>
      <c r="GG135" s="30"/>
      <c r="GH135" s="30"/>
      <c r="GI135" s="30"/>
      <c r="GJ135" s="30"/>
      <c r="GK135" s="30"/>
      <c r="GL135" s="30"/>
      <c r="GM135" s="30"/>
      <c r="GN135" s="30"/>
      <c r="GO135" s="30"/>
      <c r="GP135" s="30"/>
      <c r="GQ135" s="30"/>
      <c r="GR135" s="30"/>
      <c r="GS135" s="30"/>
      <c r="GT135" s="30"/>
      <c r="GU135" s="30"/>
      <c r="GV135" s="30"/>
      <c r="GW135" s="30"/>
      <c r="GX135" s="30"/>
      <c r="GY135" s="30"/>
      <c r="GZ135" s="30"/>
      <c r="HA135" s="30"/>
      <c r="HB135" s="30"/>
      <c r="HC135" s="30"/>
      <c r="HD135" s="30"/>
      <c r="HE135" s="30"/>
      <c r="HF135" s="30"/>
      <c r="HG135" s="30"/>
      <c r="HH135" s="30"/>
      <c r="HI135" s="30"/>
      <c r="HJ135" s="30"/>
      <c r="HK135" s="30"/>
      <c r="HL135" s="30"/>
      <c r="HM135" s="30"/>
      <c r="HN135" s="30"/>
      <c r="HO135" s="30"/>
      <c r="HP135" s="30"/>
      <c r="HQ135" s="30"/>
      <c r="HR135" s="30"/>
      <c r="HS135" s="30"/>
      <c r="HT135" s="30"/>
      <c r="HU135" s="30"/>
      <c r="HV135" s="30"/>
      <c r="HW135" s="30"/>
      <c r="HX135" s="30"/>
      <c r="HY135" s="30"/>
      <c r="HZ135" s="30"/>
      <c r="IA135" s="30"/>
      <c r="IB135" s="30"/>
      <c r="IC135" s="30"/>
      <c r="ID135" s="30"/>
      <c r="IE135" s="30"/>
      <c r="IF135" s="30"/>
      <c r="IG135" s="30"/>
      <c r="IH135" s="30"/>
      <c r="II135" s="30"/>
      <c r="IJ135" s="30"/>
      <c r="IK135" s="30"/>
      <c r="IL135" s="30"/>
      <c r="IM135" s="30"/>
      <c r="IN135" s="30"/>
      <c r="IO135" s="30"/>
      <c r="IP135" s="30"/>
      <c r="IQ135" s="30"/>
      <c r="IR135" s="30"/>
      <c r="IS135" s="30"/>
      <c r="IT135" s="30"/>
      <c r="IU135" s="30"/>
    </row>
    <row r="136" spans="1:25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c r="DX136" s="30"/>
      <c r="DY136" s="30"/>
      <c r="DZ136" s="30"/>
      <c r="EA136" s="30"/>
      <c r="EB136" s="30"/>
      <c r="EC136" s="30"/>
      <c r="ED136" s="30"/>
      <c r="EE136" s="30"/>
      <c r="EF136" s="30"/>
      <c r="EG136" s="30"/>
      <c r="EH136" s="30"/>
      <c r="EI136" s="30"/>
      <c r="EJ136" s="30"/>
      <c r="EK136" s="30"/>
      <c r="EL136" s="30"/>
      <c r="EM136" s="30"/>
      <c r="EN136" s="30"/>
      <c r="EO136" s="30"/>
      <c r="EP136" s="30"/>
      <c r="EQ136" s="30"/>
      <c r="ER136" s="30"/>
      <c r="ES136" s="30"/>
      <c r="ET136" s="30"/>
      <c r="EU136" s="30"/>
      <c r="EV136" s="30"/>
      <c r="EW136" s="30"/>
      <c r="EX136" s="30"/>
      <c r="EY136" s="30"/>
      <c r="EZ136" s="30"/>
      <c r="FA136" s="30"/>
      <c r="FB136" s="30"/>
      <c r="FC136" s="30"/>
      <c r="FD136" s="30"/>
      <c r="FE136" s="30"/>
      <c r="FF136" s="30"/>
      <c r="FG136" s="30"/>
      <c r="FH136" s="30"/>
      <c r="FI136" s="30"/>
      <c r="FJ136" s="30"/>
      <c r="FK136" s="30"/>
      <c r="FL136" s="30"/>
      <c r="FM136" s="30"/>
      <c r="FN136" s="30"/>
      <c r="FO136" s="30"/>
      <c r="FP136" s="30"/>
      <c r="FQ136" s="30"/>
      <c r="FR136" s="30"/>
      <c r="FS136" s="30"/>
      <c r="FT136" s="30"/>
      <c r="FU136" s="30"/>
      <c r="FV136" s="30"/>
      <c r="FW136" s="30"/>
      <c r="FX136" s="30"/>
      <c r="FY136" s="30"/>
      <c r="FZ136" s="30"/>
      <c r="GA136" s="30"/>
      <c r="GB136" s="30"/>
      <c r="GC136" s="30"/>
      <c r="GD136" s="30"/>
      <c r="GE136" s="30"/>
      <c r="GF136" s="30"/>
      <c r="GG136" s="30"/>
      <c r="GH136" s="30"/>
      <c r="GI136" s="30"/>
      <c r="GJ136" s="30"/>
      <c r="GK136" s="30"/>
      <c r="GL136" s="30"/>
      <c r="GM136" s="30"/>
      <c r="GN136" s="30"/>
      <c r="GO136" s="30"/>
      <c r="GP136" s="30"/>
      <c r="GQ136" s="30"/>
      <c r="GR136" s="30"/>
      <c r="GS136" s="30"/>
      <c r="GT136" s="30"/>
      <c r="GU136" s="30"/>
      <c r="GV136" s="30"/>
      <c r="GW136" s="30"/>
      <c r="GX136" s="30"/>
      <c r="GY136" s="30"/>
      <c r="GZ136" s="30"/>
      <c r="HA136" s="30"/>
      <c r="HB136" s="30"/>
      <c r="HC136" s="30"/>
      <c r="HD136" s="30"/>
      <c r="HE136" s="30"/>
      <c r="HF136" s="30"/>
      <c r="HG136" s="30"/>
      <c r="HH136" s="30"/>
      <c r="HI136" s="30"/>
      <c r="HJ136" s="30"/>
      <c r="HK136" s="30"/>
      <c r="HL136" s="30"/>
      <c r="HM136" s="30"/>
      <c r="HN136" s="30"/>
      <c r="HO136" s="30"/>
      <c r="HP136" s="30"/>
      <c r="HQ136" s="30"/>
      <c r="HR136" s="30"/>
      <c r="HS136" s="30"/>
      <c r="HT136" s="30"/>
      <c r="HU136" s="30"/>
      <c r="HV136" s="30"/>
      <c r="HW136" s="30"/>
      <c r="HX136" s="30"/>
      <c r="HY136" s="30"/>
      <c r="HZ136" s="30"/>
      <c r="IA136" s="30"/>
      <c r="IB136" s="30"/>
      <c r="IC136" s="30"/>
      <c r="ID136" s="30"/>
      <c r="IE136" s="30"/>
      <c r="IF136" s="30"/>
      <c r="IG136" s="30"/>
      <c r="IH136" s="30"/>
      <c r="II136" s="30"/>
      <c r="IJ136" s="30"/>
      <c r="IK136" s="30"/>
      <c r="IL136" s="30"/>
      <c r="IM136" s="30"/>
      <c r="IN136" s="30"/>
      <c r="IO136" s="30"/>
      <c r="IP136" s="30"/>
      <c r="IQ136" s="30"/>
      <c r="IR136" s="30"/>
      <c r="IS136" s="30"/>
      <c r="IT136" s="30"/>
      <c r="IU136" s="30"/>
    </row>
    <row r="137" spans="1:25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c r="BZ137" s="30"/>
      <c r="CA137" s="30"/>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c r="DB137" s="30"/>
      <c r="DC137" s="30"/>
      <c r="DD137" s="30"/>
      <c r="DE137" s="30"/>
      <c r="DF137" s="30"/>
      <c r="DG137" s="30"/>
      <c r="DH137" s="30"/>
      <c r="DI137" s="30"/>
      <c r="DJ137" s="30"/>
      <c r="DK137" s="30"/>
      <c r="DL137" s="30"/>
      <c r="DM137" s="30"/>
      <c r="DN137" s="30"/>
      <c r="DO137" s="30"/>
      <c r="DP137" s="30"/>
      <c r="DQ137" s="30"/>
      <c r="DR137" s="30"/>
      <c r="DS137" s="30"/>
      <c r="DT137" s="30"/>
      <c r="DU137" s="30"/>
      <c r="DV137" s="30"/>
      <c r="DW137" s="30"/>
      <c r="DX137" s="30"/>
      <c r="DY137" s="30"/>
      <c r="DZ137" s="30"/>
      <c r="EA137" s="30"/>
      <c r="EB137" s="30"/>
      <c r="EC137" s="30"/>
      <c r="ED137" s="30"/>
      <c r="EE137" s="30"/>
      <c r="EF137" s="30"/>
      <c r="EG137" s="30"/>
      <c r="EH137" s="30"/>
      <c r="EI137" s="30"/>
      <c r="EJ137" s="30"/>
      <c r="EK137" s="30"/>
      <c r="EL137" s="30"/>
      <c r="EM137" s="30"/>
      <c r="EN137" s="30"/>
      <c r="EO137" s="30"/>
      <c r="EP137" s="30"/>
      <c r="EQ137" s="30"/>
      <c r="ER137" s="30"/>
      <c r="ES137" s="30"/>
      <c r="ET137" s="30"/>
      <c r="EU137" s="30"/>
      <c r="EV137" s="30"/>
      <c r="EW137" s="30"/>
      <c r="EX137" s="30"/>
      <c r="EY137" s="30"/>
      <c r="EZ137" s="30"/>
      <c r="FA137" s="30"/>
      <c r="FB137" s="30"/>
      <c r="FC137" s="30"/>
      <c r="FD137" s="30"/>
      <c r="FE137" s="30"/>
      <c r="FF137" s="30"/>
      <c r="FG137" s="30"/>
      <c r="FH137" s="30"/>
      <c r="FI137" s="30"/>
      <c r="FJ137" s="30"/>
      <c r="FK137" s="30"/>
      <c r="FL137" s="30"/>
      <c r="FM137" s="30"/>
      <c r="FN137" s="30"/>
      <c r="FO137" s="30"/>
      <c r="FP137" s="30"/>
      <c r="FQ137" s="30"/>
      <c r="FR137" s="30"/>
      <c r="FS137" s="30"/>
      <c r="FT137" s="30"/>
      <c r="FU137" s="30"/>
      <c r="FV137" s="30"/>
      <c r="FW137" s="30"/>
      <c r="FX137" s="30"/>
      <c r="FY137" s="30"/>
      <c r="FZ137" s="30"/>
      <c r="GA137" s="30"/>
      <c r="GB137" s="30"/>
      <c r="GC137" s="30"/>
      <c r="GD137" s="30"/>
      <c r="GE137" s="30"/>
      <c r="GF137" s="30"/>
      <c r="GG137" s="30"/>
      <c r="GH137" s="30"/>
      <c r="GI137" s="30"/>
      <c r="GJ137" s="30"/>
      <c r="GK137" s="30"/>
      <c r="GL137" s="30"/>
      <c r="GM137" s="30"/>
      <c r="GN137" s="30"/>
      <c r="GO137" s="30"/>
      <c r="GP137" s="30"/>
      <c r="GQ137" s="30"/>
      <c r="GR137" s="30"/>
      <c r="GS137" s="30"/>
      <c r="GT137" s="30"/>
      <c r="GU137" s="30"/>
      <c r="GV137" s="30"/>
      <c r="GW137" s="30"/>
      <c r="GX137" s="30"/>
      <c r="GY137" s="30"/>
      <c r="GZ137" s="30"/>
      <c r="HA137" s="30"/>
      <c r="HB137" s="30"/>
      <c r="HC137" s="30"/>
      <c r="HD137" s="30"/>
      <c r="HE137" s="30"/>
      <c r="HF137" s="30"/>
      <c r="HG137" s="30"/>
      <c r="HH137" s="30"/>
      <c r="HI137" s="30"/>
      <c r="HJ137" s="30"/>
      <c r="HK137" s="30"/>
      <c r="HL137" s="30"/>
      <c r="HM137" s="30"/>
      <c r="HN137" s="30"/>
      <c r="HO137" s="30"/>
      <c r="HP137" s="30"/>
      <c r="HQ137" s="30"/>
      <c r="HR137" s="30"/>
      <c r="HS137" s="30"/>
      <c r="HT137" s="30"/>
      <c r="HU137" s="30"/>
      <c r="HV137" s="30"/>
      <c r="HW137" s="30"/>
      <c r="HX137" s="30"/>
      <c r="HY137" s="30"/>
      <c r="HZ137" s="30"/>
      <c r="IA137" s="30"/>
      <c r="IB137" s="30"/>
      <c r="IC137" s="30"/>
      <c r="ID137" s="30"/>
      <c r="IE137" s="30"/>
      <c r="IF137" s="30"/>
      <c r="IG137" s="30"/>
      <c r="IH137" s="30"/>
      <c r="II137" s="30"/>
      <c r="IJ137" s="30"/>
      <c r="IK137" s="30"/>
      <c r="IL137" s="30"/>
      <c r="IM137" s="30"/>
      <c r="IN137" s="30"/>
      <c r="IO137" s="30"/>
      <c r="IP137" s="30"/>
      <c r="IQ137" s="30"/>
      <c r="IR137" s="30"/>
      <c r="IS137" s="30"/>
      <c r="IT137" s="30"/>
      <c r="IU137" s="30"/>
    </row>
    <row r="138" spans="1:25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c r="DB138" s="30"/>
      <c r="DC138" s="30"/>
      <c r="DD138" s="30"/>
      <c r="DE138" s="30"/>
      <c r="DF138" s="30"/>
      <c r="DG138" s="30"/>
      <c r="DH138" s="30"/>
      <c r="DI138" s="30"/>
      <c r="DJ138" s="30"/>
      <c r="DK138" s="30"/>
      <c r="DL138" s="30"/>
      <c r="DM138" s="30"/>
      <c r="DN138" s="30"/>
      <c r="DO138" s="30"/>
      <c r="DP138" s="30"/>
      <c r="DQ138" s="30"/>
      <c r="DR138" s="30"/>
      <c r="DS138" s="30"/>
      <c r="DT138" s="30"/>
      <c r="DU138" s="30"/>
      <c r="DV138" s="30"/>
      <c r="DW138" s="30"/>
      <c r="DX138" s="30"/>
      <c r="DY138" s="30"/>
      <c r="DZ138" s="30"/>
      <c r="EA138" s="30"/>
      <c r="EB138" s="30"/>
      <c r="EC138" s="30"/>
      <c r="ED138" s="30"/>
      <c r="EE138" s="30"/>
      <c r="EF138" s="30"/>
      <c r="EG138" s="30"/>
      <c r="EH138" s="30"/>
      <c r="EI138" s="30"/>
      <c r="EJ138" s="30"/>
      <c r="EK138" s="30"/>
      <c r="EL138" s="30"/>
      <c r="EM138" s="30"/>
      <c r="EN138" s="30"/>
      <c r="EO138" s="30"/>
      <c r="EP138" s="30"/>
      <c r="EQ138" s="30"/>
      <c r="ER138" s="30"/>
      <c r="ES138" s="30"/>
      <c r="ET138" s="30"/>
      <c r="EU138" s="30"/>
      <c r="EV138" s="30"/>
      <c r="EW138" s="30"/>
      <c r="EX138" s="30"/>
      <c r="EY138" s="30"/>
      <c r="EZ138" s="30"/>
      <c r="FA138" s="30"/>
      <c r="FB138" s="30"/>
      <c r="FC138" s="30"/>
      <c r="FD138" s="30"/>
      <c r="FE138" s="30"/>
      <c r="FF138" s="30"/>
      <c r="FG138" s="30"/>
      <c r="FH138" s="30"/>
      <c r="FI138" s="30"/>
      <c r="FJ138" s="30"/>
      <c r="FK138" s="30"/>
      <c r="FL138" s="30"/>
      <c r="FM138" s="30"/>
      <c r="FN138" s="30"/>
      <c r="FO138" s="30"/>
      <c r="FP138" s="30"/>
      <c r="FQ138" s="30"/>
      <c r="FR138" s="30"/>
      <c r="FS138" s="30"/>
      <c r="FT138" s="30"/>
      <c r="FU138" s="30"/>
      <c r="FV138" s="30"/>
      <c r="FW138" s="30"/>
      <c r="FX138" s="30"/>
      <c r="FY138" s="30"/>
      <c r="FZ138" s="30"/>
      <c r="GA138" s="30"/>
      <c r="GB138" s="30"/>
      <c r="GC138" s="30"/>
      <c r="GD138" s="30"/>
      <c r="GE138" s="30"/>
      <c r="GF138" s="30"/>
      <c r="GG138" s="30"/>
      <c r="GH138" s="30"/>
      <c r="GI138" s="30"/>
      <c r="GJ138" s="30"/>
      <c r="GK138" s="30"/>
      <c r="GL138" s="30"/>
      <c r="GM138" s="30"/>
      <c r="GN138" s="30"/>
      <c r="GO138" s="30"/>
      <c r="GP138" s="30"/>
      <c r="GQ138" s="30"/>
      <c r="GR138" s="30"/>
      <c r="GS138" s="30"/>
      <c r="GT138" s="30"/>
      <c r="GU138" s="30"/>
      <c r="GV138" s="30"/>
      <c r="GW138" s="30"/>
      <c r="GX138" s="30"/>
      <c r="GY138" s="30"/>
      <c r="GZ138" s="30"/>
      <c r="HA138" s="30"/>
      <c r="HB138" s="30"/>
      <c r="HC138" s="30"/>
      <c r="HD138" s="30"/>
      <c r="HE138" s="30"/>
      <c r="HF138" s="30"/>
      <c r="HG138" s="30"/>
      <c r="HH138" s="30"/>
      <c r="HI138" s="30"/>
      <c r="HJ138" s="30"/>
      <c r="HK138" s="30"/>
      <c r="HL138" s="30"/>
      <c r="HM138" s="30"/>
      <c r="HN138" s="30"/>
      <c r="HO138" s="30"/>
      <c r="HP138" s="30"/>
      <c r="HQ138" s="30"/>
      <c r="HR138" s="30"/>
      <c r="HS138" s="30"/>
      <c r="HT138" s="30"/>
      <c r="HU138" s="30"/>
      <c r="HV138" s="30"/>
      <c r="HW138" s="30"/>
      <c r="HX138" s="30"/>
      <c r="HY138" s="30"/>
      <c r="HZ138" s="30"/>
      <c r="IA138" s="30"/>
      <c r="IB138" s="30"/>
      <c r="IC138" s="30"/>
      <c r="ID138" s="30"/>
      <c r="IE138" s="30"/>
      <c r="IF138" s="30"/>
      <c r="IG138" s="30"/>
      <c r="IH138" s="30"/>
      <c r="II138" s="30"/>
      <c r="IJ138" s="30"/>
      <c r="IK138" s="30"/>
      <c r="IL138" s="30"/>
      <c r="IM138" s="30"/>
      <c r="IN138" s="30"/>
      <c r="IO138" s="30"/>
      <c r="IP138" s="30"/>
      <c r="IQ138" s="30"/>
      <c r="IR138" s="30"/>
      <c r="IS138" s="30"/>
      <c r="IT138" s="30"/>
      <c r="IU138" s="30"/>
    </row>
    <row r="139" spans="1:25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c r="BZ139" s="30"/>
      <c r="CA139" s="30"/>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c r="DB139" s="30"/>
      <c r="DC139" s="30"/>
      <c r="DD139" s="30"/>
      <c r="DE139" s="30"/>
      <c r="DF139" s="30"/>
      <c r="DG139" s="30"/>
      <c r="DH139" s="30"/>
      <c r="DI139" s="30"/>
      <c r="DJ139" s="30"/>
      <c r="DK139" s="30"/>
      <c r="DL139" s="30"/>
      <c r="DM139" s="30"/>
      <c r="DN139" s="30"/>
      <c r="DO139" s="30"/>
      <c r="DP139" s="30"/>
      <c r="DQ139" s="30"/>
      <c r="DR139" s="30"/>
      <c r="DS139" s="30"/>
      <c r="DT139" s="30"/>
      <c r="DU139" s="30"/>
      <c r="DV139" s="30"/>
      <c r="DW139" s="30"/>
      <c r="DX139" s="30"/>
      <c r="DY139" s="30"/>
      <c r="DZ139" s="30"/>
      <c r="EA139" s="30"/>
      <c r="EB139" s="30"/>
      <c r="EC139" s="30"/>
      <c r="ED139" s="30"/>
      <c r="EE139" s="30"/>
      <c r="EF139" s="30"/>
      <c r="EG139" s="30"/>
      <c r="EH139" s="30"/>
      <c r="EI139" s="30"/>
      <c r="EJ139" s="30"/>
      <c r="EK139" s="30"/>
      <c r="EL139" s="30"/>
      <c r="EM139" s="30"/>
      <c r="EN139" s="30"/>
      <c r="EO139" s="30"/>
      <c r="EP139" s="30"/>
      <c r="EQ139" s="30"/>
      <c r="ER139" s="30"/>
      <c r="ES139" s="30"/>
      <c r="ET139" s="30"/>
      <c r="EU139" s="30"/>
      <c r="EV139" s="30"/>
      <c r="EW139" s="30"/>
      <c r="EX139" s="30"/>
      <c r="EY139" s="30"/>
      <c r="EZ139" s="30"/>
      <c r="FA139" s="30"/>
      <c r="FB139" s="30"/>
      <c r="FC139" s="30"/>
      <c r="FD139" s="30"/>
      <c r="FE139" s="30"/>
      <c r="FF139" s="30"/>
      <c r="FG139" s="30"/>
      <c r="FH139" s="30"/>
      <c r="FI139" s="30"/>
      <c r="FJ139" s="30"/>
      <c r="FK139" s="30"/>
      <c r="FL139" s="30"/>
      <c r="FM139" s="30"/>
      <c r="FN139" s="30"/>
      <c r="FO139" s="30"/>
      <c r="FP139" s="30"/>
      <c r="FQ139" s="30"/>
      <c r="FR139" s="30"/>
      <c r="FS139" s="30"/>
      <c r="FT139" s="30"/>
      <c r="FU139" s="30"/>
      <c r="FV139" s="30"/>
      <c r="FW139" s="30"/>
      <c r="FX139" s="30"/>
      <c r="FY139" s="30"/>
      <c r="FZ139" s="30"/>
      <c r="GA139" s="30"/>
      <c r="GB139" s="30"/>
      <c r="GC139" s="30"/>
      <c r="GD139" s="30"/>
      <c r="GE139" s="30"/>
      <c r="GF139" s="30"/>
      <c r="GG139" s="30"/>
      <c r="GH139" s="30"/>
      <c r="GI139" s="30"/>
      <c r="GJ139" s="30"/>
      <c r="GK139" s="30"/>
      <c r="GL139" s="30"/>
      <c r="GM139" s="30"/>
      <c r="GN139" s="30"/>
      <c r="GO139" s="30"/>
      <c r="GP139" s="30"/>
      <c r="GQ139" s="30"/>
      <c r="GR139" s="30"/>
      <c r="GS139" s="30"/>
      <c r="GT139" s="30"/>
      <c r="GU139" s="30"/>
      <c r="GV139" s="30"/>
      <c r="GW139" s="30"/>
      <c r="GX139" s="30"/>
      <c r="GY139" s="30"/>
      <c r="GZ139" s="30"/>
      <c r="HA139" s="30"/>
      <c r="HB139" s="30"/>
      <c r="HC139" s="30"/>
      <c r="HD139" s="30"/>
      <c r="HE139" s="30"/>
      <c r="HF139" s="30"/>
      <c r="HG139" s="30"/>
      <c r="HH139" s="30"/>
      <c r="HI139" s="30"/>
      <c r="HJ139" s="30"/>
      <c r="HK139" s="30"/>
      <c r="HL139" s="30"/>
      <c r="HM139" s="30"/>
      <c r="HN139" s="30"/>
      <c r="HO139" s="30"/>
      <c r="HP139" s="30"/>
      <c r="HQ139" s="30"/>
      <c r="HR139" s="30"/>
      <c r="HS139" s="30"/>
      <c r="HT139" s="30"/>
      <c r="HU139" s="30"/>
      <c r="HV139" s="30"/>
      <c r="HW139" s="30"/>
      <c r="HX139" s="30"/>
      <c r="HY139" s="30"/>
      <c r="HZ139" s="30"/>
      <c r="IA139" s="30"/>
      <c r="IB139" s="30"/>
      <c r="IC139" s="30"/>
      <c r="ID139" s="30"/>
      <c r="IE139" s="30"/>
      <c r="IF139" s="30"/>
      <c r="IG139" s="30"/>
      <c r="IH139" s="30"/>
      <c r="II139" s="30"/>
      <c r="IJ139" s="30"/>
      <c r="IK139" s="30"/>
      <c r="IL139" s="30"/>
      <c r="IM139" s="30"/>
      <c r="IN139" s="30"/>
      <c r="IO139" s="30"/>
      <c r="IP139" s="30"/>
      <c r="IQ139" s="30"/>
      <c r="IR139" s="30"/>
      <c r="IS139" s="30"/>
      <c r="IT139" s="30"/>
      <c r="IU139" s="30"/>
    </row>
    <row r="140" spans="1:25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c r="HV140" s="30"/>
      <c r="HW140" s="30"/>
      <c r="HX140" s="30"/>
      <c r="HY140" s="30"/>
      <c r="HZ140" s="30"/>
      <c r="IA140" s="30"/>
      <c r="IB140" s="30"/>
      <c r="IC140" s="30"/>
      <c r="ID140" s="30"/>
      <c r="IE140" s="30"/>
      <c r="IF140" s="30"/>
      <c r="IG140" s="30"/>
      <c r="IH140" s="30"/>
      <c r="II140" s="30"/>
      <c r="IJ140" s="30"/>
      <c r="IK140" s="30"/>
      <c r="IL140" s="30"/>
      <c r="IM140" s="30"/>
      <c r="IN140" s="30"/>
      <c r="IO140" s="30"/>
      <c r="IP140" s="30"/>
      <c r="IQ140" s="30"/>
      <c r="IR140" s="30"/>
      <c r="IS140" s="30"/>
      <c r="IT140" s="30"/>
      <c r="IU140" s="30"/>
    </row>
    <row r="141" spans="1:25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c r="BZ141" s="30"/>
      <c r="CA141" s="30"/>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c r="DB141" s="30"/>
      <c r="DC141" s="30"/>
      <c r="DD141" s="30"/>
      <c r="DE141" s="30"/>
      <c r="DF141" s="30"/>
      <c r="DG141" s="30"/>
      <c r="DH141" s="30"/>
      <c r="DI141" s="30"/>
      <c r="DJ141" s="30"/>
      <c r="DK141" s="30"/>
      <c r="DL141" s="30"/>
      <c r="DM141" s="30"/>
      <c r="DN141" s="30"/>
      <c r="DO141" s="30"/>
      <c r="DP141" s="30"/>
      <c r="DQ141" s="30"/>
      <c r="DR141" s="30"/>
      <c r="DS141" s="30"/>
      <c r="DT141" s="30"/>
      <c r="DU141" s="30"/>
      <c r="DV141" s="30"/>
      <c r="DW141" s="30"/>
      <c r="DX141" s="30"/>
      <c r="DY141" s="30"/>
      <c r="DZ141" s="30"/>
      <c r="EA141" s="30"/>
      <c r="EB141" s="30"/>
      <c r="EC141" s="30"/>
      <c r="ED141" s="30"/>
      <c r="EE141" s="30"/>
      <c r="EF141" s="30"/>
      <c r="EG141" s="30"/>
      <c r="EH141" s="30"/>
      <c r="EI141" s="30"/>
      <c r="EJ141" s="30"/>
      <c r="EK141" s="30"/>
      <c r="EL141" s="30"/>
      <c r="EM141" s="30"/>
      <c r="EN141" s="30"/>
      <c r="EO141" s="30"/>
      <c r="EP141" s="30"/>
      <c r="EQ141" s="30"/>
      <c r="ER141" s="30"/>
      <c r="ES141" s="30"/>
      <c r="ET141" s="30"/>
      <c r="EU141" s="30"/>
      <c r="EV141" s="30"/>
      <c r="EW141" s="30"/>
      <c r="EX141" s="30"/>
      <c r="EY141" s="30"/>
      <c r="EZ141" s="30"/>
      <c r="FA141" s="30"/>
      <c r="FB141" s="30"/>
      <c r="FC141" s="30"/>
      <c r="FD141" s="30"/>
      <c r="FE141" s="30"/>
      <c r="FF141" s="30"/>
      <c r="FG141" s="30"/>
      <c r="FH141" s="30"/>
      <c r="FI141" s="30"/>
      <c r="FJ141" s="30"/>
      <c r="FK141" s="30"/>
      <c r="FL141" s="30"/>
      <c r="FM141" s="30"/>
      <c r="FN141" s="30"/>
      <c r="FO141" s="30"/>
      <c r="FP141" s="30"/>
      <c r="FQ141" s="30"/>
      <c r="FR141" s="30"/>
      <c r="FS141" s="30"/>
      <c r="FT141" s="30"/>
      <c r="FU141" s="30"/>
      <c r="FV141" s="30"/>
      <c r="FW141" s="30"/>
      <c r="FX141" s="30"/>
      <c r="FY141" s="30"/>
      <c r="FZ141" s="30"/>
      <c r="GA141" s="30"/>
      <c r="GB141" s="30"/>
      <c r="GC141" s="30"/>
      <c r="GD141" s="30"/>
      <c r="GE141" s="30"/>
      <c r="GF141" s="30"/>
      <c r="GG141" s="30"/>
      <c r="GH141" s="30"/>
      <c r="GI141" s="30"/>
      <c r="GJ141" s="30"/>
      <c r="GK141" s="30"/>
      <c r="GL141" s="30"/>
      <c r="GM141" s="30"/>
      <c r="GN141" s="30"/>
      <c r="GO141" s="30"/>
      <c r="GP141" s="30"/>
      <c r="GQ141" s="30"/>
      <c r="GR141" s="30"/>
      <c r="GS141" s="30"/>
      <c r="GT141" s="30"/>
      <c r="GU141" s="30"/>
      <c r="GV141" s="30"/>
      <c r="GW141" s="30"/>
      <c r="GX141" s="30"/>
      <c r="GY141" s="30"/>
      <c r="GZ141" s="30"/>
      <c r="HA141" s="30"/>
      <c r="HB141" s="30"/>
      <c r="HC141" s="30"/>
      <c r="HD141" s="30"/>
      <c r="HE141" s="30"/>
      <c r="HF141" s="30"/>
      <c r="HG141" s="30"/>
      <c r="HH141" s="30"/>
      <c r="HI141" s="30"/>
      <c r="HJ141" s="30"/>
      <c r="HK141" s="30"/>
      <c r="HL141" s="30"/>
      <c r="HM141" s="30"/>
      <c r="HN141" s="30"/>
      <c r="HO141" s="30"/>
      <c r="HP141" s="30"/>
      <c r="HQ141" s="30"/>
      <c r="HR141" s="30"/>
      <c r="HS141" s="30"/>
      <c r="HT141" s="30"/>
      <c r="HU141" s="30"/>
      <c r="HV141" s="30"/>
      <c r="HW141" s="30"/>
      <c r="HX141" s="30"/>
      <c r="HY141" s="30"/>
      <c r="HZ141" s="30"/>
      <c r="IA141" s="30"/>
      <c r="IB141" s="30"/>
      <c r="IC141" s="30"/>
      <c r="ID141" s="30"/>
      <c r="IE141" s="30"/>
      <c r="IF141" s="30"/>
      <c r="IG141" s="30"/>
      <c r="IH141" s="30"/>
      <c r="II141" s="30"/>
      <c r="IJ141" s="30"/>
      <c r="IK141" s="30"/>
      <c r="IL141" s="30"/>
      <c r="IM141" s="30"/>
      <c r="IN141" s="30"/>
      <c r="IO141" s="30"/>
      <c r="IP141" s="30"/>
      <c r="IQ141" s="30"/>
      <c r="IR141" s="30"/>
      <c r="IS141" s="30"/>
      <c r="IT141" s="30"/>
      <c r="IU141" s="30"/>
    </row>
    <row r="142" spans="1:25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c r="CZ142" s="30"/>
      <c r="DA142" s="30"/>
      <c r="DB142" s="30"/>
      <c r="DC142" s="30"/>
      <c r="DD142" s="30"/>
      <c r="DE142" s="30"/>
      <c r="DF142" s="30"/>
      <c r="DG142" s="30"/>
      <c r="DH142" s="30"/>
      <c r="DI142" s="30"/>
      <c r="DJ142" s="30"/>
      <c r="DK142" s="30"/>
      <c r="DL142" s="30"/>
      <c r="DM142" s="30"/>
      <c r="DN142" s="30"/>
      <c r="DO142" s="30"/>
      <c r="DP142" s="30"/>
      <c r="DQ142" s="30"/>
      <c r="DR142" s="30"/>
      <c r="DS142" s="30"/>
      <c r="DT142" s="30"/>
      <c r="DU142" s="30"/>
      <c r="DV142" s="30"/>
      <c r="DW142" s="30"/>
      <c r="DX142" s="30"/>
      <c r="DY142" s="30"/>
      <c r="DZ142" s="30"/>
      <c r="EA142" s="30"/>
      <c r="EB142" s="30"/>
      <c r="EC142" s="30"/>
      <c r="ED142" s="30"/>
      <c r="EE142" s="30"/>
      <c r="EF142" s="30"/>
      <c r="EG142" s="30"/>
      <c r="EH142" s="30"/>
      <c r="EI142" s="30"/>
      <c r="EJ142" s="30"/>
      <c r="EK142" s="30"/>
      <c r="EL142" s="30"/>
      <c r="EM142" s="30"/>
      <c r="EN142" s="30"/>
      <c r="EO142" s="30"/>
      <c r="EP142" s="30"/>
      <c r="EQ142" s="30"/>
      <c r="ER142" s="30"/>
      <c r="ES142" s="30"/>
      <c r="ET142" s="30"/>
      <c r="EU142" s="30"/>
      <c r="EV142" s="30"/>
      <c r="EW142" s="30"/>
      <c r="EX142" s="30"/>
      <c r="EY142" s="30"/>
      <c r="EZ142" s="30"/>
      <c r="FA142" s="30"/>
      <c r="FB142" s="30"/>
      <c r="FC142" s="30"/>
      <c r="FD142" s="30"/>
      <c r="FE142" s="30"/>
      <c r="FF142" s="30"/>
      <c r="FG142" s="30"/>
      <c r="FH142" s="30"/>
      <c r="FI142" s="30"/>
      <c r="FJ142" s="30"/>
      <c r="FK142" s="30"/>
      <c r="FL142" s="30"/>
      <c r="FM142" s="30"/>
      <c r="FN142" s="30"/>
      <c r="FO142" s="30"/>
      <c r="FP142" s="30"/>
      <c r="FQ142" s="30"/>
      <c r="FR142" s="30"/>
      <c r="FS142" s="30"/>
      <c r="FT142" s="30"/>
      <c r="FU142" s="30"/>
      <c r="FV142" s="30"/>
      <c r="FW142" s="30"/>
      <c r="FX142" s="30"/>
      <c r="FY142" s="30"/>
      <c r="FZ142" s="30"/>
      <c r="GA142" s="30"/>
      <c r="GB142" s="30"/>
      <c r="GC142" s="30"/>
      <c r="GD142" s="30"/>
      <c r="GE142" s="30"/>
      <c r="GF142" s="30"/>
      <c r="GG142" s="30"/>
      <c r="GH142" s="30"/>
      <c r="GI142" s="30"/>
      <c r="GJ142" s="30"/>
      <c r="GK142" s="30"/>
      <c r="GL142" s="30"/>
      <c r="GM142" s="30"/>
      <c r="GN142" s="30"/>
      <c r="GO142" s="30"/>
      <c r="GP142" s="30"/>
      <c r="GQ142" s="30"/>
      <c r="GR142" s="30"/>
      <c r="GS142" s="30"/>
      <c r="GT142" s="30"/>
      <c r="GU142" s="30"/>
      <c r="GV142" s="30"/>
      <c r="GW142" s="30"/>
      <c r="GX142" s="30"/>
      <c r="GY142" s="30"/>
      <c r="GZ142" s="30"/>
      <c r="HA142" s="30"/>
      <c r="HB142" s="30"/>
      <c r="HC142" s="30"/>
      <c r="HD142" s="30"/>
      <c r="HE142" s="30"/>
      <c r="HF142" s="30"/>
      <c r="HG142" s="30"/>
      <c r="HH142" s="30"/>
      <c r="HI142" s="30"/>
      <c r="HJ142" s="30"/>
      <c r="HK142" s="30"/>
      <c r="HL142" s="30"/>
      <c r="HM142" s="30"/>
      <c r="HN142" s="30"/>
      <c r="HO142" s="30"/>
      <c r="HP142" s="30"/>
      <c r="HQ142" s="30"/>
      <c r="HR142" s="30"/>
      <c r="HS142" s="30"/>
      <c r="HT142" s="30"/>
      <c r="HU142" s="30"/>
      <c r="HV142" s="30"/>
      <c r="HW142" s="30"/>
      <c r="HX142" s="30"/>
      <c r="HY142" s="30"/>
      <c r="HZ142" s="30"/>
      <c r="IA142" s="30"/>
      <c r="IB142" s="30"/>
      <c r="IC142" s="30"/>
      <c r="ID142" s="30"/>
      <c r="IE142" s="30"/>
      <c r="IF142" s="30"/>
      <c r="IG142" s="30"/>
      <c r="IH142" s="30"/>
      <c r="II142" s="30"/>
      <c r="IJ142" s="30"/>
      <c r="IK142" s="30"/>
      <c r="IL142" s="30"/>
      <c r="IM142" s="30"/>
      <c r="IN142" s="30"/>
      <c r="IO142" s="30"/>
      <c r="IP142" s="30"/>
      <c r="IQ142" s="30"/>
      <c r="IR142" s="30"/>
      <c r="IS142" s="30"/>
      <c r="IT142" s="30"/>
      <c r="IU142" s="30"/>
    </row>
    <row r="143" spans="1:25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c r="DC143" s="30"/>
      <c r="DD143" s="30"/>
      <c r="DE143" s="30"/>
      <c r="DF143" s="30"/>
      <c r="DG143" s="30"/>
      <c r="DH143" s="30"/>
      <c r="DI143" s="30"/>
      <c r="DJ143" s="30"/>
      <c r="DK143" s="30"/>
      <c r="DL143" s="30"/>
      <c r="DM143" s="30"/>
      <c r="DN143" s="30"/>
      <c r="DO143" s="30"/>
      <c r="DP143" s="30"/>
      <c r="DQ143" s="30"/>
      <c r="DR143" s="30"/>
      <c r="DS143" s="30"/>
      <c r="DT143" s="30"/>
      <c r="DU143" s="30"/>
      <c r="DV143" s="30"/>
      <c r="DW143" s="30"/>
      <c r="DX143" s="30"/>
      <c r="DY143" s="30"/>
      <c r="DZ143" s="30"/>
      <c r="EA143" s="30"/>
      <c r="EB143" s="30"/>
      <c r="EC143" s="30"/>
      <c r="ED143" s="30"/>
      <c r="EE143" s="30"/>
      <c r="EF143" s="30"/>
      <c r="EG143" s="30"/>
      <c r="EH143" s="30"/>
      <c r="EI143" s="30"/>
      <c r="EJ143" s="30"/>
      <c r="EK143" s="30"/>
      <c r="EL143" s="30"/>
      <c r="EM143" s="30"/>
      <c r="EN143" s="30"/>
      <c r="EO143" s="30"/>
      <c r="EP143" s="30"/>
      <c r="EQ143" s="30"/>
      <c r="ER143" s="30"/>
      <c r="ES143" s="30"/>
      <c r="ET143" s="30"/>
      <c r="EU143" s="30"/>
      <c r="EV143" s="30"/>
      <c r="EW143" s="30"/>
      <c r="EX143" s="30"/>
      <c r="EY143" s="30"/>
      <c r="EZ143" s="30"/>
      <c r="FA143" s="30"/>
      <c r="FB143" s="30"/>
      <c r="FC143" s="30"/>
      <c r="FD143" s="30"/>
      <c r="FE143" s="30"/>
      <c r="FF143" s="30"/>
      <c r="FG143" s="30"/>
      <c r="FH143" s="30"/>
      <c r="FI143" s="30"/>
      <c r="FJ143" s="30"/>
      <c r="FK143" s="30"/>
      <c r="FL143" s="30"/>
      <c r="FM143" s="30"/>
      <c r="FN143" s="30"/>
      <c r="FO143" s="30"/>
      <c r="FP143" s="30"/>
      <c r="FQ143" s="30"/>
      <c r="FR143" s="30"/>
      <c r="FS143" s="30"/>
      <c r="FT143" s="30"/>
      <c r="FU143" s="30"/>
      <c r="FV143" s="30"/>
      <c r="FW143" s="30"/>
      <c r="FX143" s="30"/>
      <c r="FY143" s="30"/>
      <c r="FZ143" s="30"/>
      <c r="GA143" s="30"/>
      <c r="GB143" s="30"/>
      <c r="GC143" s="30"/>
      <c r="GD143" s="30"/>
      <c r="GE143" s="30"/>
      <c r="GF143" s="30"/>
      <c r="GG143" s="30"/>
      <c r="GH143" s="30"/>
      <c r="GI143" s="30"/>
      <c r="GJ143" s="30"/>
      <c r="GK143" s="30"/>
      <c r="GL143" s="30"/>
      <c r="GM143" s="30"/>
      <c r="GN143" s="30"/>
      <c r="GO143" s="30"/>
      <c r="GP143" s="30"/>
      <c r="GQ143" s="30"/>
      <c r="GR143" s="30"/>
      <c r="GS143" s="30"/>
      <c r="GT143" s="30"/>
      <c r="GU143" s="30"/>
      <c r="GV143" s="30"/>
      <c r="GW143" s="30"/>
      <c r="GX143" s="30"/>
      <c r="GY143" s="30"/>
      <c r="GZ143" s="30"/>
      <c r="HA143" s="30"/>
      <c r="HB143" s="30"/>
      <c r="HC143" s="30"/>
      <c r="HD143" s="30"/>
      <c r="HE143" s="30"/>
      <c r="HF143" s="30"/>
      <c r="HG143" s="30"/>
      <c r="HH143" s="30"/>
      <c r="HI143" s="30"/>
      <c r="HJ143" s="30"/>
      <c r="HK143" s="30"/>
      <c r="HL143" s="30"/>
      <c r="HM143" s="30"/>
      <c r="HN143" s="30"/>
      <c r="HO143" s="30"/>
      <c r="HP143" s="30"/>
      <c r="HQ143" s="30"/>
      <c r="HR143" s="30"/>
      <c r="HS143" s="30"/>
      <c r="HT143" s="30"/>
      <c r="HU143" s="30"/>
      <c r="HV143" s="30"/>
      <c r="HW143" s="30"/>
      <c r="HX143" s="30"/>
      <c r="HY143" s="30"/>
      <c r="HZ143" s="30"/>
      <c r="IA143" s="30"/>
      <c r="IB143" s="30"/>
      <c r="IC143" s="30"/>
      <c r="ID143" s="30"/>
      <c r="IE143" s="30"/>
      <c r="IF143" s="30"/>
      <c r="IG143" s="30"/>
      <c r="IH143" s="30"/>
      <c r="II143" s="30"/>
      <c r="IJ143" s="30"/>
      <c r="IK143" s="30"/>
      <c r="IL143" s="30"/>
      <c r="IM143" s="30"/>
      <c r="IN143" s="30"/>
      <c r="IO143" s="30"/>
      <c r="IP143" s="30"/>
      <c r="IQ143" s="30"/>
      <c r="IR143" s="30"/>
      <c r="IS143" s="30"/>
      <c r="IT143" s="30"/>
      <c r="IU143" s="30"/>
    </row>
    <row r="144" spans="1:25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c r="CZ144" s="30"/>
      <c r="DA144" s="30"/>
      <c r="DB144" s="30"/>
      <c r="DC144" s="30"/>
      <c r="DD144" s="30"/>
      <c r="DE144" s="30"/>
      <c r="DF144" s="30"/>
      <c r="DG144" s="30"/>
      <c r="DH144" s="30"/>
      <c r="DI144" s="30"/>
      <c r="DJ144" s="30"/>
      <c r="DK144" s="30"/>
      <c r="DL144" s="30"/>
      <c r="DM144" s="30"/>
      <c r="DN144" s="30"/>
      <c r="DO144" s="30"/>
      <c r="DP144" s="30"/>
      <c r="DQ144" s="30"/>
      <c r="DR144" s="30"/>
      <c r="DS144" s="30"/>
      <c r="DT144" s="30"/>
      <c r="DU144" s="30"/>
      <c r="DV144" s="30"/>
      <c r="DW144" s="30"/>
      <c r="DX144" s="30"/>
      <c r="DY144" s="30"/>
      <c r="DZ144" s="30"/>
      <c r="EA144" s="30"/>
      <c r="EB144" s="30"/>
      <c r="EC144" s="30"/>
      <c r="ED144" s="30"/>
      <c r="EE144" s="30"/>
      <c r="EF144" s="30"/>
      <c r="EG144" s="30"/>
      <c r="EH144" s="30"/>
      <c r="EI144" s="30"/>
      <c r="EJ144" s="30"/>
      <c r="EK144" s="30"/>
      <c r="EL144" s="30"/>
      <c r="EM144" s="30"/>
      <c r="EN144" s="30"/>
      <c r="EO144" s="30"/>
      <c r="EP144" s="30"/>
      <c r="EQ144" s="30"/>
      <c r="ER144" s="30"/>
      <c r="ES144" s="30"/>
      <c r="ET144" s="30"/>
      <c r="EU144" s="30"/>
      <c r="EV144" s="30"/>
      <c r="EW144" s="30"/>
      <c r="EX144" s="30"/>
      <c r="EY144" s="30"/>
      <c r="EZ144" s="30"/>
      <c r="FA144" s="30"/>
      <c r="FB144" s="30"/>
      <c r="FC144" s="30"/>
      <c r="FD144" s="30"/>
      <c r="FE144" s="30"/>
      <c r="FF144" s="30"/>
      <c r="FG144" s="30"/>
      <c r="FH144" s="30"/>
      <c r="FI144" s="30"/>
      <c r="FJ144" s="30"/>
      <c r="FK144" s="30"/>
      <c r="FL144" s="30"/>
      <c r="FM144" s="30"/>
      <c r="FN144" s="30"/>
      <c r="FO144" s="30"/>
      <c r="FP144" s="30"/>
      <c r="FQ144" s="30"/>
      <c r="FR144" s="30"/>
      <c r="FS144" s="30"/>
      <c r="FT144" s="30"/>
      <c r="FU144" s="30"/>
      <c r="FV144" s="30"/>
      <c r="FW144" s="30"/>
      <c r="FX144" s="30"/>
      <c r="FY144" s="30"/>
      <c r="FZ144" s="30"/>
      <c r="GA144" s="30"/>
      <c r="GB144" s="30"/>
      <c r="GC144" s="30"/>
      <c r="GD144" s="30"/>
      <c r="GE144" s="30"/>
      <c r="GF144" s="30"/>
      <c r="GG144" s="30"/>
      <c r="GH144" s="30"/>
      <c r="GI144" s="30"/>
      <c r="GJ144" s="30"/>
      <c r="GK144" s="30"/>
      <c r="GL144" s="30"/>
      <c r="GM144" s="30"/>
      <c r="GN144" s="30"/>
      <c r="GO144" s="30"/>
      <c r="GP144" s="30"/>
      <c r="GQ144" s="30"/>
      <c r="GR144" s="30"/>
      <c r="GS144" s="30"/>
      <c r="GT144" s="30"/>
      <c r="GU144" s="30"/>
      <c r="GV144" s="30"/>
      <c r="GW144" s="30"/>
      <c r="GX144" s="30"/>
      <c r="GY144" s="30"/>
      <c r="GZ144" s="30"/>
      <c r="HA144" s="30"/>
      <c r="HB144" s="30"/>
      <c r="HC144" s="30"/>
      <c r="HD144" s="30"/>
      <c r="HE144" s="30"/>
      <c r="HF144" s="30"/>
      <c r="HG144" s="30"/>
      <c r="HH144" s="30"/>
      <c r="HI144" s="30"/>
      <c r="HJ144" s="30"/>
      <c r="HK144" s="30"/>
      <c r="HL144" s="30"/>
      <c r="HM144" s="30"/>
      <c r="HN144" s="30"/>
      <c r="HO144" s="30"/>
      <c r="HP144" s="30"/>
      <c r="HQ144" s="30"/>
      <c r="HR144" s="30"/>
      <c r="HS144" s="30"/>
      <c r="HT144" s="30"/>
      <c r="HU144" s="30"/>
      <c r="HV144" s="30"/>
      <c r="HW144" s="30"/>
      <c r="HX144" s="30"/>
      <c r="HY144" s="30"/>
      <c r="HZ144" s="30"/>
      <c r="IA144" s="30"/>
      <c r="IB144" s="30"/>
      <c r="IC144" s="30"/>
      <c r="ID144" s="30"/>
      <c r="IE144" s="30"/>
      <c r="IF144" s="30"/>
      <c r="IG144" s="30"/>
      <c r="IH144" s="30"/>
      <c r="II144" s="30"/>
      <c r="IJ144" s="30"/>
      <c r="IK144" s="30"/>
      <c r="IL144" s="30"/>
      <c r="IM144" s="30"/>
      <c r="IN144" s="30"/>
      <c r="IO144" s="30"/>
      <c r="IP144" s="30"/>
      <c r="IQ144" s="30"/>
      <c r="IR144" s="30"/>
      <c r="IS144" s="30"/>
      <c r="IT144" s="30"/>
      <c r="IU144" s="30"/>
    </row>
    <row r="145" spans="1:25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c r="HV145" s="30"/>
      <c r="HW145" s="30"/>
      <c r="HX145" s="30"/>
      <c r="HY145" s="30"/>
      <c r="HZ145" s="30"/>
      <c r="IA145" s="30"/>
      <c r="IB145" s="30"/>
      <c r="IC145" s="30"/>
      <c r="ID145" s="30"/>
      <c r="IE145" s="30"/>
      <c r="IF145" s="30"/>
      <c r="IG145" s="30"/>
      <c r="IH145" s="30"/>
      <c r="II145" s="30"/>
      <c r="IJ145" s="30"/>
      <c r="IK145" s="30"/>
      <c r="IL145" s="30"/>
      <c r="IM145" s="30"/>
      <c r="IN145" s="30"/>
      <c r="IO145" s="30"/>
      <c r="IP145" s="30"/>
      <c r="IQ145" s="30"/>
      <c r="IR145" s="30"/>
      <c r="IS145" s="30"/>
      <c r="IT145" s="30"/>
      <c r="IU145" s="30"/>
    </row>
    <row r="146" spans="1:25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0"/>
      <c r="DO146" s="30"/>
      <c r="DP146" s="30"/>
      <c r="DQ146" s="30"/>
      <c r="DR146" s="30"/>
      <c r="DS146" s="30"/>
      <c r="DT146" s="30"/>
      <c r="DU146" s="30"/>
      <c r="DV146" s="30"/>
      <c r="DW146" s="30"/>
      <c r="DX146" s="30"/>
      <c r="DY146" s="30"/>
      <c r="DZ146" s="30"/>
      <c r="EA146" s="30"/>
      <c r="EB146" s="30"/>
      <c r="EC146" s="30"/>
      <c r="ED146" s="30"/>
      <c r="EE146" s="30"/>
      <c r="EF146" s="30"/>
      <c r="EG146" s="30"/>
      <c r="EH146" s="30"/>
      <c r="EI146" s="30"/>
      <c r="EJ146" s="30"/>
      <c r="EK146" s="30"/>
      <c r="EL146" s="30"/>
      <c r="EM146" s="30"/>
      <c r="EN146" s="30"/>
      <c r="EO146" s="30"/>
      <c r="EP146" s="30"/>
      <c r="EQ146" s="30"/>
      <c r="ER146" s="30"/>
      <c r="ES146" s="30"/>
      <c r="ET146" s="30"/>
      <c r="EU146" s="30"/>
      <c r="EV146" s="30"/>
      <c r="EW146" s="30"/>
      <c r="EX146" s="30"/>
      <c r="EY146" s="30"/>
      <c r="EZ146" s="30"/>
      <c r="FA146" s="30"/>
      <c r="FB146" s="30"/>
      <c r="FC146" s="30"/>
      <c r="FD146" s="30"/>
      <c r="FE146" s="30"/>
      <c r="FF146" s="30"/>
      <c r="FG146" s="30"/>
      <c r="FH146" s="30"/>
      <c r="FI146" s="30"/>
      <c r="FJ146" s="30"/>
      <c r="FK146" s="30"/>
      <c r="FL146" s="30"/>
      <c r="FM146" s="30"/>
      <c r="FN146" s="30"/>
      <c r="FO146" s="30"/>
      <c r="FP146" s="30"/>
      <c r="FQ146" s="30"/>
      <c r="FR146" s="30"/>
      <c r="FS146" s="30"/>
      <c r="FT146" s="30"/>
      <c r="FU146" s="30"/>
      <c r="FV146" s="30"/>
      <c r="FW146" s="30"/>
      <c r="FX146" s="30"/>
      <c r="FY146" s="30"/>
      <c r="FZ146" s="30"/>
      <c r="GA146" s="30"/>
      <c r="GB146" s="30"/>
      <c r="GC146" s="30"/>
      <c r="GD146" s="30"/>
      <c r="GE146" s="30"/>
      <c r="GF146" s="30"/>
      <c r="GG146" s="30"/>
      <c r="GH146" s="30"/>
      <c r="GI146" s="30"/>
      <c r="GJ146" s="30"/>
      <c r="GK146" s="30"/>
      <c r="GL146" s="30"/>
      <c r="GM146" s="30"/>
      <c r="GN146" s="30"/>
      <c r="GO146" s="30"/>
      <c r="GP146" s="30"/>
      <c r="GQ146" s="30"/>
      <c r="GR146" s="30"/>
      <c r="GS146" s="30"/>
      <c r="GT146" s="30"/>
      <c r="GU146" s="30"/>
      <c r="GV146" s="30"/>
      <c r="GW146" s="30"/>
      <c r="GX146" s="30"/>
      <c r="GY146" s="30"/>
      <c r="GZ146" s="30"/>
      <c r="HA146" s="30"/>
      <c r="HB146" s="30"/>
      <c r="HC146" s="30"/>
      <c r="HD146" s="30"/>
      <c r="HE146" s="30"/>
      <c r="HF146" s="30"/>
      <c r="HG146" s="30"/>
      <c r="HH146" s="30"/>
      <c r="HI146" s="30"/>
      <c r="HJ146" s="30"/>
      <c r="HK146" s="30"/>
      <c r="HL146" s="30"/>
      <c r="HM146" s="30"/>
      <c r="HN146" s="30"/>
      <c r="HO146" s="30"/>
      <c r="HP146" s="30"/>
      <c r="HQ146" s="30"/>
      <c r="HR146" s="30"/>
      <c r="HS146" s="30"/>
      <c r="HT146" s="30"/>
      <c r="HU146" s="30"/>
      <c r="HV146" s="30"/>
      <c r="HW146" s="30"/>
      <c r="HX146" s="30"/>
      <c r="HY146" s="30"/>
      <c r="HZ146" s="30"/>
      <c r="IA146" s="30"/>
      <c r="IB146" s="30"/>
      <c r="IC146" s="30"/>
      <c r="ID146" s="30"/>
      <c r="IE146" s="30"/>
      <c r="IF146" s="30"/>
      <c r="IG146" s="30"/>
      <c r="IH146" s="30"/>
      <c r="II146" s="30"/>
      <c r="IJ146" s="30"/>
      <c r="IK146" s="30"/>
      <c r="IL146" s="30"/>
      <c r="IM146" s="30"/>
      <c r="IN146" s="30"/>
      <c r="IO146" s="30"/>
      <c r="IP146" s="30"/>
      <c r="IQ146" s="30"/>
      <c r="IR146" s="30"/>
      <c r="IS146" s="30"/>
      <c r="IT146" s="30"/>
      <c r="IU146" s="30"/>
    </row>
    <row r="147" spans="1:25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c r="BZ147" s="30"/>
      <c r="CA147" s="30"/>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c r="DB147" s="30"/>
      <c r="DC147" s="30"/>
      <c r="DD147" s="30"/>
      <c r="DE147" s="30"/>
      <c r="DF147" s="30"/>
      <c r="DG147" s="30"/>
      <c r="DH147" s="30"/>
      <c r="DI147" s="30"/>
      <c r="DJ147" s="30"/>
      <c r="DK147" s="30"/>
      <c r="DL147" s="30"/>
      <c r="DM147" s="30"/>
      <c r="DN147" s="30"/>
      <c r="DO147" s="30"/>
      <c r="DP147" s="30"/>
      <c r="DQ147" s="30"/>
      <c r="DR147" s="30"/>
      <c r="DS147" s="30"/>
      <c r="DT147" s="30"/>
      <c r="DU147" s="30"/>
      <c r="DV147" s="30"/>
      <c r="DW147" s="30"/>
      <c r="DX147" s="30"/>
      <c r="DY147" s="30"/>
      <c r="DZ147" s="30"/>
      <c r="EA147" s="30"/>
      <c r="EB147" s="30"/>
      <c r="EC147" s="30"/>
      <c r="ED147" s="30"/>
      <c r="EE147" s="30"/>
      <c r="EF147" s="30"/>
      <c r="EG147" s="30"/>
      <c r="EH147" s="30"/>
      <c r="EI147" s="30"/>
      <c r="EJ147" s="30"/>
      <c r="EK147" s="30"/>
      <c r="EL147" s="30"/>
      <c r="EM147" s="30"/>
      <c r="EN147" s="30"/>
      <c r="EO147" s="30"/>
      <c r="EP147" s="30"/>
      <c r="EQ147" s="30"/>
      <c r="ER147" s="30"/>
      <c r="ES147" s="30"/>
      <c r="ET147" s="30"/>
      <c r="EU147" s="30"/>
      <c r="EV147" s="30"/>
      <c r="EW147" s="30"/>
      <c r="EX147" s="30"/>
      <c r="EY147" s="30"/>
      <c r="EZ147" s="30"/>
      <c r="FA147" s="30"/>
      <c r="FB147" s="30"/>
      <c r="FC147" s="30"/>
      <c r="FD147" s="30"/>
      <c r="FE147" s="30"/>
      <c r="FF147" s="30"/>
      <c r="FG147" s="30"/>
      <c r="FH147" s="30"/>
      <c r="FI147" s="30"/>
      <c r="FJ147" s="30"/>
      <c r="FK147" s="30"/>
      <c r="FL147" s="30"/>
      <c r="FM147" s="30"/>
      <c r="FN147" s="30"/>
      <c r="FO147" s="30"/>
      <c r="FP147" s="30"/>
      <c r="FQ147" s="30"/>
      <c r="FR147" s="30"/>
      <c r="FS147" s="30"/>
      <c r="FT147" s="30"/>
      <c r="FU147" s="30"/>
      <c r="FV147" s="30"/>
      <c r="FW147" s="30"/>
      <c r="FX147" s="30"/>
      <c r="FY147" s="30"/>
      <c r="FZ147" s="30"/>
      <c r="GA147" s="30"/>
      <c r="GB147" s="30"/>
      <c r="GC147" s="30"/>
      <c r="GD147" s="30"/>
      <c r="GE147" s="30"/>
      <c r="GF147" s="30"/>
      <c r="GG147" s="30"/>
      <c r="GH147" s="30"/>
      <c r="GI147" s="30"/>
      <c r="GJ147" s="30"/>
      <c r="GK147" s="30"/>
      <c r="GL147" s="30"/>
      <c r="GM147" s="30"/>
      <c r="GN147" s="30"/>
      <c r="GO147" s="30"/>
      <c r="GP147" s="30"/>
      <c r="GQ147" s="30"/>
      <c r="GR147" s="30"/>
      <c r="GS147" s="30"/>
      <c r="GT147" s="30"/>
      <c r="GU147" s="30"/>
      <c r="GV147" s="30"/>
      <c r="GW147" s="30"/>
      <c r="GX147" s="30"/>
      <c r="GY147" s="30"/>
      <c r="GZ147" s="30"/>
      <c r="HA147" s="30"/>
      <c r="HB147" s="30"/>
      <c r="HC147" s="30"/>
      <c r="HD147" s="30"/>
      <c r="HE147" s="30"/>
      <c r="HF147" s="30"/>
      <c r="HG147" s="30"/>
      <c r="HH147" s="30"/>
      <c r="HI147" s="30"/>
      <c r="HJ147" s="30"/>
      <c r="HK147" s="30"/>
      <c r="HL147" s="30"/>
      <c r="HM147" s="30"/>
      <c r="HN147" s="30"/>
      <c r="HO147" s="30"/>
      <c r="HP147" s="30"/>
      <c r="HQ147" s="30"/>
      <c r="HR147" s="30"/>
      <c r="HS147" s="30"/>
      <c r="HT147" s="30"/>
      <c r="HU147" s="30"/>
      <c r="HV147" s="30"/>
      <c r="HW147" s="30"/>
      <c r="HX147" s="30"/>
      <c r="HY147" s="30"/>
      <c r="HZ147" s="30"/>
      <c r="IA147" s="30"/>
      <c r="IB147" s="30"/>
      <c r="IC147" s="30"/>
      <c r="ID147" s="30"/>
      <c r="IE147" s="30"/>
      <c r="IF147" s="30"/>
      <c r="IG147" s="30"/>
      <c r="IH147" s="30"/>
      <c r="II147" s="30"/>
      <c r="IJ147" s="30"/>
      <c r="IK147" s="30"/>
      <c r="IL147" s="30"/>
      <c r="IM147" s="30"/>
      <c r="IN147" s="30"/>
      <c r="IO147" s="30"/>
      <c r="IP147" s="30"/>
      <c r="IQ147" s="30"/>
      <c r="IR147" s="30"/>
      <c r="IS147" s="30"/>
      <c r="IT147" s="30"/>
      <c r="IU147" s="30"/>
    </row>
    <row r="148" spans="1:25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c r="DB148" s="30"/>
      <c r="DC148" s="30"/>
      <c r="DD148" s="30"/>
      <c r="DE148" s="30"/>
      <c r="DF148" s="30"/>
      <c r="DG148" s="30"/>
      <c r="DH148" s="30"/>
      <c r="DI148" s="30"/>
      <c r="DJ148" s="30"/>
      <c r="DK148" s="30"/>
      <c r="DL148" s="30"/>
      <c r="DM148" s="30"/>
      <c r="DN148" s="30"/>
      <c r="DO148" s="30"/>
      <c r="DP148" s="30"/>
      <c r="DQ148" s="30"/>
      <c r="DR148" s="30"/>
      <c r="DS148" s="30"/>
      <c r="DT148" s="30"/>
      <c r="DU148" s="30"/>
      <c r="DV148" s="30"/>
      <c r="DW148" s="30"/>
      <c r="DX148" s="30"/>
      <c r="DY148" s="30"/>
      <c r="DZ148" s="30"/>
      <c r="EA148" s="30"/>
      <c r="EB148" s="30"/>
      <c r="EC148" s="30"/>
      <c r="ED148" s="30"/>
      <c r="EE148" s="30"/>
      <c r="EF148" s="30"/>
      <c r="EG148" s="30"/>
      <c r="EH148" s="30"/>
      <c r="EI148" s="30"/>
      <c r="EJ148" s="30"/>
      <c r="EK148" s="30"/>
      <c r="EL148" s="30"/>
      <c r="EM148" s="30"/>
      <c r="EN148" s="30"/>
      <c r="EO148" s="30"/>
      <c r="EP148" s="30"/>
      <c r="EQ148" s="30"/>
      <c r="ER148" s="30"/>
      <c r="ES148" s="30"/>
      <c r="ET148" s="30"/>
      <c r="EU148" s="30"/>
      <c r="EV148" s="30"/>
      <c r="EW148" s="30"/>
      <c r="EX148" s="30"/>
      <c r="EY148" s="30"/>
      <c r="EZ148" s="30"/>
      <c r="FA148" s="30"/>
      <c r="FB148" s="30"/>
      <c r="FC148" s="30"/>
      <c r="FD148" s="30"/>
      <c r="FE148" s="30"/>
      <c r="FF148" s="30"/>
      <c r="FG148" s="30"/>
      <c r="FH148" s="30"/>
      <c r="FI148" s="30"/>
      <c r="FJ148" s="30"/>
      <c r="FK148" s="30"/>
      <c r="FL148" s="30"/>
      <c r="FM148" s="30"/>
      <c r="FN148" s="30"/>
      <c r="FO148" s="30"/>
      <c r="FP148" s="30"/>
      <c r="FQ148" s="30"/>
      <c r="FR148" s="30"/>
      <c r="FS148" s="30"/>
      <c r="FT148" s="30"/>
      <c r="FU148" s="30"/>
      <c r="FV148" s="30"/>
      <c r="FW148" s="30"/>
      <c r="FX148" s="30"/>
      <c r="FY148" s="30"/>
      <c r="FZ148" s="30"/>
      <c r="GA148" s="30"/>
      <c r="GB148" s="30"/>
      <c r="GC148" s="30"/>
      <c r="GD148" s="30"/>
      <c r="GE148" s="30"/>
      <c r="GF148" s="30"/>
      <c r="GG148" s="30"/>
      <c r="GH148" s="30"/>
      <c r="GI148" s="30"/>
      <c r="GJ148" s="30"/>
      <c r="GK148" s="30"/>
      <c r="GL148" s="30"/>
      <c r="GM148" s="30"/>
      <c r="GN148" s="30"/>
      <c r="GO148" s="30"/>
      <c r="GP148" s="30"/>
      <c r="GQ148" s="30"/>
      <c r="GR148" s="30"/>
      <c r="GS148" s="30"/>
      <c r="GT148" s="30"/>
      <c r="GU148" s="30"/>
      <c r="GV148" s="30"/>
      <c r="GW148" s="30"/>
      <c r="GX148" s="30"/>
      <c r="GY148" s="30"/>
      <c r="GZ148" s="30"/>
      <c r="HA148" s="30"/>
      <c r="HB148" s="30"/>
      <c r="HC148" s="30"/>
      <c r="HD148" s="30"/>
      <c r="HE148" s="30"/>
      <c r="HF148" s="30"/>
      <c r="HG148" s="30"/>
      <c r="HH148" s="30"/>
      <c r="HI148" s="30"/>
      <c r="HJ148" s="30"/>
      <c r="HK148" s="30"/>
      <c r="HL148" s="30"/>
      <c r="HM148" s="30"/>
      <c r="HN148" s="30"/>
      <c r="HO148" s="30"/>
      <c r="HP148" s="30"/>
      <c r="HQ148" s="30"/>
      <c r="HR148" s="30"/>
      <c r="HS148" s="30"/>
      <c r="HT148" s="30"/>
      <c r="HU148" s="30"/>
      <c r="HV148" s="30"/>
      <c r="HW148" s="30"/>
      <c r="HX148" s="30"/>
      <c r="HY148" s="30"/>
      <c r="HZ148" s="30"/>
      <c r="IA148" s="30"/>
      <c r="IB148" s="30"/>
      <c r="IC148" s="30"/>
      <c r="ID148" s="30"/>
      <c r="IE148" s="30"/>
      <c r="IF148" s="30"/>
      <c r="IG148" s="30"/>
      <c r="IH148" s="30"/>
      <c r="II148" s="30"/>
      <c r="IJ148" s="30"/>
      <c r="IK148" s="30"/>
      <c r="IL148" s="30"/>
      <c r="IM148" s="30"/>
      <c r="IN148" s="30"/>
      <c r="IO148" s="30"/>
      <c r="IP148" s="30"/>
      <c r="IQ148" s="30"/>
      <c r="IR148" s="30"/>
      <c r="IS148" s="30"/>
      <c r="IT148" s="30"/>
      <c r="IU148" s="30"/>
    </row>
    <row r="149" spans="1:25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c r="BZ149" s="30"/>
      <c r="CA149" s="30"/>
      <c r="CB149" s="30"/>
      <c r="CC149" s="30"/>
      <c r="CD149" s="30"/>
      <c r="CE149" s="30"/>
      <c r="CF149" s="30"/>
      <c r="CG149" s="30"/>
      <c r="CH149" s="30"/>
      <c r="CI149" s="30"/>
      <c r="CJ149" s="30"/>
      <c r="CK149" s="30"/>
      <c r="CL149" s="30"/>
      <c r="CM149" s="30"/>
      <c r="CN149" s="30"/>
      <c r="CO149" s="30"/>
      <c r="CP149" s="30"/>
      <c r="CQ149" s="30"/>
      <c r="CR149" s="30"/>
      <c r="CS149" s="30"/>
      <c r="CT149" s="30"/>
      <c r="CU149" s="30"/>
      <c r="CV149" s="30"/>
      <c r="CW149" s="30"/>
      <c r="CX149" s="30"/>
      <c r="CY149" s="30"/>
      <c r="CZ149" s="30"/>
      <c r="DA149" s="30"/>
      <c r="DB149" s="30"/>
      <c r="DC149" s="30"/>
      <c r="DD149" s="30"/>
      <c r="DE149" s="30"/>
      <c r="DF149" s="30"/>
      <c r="DG149" s="30"/>
      <c r="DH149" s="30"/>
      <c r="DI149" s="30"/>
      <c r="DJ149" s="30"/>
      <c r="DK149" s="30"/>
      <c r="DL149" s="30"/>
      <c r="DM149" s="30"/>
      <c r="DN149" s="30"/>
      <c r="DO149" s="30"/>
      <c r="DP149" s="30"/>
      <c r="DQ149" s="30"/>
      <c r="DR149" s="30"/>
      <c r="DS149" s="30"/>
      <c r="DT149" s="30"/>
      <c r="DU149" s="30"/>
      <c r="DV149" s="30"/>
      <c r="DW149" s="30"/>
      <c r="DX149" s="30"/>
      <c r="DY149" s="30"/>
      <c r="DZ149" s="30"/>
      <c r="EA149" s="30"/>
      <c r="EB149" s="30"/>
      <c r="EC149" s="30"/>
      <c r="ED149" s="30"/>
      <c r="EE149" s="30"/>
      <c r="EF149" s="30"/>
      <c r="EG149" s="30"/>
      <c r="EH149" s="30"/>
      <c r="EI149" s="30"/>
      <c r="EJ149" s="30"/>
      <c r="EK149" s="30"/>
      <c r="EL149" s="30"/>
      <c r="EM149" s="30"/>
      <c r="EN149" s="30"/>
      <c r="EO149" s="30"/>
      <c r="EP149" s="30"/>
      <c r="EQ149" s="30"/>
      <c r="ER149" s="30"/>
      <c r="ES149" s="30"/>
      <c r="ET149" s="30"/>
      <c r="EU149" s="30"/>
      <c r="EV149" s="30"/>
      <c r="EW149" s="30"/>
      <c r="EX149" s="30"/>
      <c r="EY149" s="30"/>
      <c r="EZ149" s="30"/>
      <c r="FA149" s="30"/>
      <c r="FB149" s="30"/>
      <c r="FC149" s="30"/>
      <c r="FD149" s="30"/>
      <c r="FE149" s="30"/>
      <c r="FF149" s="30"/>
      <c r="FG149" s="30"/>
      <c r="FH149" s="30"/>
      <c r="FI149" s="30"/>
      <c r="FJ149" s="30"/>
      <c r="FK149" s="30"/>
      <c r="FL149" s="30"/>
      <c r="FM149" s="30"/>
      <c r="FN149" s="30"/>
      <c r="FO149" s="30"/>
      <c r="FP149" s="30"/>
      <c r="FQ149" s="30"/>
      <c r="FR149" s="30"/>
      <c r="FS149" s="30"/>
      <c r="FT149" s="30"/>
      <c r="FU149" s="30"/>
      <c r="FV149" s="30"/>
      <c r="FW149" s="30"/>
      <c r="FX149" s="30"/>
      <c r="FY149" s="30"/>
      <c r="FZ149" s="30"/>
      <c r="GA149" s="30"/>
      <c r="GB149" s="30"/>
      <c r="GC149" s="30"/>
      <c r="GD149" s="30"/>
      <c r="GE149" s="30"/>
      <c r="GF149" s="30"/>
      <c r="GG149" s="30"/>
      <c r="GH149" s="30"/>
      <c r="GI149" s="30"/>
      <c r="GJ149" s="30"/>
      <c r="GK149" s="30"/>
      <c r="GL149" s="30"/>
      <c r="GM149" s="30"/>
      <c r="GN149" s="30"/>
      <c r="GO149" s="30"/>
      <c r="GP149" s="30"/>
      <c r="GQ149" s="30"/>
      <c r="GR149" s="30"/>
      <c r="GS149" s="30"/>
      <c r="GT149" s="30"/>
      <c r="GU149" s="30"/>
      <c r="GV149" s="30"/>
      <c r="GW149" s="30"/>
      <c r="GX149" s="30"/>
      <c r="GY149" s="30"/>
      <c r="GZ149" s="30"/>
      <c r="HA149" s="30"/>
      <c r="HB149" s="30"/>
      <c r="HC149" s="30"/>
      <c r="HD149" s="30"/>
      <c r="HE149" s="30"/>
      <c r="HF149" s="30"/>
      <c r="HG149" s="30"/>
      <c r="HH149" s="30"/>
      <c r="HI149" s="30"/>
      <c r="HJ149" s="30"/>
      <c r="HK149" s="30"/>
      <c r="HL149" s="30"/>
      <c r="HM149" s="30"/>
      <c r="HN149" s="30"/>
      <c r="HO149" s="30"/>
      <c r="HP149" s="30"/>
      <c r="HQ149" s="30"/>
      <c r="HR149" s="30"/>
      <c r="HS149" s="30"/>
      <c r="HT149" s="30"/>
      <c r="HU149" s="30"/>
      <c r="HV149" s="30"/>
      <c r="HW149" s="30"/>
      <c r="HX149" s="30"/>
      <c r="HY149" s="30"/>
      <c r="HZ149" s="30"/>
      <c r="IA149" s="30"/>
      <c r="IB149" s="30"/>
      <c r="IC149" s="30"/>
      <c r="ID149" s="30"/>
      <c r="IE149" s="30"/>
      <c r="IF149" s="30"/>
      <c r="IG149" s="30"/>
      <c r="IH149" s="30"/>
      <c r="II149" s="30"/>
      <c r="IJ149" s="30"/>
      <c r="IK149" s="30"/>
      <c r="IL149" s="30"/>
      <c r="IM149" s="30"/>
      <c r="IN149" s="30"/>
      <c r="IO149" s="30"/>
      <c r="IP149" s="30"/>
      <c r="IQ149" s="30"/>
      <c r="IR149" s="30"/>
      <c r="IS149" s="30"/>
      <c r="IT149" s="30"/>
      <c r="IU149" s="30"/>
    </row>
    <row r="150" spans="1:25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c r="DB150" s="30"/>
      <c r="DC150" s="30"/>
      <c r="DD150" s="30"/>
      <c r="DE150" s="30"/>
      <c r="DF150" s="30"/>
      <c r="DG150" s="30"/>
      <c r="DH150" s="30"/>
      <c r="DI150" s="30"/>
      <c r="DJ150" s="30"/>
      <c r="DK150" s="30"/>
      <c r="DL150" s="30"/>
      <c r="DM150" s="30"/>
      <c r="DN150" s="30"/>
      <c r="DO150" s="30"/>
      <c r="DP150" s="30"/>
      <c r="DQ150" s="30"/>
      <c r="DR150" s="30"/>
      <c r="DS150" s="30"/>
      <c r="DT150" s="30"/>
      <c r="DU150" s="30"/>
      <c r="DV150" s="30"/>
      <c r="DW150" s="30"/>
      <c r="DX150" s="30"/>
      <c r="DY150" s="30"/>
      <c r="DZ150" s="30"/>
      <c r="EA150" s="30"/>
      <c r="EB150" s="30"/>
      <c r="EC150" s="30"/>
      <c r="ED150" s="30"/>
      <c r="EE150" s="30"/>
      <c r="EF150" s="30"/>
      <c r="EG150" s="30"/>
      <c r="EH150" s="30"/>
      <c r="EI150" s="30"/>
      <c r="EJ150" s="30"/>
      <c r="EK150" s="30"/>
      <c r="EL150" s="30"/>
      <c r="EM150" s="30"/>
      <c r="EN150" s="30"/>
      <c r="EO150" s="30"/>
      <c r="EP150" s="30"/>
      <c r="EQ150" s="30"/>
      <c r="ER150" s="30"/>
      <c r="ES150" s="30"/>
      <c r="ET150" s="30"/>
      <c r="EU150" s="30"/>
      <c r="EV150" s="30"/>
      <c r="EW150" s="30"/>
      <c r="EX150" s="30"/>
      <c r="EY150" s="30"/>
      <c r="EZ150" s="30"/>
      <c r="FA150" s="30"/>
      <c r="FB150" s="30"/>
      <c r="FC150" s="30"/>
      <c r="FD150" s="30"/>
      <c r="FE150" s="30"/>
      <c r="FF150" s="30"/>
      <c r="FG150" s="30"/>
      <c r="FH150" s="30"/>
      <c r="FI150" s="30"/>
      <c r="FJ150" s="30"/>
      <c r="FK150" s="30"/>
      <c r="FL150" s="30"/>
      <c r="FM150" s="30"/>
      <c r="FN150" s="30"/>
      <c r="FO150" s="30"/>
      <c r="FP150" s="30"/>
      <c r="FQ150" s="30"/>
      <c r="FR150" s="30"/>
      <c r="FS150" s="30"/>
      <c r="FT150" s="30"/>
      <c r="FU150" s="30"/>
      <c r="FV150" s="30"/>
      <c r="FW150" s="30"/>
      <c r="FX150" s="30"/>
      <c r="FY150" s="30"/>
      <c r="FZ150" s="30"/>
      <c r="GA150" s="30"/>
      <c r="GB150" s="30"/>
      <c r="GC150" s="30"/>
      <c r="GD150" s="30"/>
      <c r="GE150" s="30"/>
      <c r="GF150" s="30"/>
      <c r="GG150" s="30"/>
      <c r="GH150" s="30"/>
      <c r="GI150" s="30"/>
      <c r="GJ150" s="30"/>
      <c r="GK150" s="30"/>
      <c r="GL150" s="30"/>
      <c r="GM150" s="30"/>
      <c r="GN150" s="30"/>
      <c r="GO150" s="30"/>
      <c r="GP150" s="30"/>
      <c r="GQ150" s="30"/>
      <c r="GR150" s="30"/>
      <c r="GS150" s="30"/>
      <c r="GT150" s="30"/>
      <c r="GU150" s="30"/>
      <c r="GV150" s="30"/>
      <c r="GW150" s="30"/>
      <c r="GX150" s="30"/>
      <c r="GY150" s="30"/>
      <c r="GZ150" s="30"/>
      <c r="HA150" s="30"/>
      <c r="HB150" s="30"/>
      <c r="HC150" s="30"/>
      <c r="HD150" s="30"/>
      <c r="HE150" s="30"/>
      <c r="HF150" s="30"/>
      <c r="HG150" s="30"/>
      <c r="HH150" s="30"/>
      <c r="HI150" s="30"/>
      <c r="HJ150" s="30"/>
      <c r="HK150" s="30"/>
      <c r="HL150" s="30"/>
      <c r="HM150" s="30"/>
      <c r="HN150" s="30"/>
      <c r="HO150" s="30"/>
      <c r="HP150" s="30"/>
      <c r="HQ150" s="30"/>
      <c r="HR150" s="30"/>
      <c r="HS150" s="30"/>
      <c r="HT150" s="30"/>
      <c r="HU150" s="30"/>
      <c r="HV150" s="30"/>
      <c r="HW150" s="30"/>
      <c r="HX150" s="30"/>
      <c r="HY150" s="30"/>
      <c r="HZ150" s="30"/>
      <c r="IA150" s="30"/>
      <c r="IB150" s="30"/>
      <c r="IC150" s="30"/>
      <c r="ID150" s="30"/>
      <c r="IE150" s="30"/>
      <c r="IF150" s="30"/>
      <c r="IG150" s="30"/>
      <c r="IH150" s="30"/>
      <c r="II150" s="30"/>
      <c r="IJ150" s="30"/>
      <c r="IK150" s="30"/>
      <c r="IL150" s="30"/>
      <c r="IM150" s="30"/>
      <c r="IN150" s="30"/>
      <c r="IO150" s="30"/>
      <c r="IP150" s="30"/>
      <c r="IQ150" s="30"/>
      <c r="IR150" s="30"/>
      <c r="IS150" s="30"/>
      <c r="IT150" s="30"/>
      <c r="IU150" s="30"/>
    </row>
    <row r="151" spans="1:25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c r="BZ151" s="30"/>
      <c r="CA151" s="30"/>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c r="DB151" s="30"/>
      <c r="DC151" s="30"/>
      <c r="DD151" s="30"/>
      <c r="DE151" s="30"/>
      <c r="DF151" s="30"/>
      <c r="DG151" s="30"/>
      <c r="DH151" s="30"/>
      <c r="DI151" s="30"/>
      <c r="DJ151" s="30"/>
      <c r="DK151" s="30"/>
      <c r="DL151" s="30"/>
      <c r="DM151" s="30"/>
      <c r="DN151" s="30"/>
      <c r="DO151" s="30"/>
      <c r="DP151" s="30"/>
      <c r="DQ151" s="30"/>
      <c r="DR151" s="30"/>
      <c r="DS151" s="30"/>
      <c r="DT151" s="30"/>
      <c r="DU151" s="30"/>
      <c r="DV151" s="30"/>
      <c r="DW151" s="30"/>
      <c r="DX151" s="30"/>
      <c r="DY151" s="30"/>
      <c r="DZ151" s="30"/>
      <c r="EA151" s="30"/>
      <c r="EB151" s="30"/>
      <c r="EC151" s="30"/>
      <c r="ED151" s="30"/>
      <c r="EE151" s="30"/>
      <c r="EF151" s="30"/>
      <c r="EG151" s="30"/>
      <c r="EH151" s="30"/>
      <c r="EI151" s="30"/>
      <c r="EJ151" s="30"/>
      <c r="EK151" s="30"/>
      <c r="EL151" s="30"/>
      <c r="EM151" s="30"/>
      <c r="EN151" s="30"/>
      <c r="EO151" s="30"/>
      <c r="EP151" s="30"/>
      <c r="EQ151" s="30"/>
      <c r="ER151" s="30"/>
      <c r="ES151" s="30"/>
      <c r="ET151" s="30"/>
      <c r="EU151" s="30"/>
      <c r="EV151" s="30"/>
      <c r="EW151" s="30"/>
      <c r="EX151" s="30"/>
      <c r="EY151" s="30"/>
      <c r="EZ151" s="30"/>
      <c r="FA151" s="30"/>
      <c r="FB151" s="30"/>
      <c r="FC151" s="30"/>
      <c r="FD151" s="30"/>
      <c r="FE151" s="30"/>
      <c r="FF151" s="30"/>
      <c r="FG151" s="30"/>
      <c r="FH151" s="30"/>
      <c r="FI151" s="30"/>
      <c r="FJ151" s="30"/>
      <c r="FK151" s="30"/>
      <c r="FL151" s="30"/>
      <c r="FM151" s="30"/>
      <c r="FN151" s="30"/>
      <c r="FO151" s="30"/>
      <c r="FP151" s="30"/>
      <c r="FQ151" s="30"/>
      <c r="FR151" s="30"/>
      <c r="FS151" s="30"/>
      <c r="FT151" s="30"/>
      <c r="FU151" s="30"/>
      <c r="FV151" s="30"/>
      <c r="FW151" s="30"/>
      <c r="FX151" s="30"/>
      <c r="FY151" s="30"/>
      <c r="FZ151" s="30"/>
      <c r="GA151" s="30"/>
      <c r="GB151" s="30"/>
      <c r="GC151" s="30"/>
      <c r="GD151" s="30"/>
      <c r="GE151" s="30"/>
      <c r="GF151" s="30"/>
      <c r="GG151" s="30"/>
      <c r="GH151" s="30"/>
      <c r="GI151" s="30"/>
      <c r="GJ151" s="30"/>
      <c r="GK151" s="30"/>
      <c r="GL151" s="30"/>
      <c r="GM151" s="30"/>
      <c r="GN151" s="30"/>
      <c r="GO151" s="30"/>
      <c r="GP151" s="30"/>
      <c r="GQ151" s="30"/>
      <c r="GR151" s="30"/>
      <c r="GS151" s="30"/>
      <c r="GT151" s="30"/>
      <c r="GU151" s="30"/>
      <c r="GV151" s="30"/>
      <c r="GW151" s="30"/>
      <c r="GX151" s="30"/>
      <c r="GY151" s="30"/>
      <c r="GZ151" s="30"/>
      <c r="HA151" s="30"/>
      <c r="HB151" s="30"/>
      <c r="HC151" s="30"/>
      <c r="HD151" s="30"/>
      <c r="HE151" s="30"/>
      <c r="HF151" s="30"/>
      <c r="HG151" s="30"/>
      <c r="HH151" s="30"/>
      <c r="HI151" s="30"/>
      <c r="HJ151" s="30"/>
      <c r="HK151" s="30"/>
      <c r="HL151" s="30"/>
      <c r="HM151" s="30"/>
      <c r="HN151" s="30"/>
      <c r="HO151" s="30"/>
      <c r="HP151" s="30"/>
      <c r="HQ151" s="30"/>
      <c r="HR151" s="30"/>
      <c r="HS151" s="30"/>
      <c r="HT151" s="30"/>
      <c r="HU151" s="30"/>
      <c r="HV151" s="30"/>
      <c r="HW151" s="30"/>
      <c r="HX151" s="30"/>
      <c r="HY151" s="30"/>
      <c r="HZ151" s="30"/>
      <c r="IA151" s="30"/>
      <c r="IB151" s="30"/>
      <c r="IC151" s="30"/>
      <c r="ID151" s="30"/>
      <c r="IE151" s="30"/>
      <c r="IF151" s="30"/>
      <c r="IG151" s="30"/>
      <c r="IH151" s="30"/>
      <c r="II151" s="30"/>
      <c r="IJ151" s="30"/>
      <c r="IK151" s="30"/>
      <c r="IL151" s="30"/>
      <c r="IM151" s="30"/>
      <c r="IN151" s="30"/>
      <c r="IO151" s="30"/>
      <c r="IP151" s="30"/>
      <c r="IQ151" s="30"/>
      <c r="IR151" s="30"/>
      <c r="IS151" s="30"/>
      <c r="IT151" s="30"/>
      <c r="IU151" s="30"/>
    </row>
    <row r="152" spans="1:25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c r="CZ152" s="30"/>
      <c r="DA152" s="30"/>
      <c r="DB152" s="30"/>
      <c r="DC152" s="30"/>
      <c r="DD152" s="30"/>
      <c r="DE152" s="30"/>
      <c r="DF152" s="30"/>
      <c r="DG152" s="30"/>
      <c r="DH152" s="30"/>
      <c r="DI152" s="30"/>
      <c r="DJ152" s="30"/>
      <c r="DK152" s="30"/>
      <c r="DL152" s="30"/>
      <c r="DM152" s="30"/>
      <c r="DN152" s="30"/>
      <c r="DO152" s="30"/>
      <c r="DP152" s="30"/>
      <c r="DQ152" s="30"/>
      <c r="DR152" s="30"/>
      <c r="DS152" s="30"/>
      <c r="DT152" s="30"/>
      <c r="DU152" s="30"/>
      <c r="DV152" s="30"/>
      <c r="DW152" s="30"/>
      <c r="DX152" s="30"/>
      <c r="DY152" s="30"/>
      <c r="DZ152" s="30"/>
      <c r="EA152" s="30"/>
      <c r="EB152" s="30"/>
      <c r="EC152" s="30"/>
      <c r="ED152" s="30"/>
      <c r="EE152" s="30"/>
      <c r="EF152" s="30"/>
      <c r="EG152" s="30"/>
      <c r="EH152" s="30"/>
      <c r="EI152" s="30"/>
      <c r="EJ152" s="30"/>
      <c r="EK152" s="30"/>
      <c r="EL152" s="30"/>
      <c r="EM152" s="30"/>
      <c r="EN152" s="30"/>
      <c r="EO152" s="30"/>
      <c r="EP152" s="30"/>
      <c r="EQ152" s="30"/>
      <c r="ER152" s="30"/>
      <c r="ES152" s="30"/>
      <c r="ET152" s="30"/>
      <c r="EU152" s="30"/>
      <c r="EV152" s="30"/>
      <c r="EW152" s="30"/>
      <c r="EX152" s="30"/>
      <c r="EY152" s="30"/>
      <c r="EZ152" s="30"/>
      <c r="FA152" s="30"/>
      <c r="FB152" s="30"/>
      <c r="FC152" s="30"/>
      <c r="FD152" s="30"/>
      <c r="FE152" s="30"/>
      <c r="FF152" s="30"/>
      <c r="FG152" s="30"/>
      <c r="FH152" s="30"/>
      <c r="FI152" s="30"/>
      <c r="FJ152" s="30"/>
      <c r="FK152" s="30"/>
      <c r="FL152" s="30"/>
      <c r="FM152" s="30"/>
      <c r="FN152" s="30"/>
      <c r="FO152" s="30"/>
      <c r="FP152" s="30"/>
      <c r="FQ152" s="30"/>
      <c r="FR152" s="30"/>
      <c r="FS152" s="30"/>
      <c r="FT152" s="30"/>
      <c r="FU152" s="30"/>
      <c r="FV152" s="30"/>
      <c r="FW152" s="30"/>
      <c r="FX152" s="30"/>
      <c r="FY152" s="30"/>
      <c r="FZ152" s="30"/>
      <c r="GA152" s="30"/>
      <c r="GB152" s="30"/>
      <c r="GC152" s="30"/>
      <c r="GD152" s="30"/>
      <c r="GE152" s="30"/>
      <c r="GF152" s="30"/>
      <c r="GG152" s="30"/>
      <c r="GH152" s="30"/>
      <c r="GI152" s="30"/>
      <c r="GJ152" s="30"/>
      <c r="GK152" s="30"/>
      <c r="GL152" s="30"/>
      <c r="GM152" s="30"/>
      <c r="GN152" s="30"/>
      <c r="GO152" s="30"/>
      <c r="GP152" s="30"/>
      <c r="GQ152" s="30"/>
      <c r="GR152" s="30"/>
      <c r="GS152" s="30"/>
      <c r="GT152" s="30"/>
      <c r="GU152" s="30"/>
      <c r="GV152" s="30"/>
      <c r="GW152" s="30"/>
      <c r="GX152" s="30"/>
      <c r="GY152" s="30"/>
      <c r="GZ152" s="30"/>
      <c r="HA152" s="30"/>
      <c r="HB152" s="30"/>
      <c r="HC152" s="30"/>
      <c r="HD152" s="30"/>
      <c r="HE152" s="30"/>
      <c r="HF152" s="30"/>
      <c r="HG152" s="30"/>
      <c r="HH152" s="30"/>
      <c r="HI152" s="30"/>
      <c r="HJ152" s="30"/>
      <c r="HK152" s="30"/>
      <c r="HL152" s="30"/>
      <c r="HM152" s="30"/>
      <c r="HN152" s="30"/>
      <c r="HO152" s="30"/>
      <c r="HP152" s="30"/>
      <c r="HQ152" s="30"/>
      <c r="HR152" s="30"/>
      <c r="HS152" s="30"/>
      <c r="HT152" s="30"/>
      <c r="HU152" s="30"/>
      <c r="HV152" s="30"/>
      <c r="HW152" s="30"/>
      <c r="HX152" s="30"/>
      <c r="HY152" s="30"/>
      <c r="HZ152" s="30"/>
      <c r="IA152" s="30"/>
      <c r="IB152" s="30"/>
      <c r="IC152" s="30"/>
      <c r="ID152" s="30"/>
      <c r="IE152" s="30"/>
      <c r="IF152" s="30"/>
      <c r="IG152" s="30"/>
      <c r="IH152" s="30"/>
      <c r="II152" s="30"/>
      <c r="IJ152" s="30"/>
      <c r="IK152" s="30"/>
      <c r="IL152" s="30"/>
      <c r="IM152" s="30"/>
      <c r="IN152" s="30"/>
      <c r="IO152" s="30"/>
      <c r="IP152" s="30"/>
      <c r="IQ152" s="30"/>
      <c r="IR152" s="30"/>
      <c r="IS152" s="30"/>
      <c r="IT152" s="30"/>
      <c r="IU152" s="30"/>
    </row>
    <row r="153" spans="1:25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c r="BZ153" s="30"/>
      <c r="CA153" s="30"/>
      <c r="CB153" s="30"/>
      <c r="CC153" s="30"/>
      <c r="CD153" s="30"/>
      <c r="CE153" s="30"/>
      <c r="CF153" s="30"/>
      <c r="CG153" s="30"/>
      <c r="CH153" s="30"/>
      <c r="CI153" s="30"/>
      <c r="CJ153" s="30"/>
      <c r="CK153" s="30"/>
      <c r="CL153" s="30"/>
      <c r="CM153" s="30"/>
      <c r="CN153" s="30"/>
      <c r="CO153" s="30"/>
      <c r="CP153" s="30"/>
      <c r="CQ153" s="30"/>
      <c r="CR153" s="30"/>
      <c r="CS153" s="30"/>
      <c r="CT153" s="30"/>
      <c r="CU153" s="30"/>
      <c r="CV153" s="30"/>
      <c r="CW153" s="30"/>
      <c r="CX153" s="30"/>
      <c r="CY153" s="30"/>
      <c r="CZ153" s="30"/>
      <c r="DA153" s="30"/>
      <c r="DB153" s="30"/>
      <c r="DC153" s="30"/>
      <c r="DD153" s="30"/>
      <c r="DE153" s="30"/>
      <c r="DF153" s="30"/>
      <c r="DG153" s="30"/>
      <c r="DH153" s="30"/>
      <c r="DI153" s="30"/>
      <c r="DJ153" s="30"/>
      <c r="DK153" s="30"/>
      <c r="DL153" s="30"/>
      <c r="DM153" s="30"/>
      <c r="DN153" s="30"/>
      <c r="DO153" s="30"/>
      <c r="DP153" s="30"/>
      <c r="DQ153" s="30"/>
      <c r="DR153" s="30"/>
      <c r="DS153" s="30"/>
      <c r="DT153" s="30"/>
      <c r="DU153" s="30"/>
      <c r="DV153" s="30"/>
      <c r="DW153" s="30"/>
      <c r="DX153" s="30"/>
      <c r="DY153" s="30"/>
      <c r="DZ153" s="30"/>
      <c r="EA153" s="30"/>
      <c r="EB153" s="30"/>
      <c r="EC153" s="30"/>
      <c r="ED153" s="30"/>
      <c r="EE153" s="30"/>
      <c r="EF153" s="30"/>
      <c r="EG153" s="30"/>
      <c r="EH153" s="30"/>
      <c r="EI153" s="30"/>
      <c r="EJ153" s="30"/>
      <c r="EK153" s="30"/>
      <c r="EL153" s="30"/>
      <c r="EM153" s="30"/>
      <c r="EN153" s="30"/>
      <c r="EO153" s="30"/>
      <c r="EP153" s="30"/>
      <c r="EQ153" s="30"/>
      <c r="ER153" s="30"/>
      <c r="ES153" s="30"/>
      <c r="ET153" s="30"/>
      <c r="EU153" s="30"/>
      <c r="EV153" s="30"/>
      <c r="EW153" s="30"/>
      <c r="EX153" s="30"/>
      <c r="EY153" s="30"/>
      <c r="EZ153" s="30"/>
      <c r="FA153" s="30"/>
      <c r="FB153" s="30"/>
      <c r="FC153" s="30"/>
      <c r="FD153" s="30"/>
      <c r="FE153" s="30"/>
      <c r="FF153" s="30"/>
      <c r="FG153" s="30"/>
      <c r="FH153" s="30"/>
      <c r="FI153" s="30"/>
      <c r="FJ153" s="30"/>
      <c r="FK153" s="30"/>
      <c r="FL153" s="30"/>
      <c r="FM153" s="30"/>
      <c r="FN153" s="30"/>
      <c r="FO153" s="30"/>
      <c r="FP153" s="30"/>
      <c r="FQ153" s="30"/>
      <c r="FR153" s="30"/>
      <c r="FS153" s="30"/>
      <c r="FT153" s="30"/>
      <c r="FU153" s="30"/>
      <c r="FV153" s="30"/>
      <c r="FW153" s="30"/>
      <c r="FX153" s="30"/>
      <c r="FY153" s="30"/>
      <c r="FZ153" s="30"/>
      <c r="GA153" s="30"/>
      <c r="GB153" s="30"/>
      <c r="GC153" s="30"/>
      <c r="GD153" s="30"/>
      <c r="GE153" s="30"/>
      <c r="GF153" s="30"/>
      <c r="GG153" s="30"/>
      <c r="GH153" s="30"/>
      <c r="GI153" s="30"/>
      <c r="GJ153" s="30"/>
      <c r="GK153" s="30"/>
      <c r="GL153" s="30"/>
      <c r="GM153" s="30"/>
      <c r="GN153" s="30"/>
      <c r="GO153" s="30"/>
      <c r="GP153" s="30"/>
      <c r="GQ153" s="30"/>
      <c r="GR153" s="30"/>
      <c r="GS153" s="30"/>
      <c r="GT153" s="30"/>
      <c r="GU153" s="30"/>
      <c r="GV153" s="30"/>
      <c r="GW153" s="30"/>
      <c r="GX153" s="30"/>
      <c r="GY153" s="30"/>
      <c r="GZ153" s="30"/>
      <c r="HA153" s="30"/>
      <c r="HB153" s="30"/>
      <c r="HC153" s="30"/>
      <c r="HD153" s="30"/>
      <c r="HE153" s="30"/>
      <c r="HF153" s="30"/>
      <c r="HG153" s="30"/>
      <c r="HH153" s="30"/>
      <c r="HI153" s="30"/>
      <c r="HJ153" s="30"/>
      <c r="HK153" s="30"/>
      <c r="HL153" s="30"/>
      <c r="HM153" s="30"/>
      <c r="HN153" s="30"/>
      <c r="HO153" s="30"/>
      <c r="HP153" s="30"/>
      <c r="HQ153" s="30"/>
      <c r="HR153" s="30"/>
      <c r="HS153" s="30"/>
      <c r="HT153" s="30"/>
      <c r="HU153" s="30"/>
      <c r="HV153" s="30"/>
      <c r="HW153" s="30"/>
      <c r="HX153" s="30"/>
      <c r="HY153" s="30"/>
      <c r="HZ153" s="30"/>
      <c r="IA153" s="30"/>
      <c r="IB153" s="30"/>
      <c r="IC153" s="30"/>
      <c r="ID153" s="30"/>
      <c r="IE153" s="30"/>
      <c r="IF153" s="30"/>
      <c r="IG153" s="30"/>
      <c r="IH153" s="30"/>
      <c r="II153" s="30"/>
      <c r="IJ153" s="30"/>
      <c r="IK153" s="30"/>
      <c r="IL153" s="30"/>
      <c r="IM153" s="30"/>
      <c r="IN153" s="30"/>
      <c r="IO153" s="30"/>
      <c r="IP153" s="30"/>
      <c r="IQ153" s="30"/>
      <c r="IR153" s="30"/>
      <c r="IS153" s="30"/>
      <c r="IT153" s="30"/>
      <c r="IU153" s="30"/>
    </row>
    <row r="154" spans="1:25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c r="DC154" s="30"/>
      <c r="DD154" s="30"/>
      <c r="DE154" s="30"/>
      <c r="DF154" s="30"/>
      <c r="DG154" s="30"/>
      <c r="DH154" s="30"/>
      <c r="DI154" s="30"/>
      <c r="DJ154" s="30"/>
      <c r="DK154" s="30"/>
      <c r="DL154" s="30"/>
      <c r="DM154" s="30"/>
      <c r="DN154" s="30"/>
      <c r="DO154" s="30"/>
      <c r="DP154" s="30"/>
      <c r="DQ154" s="30"/>
      <c r="DR154" s="30"/>
      <c r="DS154" s="30"/>
      <c r="DT154" s="30"/>
      <c r="DU154" s="30"/>
      <c r="DV154" s="30"/>
      <c r="DW154" s="30"/>
      <c r="DX154" s="30"/>
      <c r="DY154" s="30"/>
      <c r="DZ154" s="30"/>
      <c r="EA154" s="30"/>
      <c r="EB154" s="30"/>
      <c r="EC154" s="30"/>
      <c r="ED154" s="30"/>
      <c r="EE154" s="30"/>
      <c r="EF154" s="30"/>
      <c r="EG154" s="30"/>
      <c r="EH154" s="30"/>
      <c r="EI154" s="30"/>
      <c r="EJ154" s="30"/>
      <c r="EK154" s="30"/>
      <c r="EL154" s="30"/>
      <c r="EM154" s="30"/>
      <c r="EN154" s="30"/>
      <c r="EO154" s="30"/>
      <c r="EP154" s="30"/>
      <c r="EQ154" s="30"/>
      <c r="ER154" s="30"/>
      <c r="ES154" s="30"/>
      <c r="ET154" s="30"/>
      <c r="EU154" s="30"/>
      <c r="EV154" s="30"/>
      <c r="EW154" s="30"/>
      <c r="EX154" s="30"/>
      <c r="EY154" s="30"/>
      <c r="EZ154" s="30"/>
      <c r="FA154" s="30"/>
      <c r="FB154" s="30"/>
      <c r="FC154" s="30"/>
      <c r="FD154" s="30"/>
      <c r="FE154" s="30"/>
      <c r="FF154" s="30"/>
      <c r="FG154" s="30"/>
      <c r="FH154" s="30"/>
      <c r="FI154" s="30"/>
      <c r="FJ154" s="30"/>
      <c r="FK154" s="30"/>
      <c r="FL154" s="30"/>
      <c r="FM154" s="30"/>
      <c r="FN154" s="30"/>
      <c r="FO154" s="30"/>
      <c r="FP154" s="30"/>
      <c r="FQ154" s="30"/>
      <c r="FR154" s="30"/>
      <c r="FS154" s="30"/>
      <c r="FT154" s="30"/>
      <c r="FU154" s="30"/>
      <c r="FV154" s="30"/>
      <c r="FW154" s="30"/>
      <c r="FX154" s="30"/>
      <c r="FY154" s="30"/>
      <c r="FZ154" s="30"/>
      <c r="GA154" s="30"/>
      <c r="GB154" s="30"/>
      <c r="GC154" s="30"/>
      <c r="GD154" s="30"/>
      <c r="GE154" s="30"/>
      <c r="GF154" s="30"/>
      <c r="GG154" s="30"/>
      <c r="GH154" s="30"/>
      <c r="GI154" s="30"/>
      <c r="GJ154" s="30"/>
      <c r="GK154" s="30"/>
      <c r="GL154" s="30"/>
      <c r="GM154" s="30"/>
      <c r="GN154" s="30"/>
      <c r="GO154" s="30"/>
      <c r="GP154" s="30"/>
      <c r="GQ154" s="30"/>
      <c r="GR154" s="30"/>
      <c r="GS154" s="30"/>
      <c r="GT154" s="30"/>
      <c r="GU154" s="30"/>
      <c r="GV154" s="30"/>
      <c r="GW154" s="30"/>
      <c r="GX154" s="30"/>
      <c r="GY154" s="30"/>
      <c r="GZ154" s="30"/>
      <c r="HA154" s="30"/>
      <c r="HB154" s="30"/>
      <c r="HC154" s="30"/>
      <c r="HD154" s="30"/>
      <c r="HE154" s="30"/>
      <c r="HF154" s="30"/>
      <c r="HG154" s="30"/>
      <c r="HH154" s="30"/>
      <c r="HI154" s="30"/>
      <c r="HJ154" s="30"/>
      <c r="HK154" s="30"/>
      <c r="HL154" s="30"/>
      <c r="HM154" s="30"/>
      <c r="HN154" s="30"/>
      <c r="HO154" s="30"/>
      <c r="HP154" s="30"/>
      <c r="HQ154" s="30"/>
      <c r="HR154" s="30"/>
      <c r="HS154" s="30"/>
      <c r="HT154" s="30"/>
      <c r="HU154" s="30"/>
      <c r="HV154" s="30"/>
      <c r="HW154" s="30"/>
      <c r="HX154" s="30"/>
      <c r="HY154" s="30"/>
      <c r="HZ154" s="30"/>
      <c r="IA154" s="30"/>
      <c r="IB154" s="30"/>
      <c r="IC154" s="30"/>
      <c r="ID154" s="30"/>
      <c r="IE154" s="30"/>
      <c r="IF154" s="30"/>
      <c r="IG154" s="30"/>
      <c r="IH154" s="30"/>
      <c r="II154" s="30"/>
      <c r="IJ154" s="30"/>
      <c r="IK154" s="30"/>
      <c r="IL154" s="30"/>
      <c r="IM154" s="30"/>
      <c r="IN154" s="30"/>
      <c r="IO154" s="30"/>
      <c r="IP154" s="30"/>
      <c r="IQ154" s="30"/>
      <c r="IR154" s="30"/>
      <c r="IS154" s="30"/>
      <c r="IT154" s="30"/>
      <c r="IU154" s="30"/>
    </row>
    <row r="155" spans="1:25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c r="DC155" s="30"/>
      <c r="DD155" s="30"/>
      <c r="DE155" s="30"/>
      <c r="DF155" s="30"/>
      <c r="DG155" s="30"/>
      <c r="DH155" s="30"/>
      <c r="DI155" s="30"/>
      <c r="DJ155" s="30"/>
      <c r="DK155" s="30"/>
      <c r="DL155" s="30"/>
      <c r="DM155" s="30"/>
      <c r="DN155" s="30"/>
      <c r="DO155" s="30"/>
      <c r="DP155" s="30"/>
      <c r="DQ155" s="30"/>
      <c r="DR155" s="30"/>
      <c r="DS155" s="30"/>
      <c r="DT155" s="30"/>
      <c r="DU155" s="30"/>
      <c r="DV155" s="30"/>
      <c r="DW155" s="30"/>
      <c r="DX155" s="30"/>
      <c r="DY155" s="30"/>
      <c r="DZ155" s="30"/>
      <c r="EA155" s="30"/>
      <c r="EB155" s="30"/>
      <c r="EC155" s="30"/>
      <c r="ED155" s="30"/>
      <c r="EE155" s="30"/>
      <c r="EF155" s="30"/>
      <c r="EG155" s="30"/>
      <c r="EH155" s="30"/>
      <c r="EI155" s="30"/>
      <c r="EJ155" s="30"/>
      <c r="EK155" s="30"/>
      <c r="EL155" s="30"/>
      <c r="EM155" s="30"/>
      <c r="EN155" s="30"/>
      <c r="EO155" s="30"/>
      <c r="EP155" s="30"/>
      <c r="EQ155" s="30"/>
      <c r="ER155" s="30"/>
      <c r="ES155" s="30"/>
      <c r="ET155" s="30"/>
      <c r="EU155" s="30"/>
      <c r="EV155" s="30"/>
      <c r="EW155" s="30"/>
      <c r="EX155" s="30"/>
      <c r="EY155" s="30"/>
      <c r="EZ155" s="30"/>
      <c r="FA155" s="30"/>
      <c r="FB155" s="30"/>
      <c r="FC155" s="30"/>
      <c r="FD155" s="30"/>
      <c r="FE155" s="30"/>
      <c r="FF155" s="30"/>
      <c r="FG155" s="30"/>
      <c r="FH155" s="30"/>
      <c r="FI155" s="30"/>
      <c r="FJ155" s="30"/>
      <c r="FK155" s="30"/>
      <c r="FL155" s="30"/>
      <c r="FM155" s="30"/>
      <c r="FN155" s="30"/>
      <c r="FO155" s="30"/>
      <c r="FP155" s="30"/>
      <c r="FQ155" s="30"/>
      <c r="FR155" s="30"/>
      <c r="FS155" s="30"/>
      <c r="FT155" s="30"/>
      <c r="FU155" s="30"/>
      <c r="FV155" s="30"/>
      <c r="FW155" s="30"/>
      <c r="FX155" s="30"/>
      <c r="FY155" s="30"/>
      <c r="FZ155" s="30"/>
      <c r="GA155" s="30"/>
      <c r="GB155" s="30"/>
      <c r="GC155" s="30"/>
      <c r="GD155" s="30"/>
      <c r="GE155" s="30"/>
      <c r="GF155" s="30"/>
      <c r="GG155" s="30"/>
      <c r="GH155" s="30"/>
      <c r="GI155" s="30"/>
      <c r="GJ155" s="30"/>
      <c r="GK155" s="30"/>
      <c r="GL155" s="30"/>
      <c r="GM155" s="30"/>
      <c r="GN155" s="30"/>
      <c r="GO155" s="30"/>
      <c r="GP155" s="30"/>
      <c r="GQ155" s="30"/>
      <c r="GR155" s="30"/>
      <c r="GS155" s="30"/>
      <c r="GT155" s="30"/>
      <c r="GU155" s="30"/>
      <c r="GV155" s="30"/>
      <c r="GW155" s="30"/>
      <c r="GX155" s="30"/>
      <c r="GY155" s="30"/>
      <c r="GZ155" s="30"/>
      <c r="HA155" s="30"/>
      <c r="HB155" s="30"/>
      <c r="HC155" s="30"/>
      <c r="HD155" s="30"/>
      <c r="HE155" s="30"/>
      <c r="HF155" s="30"/>
      <c r="HG155" s="30"/>
      <c r="HH155" s="30"/>
      <c r="HI155" s="30"/>
      <c r="HJ155" s="30"/>
      <c r="HK155" s="30"/>
      <c r="HL155" s="30"/>
      <c r="HM155" s="30"/>
      <c r="HN155" s="30"/>
      <c r="HO155" s="30"/>
      <c r="HP155" s="30"/>
      <c r="HQ155" s="30"/>
      <c r="HR155" s="30"/>
      <c r="HS155" s="30"/>
      <c r="HT155" s="30"/>
      <c r="HU155" s="30"/>
      <c r="HV155" s="30"/>
      <c r="HW155" s="30"/>
      <c r="HX155" s="30"/>
      <c r="HY155" s="30"/>
      <c r="HZ155" s="30"/>
      <c r="IA155" s="30"/>
      <c r="IB155" s="30"/>
      <c r="IC155" s="30"/>
      <c r="ID155" s="30"/>
      <c r="IE155" s="30"/>
      <c r="IF155" s="30"/>
      <c r="IG155" s="30"/>
      <c r="IH155" s="30"/>
      <c r="II155" s="30"/>
      <c r="IJ155" s="30"/>
      <c r="IK155" s="30"/>
      <c r="IL155" s="30"/>
      <c r="IM155" s="30"/>
      <c r="IN155" s="30"/>
      <c r="IO155" s="30"/>
      <c r="IP155" s="30"/>
      <c r="IQ155" s="30"/>
      <c r="IR155" s="30"/>
      <c r="IS155" s="30"/>
      <c r="IT155" s="30"/>
      <c r="IU155" s="30"/>
    </row>
    <row r="156" spans="1:25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c r="DC156" s="30"/>
      <c r="DD156" s="30"/>
      <c r="DE156" s="30"/>
      <c r="DF156" s="30"/>
      <c r="DG156" s="30"/>
      <c r="DH156" s="30"/>
      <c r="DI156" s="30"/>
      <c r="DJ156" s="30"/>
      <c r="DK156" s="30"/>
      <c r="DL156" s="30"/>
      <c r="DM156" s="30"/>
      <c r="DN156" s="30"/>
      <c r="DO156" s="30"/>
      <c r="DP156" s="30"/>
      <c r="DQ156" s="30"/>
      <c r="DR156" s="30"/>
      <c r="DS156" s="30"/>
      <c r="DT156" s="30"/>
      <c r="DU156" s="30"/>
      <c r="DV156" s="30"/>
      <c r="DW156" s="30"/>
      <c r="DX156" s="30"/>
      <c r="DY156" s="30"/>
      <c r="DZ156" s="30"/>
      <c r="EA156" s="30"/>
      <c r="EB156" s="30"/>
      <c r="EC156" s="30"/>
      <c r="ED156" s="30"/>
      <c r="EE156" s="30"/>
      <c r="EF156" s="30"/>
      <c r="EG156" s="30"/>
      <c r="EH156" s="30"/>
      <c r="EI156" s="30"/>
      <c r="EJ156" s="30"/>
      <c r="EK156" s="30"/>
      <c r="EL156" s="30"/>
      <c r="EM156" s="30"/>
      <c r="EN156" s="30"/>
      <c r="EO156" s="30"/>
      <c r="EP156" s="30"/>
      <c r="EQ156" s="30"/>
      <c r="ER156" s="30"/>
      <c r="ES156" s="30"/>
      <c r="ET156" s="30"/>
      <c r="EU156" s="30"/>
      <c r="EV156" s="30"/>
      <c r="EW156" s="30"/>
      <c r="EX156" s="30"/>
      <c r="EY156" s="30"/>
      <c r="EZ156" s="30"/>
      <c r="FA156" s="30"/>
      <c r="FB156" s="30"/>
      <c r="FC156" s="30"/>
      <c r="FD156" s="30"/>
      <c r="FE156" s="30"/>
      <c r="FF156" s="30"/>
      <c r="FG156" s="30"/>
      <c r="FH156" s="30"/>
      <c r="FI156" s="30"/>
      <c r="FJ156" s="30"/>
      <c r="FK156" s="30"/>
      <c r="FL156" s="30"/>
      <c r="FM156" s="30"/>
      <c r="FN156" s="30"/>
      <c r="FO156" s="30"/>
      <c r="FP156" s="30"/>
      <c r="FQ156" s="30"/>
      <c r="FR156" s="30"/>
      <c r="FS156" s="30"/>
      <c r="FT156" s="30"/>
      <c r="FU156" s="30"/>
      <c r="FV156" s="30"/>
      <c r="FW156" s="30"/>
      <c r="FX156" s="30"/>
      <c r="FY156" s="30"/>
      <c r="FZ156" s="30"/>
      <c r="GA156" s="30"/>
      <c r="GB156" s="30"/>
      <c r="GC156" s="30"/>
      <c r="GD156" s="30"/>
      <c r="GE156" s="30"/>
      <c r="GF156" s="30"/>
      <c r="GG156" s="30"/>
      <c r="GH156" s="30"/>
      <c r="GI156" s="30"/>
      <c r="GJ156" s="30"/>
      <c r="GK156" s="30"/>
      <c r="GL156" s="30"/>
      <c r="GM156" s="30"/>
      <c r="GN156" s="30"/>
      <c r="GO156" s="30"/>
      <c r="GP156" s="30"/>
      <c r="GQ156" s="30"/>
      <c r="GR156" s="30"/>
      <c r="GS156" s="30"/>
      <c r="GT156" s="30"/>
      <c r="GU156" s="30"/>
      <c r="GV156" s="30"/>
      <c r="GW156" s="30"/>
      <c r="GX156" s="30"/>
      <c r="GY156" s="30"/>
      <c r="GZ156" s="30"/>
      <c r="HA156" s="30"/>
      <c r="HB156" s="30"/>
      <c r="HC156" s="30"/>
      <c r="HD156" s="30"/>
      <c r="HE156" s="30"/>
      <c r="HF156" s="30"/>
      <c r="HG156" s="30"/>
      <c r="HH156" s="30"/>
      <c r="HI156" s="30"/>
      <c r="HJ156" s="30"/>
      <c r="HK156" s="30"/>
      <c r="HL156" s="30"/>
      <c r="HM156" s="30"/>
      <c r="HN156" s="30"/>
      <c r="HO156" s="30"/>
      <c r="HP156" s="30"/>
      <c r="HQ156" s="30"/>
      <c r="HR156" s="30"/>
      <c r="HS156" s="30"/>
      <c r="HT156" s="30"/>
      <c r="HU156" s="30"/>
      <c r="HV156" s="30"/>
      <c r="HW156" s="30"/>
      <c r="HX156" s="30"/>
      <c r="HY156" s="30"/>
      <c r="HZ156" s="30"/>
      <c r="IA156" s="30"/>
      <c r="IB156" s="30"/>
      <c r="IC156" s="30"/>
      <c r="ID156" s="30"/>
      <c r="IE156" s="30"/>
      <c r="IF156" s="30"/>
      <c r="IG156" s="30"/>
      <c r="IH156" s="30"/>
      <c r="II156" s="30"/>
      <c r="IJ156" s="30"/>
      <c r="IK156" s="30"/>
      <c r="IL156" s="30"/>
      <c r="IM156" s="30"/>
      <c r="IN156" s="30"/>
      <c r="IO156" s="30"/>
      <c r="IP156" s="30"/>
      <c r="IQ156" s="30"/>
      <c r="IR156" s="30"/>
      <c r="IS156" s="30"/>
      <c r="IT156" s="30"/>
      <c r="IU156" s="30"/>
    </row>
    <row r="157" spans="1:25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c r="BZ157" s="30"/>
      <c r="CA157" s="30"/>
      <c r="CB157" s="30"/>
      <c r="CC157" s="30"/>
      <c r="CD157" s="30"/>
      <c r="CE157" s="30"/>
      <c r="CF157" s="30"/>
      <c r="CG157" s="30"/>
      <c r="CH157" s="30"/>
      <c r="CI157" s="30"/>
      <c r="CJ157" s="30"/>
      <c r="CK157" s="30"/>
      <c r="CL157" s="30"/>
      <c r="CM157" s="30"/>
      <c r="CN157" s="30"/>
      <c r="CO157" s="30"/>
      <c r="CP157" s="30"/>
      <c r="CQ157" s="30"/>
      <c r="CR157" s="30"/>
      <c r="CS157" s="30"/>
      <c r="CT157" s="30"/>
      <c r="CU157" s="30"/>
      <c r="CV157" s="30"/>
      <c r="CW157" s="30"/>
      <c r="CX157" s="30"/>
      <c r="CY157" s="30"/>
      <c r="CZ157" s="30"/>
      <c r="DA157" s="30"/>
      <c r="DB157" s="30"/>
      <c r="DC157" s="30"/>
      <c r="DD157" s="30"/>
      <c r="DE157" s="30"/>
      <c r="DF157" s="30"/>
      <c r="DG157" s="30"/>
      <c r="DH157" s="30"/>
      <c r="DI157" s="30"/>
      <c r="DJ157" s="30"/>
      <c r="DK157" s="30"/>
      <c r="DL157" s="30"/>
      <c r="DM157" s="30"/>
      <c r="DN157" s="30"/>
      <c r="DO157" s="30"/>
      <c r="DP157" s="30"/>
      <c r="DQ157" s="30"/>
      <c r="DR157" s="30"/>
      <c r="DS157" s="30"/>
      <c r="DT157" s="30"/>
      <c r="DU157" s="30"/>
      <c r="DV157" s="30"/>
      <c r="DW157" s="30"/>
      <c r="DX157" s="30"/>
      <c r="DY157" s="30"/>
      <c r="DZ157" s="30"/>
      <c r="EA157" s="30"/>
      <c r="EB157" s="30"/>
      <c r="EC157" s="30"/>
      <c r="ED157" s="30"/>
      <c r="EE157" s="30"/>
      <c r="EF157" s="30"/>
      <c r="EG157" s="30"/>
      <c r="EH157" s="30"/>
      <c r="EI157" s="30"/>
      <c r="EJ157" s="30"/>
      <c r="EK157" s="30"/>
      <c r="EL157" s="30"/>
      <c r="EM157" s="30"/>
      <c r="EN157" s="30"/>
      <c r="EO157" s="30"/>
      <c r="EP157" s="30"/>
      <c r="EQ157" s="30"/>
      <c r="ER157" s="30"/>
      <c r="ES157" s="30"/>
      <c r="ET157" s="30"/>
      <c r="EU157" s="30"/>
      <c r="EV157" s="30"/>
      <c r="EW157" s="30"/>
      <c r="EX157" s="30"/>
      <c r="EY157" s="30"/>
      <c r="EZ157" s="30"/>
      <c r="FA157" s="30"/>
      <c r="FB157" s="30"/>
      <c r="FC157" s="30"/>
      <c r="FD157" s="30"/>
      <c r="FE157" s="30"/>
      <c r="FF157" s="30"/>
      <c r="FG157" s="30"/>
      <c r="FH157" s="30"/>
      <c r="FI157" s="30"/>
      <c r="FJ157" s="30"/>
      <c r="FK157" s="30"/>
      <c r="FL157" s="30"/>
      <c r="FM157" s="30"/>
      <c r="FN157" s="30"/>
      <c r="FO157" s="30"/>
      <c r="FP157" s="30"/>
      <c r="FQ157" s="30"/>
      <c r="FR157" s="30"/>
      <c r="FS157" s="30"/>
      <c r="FT157" s="30"/>
      <c r="FU157" s="30"/>
      <c r="FV157" s="30"/>
      <c r="FW157" s="30"/>
      <c r="FX157" s="30"/>
      <c r="FY157" s="30"/>
      <c r="FZ157" s="30"/>
      <c r="GA157" s="30"/>
      <c r="GB157" s="30"/>
      <c r="GC157" s="30"/>
      <c r="GD157" s="30"/>
      <c r="GE157" s="30"/>
      <c r="GF157" s="30"/>
      <c r="GG157" s="30"/>
      <c r="GH157" s="30"/>
      <c r="GI157" s="30"/>
      <c r="GJ157" s="30"/>
      <c r="GK157" s="30"/>
      <c r="GL157" s="30"/>
      <c r="GM157" s="30"/>
      <c r="GN157" s="30"/>
      <c r="GO157" s="30"/>
      <c r="GP157" s="30"/>
      <c r="GQ157" s="30"/>
      <c r="GR157" s="30"/>
      <c r="GS157" s="30"/>
      <c r="GT157" s="30"/>
      <c r="GU157" s="30"/>
      <c r="GV157" s="30"/>
      <c r="GW157" s="30"/>
      <c r="GX157" s="30"/>
      <c r="GY157" s="30"/>
      <c r="GZ157" s="30"/>
      <c r="HA157" s="30"/>
      <c r="HB157" s="30"/>
      <c r="HC157" s="30"/>
      <c r="HD157" s="30"/>
      <c r="HE157" s="30"/>
      <c r="HF157" s="30"/>
      <c r="HG157" s="30"/>
      <c r="HH157" s="30"/>
      <c r="HI157" s="30"/>
      <c r="HJ157" s="30"/>
      <c r="HK157" s="30"/>
      <c r="HL157" s="30"/>
      <c r="HM157" s="30"/>
      <c r="HN157" s="30"/>
      <c r="HO157" s="30"/>
      <c r="HP157" s="30"/>
      <c r="HQ157" s="30"/>
      <c r="HR157" s="30"/>
      <c r="HS157" s="30"/>
      <c r="HT157" s="30"/>
      <c r="HU157" s="30"/>
      <c r="HV157" s="30"/>
      <c r="HW157" s="30"/>
      <c r="HX157" s="30"/>
      <c r="HY157" s="30"/>
      <c r="HZ157" s="30"/>
      <c r="IA157" s="30"/>
      <c r="IB157" s="30"/>
      <c r="IC157" s="30"/>
      <c r="ID157" s="30"/>
      <c r="IE157" s="30"/>
      <c r="IF157" s="30"/>
      <c r="IG157" s="30"/>
      <c r="IH157" s="30"/>
      <c r="II157" s="30"/>
      <c r="IJ157" s="30"/>
      <c r="IK157" s="30"/>
      <c r="IL157" s="30"/>
      <c r="IM157" s="30"/>
      <c r="IN157" s="30"/>
      <c r="IO157" s="30"/>
      <c r="IP157" s="30"/>
      <c r="IQ157" s="30"/>
      <c r="IR157" s="30"/>
      <c r="IS157" s="30"/>
      <c r="IT157" s="30"/>
      <c r="IU157" s="30"/>
    </row>
    <row r="158" spans="1:25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c r="CZ158" s="30"/>
      <c r="DA158" s="30"/>
      <c r="DB158" s="30"/>
      <c r="DC158" s="30"/>
      <c r="DD158" s="30"/>
      <c r="DE158" s="30"/>
      <c r="DF158" s="30"/>
      <c r="DG158" s="30"/>
      <c r="DH158" s="30"/>
      <c r="DI158" s="30"/>
      <c r="DJ158" s="30"/>
      <c r="DK158" s="30"/>
      <c r="DL158" s="30"/>
      <c r="DM158" s="30"/>
      <c r="DN158" s="30"/>
      <c r="DO158" s="30"/>
      <c r="DP158" s="30"/>
      <c r="DQ158" s="30"/>
      <c r="DR158" s="30"/>
      <c r="DS158" s="30"/>
      <c r="DT158" s="30"/>
      <c r="DU158" s="30"/>
      <c r="DV158" s="30"/>
      <c r="DW158" s="30"/>
      <c r="DX158" s="30"/>
      <c r="DY158" s="30"/>
      <c r="DZ158" s="30"/>
      <c r="EA158" s="30"/>
      <c r="EB158" s="30"/>
      <c r="EC158" s="30"/>
      <c r="ED158" s="30"/>
      <c r="EE158" s="30"/>
      <c r="EF158" s="30"/>
      <c r="EG158" s="30"/>
      <c r="EH158" s="30"/>
      <c r="EI158" s="30"/>
      <c r="EJ158" s="30"/>
      <c r="EK158" s="30"/>
      <c r="EL158" s="30"/>
      <c r="EM158" s="30"/>
      <c r="EN158" s="30"/>
      <c r="EO158" s="30"/>
      <c r="EP158" s="30"/>
      <c r="EQ158" s="30"/>
      <c r="ER158" s="30"/>
      <c r="ES158" s="30"/>
      <c r="ET158" s="30"/>
      <c r="EU158" s="30"/>
      <c r="EV158" s="30"/>
      <c r="EW158" s="30"/>
      <c r="EX158" s="30"/>
      <c r="EY158" s="30"/>
      <c r="EZ158" s="30"/>
      <c r="FA158" s="30"/>
      <c r="FB158" s="30"/>
      <c r="FC158" s="30"/>
      <c r="FD158" s="30"/>
      <c r="FE158" s="30"/>
      <c r="FF158" s="30"/>
      <c r="FG158" s="30"/>
      <c r="FH158" s="30"/>
      <c r="FI158" s="30"/>
      <c r="FJ158" s="30"/>
      <c r="FK158" s="30"/>
      <c r="FL158" s="30"/>
      <c r="FM158" s="30"/>
      <c r="FN158" s="30"/>
      <c r="FO158" s="30"/>
      <c r="FP158" s="30"/>
      <c r="FQ158" s="30"/>
      <c r="FR158" s="30"/>
      <c r="FS158" s="30"/>
      <c r="FT158" s="30"/>
      <c r="FU158" s="30"/>
      <c r="FV158" s="30"/>
      <c r="FW158" s="30"/>
      <c r="FX158" s="30"/>
      <c r="FY158" s="30"/>
      <c r="FZ158" s="30"/>
      <c r="GA158" s="30"/>
      <c r="GB158" s="30"/>
      <c r="GC158" s="30"/>
      <c r="GD158" s="30"/>
      <c r="GE158" s="30"/>
      <c r="GF158" s="30"/>
      <c r="GG158" s="30"/>
      <c r="GH158" s="30"/>
      <c r="GI158" s="30"/>
      <c r="GJ158" s="30"/>
      <c r="GK158" s="30"/>
      <c r="GL158" s="30"/>
      <c r="GM158" s="30"/>
      <c r="GN158" s="30"/>
      <c r="GO158" s="30"/>
      <c r="GP158" s="30"/>
      <c r="GQ158" s="30"/>
      <c r="GR158" s="30"/>
      <c r="GS158" s="30"/>
      <c r="GT158" s="30"/>
      <c r="GU158" s="30"/>
      <c r="GV158" s="30"/>
      <c r="GW158" s="30"/>
      <c r="GX158" s="30"/>
      <c r="GY158" s="30"/>
      <c r="GZ158" s="30"/>
      <c r="HA158" s="30"/>
      <c r="HB158" s="30"/>
      <c r="HC158" s="30"/>
      <c r="HD158" s="30"/>
      <c r="HE158" s="30"/>
      <c r="HF158" s="30"/>
      <c r="HG158" s="30"/>
      <c r="HH158" s="30"/>
      <c r="HI158" s="30"/>
      <c r="HJ158" s="30"/>
      <c r="HK158" s="30"/>
      <c r="HL158" s="30"/>
      <c r="HM158" s="30"/>
      <c r="HN158" s="30"/>
      <c r="HO158" s="30"/>
      <c r="HP158" s="30"/>
      <c r="HQ158" s="30"/>
      <c r="HR158" s="30"/>
      <c r="HS158" s="30"/>
      <c r="HT158" s="30"/>
      <c r="HU158" s="30"/>
      <c r="HV158" s="30"/>
      <c r="HW158" s="30"/>
      <c r="HX158" s="30"/>
      <c r="HY158" s="30"/>
      <c r="HZ158" s="30"/>
      <c r="IA158" s="30"/>
      <c r="IB158" s="30"/>
      <c r="IC158" s="30"/>
      <c r="ID158" s="30"/>
      <c r="IE158" s="30"/>
      <c r="IF158" s="30"/>
      <c r="IG158" s="30"/>
      <c r="IH158" s="30"/>
      <c r="II158" s="30"/>
      <c r="IJ158" s="30"/>
      <c r="IK158" s="30"/>
      <c r="IL158" s="30"/>
      <c r="IM158" s="30"/>
      <c r="IN158" s="30"/>
      <c r="IO158" s="30"/>
      <c r="IP158" s="30"/>
      <c r="IQ158" s="30"/>
      <c r="IR158" s="30"/>
      <c r="IS158" s="30"/>
      <c r="IT158" s="30"/>
      <c r="IU158" s="30"/>
    </row>
    <row r="159" spans="1:25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c r="BZ159" s="30"/>
      <c r="CA159" s="30"/>
      <c r="CB159" s="30"/>
      <c r="CC159" s="30"/>
      <c r="CD159" s="30"/>
      <c r="CE159" s="30"/>
      <c r="CF159" s="30"/>
      <c r="CG159" s="30"/>
      <c r="CH159" s="30"/>
      <c r="CI159" s="30"/>
      <c r="CJ159" s="30"/>
      <c r="CK159" s="30"/>
      <c r="CL159" s="30"/>
      <c r="CM159" s="30"/>
      <c r="CN159" s="30"/>
      <c r="CO159" s="30"/>
      <c r="CP159" s="30"/>
      <c r="CQ159" s="30"/>
      <c r="CR159" s="30"/>
      <c r="CS159" s="30"/>
      <c r="CT159" s="30"/>
      <c r="CU159" s="30"/>
      <c r="CV159" s="30"/>
      <c r="CW159" s="30"/>
      <c r="CX159" s="30"/>
      <c r="CY159" s="30"/>
      <c r="CZ159" s="30"/>
      <c r="DA159" s="30"/>
      <c r="DB159" s="30"/>
      <c r="DC159" s="30"/>
      <c r="DD159" s="30"/>
      <c r="DE159" s="30"/>
      <c r="DF159" s="30"/>
      <c r="DG159" s="30"/>
      <c r="DH159" s="30"/>
      <c r="DI159" s="30"/>
      <c r="DJ159" s="30"/>
      <c r="DK159" s="30"/>
      <c r="DL159" s="30"/>
      <c r="DM159" s="30"/>
      <c r="DN159" s="30"/>
      <c r="DO159" s="30"/>
      <c r="DP159" s="30"/>
      <c r="DQ159" s="30"/>
      <c r="DR159" s="30"/>
      <c r="DS159" s="30"/>
      <c r="DT159" s="30"/>
      <c r="DU159" s="30"/>
      <c r="DV159" s="30"/>
      <c r="DW159" s="30"/>
      <c r="DX159" s="30"/>
      <c r="DY159" s="30"/>
      <c r="DZ159" s="30"/>
      <c r="EA159" s="30"/>
      <c r="EB159" s="30"/>
      <c r="EC159" s="30"/>
      <c r="ED159" s="30"/>
      <c r="EE159" s="30"/>
      <c r="EF159" s="30"/>
      <c r="EG159" s="30"/>
      <c r="EH159" s="30"/>
      <c r="EI159" s="30"/>
      <c r="EJ159" s="30"/>
      <c r="EK159" s="30"/>
      <c r="EL159" s="30"/>
      <c r="EM159" s="30"/>
      <c r="EN159" s="30"/>
      <c r="EO159" s="30"/>
      <c r="EP159" s="30"/>
      <c r="EQ159" s="30"/>
      <c r="ER159" s="30"/>
      <c r="ES159" s="30"/>
      <c r="ET159" s="30"/>
      <c r="EU159" s="30"/>
      <c r="EV159" s="30"/>
      <c r="EW159" s="30"/>
      <c r="EX159" s="30"/>
      <c r="EY159" s="30"/>
      <c r="EZ159" s="30"/>
      <c r="FA159" s="30"/>
      <c r="FB159" s="30"/>
      <c r="FC159" s="30"/>
      <c r="FD159" s="30"/>
      <c r="FE159" s="30"/>
      <c r="FF159" s="30"/>
      <c r="FG159" s="30"/>
      <c r="FH159" s="30"/>
      <c r="FI159" s="30"/>
      <c r="FJ159" s="30"/>
      <c r="FK159" s="30"/>
      <c r="FL159" s="30"/>
      <c r="FM159" s="30"/>
      <c r="FN159" s="30"/>
      <c r="FO159" s="30"/>
      <c r="FP159" s="30"/>
      <c r="FQ159" s="30"/>
      <c r="FR159" s="30"/>
      <c r="FS159" s="30"/>
      <c r="FT159" s="30"/>
      <c r="FU159" s="30"/>
      <c r="FV159" s="30"/>
      <c r="FW159" s="30"/>
      <c r="FX159" s="30"/>
      <c r="FY159" s="30"/>
      <c r="FZ159" s="30"/>
      <c r="GA159" s="30"/>
      <c r="GB159" s="30"/>
      <c r="GC159" s="30"/>
      <c r="GD159" s="30"/>
      <c r="GE159" s="30"/>
      <c r="GF159" s="30"/>
      <c r="GG159" s="30"/>
      <c r="GH159" s="30"/>
      <c r="GI159" s="30"/>
      <c r="GJ159" s="30"/>
      <c r="GK159" s="30"/>
      <c r="GL159" s="30"/>
      <c r="GM159" s="30"/>
      <c r="GN159" s="30"/>
      <c r="GO159" s="30"/>
      <c r="GP159" s="30"/>
      <c r="GQ159" s="30"/>
      <c r="GR159" s="30"/>
      <c r="GS159" s="30"/>
      <c r="GT159" s="30"/>
      <c r="GU159" s="30"/>
      <c r="GV159" s="30"/>
      <c r="GW159" s="30"/>
      <c r="GX159" s="30"/>
      <c r="GY159" s="30"/>
      <c r="GZ159" s="30"/>
      <c r="HA159" s="30"/>
      <c r="HB159" s="30"/>
      <c r="HC159" s="30"/>
      <c r="HD159" s="30"/>
      <c r="HE159" s="30"/>
      <c r="HF159" s="30"/>
      <c r="HG159" s="30"/>
      <c r="HH159" s="30"/>
      <c r="HI159" s="30"/>
      <c r="HJ159" s="30"/>
      <c r="HK159" s="30"/>
      <c r="HL159" s="30"/>
      <c r="HM159" s="30"/>
      <c r="HN159" s="30"/>
      <c r="HO159" s="30"/>
      <c r="HP159" s="30"/>
      <c r="HQ159" s="30"/>
      <c r="HR159" s="30"/>
      <c r="HS159" s="30"/>
      <c r="HT159" s="30"/>
      <c r="HU159" s="30"/>
      <c r="HV159" s="30"/>
      <c r="HW159" s="30"/>
      <c r="HX159" s="30"/>
      <c r="HY159" s="30"/>
      <c r="HZ159" s="30"/>
      <c r="IA159" s="30"/>
      <c r="IB159" s="30"/>
      <c r="IC159" s="30"/>
      <c r="ID159" s="30"/>
      <c r="IE159" s="30"/>
      <c r="IF159" s="30"/>
      <c r="IG159" s="30"/>
      <c r="IH159" s="30"/>
      <c r="II159" s="30"/>
      <c r="IJ159" s="30"/>
      <c r="IK159" s="30"/>
      <c r="IL159" s="30"/>
      <c r="IM159" s="30"/>
      <c r="IN159" s="30"/>
      <c r="IO159" s="30"/>
      <c r="IP159" s="30"/>
      <c r="IQ159" s="30"/>
      <c r="IR159" s="30"/>
      <c r="IS159" s="30"/>
      <c r="IT159" s="30"/>
      <c r="IU159" s="30"/>
    </row>
    <row r="160" spans="1:25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c r="CZ160" s="30"/>
      <c r="DA160" s="30"/>
      <c r="DB160" s="30"/>
      <c r="DC160" s="30"/>
      <c r="DD160" s="30"/>
      <c r="DE160" s="30"/>
      <c r="DF160" s="30"/>
      <c r="DG160" s="30"/>
      <c r="DH160" s="30"/>
      <c r="DI160" s="30"/>
      <c r="DJ160" s="30"/>
      <c r="DK160" s="30"/>
      <c r="DL160" s="30"/>
      <c r="DM160" s="30"/>
      <c r="DN160" s="30"/>
      <c r="DO160" s="30"/>
      <c r="DP160" s="30"/>
      <c r="DQ160" s="30"/>
      <c r="DR160" s="30"/>
      <c r="DS160" s="30"/>
      <c r="DT160" s="30"/>
      <c r="DU160" s="30"/>
      <c r="DV160" s="30"/>
      <c r="DW160" s="30"/>
      <c r="DX160" s="30"/>
      <c r="DY160" s="30"/>
      <c r="DZ160" s="30"/>
      <c r="EA160" s="30"/>
      <c r="EB160" s="30"/>
      <c r="EC160" s="30"/>
      <c r="ED160" s="30"/>
      <c r="EE160" s="30"/>
      <c r="EF160" s="30"/>
      <c r="EG160" s="30"/>
      <c r="EH160" s="30"/>
      <c r="EI160" s="30"/>
      <c r="EJ160" s="30"/>
      <c r="EK160" s="30"/>
      <c r="EL160" s="30"/>
      <c r="EM160" s="30"/>
      <c r="EN160" s="30"/>
      <c r="EO160" s="30"/>
      <c r="EP160" s="30"/>
      <c r="EQ160" s="30"/>
      <c r="ER160" s="30"/>
      <c r="ES160" s="30"/>
      <c r="ET160" s="30"/>
      <c r="EU160" s="30"/>
      <c r="EV160" s="30"/>
      <c r="EW160" s="30"/>
      <c r="EX160" s="30"/>
      <c r="EY160" s="30"/>
      <c r="EZ160" s="30"/>
      <c r="FA160" s="30"/>
      <c r="FB160" s="30"/>
      <c r="FC160" s="30"/>
      <c r="FD160" s="30"/>
      <c r="FE160" s="30"/>
      <c r="FF160" s="30"/>
      <c r="FG160" s="30"/>
      <c r="FH160" s="30"/>
      <c r="FI160" s="30"/>
      <c r="FJ160" s="30"/>
      <c r="FK160" s="30"/>
      <c r="FL160" s="30"/>
      <c r="FM160" s="30"/>
      <c r="FN160" s="30"/>
      <c r="FO160" s="30"/>
      <c r="FP160" s="30"/>
      <c r="FQ160" s="30"/>
      <c r="FR160" s="30"/>
      <c r="FS160" s="30"/>
      <c r="FT160" s="30"/>
      <c r="FU160" s="30"/>
      <c r="FV160" s="30"/>
      <c r="FW160" s="30"/>
      <c r="FX160" s="30"/>
      <c r="FY160" s="30"/>
      <c r="FZ160" s="30"/>
      <c r="GA160" s="30"/>
      <c r="GB160" s="30"/>
      <c r="GC160" s="30"/>
      <c r="GD160" s="30"/>
      <c r="GE160" s="30"/>
      <c r="GF160" s="30"/>
      <c r="GG160" s="30"/>
      <c r="GH160" s="30"/>
      <c r="GI160" s="30"/>
      <c r="GJ160" s="30"/>
      <c r="GK160" s="30"/>
      <c r="GL160" s="30"/>
      <c r="GM160" s="30"/>
      <c r="GN160" s="30"/>
      <c r="GO160" s="30"/>
      <c r="GP160" s="30"/>
      <c r="GQ160" s="30"/>
      <c r="GR160" s="30"/>
      <c r="GS160" s="30"/>
      <c r="GT160" s="30"/>
      <c r="GU160" s="30"/>
      <c r="GV160" s="30"/>
      <c r="GW160" s="30"/>
      <c r="GX160" s="30"/>
      <c r="GY160" s="30"/>
      <c r="GZ160" s="30"/>
      <c r="HA160" s="30"/>
      <c r="HB160" s="30"/>
      <c r="HC160" s="30"/>
      <c r="HD160" s="30"/>
      <c r="HE160" s="30"/>
      <c r="HF160" s="30"/>
      <c r="HG160" s="30"/>
      <c r="HH160" s="30"/>
      <c r="HI160" s="30"/>
      <c r="HJ160" s="30"/>
      <c r="HK160" s="30"/>
      <c r="HL160" s="30"/>
      <c r="HM160" s="30"/>
      <c r="HN160" s="30"/>
      <c r="HO160" s="30"/>
      <c r="HP160" s="30"/>
      <c r="HQ160" s="30"/>
      <c r="HR160" s="30"/>
      <c r="HS160" s="30"/>
      <c r="HT160" s="30"/>
      <c r="HU160" s="30"/>
      <c r="HV160" s="30"/>
      <c r="HW160" s="30"/>
      <c r="HX160" s="30"/>
      <c r="HY160" s="30"/>
      <c r="HZ160" s="30"/>
      <c r="IA160" s="30"/>
      <c r="IB160" s="30"/>
      <c r="IC160" s="30"/>
      <c r="ID160" s="30"/>
      <c r="IE160" s="30"/>
      <c r="IF160" s="30"/>
      <c r="IG160" s="30"/>
      <c r="IH160" s="30"/>
      <c r="II160" s="30"/>
      <c r="IJ160" s="30"/>
      <c r="IK160" s="30"/>
      <c r="IL160" s="30"/>
      <c r="IM160" s="30"/>
      <c r="IN160" s="30"/>
      <c r="IO160" s="30"/>
      <c r="IP160" s="30"/>
      <c r="IQ160" s="30"/>
      <c r="IR160" s="30"/>
      <c r="IS160" s="30"/>
      <c r="IT160" s="30"/>
      <c r="IU160" s="30"/>
    </row>
    <row r="161" spans="1:25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30"/>
      <c r="CH161" s="30"/>
      <c r="CI161" s="30"/>
      <c r="CJ161" s="30"/>
      <c r="CK161" s="30"/>
      <c r="CL161" s="30"/>
      <c r="CM161" s="30"/>
      <c r="CN161" s="30"/>
      <c r="CO161" s="30"/>
      <c r="CP161" s="30"/>
      <c r="CQ161" s="30"/>
      <c r="CR161" s="30"/>
      <c r="CS161" s="30"/>
      <c r="CT161" s="30"/>
      <c r="CU161" s="30"/>
      <c r="CV161" s="30"/>
      <c r="CW161" s="30"/>
      <c r="CX161" s="30"/>
      <c r="CY161" s="30"/>
      <c r="CZ161" s="30"/>
      <c r="DA161" s="30"/>
      <c r="DB161" s="30"/>
      <c r="DC161" s="30"/>
      <c r="DD161" s="30"/>
      <c r="DE161" s="30"/>
      <c r="DF161" s="30"/>
      <c r="DG161" s="30"/>
      <c r="DH161" s="30"/>
      <c r="DI161" s="30"/>
      <c r="DJ161" s="30"/>
      <c r="DK161" s="30"/>
      <c r="DL161" s="30"/>
      <c r="DM161" s="30"/>
      <c r="DN161" s="30"/>
      <c r="DO161" s="30"/>
      <c r="DP161" s="30"/>
      <c r="DQ161" s="30"/>
      <c r="DR161" s="30"/>
      <c r="DS161" s="30"/>
      <c r="DT161" s="30"/>
      <c r="DU161" s="30"/>
      <c r="DV161" s="30"/>
      <c r="DW161" s="30"/>
      <c r="DX161" s="30"/>
      <c r="DY161" s="30"/>
      <c r="DZ161" s="30"/>
      <c r="EA161" s="30"/>
      <c r="EB161" s="30"/>
      <c r="EC161" s="30"/>
      <c r="ED161" s="30"/>
      <c r="EE161" s="30"/>
      <c r="EF161" s="30"/>
      <c r="EG161" s="30"/>
      <c r="EH161" s="30"/>
      <c r="EI161" s="30"/>
      <c r="EJ161" s="30"/>
      <c r="EK161" s="30"/>
      <c r="EL161" s="30"/>
      <c r="EM161" s="30"/>
      <c r="EN161" s="30"/>
      <c r="EO161" s="30"/>
      <c r="EP161" s="30"/>
      <c r="EQ161" s="30"/>
      <c r="ER161" s="30"/>
      <c r="ES161" s="30"/>
      <c r="ET161" s="30"/>
      <c r="EU161" s="30"/>
      <c r="EV161" s="30"/>
      <c r="EW161" s="30"/>
      <c r="EX161" s="30"/>
      <c r="EY161" s="30"/>
      <c r="EZ161" s="30"/>
      <c r="FA161" s="30"/>
      <c r="FB161" s="30"/>
      <c r="FC161" s="30"/>
      <c r="FD161" s="30"/>
      <c r="FE161" s="30"/>
      <c r="FF161" s="30"/>
      <c r="FG161" s="30"/>
      <c r="FH161" s="30"/>
      <c r="FI161" s="30"/>
      <c r="FJ161" s="30"/>
      <c r="FK161" s="30"/>
      <c r="FL161" s="30"/>
      <c r="FM161" s="30"/>
      <c r="FN161" s="30"/>
      <c r="FO161" s="30"/>
      <c r="FP161" s="30"/>
      <c r="FQ161" s="30"/>
      <c r="FR161" s="30"/>
      <c r="FS161" s="30"/>
      <c r="FT161" s="30"/>
      <c r="FU161" s="30"/>
      <c r="FV161" s="30"/>
      <c r="FW161" s="30"/>
      <c r="FX161" s="30"/>
      <c r="FY161" s="30"/>
      <c r="FZ161" s="30"/>
      <c r="GA161" s="30"/>
      <c r="GB161" s="30"/>
      <c r="GC161" s="30"/>
      <c r="GD161" s="30"/>
      <c r="GE161" s="30"/>
      <c r="GF161" s="30"/>
      <c r="GG161" s="30"/>
      <c r="GH161" s="30"/>
      <c r="GI161" s="30"/>
      <c r="GJ161" s="30"/>
      <c r="GK161" s="30"/>
      <c r="GL161" s="30"/>
      <c r="GM161" s="30"/>
      <c r="GN161" s="30"/>
      <c r="GO161" s="30"/>
      <c r="GP161" s="30"/>
      <c r="GQ161" s="30"/>
      <c r="GR161" s="30"/>
      <c r="GS161" s="30"/>
      <c r="GT161" s="30"/>
      <c r="GU161" s="30"/>
      <c r="GV161" s="30"/>
      <c r="GW161" s="30"/>
      <c r="GX161" s="30"/>
      <c r="GY161" s="30"/>
      <c r="GZ161" s="30"/>
      <c r="HA161" s="30"/>
      <c r="HB161" s="30"/>
      <c r="HC161" s="30"/>
      <c r="HD161" s="30"/>
      <c r="HE161" s="30"/>
      <c r="HF161" s="30"/>
      <c r="HG161" s="30"/>
      <c r="HH161" s="30"/>
      <c r="HI161" s="30"/>
      <c r="HJ161" s="30"/>
      <c r="HK161" s="30"/>
      <c r="HL161" s="30"/>
      <c r="HM161" s="30"/>
      <c r="HN161" s="30"/>
      <c r="HO161" s="30"/>
      <c r="HP161" s="30"/>
      <c r="HQ161" s="30"/>
      <c r="HR161" s="30"/>
      <c r="HS161" s="30"/>
      <c r="HT161" s="30"/>
      <c r="HU161" s="30"/>
      <c r="HV161" s="30"/>
      <c r="HW161" s="30"/>
      <c r="HX161" s="30"/>
      <c r="HY161" s="30"/>
      <c r="HZ161" s="30"/>
      <c r="IA161" s="30"/>
      <c r="IB161" s="30"/>
      <c r="IC161" s="30"/>
      <c r="ID161" s="30"/>
      <c r="IE161" s="30"/>
      <c r="IF161" s="30"/>
      <c r="IG161" s="30"/>
      <c r="IH161" s="30"/>
      <c r="II161" s="30"/>
      <c r="IJ161" s="30"/>
      <c r="IK161" s="30"/>
      <c r="IL161" s="30"/>
      <c r="IM161" s="30"/>
      <c r="IN161" s="30"/>
      <c r="IO161" s="30"/>
      <c r="IP161" s="30"/>
      <c r="IQ161" s="30"/>
      <c r="IR161" s="30"/>
      <c r="IS161" s="30"/>
      <c r="IT161" s="30"/>
      <c r="IU161" s="30"/>
    </row>
    <row r="162" spans="1:25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c r="CZ162" s="30"/>
      <c r="DA162" s="30"/>
      <c r="DB162" s="30"/>
      <c r="DC162" s="30"/>
      <c r="DD162" s="30"/>
      <c r="DE162" s="30"/>
      <c r="DF162" s="30"/>
      <c r="DG162" s="30"/>
      <c r="DH162" s="30"/>
      <c r="DI162" s="30"/>
      <c r="DJ162" s="30"/>
      <c r="DK162" s="30"/>
      <c r="DL162" s="30"/>
      <c r="DM162" s="30"/>
      <c r="DN162" s="30"/>
      <c r="DO162" s="30"/>
      <c r="DP162" s="30"/>
      <c r="DQ162" s="30"/>
      <c r="DR162" s="30"/>
      <c r="DS162" s="30"/>
      <c r="DT162" s="30"/>
      <c r="DU162" s="30"/>
      <c r="DV162" s="30"/>
      <c r="DW162" s="30"/>
      <c r="DX162" s="30"/>
      <c r="DY162" s="30"/>
      <c r="DZ162" s="30"/>
      <c r="EA162" s="30"/>
      <c r="EB162" s="30"/>
      <c r="EC162" s="30"/>
      <c r="ED162" s="30"/>
      <c r="EE162" s="30"/>
      <c r="EF162" s="30"/>
      <c r="EG162" s="30"/>
      <c r="EH162" s="30"/>
      <c r="EI162" s="30"/>
      <c r="EJ162" s="30"/>
      <c r="EK162" s="30"/>
      <c r="EL162" s="30"/>
      <c r="EM162" s="30"/>
      <c r="EN162" s="30"/>
      <c r="EO162" s="30"/>
      <c r="EP162" s="30"/>
      <c r="EQ162" s="30"/>
      <c r="ER162" s="30"/>
      <c r="ES162" s="30"/>
      <c r="ET162" s="30"/>
      <c r="EU162" s="30"/>
      <c r="EV162" s="30"/>
      <c r="EW162" s="30"/>
      <c r="EX162" s="30"/>
      <c r="EY162" s="30"/>
      <c r="EZ162" s="30"/>
      <c r="FA162" s="30"/>
      <c r="FB162" s="30"/>
      <c r="FC162" s="30"/>
      <c r="FD162" s="30"/>
      <c r="FE162" s="30"/>
      <c r="FF162" s="30"/>
      <c r="FG162" s="30"/>
      <c r="FH162" s="30"/>
      <c r="FI162" s="30"/>
      <c r="FJ162" s="30"/>
      <c r="FK162" s="30"/>
      <c r="FL162" s="30"/>
      <c r="FM162" s="30"/>
      <c r="FN162" s="30"/>
      <c r="FO162" s="30"/>
      <c r="FP162" s="30"/>
      <c r="FQ162" s="30"/>
      <c r="FR162" s="30"/>
      <c r="FS162" s="30"/>
      <c r="FT162" s="30"/>
      <c r="FU162" s="30"/>
      <c r="FV162" s="30"/>
      <c r="FW162" s="30"/>
      <c r="FX162" s="30"/>
      <c r="FY162" s="30"/>
      <c r="FZ162" s="30"/>
      <c r="GA162" s="30"/>
      <c r="GB162" s="30"/>
      <c r="GC162" s="30"/>
      <c r="GD162" s="30"/>
      <c r="GE162" s="30"/>
      <c r="GF162" s="30"/>
      <c r="GG162" s="30"/>
      <c r="GH162" s="30"/>
      <c r="GI162" s="30"/>
      <c r="GJ162" s="30"/>
      <c r="GK162" s="30"/>
      <c r="GL162" s="30"/>
      <c r="GM162" s="30"/>
      <c r="GN162" s="30"/>
      <c r="GO162" s="30"/>
      <c r="GP162" s="30"/>
      <c r="GQ162" s="30"/>
      <c r="GR162" s="30"/>
      <c r="GS162" s="30"/>
      <c r="GT162" s="30"/>
      <c r="GU162" s="30"/>
      <c r="GV162" s="30"/>
      <c r="GW162" s="30"/>
      <c r="GX162" s="30"/>
      <c r="GY162" s="30"/>
      <c r="GZ162" s="30"/>
      <c r="HA162" s="30"/>
      <c r="HB162" s="30"/>
      <c r="HC162" s="30"/>
      <c r="HD162" s="30"/>
      <c r="HE162" s="30"/>
      <c r="HF162" s="30"/>
      <c r="HG162" s="30"/>
      <c r="HH162" s="30"/>
      <c r="HI162" s="30"/>
      <c r="HJ162" s="30"/>
      <c r="HK162" s="30"/>
      <c r="HL162" s="30"/>
      <c r="HM162" s="30"/>
      <c r="HN162" s="30"/>
      <c r="HO162" s="30"/>
      <c r="HP162" s="30"/>
      <c r="HQ162" s="30"/>
      <c r="HR162" s="30"/>
      <c r="HS162" s="30"/>
      <c r="HT162" s="30"/>
      <c r="HU162" s="30"/>
      <c r="HV162" s="30"/>
      <c r="HW162" s="30"/>
      <c r="HX162" s="30"/>
      <c r="HY162" s="30"/>
      <c r="HZ162" s="30"/>
      <c r="IA162" s="30"/>
      <c r="IB162" s="30"/>
      <c r="IC162" s="30"/>
      <c r="ID162" s="30"/>
      <c r="IE162" s="30"/>
      <c r="IF162" s="30"/>
      <c r="IG162" s="30"/>
      <c r="IH162" s="30"/>
      <c r="II162" s="30"/>
      <c r="IJ162" s="30"/>
      <c r="IK162" s="30"/>
      <c r="IL162" s="30"/>
      <c r="IM162" s="30"/>
      <c r="IN162" s="30"/>
      <c r="IO162" s="30"/>
      <c r="IP162" s="30"/>
      <c r="IQ162" s="30"/>
      <c r="IR162" s="30"/>
      <c r="IS162" s="30"/>
      <c r="IT162" s="30"/>
      <c r="IU162" s="30"/>
    </row>
    <row r="163" spans="1:25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30"/>
      <c r="CH163" s="30"/>
      <c r="CI163" s="30"/>
      <c r="CJ163" s="30"/>
      <c r="CK163" s="30"/>
      <c r="CL163" s="30"/>
      <c r="CM163" s="30"/>
      <c r="CN163" s="30"/>
      <c r="CO163" s="30"/>
      <c r="CP163" s="30"/>
      <c r="CQ163" s="30"/>
      <c r="CR163" s="30"/>
      <c r="CS163" s="30"/>
      <c r="CT163" s="30"/>
      <c r="CU163" s="30"/>
      <c r="CV163" s="30"/>
      <c r="CW163" s="30"/>
      <c r="CX163" s="30"/>
      <c r="CY163" s="30"/>
      <c r="CZ163" s="30"/>
      <c r="DA163" s="30"/>
      <c r="DB163" s="30"/>
      <c r="DC163" s="30"/>
      <c r="DD163" s="30"/>
      <c r="DE163" s="30"/>
      <c r="DF163" s="30"/>
      <c r="DG163" s="30"/>
      <c r="DH163" s="30"/>
      <c r="DI163" s="30"/>
      <c r="DJ163" s="30"/>
      <c r="DK163" s="30"/>
      <c r="DL163" s="30"/>
      <c r="DM163" s="30"/>
      <c r="DN163" s="30"/>
      <c r="DO163" s="30"/>
      <c r="DP163" s="30"/>
      <c r="DQ163" s="30"/>
      <c r="DR163" s="30"/>
      <c r="DS163" s="30"/>
      <c r="DT163" s="30"/>
      <c r="DU163" s="30"/>
      <c r="DV163" s="30"/>
      <c r="DW163" s="30"/>
      <c r="DX163" s="30"/>
      <c r="DY163" s="30"/>
      <c r="DZ163" s="30"/>
      <c r="EA163" s="30"/>
      <c r="EB163" s="30"/>
      <c r="EC163" s="30"/>
      <c r="ED163" s="30"/>
      <c r="EE163" s="30"/>
      <c r="EF163" s="30"/>
      <c r="EG163" s="30"/>
      <c r="EH163" s="30"/>
      <c r="EI163" s="30"/>
      <c r="EJ163" s="30"/>
      <c r="EK163" s="30"/>
      <c r="EL163" s="30"/>
      <c r="EM163" s="30"/>
      <c r="EN163" s="30"/>
      <c r="EO163" s="30"/>
      <c r="EP163" s="30"/>
      <c r="EQ163" s="30"/>
      <c r="ER163" s="30"/>
      <c r="ES163" s="30"/>
      <c r="ET163" s="30"/>
      <c r="EU163" s="30"/>
      <c r="EV163" s="30"/>
      <c r="EW163" s="30"/>
      <c r="EX163" s="30"/>
      <c r="EY163" s="30"/>
      <c r="EZ163" s="30"/>
      <c r="FA163" s="30"/>
      <c r="FB163" s="30"/>
      <c r="FC163" s="30"/>
      <c r="FD163" s="30"/>
      <c r="FE163" s="30"/>
      <c r="FF163" s="30"/>
      <c r="FG163" s="30"/>
      <c r="FH163" s="30"/>
      <c r="FI163" s="30"/>
      <c r="FJ163" s="30"/>
      <c r="FK163" s="30"/>
      <c r="FL163" s="30"/>
      <c r="FM163" s="30"/>
      <c r="FN163" s="30"/>
      <c r="FO163" s="30"/>
      <c r="FP163" s="30"/>
      <c r="FQ163" s="30"/>
      <c r="FR163" s="30"/>
      <c r="FS163" s="30"/>
      <c r="FT163" s="30"/>
      <c r="FU163" s="30"/>
      <c r="FV163" s="30"/>
      <c r="FW163" s="30"/>
      <c r="FX163" s="30"/>
      <c r="FY163" s="30"/>
      <c r="FZ163" s="30"/>
      <c r="GA163" s="30"/>
      <c r="GB163" s="30"/>
      <c r="GC163" s="30"/>
      <c r="GD163" s="30"/>
      <c r="GE163" s="30"/>
      <c r="GF163" s="30"/>
      <c r="GG163" s="30"/>
      <c r="GH163" s="30"/>
      <c r="GI163" s="30"/>
      <c r="GJ163" s="30"/>
      <c r="GK163" s="30"/>
      <c r="GL163" s="30"/>
      <c r="GM163" s="30"/>
      <c r="GN163" s="30"/>
      <c r="GO163" s="30"/>
      <c r="GP163" s="30"/>
      <c r="GQ163" s="30"/>
      <c r="GR163" s="30"/>
      <c r="GS163" s="30"/>
      <c r="GT163" s="30"/>
      <c r="GU163" s="30"/>
      <c r="GV163" s="30"/>
      <c r="GW163" s="30"/>
      <c r="GX163" s="30"/>
      <c r="GY163" s="30"/>
      <c r="GZ163" s="30"/>
      <c r="HA163" s="30"/>
      <c r="HB163" s="30"/>
      <c r="HC163" s="30"/>
      <c r="HD163" s="30"/>
      <c r="HE163" s="30"/>
      <c r="HF163" s="30"/>
      <c r="HG163" s="30"/>
      <c r="HH163" s="30"/>
      <c r="HI163" s="30"/>
      <c r="HJ163" s="30"/>
      <c r="HK163" s="30"/>
      <c r="HL163" s="30"/>
      <c r="HM163" s="30"/>
      <c r="HN163" s="30"/>
      <c r="HO163" s="30"/>
      <c r="HP163" s="30"/>
      <c r="HQ163" s="30"/>
      <c r="HR163" s="30"/>
      <c r="HS163" s="30"/>
      <c r="HT163" s="30"/>
      <c r="HU163" s="30"/>
      <c r="HV163" s="30"/>
      <c r="HW163" s="30"/>
      <c r="HX163" s="30"/>
      <c r="HY163" s="30"/>
      <c r="HZ163" s="30"/>
      <c r="IA163" s="30"/>
      <c r="IB163" s="30"/>
      <c r="IC163" s="30"/>
      <c r="ID163" s="30"/>
      <c r="IE163" s="30"/>
      <c r="IF163" s="30"/>
      <c r="IG163" s="30"/>
      <c r="IH163" s="30"/>
      <c r="II163" s="30"/>
      <c r="IJ163" s="30"/>
      <c r="IK163" s="30"/>
      <c r="IL163" s="30"/>
      <c r="IM163" s="30"/>
      <c r="IN163" s="30"/>
      <c r="IO163" s="30"/>
      <c r="IP163" s="30"/>
      <c r="IQ163" s="30"/>
      <c r="IR163" s="30"/>
      <c r="IS163" s="30"/>
      <c r="IT163" s="30"/>
      <c r="IU163" s="30"/>
    </row>
    <row r="164" spans="1:25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c r="CZ164" s="30"/>
      <c r="DA164" s="30"/>
      <c r="DB164" s="30"/>
      <c r="DC164" s="30"/>
      <c r="DD164" s="30"/>
      <c r="DE164" s="30"/>
      <c r="DF164" s="30"/>
      <c r="DG164" s="30"/>
      <c r="DH164" s="30"/>
      <c r="DI164" s="30"/>
      <c r="DJ164" s="30"/>
      <c r="DK164" s="30"/>
      <c r="DL164" s="30"/>
      <c r="DM164" s="30"/>
      <c r="DN164" s="30"/>
      <c r="DO164" s="30"/>
      <c r="DP164" s="30"/>
      <c r="DQ164" s="30"/>
      <c r="DR164" s="30"/>
      <c r="DS164" s="30"/>
      <c r="DT164" s="30"/>
      <c r="DU164" s="30"/>
      <c r="DV164" s="30"/>
      <c r="DW164" s="30"/>
      <c r="DX164" s="30"/>
      <c r="DY164" s="30"/>
      <c r="DZ164" s="30"/>
      <c r="EA164" s="30"/>
      <c r="EB164" s="30"/>
      <c r="EC164" s="30"/>
      <c r="ED164" s="30"/>
      <c r="EE164" s="30"/>
      <c r="EF164" s="30"/>
      <c r="EG164" s="30"/>
      <c r="EH164" s="30"/>
      <c r="EI164" s="30"/>
      <c r="EJ164" s="30"/>
      <c r="EK164" s="30"/>
      <c r="EL164" s="30"/>
      <c r="EM164" s="30"/>
      <c r="EN164" s="30"/>
      <c r="EO164" s="30"/>
      <c r="EP164" s="30"/>
      <c r="EQ164" s="30"/>
      <c r="ER164" s="30"/>
      <c r="ES164" s="30"/>
      <c r="ET164" s="30"/>
      <c r="EU164" s="30"/>
      <c r="EV164" s="30"/>
      <c r="EW164" s="30"/>
      <c r="EX164" s="30"/>
      <c r="EY164" s="30"/>
      <c r="EZ164" s="30"/>
      <c r="FA164" s="30"/>
      <c r="FB164" s="30"/>
      <c r="FC164" s="30"/>
      <c r="FD164" s="30"/>
      <c r="FE164" s="30"/>
      <c r="FF164" s="30"/>
      <c r="FG164" s="30"/>
      <c r="FH164" s="30"/>
      <c r="FI164" s="30"/>
      <c r="FJ164" s="30"/>
      <c r="FK164" s="30"/>
      <c r="FL164" s="30"/>
      <c r="FM164" s="30"/>
      <c r="FN164" s="30"/>
      <c r="FO164" s="30"/>
      <c r="FP164" s="30"/>
      <c r="FQ164" s="30"/>
      <c r="FR164" s="30"/>
      <c r="FS164" s="30"/>
      <c r="FT164" s="30"/>
      <c r="FU164" s="30"/>
      <c r="FV164" s="30"/>
      <c r="FW164" s="30"/>
      <c r="FX164" s="30"/>
      <c r="FY164" s="30"/>
      <c r="FZ164" s="30"/>
      <c r="GA164" s="30"/>
      <c r="GB164" s="30"/>
      <c r="GC164" s="30"/>
      <c r="GD164" s="30"/>
      <c r="GE164" s="30"/>
      <c r="GF164" s="30"/>
      <c r="GG164" s="30"/>
      <c r="GH164" s="30"/>
      <c r="GI164" s="30"/>
      <c r="GJ164" s="30"/>
      <c r="GK164" s="30"/>
      <c r="GL164" s="30"/>
      <c r="GM164" s="30"/>
      <c r="GN164" s="30"/>
      <c r="GO164" s="30"/>
      <c r="GP164" s="30"/>
      <c r="GQ164" s="30"/>
      <c r="GR164" s="30"/>
      <c r="GS164" s="30"/>
      <c r="GT164" s="30"/>
      <c r="GU164" s="30"/>
      <c r="GV164" s="30"/>
      <c r="GW164" s="30"/>
      <c r="GX164" s="30"/>
      <c r="GY164" s="30"/>
      <c r="GZ164" s="30"/>
      <c r="HA164" s="30"/>
      <c r="HB164" s="30"/>
      <c r="HC164" s="30"/>
      <c r="HD164" s="30"/>
      <c r="HE164" s="30"/>
      <c r="HF164" s="30"/>
      <c r="HG164" s="30"/>
      <c r="HH164" s="30"/>
      <c r="HI164" s="30"/>
      <c r="HJ164" s="30"/>
      <c r="HK164" s="30"/>
      <c r="HL164" s="30"/>
      <c r="HM164" s="30"/>
      <c r="HN164" s="30"/>
      <c r="HO164" s="30"/>
      <c r="HP164" s="30"/>
      <c r="HQ164" s="30"/>
      <c r="HR164" s="30"/>
      <c r="HS164" s="30"/>
      <c r="HT164" s="30"/>
      <c r="HU164" s="30"/>
      <c r="HV164" s="30"/>
      <c r="HW164" s="30"/>
      <c r="HX164" s="30"/>
      <c r="HY164" s="30"/>
      <c r="HZ164" s="30"/>
      <c r="IA164" s="30"/>
      <c r="IB164" s="30"/>
      <c r="IC164" s="30"/>
      <c r="ID164" s="30"/>
      <c r="IE164" s="30"/>
      <c r="IF164" s="30"/>
      <c r="IG164" s="30"/>
      <c r="IH164" s="30"/>
      <c r="II164" s="30"/>
      <c r="IJ164" s="30"/>
      <c r="IK164" s="30"/>
      <c r="IL164" s="30"/>
      <c r="IM164" s="30"/>
      <c r="IN164" s="30"/>
      <c r="IO164" s="30"/>
      <c r="IP164" s="30"/>
      <c r="IQ164" s="30"/>
      <c r="IR164" s="30"/>
      <c r="IS164" s="30"/>
      <c r="IT164" s="30"/>
      <c r="IU164" s="30"/>
    </row>
    <row r="165" spans="1:25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30"/>
      <c r="CH165" s="30"/>
      <c r="CI165" s="30"/>
      <c r="CJ165" s="30"/>
      <c r="CK165" s="30"/>
      <c r="CL165" s="30"/>
      <c r="CM165" s="30"/>
      <c r="CN165" s="30"/>
      <c r="CO165" s="30"/>
      <c r="CP165" s="30"/>
      <c r="CQ165" s="30"/>
      <c r="CR165" s="30"/>
      <c r="CS165" s="30"/>
      <c r="CT165" s="30"/>
      <c r="CU165" s="30"/>
      <c r="CV165" s="30"/>
      <c r="CW165" s="30"/>
      <c r="CX165" s="30"/>
      <c r="CY165" s="30"/>
      <c r="CZ165" s="30"/>
      <c r="DA165" s="30"/>
      <c r="DB165" s="30"/>
      <c r="DC165" s="30"/>
      <c r="DD165" s="30"/>
      <c r="DE165" s="30"/>
      <c r="DF165" s="30"/>
      <c r="DG165" s="30"/>
      <c r="DH165" s="30"/>
      <c r="DI165" s="30"/>
      <c r="DJ165" s="30"/>
      <c r="DK165" s="30"/>
      <c r="DL165" s="30"/>
      <c r="DM165" s="30"/>
      <c r="DN165" s="30"/>
      <c r="DO165" s="30"/>
      <c r="DP165" s="30"/>
      <c r="DQ165" s="30"/>
      <c r="DR165" s="30"/>
      <c r="DS165" s="30"/>
      <c r="DT165" s="30"/>
      <c r="DU165" s="30"/>
      <c r="DV165" s="30"/>
      <c r="DW165" s="30"/>
      <c r="DX165" s="30"/>
      <c r="DY165" s="30"/>
      <c r="DZ165" s="30"/>
      <c r="EA165" s="30"/>
      <c r="EB165" s="30"/>
      <c r="EC165" s="30"/>
      <c r="ED165" s="30"/>
      <c r="EE165" s="30"/>
      <c r="EF165" s="30"/>
      <c r="EG165" s="30"/>
      <c r="EH165" s="30"/>
      <c r="EI165" s="30"/>
      <c r="EJ165" s="30"/>
      <c r="EK165" s="30"/>
      <c r="EL165" s="30"/>
      <c r="EM165" s="30"/>
      <c r="EN165" s="30"/>
      <c r="EO165" s="30"/>
      <c r="EP165" s="30"/>
      <c r="EQ165" s="30"/>
      <c r="ER165" s="30"/>
      <c r="ES165" s="30"/>
      <c r="ET165" s="30"/>
      <c r="EU165" s="30"/>
      <c r="EV165" s="30"/>
      <c r="EW165" s="30"/>
      <c r="EX165" s="30"/>
      <c r="EY165" s="30"/>
      <c r="EZ165" s="30"/>
      <c r="FA165" s="30"/>
      <c r="FB165" s="30"/>
      <c r="FC165" s="30"/>
      <c r="FD165" s="30"/>
      <c r="FE165" s="30"/>
      <c r="FF165" s="30"/>
      <c r="FG165" s="30"/>
      <c r="FH165" s="30"/>
      <c r="FI165" s="30"/>
      <c r="FJ165" s="30"/>
      <c r="FK165" s="30"/>
      <c r="FL165" s="30"/>
      <c r="FM165" s="30"/>
      <c r="FN165" s="30"/>
      <c r="FO165" s="30"/>
      <c r="FP165" s="30"/>
      <c r="FQ165" s="30"/>
      <c r="FR165" s="30"/>
      <c r="FS165" s="30"/>
      <c r="FT165" s="30"/>
      <c r="FU165" s="30"/>
      <c r="FV165" s="30"/>
      <c r="FW165" s="30"/>
      <c r="FX165" s="30"/>
      <c r="FY165" s="30"/>
      <c r="FZ165" s="30"/>
      <c r="GA165" s="30"/>
      <c r="GB165" s="30"/>
      <c r="GC165" s="30"/>
      <c r="GD165" s="30"/>
      <c r="GE165" s="30"/>
      <c r="GF165" s="30"/>
      <c r="GG165" s="30"/>
      <c r="GH165" s="30"/>
      <c r="GI165" s="30"/>
      <c r="GJ165" s="30"/>
      <c r="GK165" s="30"/>
      <c r="GL165" s="30"/>
      <c r="GM165" s="30"/>
      <c r="GN165" s="30"/>
      <c r="GO165" s="30"/>
      <c r="GP165" s="30"/>
      <c r="GQ165" s="30"/>
      <c r="GR165" s="30"/>
      <c r="GS165" s="30"/>
      <c r="GT165" s="30"/>
      <c r="GU165" s="30"/>
      <c r="GV165" s="30"/>
      <c r="GW165" s="30"/>
      <c r="GX165" s="30"/>
      <c r="GY165" s="30"/>
      <c r="GZ165" s="30"/>
      <c r="HA165" s="30"/>
      <c r="HB165" s="30"/>
      <c r="HC165" s="30"/>
      <c r="HD165" s="30"/>
      <c r="HE165" s="30"/>
      <c r="HF165" s="30"/>
      <c r="HG165" s="30"/>
      <c r="HH165" s="30"/>
      <c r="HI165" s="30"/>
      <c r="HJ165" s="30"/>
      <c r="HK165" s="30"/>
      <c r="HL165" s="30"/>
      <c r="HM165" s="30"/>
      <c r="HN165" s="30"/>
      <c r="HO165" s="30"/>
      <c r="HP165" s="30"/>
      <c r="HQ165" s="30"/>
      <c r="HR165" s="30"/>
      <c r="HS165" s="30"/>
      <c r="HT165" s="30"/>
      <c r="HU165" s="30"/>
      <c r="HV165" s="30"/>
      <c r="HW165" s="30"/>
      <c r="HX165" s="30"/>
      <c r="HY165" s="30"/>
      <c r="HZ165" s="30"/>
      <c r="IA165" s="30"/>
      <c r="IB165" s="30"/>
      <c r="IC165" s="30"/>
      <c r="ID165" s="30"/>
      <c r="IE165" s="30"/>
      <c r="IF165" s="30"/>
      <c r="IG165" s="30"/>
      <c r="IH165" s="30"/>
      <c r="II165" s="30"/>
      <c r="IJ165" s="30"/>
      <c r="IK165" s="30"/>
      <c r="IL165" s="30"/>
      <c r="IM165" s="30"/>
      <c r="IN165" s="30"/>
      <c r="IO165" s="30"/>
      <c r="IP165" s="30"/>
      <c r="IQ165" s="30"/>
      <c r="IR165" s="30"/>
      <c r="IS165" s="30"/>
      <c r="IT165" s="30"/>
      <c r="IU165" s="30"/>
    </row>
    <row r="166" spans="1:25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c r="DC166" s="30"/>
      <c r="DD166" s="30"/>
      <c r="DE166" s="30"/>
      <c r="DF166" s="30"/>
      <c r="DG166" s="30"/>
      <c r="DH166" s="30"/>
      <c r="DI166" s="30"/>
      <c r="DJ166" s="30"/>
      <c r="DK166" s="30"/>
      <c r="DL166" s="30"/>
      <c r="DM166" s="30"/>
      <c r="DN166" s="30"/>
      <c r="DO166" s="30"/>
      <c r="DP166" s="30"/>
      <c r="DQ166" s="30"/>
      <c r="DR166" s="30"/>
      <c r="DS166" s="30"/>
      <c r="DT166" s="30"/>
      <c r="DU166" s="30"/>
      <c r="DV166" s="30"/>
      <c r="DW166" s="30"/>
      <c r="DX166" s="30"/>
      <c r="DY166" s="30"/>
      <c r="DZ166" s="30"/>
      <c r="EA166" s="30"/>
      <c r="EB166" s="30"/>
      <c r="EC166" s="30"/>
      <c r="ED166" s="30"/>
      <c r="EE166" s="30"/>
      <c r="EF166" s="30"/>
      <c r="EG166" s="30"/>
      <c r="EH166" s="30"/>
      <c r="EI166" s="30"/>
      <c r="EJ166" s="30"/>
      <c r="EK166" s="30"/>
      <c r="EL166" s="30"/>
      <c r="EM166" s="30"/>
      <c r="EN166" s="30"/>
      <c r="EO166" s="30"/>
      <c r="EP166" s="30"/>
      <c r="EQ166" s="30"/>
      <c r="ER166" s="30"/>
      <c r="ES166" s="30"/>
      <c r="ET166" s="30"/>
      <c r="EU166" s="30"/>
      <c r="EV166" s="30"/>
      <c r="EW166" s="30"/>
      <c r="EX166" s="30"/>
      <c r="EY166" s="30"/>
      <c r="EZ166" s="30"/>
      <c r="FA166" s="30"/>
      <c r="FB166" s="30"/>
      <c r="FC166" s="30"/>
      <c r="FD166" s="30"/>
      <c r="FE166" s="30"/>
      <c r="FF166" s="30"/>
      <c r="FG166" s="30"/>
      <c r="FH166" s="30"/>
      <c r="FI166" s="30"/>
      <c r="FJ166" s="30"/>
      <c r="FK166" s="30"/>
      <c r="FL166" s="30"/>
      <c r="FM166" s="30"/>
      <c r="FN166" s="30"/>
      <c r="FO166" s="30"/>
      <c r="FP166" s="30"/>
      <c r="FQ166" s="30"/>
      <c r="FR166" s="30"/>
      <c r="FS166" s="30"/>
      <c r="FT166" s="30"/>
      <c r="FU166" s="30"/>
      <c r="FV166" s="30"/>
      <c r="FW166" s="30"/>
      <c r="FX166" s="30"/>
      <c r="FY166" s="30"/>
      <c r="FZ166" s="30"/>
      <c r="GA166" s="30"/>
      <c r="GB166" s="30"/>
      <c r="GC166" s="30"/>
      <c r="GD166" s="30"/>
      <c r="GE166" s="30"/>
      <c r="GF166" s="30"/>
      <c r="GG166" s="30"/>
      <c r="GH166" s="30"/>
      <c r="GI166" s="30"/>
      <c r="GJ166" s="30"/>
      <c r="GK166" s="30"/>
      <c r="GL166" s="30"/>
      <c r="GM166" s="30"/>
      <c r="GN166" s="30"/>
      <c r="GO166" s="30"/>
      <c r="GP166" s="30"/>
      <c r="GQ166" s="30"/>
      <c r="GR166" s="30"/>
      <c r="GS166" s="30"/>
      <c r="GT166" s="30"/>
      <c r="GU166" s="30"/>
      <c r="GV166" s="30"/>
      <c r="GW166" s="30"/>
      <c r="GX166" s="30"/>
      <c r="GY166" s="30"/>
      <c r="GZ166" s="30"/>
      <c r="HA166" s="30"/>
      <c r="HB166" s="30"/>
      <c r="HC166" s="30"/>
      <c r="HD166" s="30"/>
      <c r="HE166" s="30"/>
      <c r="HF166" s="30"/>
      <c r="HG166" s="30"/>
      <c r="HH166" s="30"/>
      <c r="HI166" s="30"/>
      <c r="HJ166" s="30"/>
      <c r="HK166" s="30"/>
      <c r="HL166" s="30"/>
      <c r="HM166" s="30"/>
      <c r="HN166" s="30"/>
      <c r="HO166" s="30"/>
      <c r="HP166" s="30"/>
      <c r="HQ166" s="30"/>
      <c r="HR166" s="30"/>
      <c r="HS166" s="30"/>
      <c r="HT166" s="30"/>
      <c r="HU166" s="30"/>
      <c r="HV166" s="30"/>
      <c r="HW166" s="30"/>
      <c r="HX166" s="30"/>
      <c r="HY166" s="30"/>
      <c r="HZ166" s="30"/>
      <c r="IA166" s="30"/>
      <c r="IB166" s="30"/>
      <c r="IC166" s="30"/>
      <c r="ID166" s="30"/>
      <c r="IE166" s="30"/>
      <c r="IF166" s="30"/>
      <c r="IG166" s="30"/>
      <c r="IH166" s="30"/>
      <c r="II166" s="30"/>
      <c r="IJ166" s="30"/>
      <c r="IK166" s="30"/>
      <c r="IL166" s="30"/>
      <c r="IM166" s="30"/>
      <c r="IN166" s="30"/>
      <c r="IO166" s="30"/>
      <c r="IP166" s="30"/>
      <c r="IQ166" s="30"/>
      <c r="IR166" s="30"/>
      <c r="IS166" s="30"/>
      <c r="IT166" s="30"/>
      <c r="IU166" s="30"/>
    </row>
    <row r="167" spans="1:25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c r="BD167" s="30"/>
      <c r="BE167" s="30"/>
      <c r="BF167" s="30"/>
      <c r="BG167" s="30"/>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30"/>
      <c r="CH167" s="30"/>
      <c r="CI167" s="30"/>
      <c r="CJ167" s="30"/>
      <c r="CK167" s="30"/>
      <c r="CL167" s="30"/>
      <c r="CM167" s="30"/>
      <c r="CN167" s="30"/>
      <c r="CO167" s="30"/>
      <c r="CP167" s="30"/>
      <c r="CQ167" s="30"/>
      <c r="CR167" s="30"/>
      <c r="CS167" s="30"/>
      <c r="CT167" s="30"/>
      <c r="CU167" s="30"/>
      <c r="CV167" s="30"/>
      <c r="CW167" s="30"/>
      <c r="CX167" s="30"/>
      <c r="CY167" s="30"/>
      <c r="CZ167" s="30"/>
      <c r="DA167" s="30"/>
      <c r="DB167" s="30"/>
      <c r="DC167" s="30"/>
      <c r="DD167" s="30"/>
      <c r="DE167" s="30"/>
      <c r="DF167" s="30"/>
      <c r="DG167" s="30"/>
      <c r="DH167" s="30"/>
      <c r="DI167" s="30"/>
      <c r="DJ167" s="30"/>
      <c r="DK167" s="30"/>
      <c r="DL167" s="30"/>
      <c r="DM167" s="30"/>
      <c r="DN167" s="30"/>
      <c r="DO167" s="30"/>
      <c r="DP167" s="30"/>
      <c r="DQ167" s="30"/>
      <c r="DR167" s="30"/>
      <c r="DS167" s="30"/>
      <c r="DT167" s="30"/>
      <c r="DU167" s="30"/>
      <c r="DV167" s="30"/>
      <c r="DW167" s="30"/>
      <c r="DX167" s="30"/>
      <c r="DY167" s="30"/>
      <c r="DZ167" s="30"/>
      <c r="EA167" s="30"/>
      <c r="EB167" s="30"/>
      <c r="EC167" s="30"/>
      <c r="ED167" s="30"/>
      <c r="EE167" s="30"/>
      <c r="EF167" s="30"/>
      <c r="EG167" s="30"/>
      <c r="EH167" s="30"/>
      <c r="EI167" s="30"/>
      <c r="EJ167" s="30"/>
      <c r="EK167" s="30"/>
      <c r="EL167" s="30"/>
      <c r="EM167" s="30"/>
      <c r="EN167" s="30"/>
      <c r="EO167" s="30"/>
      <c r="EP167" s="30"/>
      <c r="EQ167" s="30"/>
      <c r="ER167" s="30"/>
      <c r="ES167" s="30"/>
      <c r="ET167" s="30"/>
      <c r="EU167" s="30"/>
      <c r="EV167" s="30"/>
      <c r="EW167" s="30"/>
      <c r="EX167" s="30"/>
      <c r="EY167" s="30"/>
      <c r="EZ167" s="30"/>
      <c r="FA167" s="30"/>
      <c r="FB167" s="30"/>
      <c r="FC167" s="30"/>
      <c r="FD167" s="30"/>
      <c r="FE167" s="30"/>
      <c r="FF167" s="30"/>
      <c r="FG167" s="30"/>
      <c r="FH167" s="30"/>
      <c r="FI167" s="30"/>
      <c r="FJ167" s="30"/>
      <c r="FK167" s="30"/>
      <c r="FL167" s="30"/>
      <c r="FM167" s="30"/>
      <c r="FN167" s="30"/>
      <c r="FO167" s="30"/>
      <c r="FP167" s="30"/>
      <c r="FQ167" s="30"/>
      <c r="FR167" s="30"/>
      <c r="FS167" s="30"/>
      <c r="FT167" s="30"/>
      <c r="FU167" s="30"/>
      <c r="FV167" s="30"/>
      <c r="FW167" s="30"/>
      <c r="FX167" s="30"/>
      <c r="FY167" s="30"/>
      <c r="FZ167" s="30"/>
      <c r="GA167" s="30"/>
      <c r="GB167" s="30"/>
      <c r="GC167" s="30"/>
      <c r="GD167" s="30"/>
      <c r="GE167" s="30"/>
      <c r="GF167" s="30"/>
      <c r="GG167" s="30"/>
      <c r="GH167" s="30"/>
      <c r="GI167" s="30"/>
      <c r="GJ167" s="30"/>
      <c r="GK167" s="30"/>
      <c r="GL167" s="30"/>
      <c r="GM167" s="30"/>
      <c r="GN167" s="30"/>
      <c r="GO167" s="30"/>
      <c r="GP167" s="30"/>
      <c r="GQ167" s="30"/>
      <c r="GR167" s="30"/>
      <c r="GS167" s="30"/>
      <c r="GT167" s="30"/>
      <c r="GU167" s="30"/>
      <c r="GV167" s="30"/>
      <c r="GW167" s="30"/>
      <c r="GX167" s="30"/>
      <c r="GY167" s="30"/>
      <c r="GZ167" s="30"/>
      <c r="HA167" s="30"/>
      <c r="HB167" s="30"/>
      <c r="HC167" s="30"/>
      <c r="HD167" s="30"/>
      <c r="HE167" s="30"/>
      <c r="HF167" s="30"/>
      <c r="HG167" s="30"/>
      <c r="HH167" s="30"/>
      <c r="HI167" s="30"/>
      <c r="HJ167" s="30"/>
      <c r="HK167" s="30"/>
      <c r="HL167" s="30"/>
      <c r="HM167" s="30"/>
      <c r="HN167" s="30"/>
      <c r="HO167" s="30"/>
      <c r="HP167" s="30"/>
      <c r="HQ167" s="30"/>
      <c r="HR167" s="30"/>
      <c r="HS167" s="30"/>
      <c r="HT167" s="30"/>
      <c r="HU167" s="30"/>
      <c r="HV167" s="30"/>
      <c r="HW167" s="30"/>
      <c r="HX167" s="30"/>
      <c r="HY167" s="30"/>
      <c r="HZ167" s="30"/>
      <c r="IA167" s="30"/>
      <c r="IB167" s="30"/>
      <c r="IC167" s="30"/>
      <c r="ID167" s="30"/>
      <c r="IE167" s="30"/>
      <c r="IF167" s="30"/>
      <c r="IG167" s="30"/>
      <c r="IH167" s="30"/>
      <c r="II167" s="30"/>
      <c r="IJ167" s="30"/>
      <c r="IK167" s="30"/>
      <c r="IL167" s="30"/>
      <c r="IM167" s="30"/>
      <c r="IN167" s="30"/>
      <c r="IO167" s="30"/>
      <c r="IP167" s="30"/>
      <c r="IQ167" s="30"/>
      <c r="IR167" s="30"/>
      <c r="IS167" s="30"/>
      <c r="IT167" s="30"/>
      <c r="IU167" s="30"/>
    </row>
    <row r="168" spans="1:25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c r="CZ168" s="30"/>
      <c r="DA168" s="30"/>
      <c r="DB168" s="30"/>
      <c r="DC168" s="30"/>
      <c r="DD168" s="30"/>
      <c r="DE168" s="30"/>
      <c r="DF168" s="30"/>
      <c r="DG168" s="30"/>
      <c r="DH168" s="30"/>
      <c r="DI168" s="30"/>
      <c r="DJ168" s="30"/>
      <c r="DK168" s="30"/>
      <c r="DL168" s="30"/>
      <c r="DM168" s="30"/>
      <c r="DN168" s="30"/>
      <c r="DO168" s="30"/>
      <c r="DP168" s="30"/>
      <c r="DQ168" s="30"/>
      <c r="DR168" s="30"/>
      <c r="DS168" s="30"/>
      <c r="DT168" s="30"/>
      <c r="DU168" s="30"/>
      <c r="DV168" s="30"/>
      <c r="DW168" s="30"/>
      <c r="DX168" s="30"/>
      <c r="DY168" s="30"/>
      <c r="DZ168" s="30"/>
      <c r="EA168" s="30"/>
      <c r="EB168" s="30"/>
      <c r="EC168" s="30"/>
      <c r="ED168" s="30"/>
      <c r="EE168" s="30"/>
      <c r="EF168" s="30"/>
      <c r="EG168" s="30"/>
      <c r="EH168" s="30"/>
      <c r="EI168" s="30"/>
      <c r="EJ168" s="30"/>
      <c r="EK168" s="30"/>
      <c r="EL168" s="30"/>
      <c r="EM168" s="30"/>
      <c r="EN168" s="30"/>
      <c r="EO168" s="30"/>
      <c r="EP168" s="30"/>
      <c r="EQ168" s="30"/>
      <c r="ER168" s="30"/>
      <c r="ES168" s="30"/>
      <c r="ET168" s="30"/>
      <c r="EU168" s="30"/>
      <c r="EV168" s="30"/>
      <c r="EW168" s="30"/>
      <c r="EX168" s="30"/>
      <c r="EY168" s="30"/>
      <c r="EZ168" s="30"/>
      <c r="FA168" s="30"/>
      <c r="FB168" s="30"/>
      <c r="FC168" s="30"/>
      <c r="FD168" s="30"/>
      <c r="FE168" s="30"/>
      <c r="FF168" s="30"/>
      <c r="FG168" s="30"/>
      <c r="FH168" s="30"/>
      <c r="FI168" s="30"/>
      <c r="FJ168" s="30"/>
      <c r="FK168" s="30"/>
      <c r="FL168" s="30"/>
      <c r="FM168" s="30"/>
      <c r="FN168" s="30"/>
      <c r="FO168" s="30"/>
      <c r="FP168" s="30"/>
      <c r="FQ168" s="30"/>
      <c r="FR168" s="30"/>
      <c r="FS168" s="30"/>
      <c r="FT168" s="30"/>
      <c r="FU168" s="30"/>
      <c r="FV168" s="30"/>
      <c r="FW168" s="30"/>
      <c r="FX168" s="30"/>
      <c r="FY168" s="30"/>
      <c r="FZ168" s="30"/>
      <c r="GA168" s="30"/>
      <c r="GB168" s="30"/>
      <c r="GC168" s="30"/>
      <c r="GD168" s="30"/>
      <c r="GE168" s="30"/>
      <c r="GF168" s="30"/>
      <c r="GG168" s="30"/>
      <c r="GH168" s="30"/>
      <c r="GI168" s="30"/>
      <c r="GJ168" s="30"/>
      <c r="GK168" s="30"/>
      <c r="GL168" s="30"/>
      <c r="GM168" s="30"/>
      <c r="GN168" s="30"/>
      <c r="GO168" s="30"/>
      <c r="GP168" s="30"/>
      <c r="GQ168" s="30"/>
      <c r="GR168" s="30"/>
      <c r="GS168" s="30"/>
      <c r="GT168" s="30"/>
      <c r="GU168" s="30"/>
      <c r="GV168" s="30"/>
      <c r="GW168" s="30"/>
      <c r="GX168" s="30"/>
      <c r="GY168" s="30"/>
      <c r="GZ168" s="30"/>
      <c r="HA168" s="30"/>
      <c r="HB168" s="30"/>
      <c r="HC168" s="30"/>
      <c r="HD168" s="30"/>
      <c r="HE168" s="30"/>
      <c r="HF168" s="30"/>
      <c r="HG168" s="30"/>
      <c r="HH168" s="30"/>
      <c r="HI168" s="30"/>
      <c r="HJ168" s="30"/>
      <c r="HK168" s="30"/>
      <c r="HL168" s="30"/>
      <c r="HM168" s="30"/>
      <c r="HN168" s="30"/>
      <c r="HO168" s="30"/>
      <c r="HP168" s="30"/>
      <c r="HQ168" s="30"/>
      <c r="HR168" s="30"/>
      <c r="HS168" s="30"/>
      <c r="HT168" s="30"/>
      <c r="HU168" s="30"/>
      <c r="HV168" s="30"/>
      <c r="HW168" s="30"/>
      <c r="HX168" s="30"/>
      <c r="HY168" s="30"/>
      <c r="HZ168" s="30"/>
      <c r="IA168" s="30"/>
      <c r="IB168" s="30"/>
      <c r="IC168" s="30"/>
      <c r="ID168" s="30"/>
      <c r="IE168" s="30"/>
      <c r="IF168" s="30"/>
      <c r="IG168" s="30"/>
      <c r="IH168" s="30"/>
      <c r="II168" s="30"/>
      <c r="IJ168" s="30"/>
      <c r="IK168" s="30"/>
      <c r="IL168" s="30"/>
      <c r="IM168" s="30"/>
      <c r="IN168" s="30"/>
      <c r="IO168" s="30"/>
      <c r="IP168" s="30"/>
      <c r="IQ168" s="30"/>
      <c r="IR168" s="30"/>
      <c r="IS168" s="30"/>
      <c r="IT168" s="30"/>
      <c r="IU168" s="30"/>
    </row>
    <row r="169" spans="1:25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30"/>
      <c r="CH169" s="30"/>
      <c r="CI169" s="30"/>
      <c r="CJ169" s="30"/>
      <c r="CK169" s="30"/>
      <c r="CL169" s="30"/>
      <c r="CM169" s="30"/>
      <c r="CN169" s="30"/>
      <c r="CO169" s="30"/>
      <c r="CP169" s="30"/>
      <c r="CQ169" s="30"/>
      <c r="CR169" s="30"/>
      <c r="CS169" s="30"/>
      <c r="CT169" s="30"/>
      <c r="CU169" s="30"/>
      <c r="CV169" s="30"/>
      <c r="CW169" s="30"/>
      <c r="CX169" s="30"/>
      <c r="CY169" s="30"/>
      <c r="CZ169" s="30"/>
      <c r="DA169" s="30"/>
      <c r="DB169" s="30"/>
      <c r="DC169" s="30"/>
      <c r="DD169" s="30"/>
      <c r="DE169" s="30"/>
      <c r="DF169" s="30"/>
      <c r="DG169" s="30"/>
      <c r="DH169" s="30"/>
      <c r="DI169" s="30"/>
      <c r="DJ169" s="30"/>
      <c r="DK169" s="30"/>
      <c r="DL169" s="30"/>
      <c r="DM169" s="30"/>
      <c r="DN169" s="30"/>
      <c r="DO169" s="30"/>
      <c r="DP169" s="30"/>
      <c r="DQ169" s="30"/>
      <c r="DR169" s="30"/>
      <c r="DS169" s="30"/>
      <c r="DT169" s="30"/>
      <c r="DU169" s="30"/>
      <c r="DV169" s="30"/>
      <c r="DW169" s="30"/>
      <c r="DX169" s="30"/>
      <c r="DY169" s="30"/>
      <c r="DZ169" s="30"/>
      <c r="EA169" s="30"/>
      <c r="EB169" s="30"/>
      <c r="EC169" s="30"/>
      <c r="ED169" s="30"/>
      <c r="EE169" s="30"/>
      <c r="EF169" s="30"/>
      <c r="EG169" s="30"/>
      <c r="EH169" s="30"/>
      <c r="EI169" s="30"/>
      <c r="EJ169" s="30"/>
      <c r="EK169" s="30"/>
      <c r="EL169" s="30"/>
      <c r="EM169" s="30"/>
      <c r="EN169" s="30"/>
      <c r="EO169" s="30"/>
      <c r="EP169" s="30"/>
      <c r="EQ169" s="30"/>
      <c r="ER169" s="30"/>
      <c r="ES169" s="30"/>
      <c r="ET169" s="30"/>
      <c r="EU169" s="30"/>
      <c r="EV169" s="30"/>
      <c r="EW169" s="30"/>
      <c r="EX169" s="30"/>
      <c r="EY169" s="30"/>
      <c r="EZ169" s="30"/>
      <c r="FA169" s="30"/>
      <c r="FB169" s="30"/>
      <c r="FC169" s="30"/>
      <c r="FD169" s="30"/>
      <c r="FE169" s="30"/>
      <c r="FF169" s="30"/>
      <c r="FG169" s="30"/>
      <c r="FH169" s="30"/>
      <c r="FI169" s="30"/>
      <c r="FJ169" s="30"/>
      <c r="FK169" s="30"/>
      <c r="FL169" s="30"/>
      <c r="FM169" s="30"/>
      <c r="FN169" s="30"/>
      <c r="FO169" s="30"/>
      <c r="FP169" s="30"/>
      <c r="FQ169" s="30"/>
      <c r="FR169" s="30"/>
      <c r="FS169" s="30"/>
      <c r="FT169" s="30"/>
      <c r="FU169" s="30"/>
      <c r="FV169" s="30"/>
      <c r="FW169" s="30"/>
      <c r="FX169" s="30"/>
      <c r="FY169" s="30"/>
      <c r="FZ169" s="30"/>
      <c r="GA169" s="30"/>
      <c r="GB169" s="30"/>
      <c r="GC169" s="30"/>
      <c r="GD169" s="30"/>
      <c r="GE169" s="30"/>
      <c r="GF169" s="30"/>
      <c r="GG169" s="30"/>
      <c r="GH169" s="30"/>
      <c r="GI169" s="30"/>
      <c r="GJ169" s="30"/>
      <c r="GK169" s="30"/>
      <c r="GL169" s="30"/>
      <c r="GM169" s="30"/>
      <c r="GN169" s="30"/>
      <c r="GO169" s="30"/>
      <c r="GP169" s="30"/>
      <c r="GQ169" s="30"/>
      <c r="GR169" s="30"/>
      <c r="GS169" s="30"/>
      <c r="GT169" s="30"/>
      <c r="GU169" s="30"/>
      <c r="GV169" s="30"/>
      <c r="GW169" s="30"/>
      <c r="GX169" s="30"/>
      <c r="GY169" s="30"/>
      <c r="GZ169" s="30"/>
      <c r="HA169" s="30"/>
      <c r="HB169" s="30"/>
      <c r="HC169" s="30"/>
      <c r="HD169" s="30"/>
      <c r="HE169" s="30"/>
      <c r="HF169" s="30"/>
      <c r="HG169" s="30"/>
      <c r="HH169" s="30"/>
      <c r="HI169" s="30"/>
      <c r="HJ169" s="30"/>
      <c r="HK169" s="30"/>
      <c r="HL169" s="30"/>
      <c r="HM169" s="30"/>
      <c r="HN169" s="30"/>
      <c r="HO169" s="30"/>
      <c r="HP169" s="30"/>
      <c r="HQ169" s="30"/>
      <c r="HR169" s="30"/>
      <c r="HS169" s="30"/>
      <c r="HT169" s="30"/>
      <c r="HU169" s="30"/>
      <c r="HV169" s="30"/>
      <c r="HW169" s="30"/>
      <c r="HX169" s="30"/>
      <c r="HY169" s="30"/>
      <c r="HZ169" s="30"/>
      <c r="IA169" s="30"/>
      <c r="IB169" s="30"/>
      <c r="IC169" s="30"/>
      <c r="ID169" s="30"/>
      <c r="IE169" s="30"/>
      <c r="IF169" s="30"/>
      <c r="IG169" s="30"/>
      <c r="IH169" s="30"/>
      <c r="II169" s="30"/>
      <c r="IJ169" s="30"/>
      <c r="IK169" s="30"/>
      <c r="IL169" s="30"/>
      <c r="IM169" s="30"/>
      <c r="IN169" s="30"/>
      <c r="IO169" s="30"/>
      <c r="IP169" s="30"/>
      <c r="IQ169" s="30"/>
      <c r="IR169" s="30"/>
      <c r="IS169" s="30"/>
      <c r="IT169" s="30"/>
      <c r="IU169" s="30"/>
    </row>
    <row r="170" spans="1:25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c r="CZ170" s="30"/>
      <c r="DA170" s="30"/>
      <c r="DB170" s="30"/>
      <c r="DC170" s="30"/>
      <c r="DD170" s="30"/>
      <c r="DE170" s="30"/>
      <c r="DF170" s="30"/>
      <c r="DG170" s="30"/>
      <c r="DH170" s="30"/>
      <c r="DI170" s="30"/>
      <c r="DJ170" s="30"/>
      <c r="DK170" s="30"/>
      <c r="DL170" s="30"/>
      <c r="DM170" s="30"/>
      <c r="DN170" s="30"/>
      <c r="DO170" s="30"/>
      <c r="DP170" s="30"/>
      <c r="DQ170" s="30"/>
      <c r="DR170" s="30"/>
      <c r="DS170" s="30"/>
      <c r="DT170" s="30"/>
      <c r="DU170" s="30"/>
      <c r="DV170" s="30"/>
      <c r="DW170" s="30"/>
      <c r="DX170" s="30"/>
      <c r="DY170" s="30"/>
      <c r="DZ170" s="30"/>
      <c r="EA170" s="30"/>
      <c r="EB170" s="30"/>
      <c r="EC170" s="30"/>
      <c r="ED170" s="30"/>
      <c r="EE170" s="30"/>
      <c r="EF170" s="30"/>
      <c r="EG170" s="30"/>
      <c r="EH170" s="30"/>
      <c r="EI170" s="30"/>
      <c r="EJ170" s="30"/>
      <c r="EK170" s="30"/>
      <c r="EL170" s="30"/>
      <c r="EM170" s="30"/>
      <c r="EN170" s="30"/>
      <c r="EO170" s="30"/>
      <c r="EP170" s="30"/>
      <c r="EQ170" s="30"/>
      <c r="ER170" s="30"/>
      <c r="ES170" s="30"/>
      <c r="ET170" s="30"/>
      <c r="EU170" s="30"/>
      <c r="EV170" s="30"/>
      <c r="EW170" s="30"/>
      <c r="EX170" s="30"/>
      <c r="EY170" s="30"/>
      <c r="EZ170" s="30"/>
      <c r="FA170" s="30"/>
      <c r="FB170" s="30"/>
      <c r="FC170" s="30"/>
      <c r="FD170" s="30"/>
      <c r="FE170" s="30"/>
      <c r="FF170" s="30"/>
      <c r="FG170" s="30"/>
      <c r="FH170" s="30"/>
      <c r="FI170" s="30"/>
      <c r="FJ170" s="30"/>
      <c r="FK170" s="30"/>
      <c r="FL170" s="30"/>
      <c r="FM170" s="30"/>
      <c r="FN170" s="30"/>
      <c r="FO170" s="30"/>
      <c r="FP170" s="30"/>
      <c r="FQ170" s="30"/>
      <c r="FR170" s="30"/>
      <c r="FS170" s="30"/>
      <c r="FT170" s="30"/>
      <c r="FU170" s="30"/>
      <c r="FV170" s="30"/>
      <c r="FW170" s="30"/>
      <c r="FX170" s="30"/>
      <c r="FY170" s="30"/>
      <c r="FZ170" s="30"/>
      <c r="GA170" s="30"/>
      <c r="GB170" s="30"/>
      <c r="GC170" s="30"/>
      <c r="GD170" s="30"/>
      <c r="GE170" s="30"/>
      <c r="GF170" s="30"/>
      <c r="GG170" s="30"/>
      <c r="GH170" s="30"/>
      <c r="GI170" s="30"/>
      <c r="GJ170" s="30"/>
      <c r="GK170" s="30"/>
      <c r="GL170" s="30"/>
      <c r="GM170" s="30"/>
      <c r="GN170" s="30"/>
      <c r="GO170" s="30"/>
      <c r="GP170" s="30"/>
      <c r="GQ170" s="30"/>
      <c r="GR170" s="30"/>
      <c r="GS170" s="30"/>
      <c r="GT170" s="30"/>
      <c r="GU170" s="30"/>
      <c r="GV170" s="30"/>
      <c r="GW170" s="30"/>
      <c r="GX170" s="30"/>
      <c r="GY170" s="30"/>
      <c r="GZ170" s="30"/>
      <c r="HA170" s="30"/>
      <c r="HB170" s="30"/>
      <c r="HC170" s="30"/>
      <c r="HD170" s="30"/>
      <c r="HE170" s="30"/>
      <c r="HF170" s="30"/>
      <c r="HG170" s="30"/>
      <c r="HH170" s="30"/>
      <c r="HI170" s="30"/>
      <c r="HJ170" s="30"/>
      <c r="HK170" s="30"/>
      <c r="HL170" s="30"/>
      <c r="HM170" s="30"/>
      <c r="HN170" s="30"/>
      <c r="HO170" s="30"/>
      <c r="HP170" s="30"/>
      <c r="HQ170" s="30"/>
      <c r="HR170" s="30"/>
      <c r="HS170" s="30"/>
      <c r="HT170" s="30"/>
      <c r="HU170" s="30"/>
      <c r="HV170" s="30"/>
      <c r="HW170" s="30"/>
      <c r="HX170" s="30"/>
      <c r="HY170" s="30"/>
      <c r="HZ170" s="30"/>
      <c r="IA170" s="30"/>
      <c r="IB170" s="30"/>
      <c r="IC170" s="30"/>
      <c r="ID170" s="30"/>
      <c r="IE170" s="30"/>
      <c r="IF170" s="30"/>
      <c r="IG170" s="30"/>
      <c r="IH170" s="30"/>
      <c r="II170" s="30"/>
      <c r="IJ170" s="30"/>
      <c r="IK170" s="30"/>
      <c r="IL170" s="30"/>
      <c r="IM170" s="30"/>
      <c r="IN170" s="30"/>
      <c r="IO170" s="30"/>
      <c r="IP170" s="30"/>
      <c r="IQ170" s="30"/>
      <c r="IR170" s="30"/>
      <c r="IS170" s="30"/>
      <c r="IT170" s="30"/>
      <c r="IU170" s="30"/>
    </row>
    <row r="171" spans="1:25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30"/>
      <c r="CH171" s="30"/>
      <c r="CI171" s="30"/>
      <c r="CJ171" s="30"/>
      <c r="CK171" s="30"/>
      <c r="CL171" s="30"/>
      <c r="CM171" s="30"/>
      <c r="CN171" s="30"/>
      <c r="CO171" s="30"/>
      <c r="CP171" s="30"/>
      <c r="CQ171" s="30"/>
      <c r="CR171" s="30"/>
      <c r="CS171" s="30"/>
      <c r="CT171" s="30"/>
      <c r="CU171" s="30"/>
      <c r="CV171" s="30"/>
      <c r="CW171" s="30"/>
      <c r="CX171" s="30"/>
      <c r="CY171" s="30"/>
      <c r="CZ171" s="30"/>
      <c r="DA171" s="30"/>
      <c r="DB171" s="30"/>
      <c r="DC171" s="30"/>
      <c r="DD171" s="30"/>
      <c r="DE171" s="30"/>
      <c r="DF171" s="30"/>
      <c r="DG171" s="30"/>
      <c r="DH171" s="30"/>
      <c r="DI171" s="30"/>
      <c r="DJ171" s="30"/>
      <c r="DK171" s="30"/>
      <c r="DL171" s="30"/>
      <c r="DM171" s="30"/>
      <c r="DN171" s="30"/>
      <c r="DO171" s="30"/>
      <c r="DP171" s="30"/>
      <c r="DQ171" s="30"/>
      <c r="DR171" s="30"/>
      <c r="DS171" s="30"/>
      <c r="DT171" s="30"/>
      <c r="DU171" s="30"/>
      <c r="DV171" s="30"/>
      <c r="DW171" s="30"/>
      <c r="DX171" s="30"/>
      <c r="DY171" s="30"/>
      <c r="DZ171" s="30"/>
      <c r="EA171" s="30"/>
      <c r="EB171" s="30"/>
      <c r="EC171" s="30"/>
      <c r="ED171" s="30"/>
      <c r="EE171" s="30"/>
      <c r="EF171" s="30"/>
      <c r="EG171" s="30"/>
      <c r="EH171" s="30"/>
      <c r="EI171" s="30"/>
      <c r="EJ171" s="30"/>
      <c r="EK171" s="30"/>
      <c r="EL171" s="30"/>
      <c r="EM171" s="30"/>
      <c r="EN171" s="30"/>
      <c r="EO171" s="30"/>
      <c r="EP171" s="30"/>
      <c r="EQ171" s="30"/>
      <c r="ER171" s="30"/>
      <c r="ES171" s="30"/>
      <c r="ET171" s="30"/>
      <c r="EU171" s="30"/>
      <c r="EV171" s="30"/>
      <c r="EW171" s="30"/>
      <c r="EX171" s="30"/>
      <c r="EY171" s="30"/>
      <c r="EZ171" s="30"/>
      <c r="FA171" s="30"/>
      <c r="FB171" s="30"/>
      <c r="FC171" s="30"/>
      <c r="FD171" s="30"/>
      <c r="FE171" s="30"/>
      <c r="FF171" s="30"/>
      <c r="FG171" s="30"/>
      <c r="FH171" s="30"/>
      <c r="FI171" s="30"/>
      <c r="FJ171" s="30"/>
      <c r="FK171" s="30"/>
      <c r="FL171" s="30"/>
      <c r="FM171" s="30"/>
      <c r="FN171" s="30"/>
      <c r="FO171" s="30"/>
      <c r="FP171" s="30"/>
      <c r="FQ171" s="30"/>
      <c r="FR171" s="30"/>
      <c r="FS171" s="30"/>
      <c r="FT171" s="30"/>
      <c r="FU171" s="30"/>
      <c r="FV171" s="30"/>
      <c r="FW171" s="30"/>
      <c r="FX171" s="30"/>
      <c r="FY171" s="30"/>
      <c r="FZ171" s="30"/>
      <c r="GA171" s="30"/>
      <c r="GB171" s="30"/>
      <c r="GC171" s="30"/>
      <c r="GD171" s="30"/>
      <c r="GE171" s="30"/>
      <c r="GF171" s="30"/>
      <c r="GG171" s="30"/>
      <c r="GH171" s="30"/>
      <c r="GI171" s="30"/>
      <c r="GJ171" s="30"/>
      <c r="GK171" s="30"/>
      <c r="GL171" s="30"/>
      <c r="GM171" s="30"/>
      <c r="GN171" s="30"/>
      <c r="GO171" s="30"/>
      <c r="GP171" s="30"/>
      <c r="GQ171" s="30"/>
      <c r="GR171" s="30"/>
      <c r="GS171" s="30"/>
      <c r="GT171" s="30"/>
      <c r="GU171" s="30"/>
      <c r="GV171" s="30"/>
      <c r="GW171" s="30"/>
      <c r="GX171" s="30"/>
      <c r="GY171" s="30"/>
      <c r="GZ171" s="30"/>
      <c r="HA171" s="30"/>
      <c r="HB171" s="30"/>
      <c r="HC171" s="30"/>
      <c r="HD171" s="30"/>
      <c r="HE171" s="30"/>
      <c r="HF171" s="30"/>
      <c r="HG171" s="30"/>
      <c r="HH171" s="30"/>
      <c r="HI171" s="30"/>
      <c r="HJ171" s="30"/>
      <c r="HK171" s="30"/>
      <c r="HL171" s="30"/>
      <c r="HM171" s="30"/>
      <c r="HN171" s="30"/>
      <c r="HO171" s="30"/>
      <c r="HP171" s="30"/>
      <c r="HQ171" s="30"/>
      <c r="HR171" s="30"/>
      <c r="HS171" s="30"/>
      <c r="HT171" s="30"/>
      <c r="HU171" s="30"/>
      <c r="HV171" s="30"/>
      <c r="HW171" s="30"/>
      <c r="HX171" s="30"/>
      <c r="HY171" s="30"/>
      <c r="HZ171" s="30"/>
      <c r="IA171" s="30"/>
      <c r="IB171" s="30"/>
      <c r="IC171" s="30"/>
      <c r="ID171" s="30"/>
      <c r="IE171" s="30"/>
      <c r="IF171" s="30"/>
      <c r="IG171" s="30"/>
      <c r="IH171" s="30"/>
      <c r="II171" s="30"/>
      <c r="IJ171" s="30"/>
      <c r="IK171" s="30"/>
      <c r="IL171" s="30"/>
      <c r="IM171" s="30"/>
      <c r="IN171" s="30"/>
      <c r="IO171" s="30"/>
      <c r="IP171" s="30"/>
      <c r="IQ171" s="30"/>
      <c r="IR171" s="30"/>
      <c r="IS171" s="30"/>
      <c r="IT171" s="30"/>
      <c r="IU171" s="30"/>
    </row>
    <row r="172" spans="1:25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c r="CZ172" s="30"/>
      <c r="DA172" s="30"/>
      <c r="DB172" s="30"/>
      <c r="DC172" s="30"/>
      <c r="DD172" s="30"/>
      <c r="DE172" s="30"/>
      <c r="DF172" s="30"/>
      <c r="DG172" s="30"/>
      <c r="DH172" s="30"/>
      <c r="DI172" s="30"/>
      <c r="DJ172" s="30"/>
      <c r="DK172" s="30"/>
      <c r="DL172" s="30"/>
      <c r="DM172" s="30"/>
      <c r="DN172" s="30"/>
      <c r="DO172" s="30"/>
      <c r="DP172" s="30"/>
      <c r="DQ172" s="30"/>
      <c r="DR172" s="30"/>
      <c r="DS172" s="30"/>
      <c r="DT172" s="30"/>
      <c r="DU172" s="30"/>
      <c r="DV172" s="30"/>
      <c r="DW172" s="30"/>
      <c r="DX172" s="30"/>
      <c r="DY172" s="30"/>
      <c r="DZ172" s="30"/>
      <c r="EA172" s="30"/>
      <c r="EB172" s="30"/>
      <c r="EC172" s="30"/>
      <c r="ED172" s="30"/>
      <c r="EE172" s="30"/>
      <c r="EF172" s="30"/>
      <c r="EG172" s="30"/>
      <c r="EH172" s="30"/>
      <c r="EI172" s="30"/>
      <c r="EJ172" s="30"/>
      <c r="EK172" s="30"/>
      <c r="EL172" s="30"/>
      <c r="EM172" s="30"/>
      <c r="EN172" s="30"/>
      <c r="EO172" s="30"/>
      <c r="EP172" s="30"/>
      <c r="EQ172" s="30"/>
      <c r="ER172" s="30"/>
      <c r="ES172" s="30"/>
      <c r="ET172" s="30"/>
      <c r="EU172" s="30"/>
      <c r="EV172" s="30"/>
      <c r="EW172" s="30"/>
      <c r="EX172" s="30"/>
      <c r="EY172" s="30"/>
      <c r="EZ172" s="30"/>
      <c r="FA172" s="30"/>
      <c r="FB172" s="30"/>
      <c r="FC172" s="30"/>
      <c r="FD172" s="30"/>
      <c r="FE172" s="30"/>
      <c r="FF172" s="30"/>
      <c r="FG172" s="30"/>
      <c r="FH172" s="30"/>
      <c r="FI172" s="30"/>
      <c r="FJ172" s="30"/>
      <c r="FK172" s="30"/>
      <c r="FL172" s="30"/>
      <c r="FM172" s="30"/>
      <c r="FN172" s="30"/>
      <c r="FO172" s="30"/>
      <c r="FP172" s="30"/>
      <c r="FQ172" s="30"/>
      <c r="FR172" s="30"/>
      <c r="FS172" s="30"/>
      <c r="FT172" s="30"/>
      <c r="FU172" s="30"/>
      <c r="FV172" s="30"/>
      <c r="FW172" s="30"/>
      <c r="FX172" s="30"/>
      <c r="FY172" s="30"/>
      <c r="FZ172" s="30"/>
      <c r="GA172" s="30"/>
      <c r="GB172" s="30"/>
      <c r="GC172" s="30"/>
      <c r="GD172" s="30"/>
      <c r="GE172" s="30"/>
      <c r="GF172" s="30"/>
      <c r="GG172" s="30"/>
      <c r="GH172" s="30"/>
      <c r="GI172" s="30"/>
      <c r="GJ172" s="30"/>
      <c r="GK172" s="30"/>
      <c r="GL172" s="30"/>
      <c r="GM172" s="30"/>
      <c r="GN172" s="30"/>
      <c r="GO172" s="30"/>
      <c r="GP172" s="30"/>
      <c r="GQ172" s="30"/>
      <c r="GR172" s="30"/>
      <c r="GS172" s="30"/>
      <c r="GT172" s="30"/>
      <c r="GU172" s="30"/>
      <c r="GV172" s="30"/>
      <c r="GW172" s="30"/>
      <c r="GX172" s="30"/>
      <c r="GY172" s="30"/>
      <c r="GZ172" s="30"/>
      <c r="HA172" s="30"/>
      <c r="HB172" s="30"/>
      <c r="HC172" s="30"/>
      <c r="HD172" s="30"/>
      <c r="HE172" s="30"/>
      <c r="HF172" s="30"/>
      <c r="HG172" s="30"/>
      <c r="HH172" s="30"/>
      <c r="HI172" s="30"/>
      <c r="HJ172" s="30"/>
      <c r="HK172" s="30"/>
      <c r="HL172" s="30"/>
      <c r="HM172" s="30"/>
      <c r="HN172" s="30"/>
      <c r="HO172" s="30"/>
      <c r="HP172" s="30"/>
      <c r="HQ172" s="30"/>
      <c r="HR172" s="30"/>
      <c r="HS172" s="30"/>
      <c r="HT172" s="30"/>
      <c r="HU172" s="30"/>
      <c r="HV172" s="30"/>
      <c r="HW172" s="30"/>
      <c r="HX172" s="30"/>
      <c r="HY172" s="30"/>
      <c r="HZ172" s="30"/>
      <c r="IA172" s="30"/>
      <c r="IB172" s="30"/>
      <c r="IC172" s="30"/>
      <c r="ID172" s="30"/>
      <c r="IE172" s="30"/>
      <c r="IF172" s="30"/>
      <c r="IG172" s="30"/>
      <c r="IH172" s="30"/>
      <c r="II172" s="30"/>
      <c r="IJ172" s="30"/>
      <c r="IK172" s="30"/>
      <c r="IL172" s="30"/>
      <c r="IM172" s="30"/>
      <c r="IN172" s="30"/>
      <c r="IO172" s="30"/>
      <c r="IP172" s="30"/>
      <c r="IQ172" s="30"/>
      <c r="IR172" s="30"/>
      <c r="IS172" s="30"/>
      <c r="IT172" s="30"/>
      <c r="IU172" s="30"/>
    </row>
    <row r="173" spans="1:25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c r="CI173" s="30"/>
      <c r="CJ173" s="30"/>
      <c r="CK173" s="30"/>
      <c r="CL173" s="30"/>
      <c r="CM173" s="30"/>
      <c r="CN173" s="30"/>
      <c r="CO173" s="30"/>
      <c r="CP173" s="30"/>
      <c r="CQ173" s="30"/>
      <c r="CR173" s="30"/>
      <c r="CS173" s="30"/>
      <c r="CT173" s="30"/>
      <c r="CU173" s="30"/>
      <c r="CV173" s="30"/>
      <c r="CW173" s="30"/>
      <c r="CX173" s="30"/>
      <c r="CY173" s="30"/>
      <c r="CZ173" s="30"/>
      <c r="DA173" s="30"/>
      <c r="DB173" s="30"/>
      <c r="DC173" s="30"/>
      <c r="DD173" s="30"/>
      <c r="DE173" s="30"/>
      <c r="DF173" s="30"/>
      <c r="DG173" s="30"/>
      <c r="DH173" s="30"/>
      <c r="DI173" s="30"/>
      <c r="DJ173" s="30"/>
      <c r="DK173" s="30"/>
      <c r="DL173" s="30"/>
      <c r="DM173" s="30"/>
      <c r="DN173" s="30"/>
      <c r="DO173" s="30"/>
      <c r="DP173" s="30"/>
      <c r="DQ173" s="30"/>
      <c r="DR173" s="30"/>
      <c r="DS173" s="30"/>
      <c r="DT173" s="30"/>
      <c r="DU173" s="30"/>
      <c r="DV173" s="30"/>
      <c r="DW173" s="30"/>
      <c r="DX173" s="30"/>
      <c r="DY173" s="30"/>
      <c r="DZ173" s="30"/>
      <c r="EA173" s="30"/>
      <c r="EB173" s="30"/>
      <c r="EC173" s="30"/>
      <c r="ED173" s="30"/>
      <c r="EE173" s="30"/>
      <c r="EF173" s="30"/>
      <c r="EG173" s="30"/>
      <c r="EH173" s="30"/>
      <c r="EI173" s="30"/>
      <c r="EJ173" s="30"/>
      <c r="EK173" s="30"/>
      <c r="EL173" s="30"/>
      <c r="EM173" s="30"/>
      <c r="EN173" s="30"/>
      <c r="EO173" s="30"/>
      <c r="EP173" s="30"/>
      <c r="EQ173" s="30"/>
      <c r="ER173" s="30"/>
      <c r="ES173" s="30"/>
      <c r="ET173" s="30"/>
      <c r="EU173" s="30"/>
      <c r="EV173" s="30"/>
      <c r="EW173" s="30"/>
      <c r="EX173" s="30"/>
      <c r="EY173" s="30"/>
      <c r="EZ173" s="30"/>
      <c r="FA173" s="30"/>
      <c r="FB173" s="30"/>
      <c r="FC173" s="30"/>
      <c r="FD173" s="30"/>
      <c r="FE173" s="30"/>
      <c r="FF173" s="30"/>
      <c r="FG173" s="30"/>
      <c r="FH173" s="30"/>
      <c r="FI173" s="30"/>
      <c r="FJ173" s="30"/>
      <c r="FK173" s="30"/>
      <c r="FL173" s="30"/>
      <c r="FM173" s="30"/>
      <c r="FN173" s="30"/>
      <c r="FO173" s="30"/>
      <c r="FP173" s="30"/>
      <c r="FQ173" s="30"/>
      <c r="FR173" s="30"/>
      <c r="FS173" s="30"/>
      <c r="FT173" s="30"/>
      <c r="FU173" s="30"/>
      <c r="FV173" s="30"/>
      <c r="FW173" s="30"/>
      <c r="FX173" s="30"/>
      <c r="FY173" s="30"/>
      <c r="FZ173" s="30"/>
      <c r="GA173" s="30"/>
      <c r="GB173" s="30"/>
      <c r="GC173" s="30"/>
      <c r="GD173" s="30"/>
      <c r="GE173" s="30"/>
      <c r="GF173" s="30"/>
      <c r="GG173" s="30"/>
      <c r="GH173" s="30"/>
      <c r="GI173" s="30"/>
      <c r="GJ173" s="30"/>
      <c r="GK173" s="30"/>
      <c r="GL173" s="30"/>
      <c r="GM173" s="30"/>
      <c r="GN173" s="30"/>
      <c r="GO173" s="30"/>
      <c r="GP173" s="30"/>
      <c r="GQ173" s="30"/>
      <c r="GR173" s="30"/>
      <c r="GS173" s="30"/>
      <c r="GT173" s="30"/>
      <c r="GU173" s="30"/>
      <c r="GV173" s="30"/>
      <c r="GW173" s="30"/>
      <c r="GX173" s="30"/>
      <c r="GY173" s="30"/>
      <c r="GZ173" s="30"/>
      <c r="HA173" s="30"/>
      <c r="HB173" s="30"/>
      <c r="HC173" s="30"/>
      <c r="HD173" s="30"/>
      <c r="HE173" s="30"/>
      <c r="HF173" s="30"/>
      <c r="HG173" s="30"/>
      <c r="HH173" s="30"/>
      <c r="HI173" s="30"/>
      <c r="HJ173" s="30"/>
      <c r="HK173" s="30"/>
      <c r="HL173" s="30"/>
      <c r="HM173" s="30"/>
      <c r="HN173" s="30"/>
      <c r="HO173" s="30"/>
      <c r="HP173" s="30"/>
      <c r="HQ173" s="30"/>
      <c r="HR173" s="30"/>
      <c r="HS173" s="30"/>
      <c r="HT173" s="30"/>
      <c r="HU173" s="30"/>
      <c r="HV173" s="30"/>
      <c r="HW173" s="30"/>
      <c r="HX173" s="30"/>
      <c r="HY173" s="30"/>
      <c r="HZ173" s="30"/>
      <c r="IA173" s="30"/>
      <c r="IB173" s="30"/>
      <c r="IC173" s="30"/>
      <c r="ID173" s="30"/>
      <c r="IE173" s="30"/>
      <c r="IF173" s="30"/>
      <c r="IG173" s="30"/>
      <c r="IH173" s="30"/>
      <c r="II173" s="30"/>
      <c r="IJ173" s="30"/>
      <c r="IK173" s="30"/>
      <c r="IL173" s="30"/>
      <c r="IM173" s="30"/>
      <c r="IN173" s="30"/>
      <c r="IO173" s="30"/>
      <c r="IP173" s="30"/>
      <c r="IQ173" s="30"/>
      <c r="IR173" s="30"/>
      <c r="IS173" s="30"/>
      <c r="IT173" s="30"/>
      <c r="IU173" s="30"/>
    </row>
    <row r="174" spans="1:25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c r="CZ174" s="30"/>
      <c r="DA174" s="30"/>
      <c r="DB174" s="30"/>
      <c r="DC174" s="30"/>
      <c r="DD174" s="30"/>
      <c r="DE174" s="30"/>
      <c r="DF174" s="30"/>
      <c r="DG174" s="30"/>
      <c r="DH174" s="30"/>
      <c r="DI174" s="30"/>
      <c r="DJ174" s="30"/>
      <c r="DK174" s="30"/>
      <c r="DL174" s="30"/>
      <c r="DM174" s="30"/>
      <c r="DN174" s="30"/>
      <c r="DO174" s="30"/>
      <c r="DP174" s="30"/>
      <c r="DQ174" s="30"/>
      <c r="DR174" s="30"/>
      <c r="DS174" s="30"/>
      <c r="DT174" s="30"/>
      <c r="DU174" s="30"/>
      <c r="DV174" s="30"/>
      <c r="DW174" s="30"/>
      <c r="DX174" s="30"/>
      <c r="DY174" s="30"/>
      <c r="DZ174" s="30"/>
      <c r="EA174" s="30"/>
      <c r="EB174" s="30"/>
      <c r="EC174" s="30"/>
      <c r="ED174" s="30"/>
      <c r="EE174" s="30"/>
      <c r="EF174" s="30"/>
      <c r="EG174" s="30"/>
      <c r="EH174" s="30"/>
      <c r="EI174" s="30"/>
      <c r="EJ174" s="30"/>
      <c r="EK174" s="30"/>
      <c r="EL174" s="30"/>
      <c r="EM174" s="30"/>
      <c r="EN174" s="30"/>
      <c r="EO174" s="30"/>
      <c r="EP174" s="30"/>
      <c r="EQ174" s="30"/>
      <c r="ER174" s="30"/>
      <c r="ES174" s="30"/>
      <c r="ET174" s="30"/>
      <c r="EU174" s="30"/>
      <c r="EV174" s="30"/>
      <c r="EW174" s="30"/>
      <c r="EX174" s="30"/>
      <c r="EY174" s="30"/>
      <c r="EZ174" s="30"/>
      <c r="FA174" s="30"/>
      <c r="FB174" s="30"/>
      <c r="FC174" s="30"/>
      <c r="FD174" s="30"/>
      <c r="FE174" s="30"/>
      <c r="FF174" s="30"/>
      <c r="FG174" s="30"/>
      <c r="FH174" s="30"/>
      <c r="FI174" s="30"/>
      <c r="FJ174" s="30"/>
      <c r="FK174" s="30"/>
      <c r="FL174" s="30"/>
      <c r="FM174" s="30"/>
      <c r="FN174" s="30"/>
      <c r="FO174" s="30"/>
      <c r="FP174" s="30"/>
      <c r="FQ174" s="30"/>
      <c r="FR174" s="30"/>
      <c r="FS174" s="30"/>
      <c r="FT174" s="30"/>
      <c r="FU174" s="30"/>
      <c r="FV174" s="30"/>
      <c r="FW174" s="30"/>
      <c r="FX174" s="30"/>
      <c r="FY174" s="30"/>
      <c r="FZ174" s="30"/>
      <c r="GA174" s="30"/>
      <c r="GB174" s="30"/>
      <c r="GC174" s="30"/>
      <c r="GD174" s="30"/>
      <c r="GE174" s="30"/>
      <c r="GF174" s="30"/>
      <c r="GG174" s="30"/>
      <c r="GH174" s="30"/>
      <c r="GI174" s="30"/>
      <c r="GJ174" s="30"/>
      <c r="GK174" s="30"/>
      <c r="GL174" s="30"/>
      <c r="GM174" s="30"/>
      <c r="GN174" s="30"/>
      <c r="GO174" s="30"/>
      <c r="GP174" s="30"/>
      <c r="GQ174" s="30"/>
      <c r="GR174" s="30"/>
      <c r="GS174" s="30"/>
      <c r="GT174" s="30"/>
      <c r="GU174" s="30"/>
      <c r="GV174" s="30"/>
      <c r="GW174" s="30"/>
      <c r="GX174" s="30"/>
      <c r="GY174" s="30"/>
      <c r="GZ174" s="30"/>
      <c r="HA174" s="30"/>
      <c r="HB174" s="30"/>
      <c r="HC174" s="30"/>
      <c r="HD174" s="30"/>
      <c r="HE174" s="30"/>
      <c r="HF174" s="30"/>
      <c r="HG174" s="30"/>
      <c r="HH174" s="30"/>
      <c r="HI174" s="30"/>
      <c r="HJ174" s="30"/>
      <c r="HK174" s="30"/>
      <c r="HL174" s="30"/>
      <c r="HM174" s="30"/>
      <c r="HN174" s="30"/>
      <c r="HO174" s="30"/>
      <c r="HP174" s="30"/>
      <c r="HQ174" s="30"/>
      <c r="HR174" s="30"/>
      <c r="HS174" s="30"/>
      <c r="HT174" s="30"/>
      <c r="HU174" s="30"/>
      <c r="HV174" s="30"/>
      <c r="HW174" s="30"/>
      <c r="HX174" s="30"/>
      <c r="HY174" s="30"/>
      <c r="HZ174" s="30"/>
      <c r="IA174" s="30"/>
      <c r="IB174" s="30"/>
      <c r="IC174" s="30"/>
      <c r="ID174" s="30"/>
      <c r="IE174" s="30"/>
      <c r="IF174" s="30"/>
      <c r="IG174" s="30"/>
      <c r="IH174" s="30"/>
      <c r="II174" s="30"/>
      <c r="IJ174" s="30"/>
      <c r="IK174" s="30"/>
      <c r="IL174" s="30"/>
      <c r="IM174" s="30"/>
      <c r="IN174" s="30"/>
      <c r="IO174" s="30"/>
      <c r="IP174" s="30"/>
      <c r="IQ174" s="30"/>
      <c r="IR174" s="30"/>
      <c r="IS174" s="30"/>
      <c r="IT174" s="30"/>
      <c r="IU174" s="30"/>
    </row>
    <row r="175" spans="1:25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c r="CI175" s="30"/>
      <c r="CJ175" s="30"/>
      <c r="CK175" s="30"/>
      <c r="CL175" s="30"/>
      <c r="CM175" s="30"/>
      <c r="CN175" s="30"/>
      <c r="CO175" s="30"/>
      <c r="CP175" s="30"/>
      <c r="CQ175" s="30"/>
      <c r="CR175" s="30"/>
      <c r="CS175" s="30"/>
      <c r="CT175" s="30"/>
      <c r="CU175" s="30"/>
      <c r="CV175" s="30"/>
      <c r="CW175" s="30"/>
      <c r="CX175" s="30"/>
      <c r="CY175" s="30"/>
      <c r="CZ175" s="30"/>
      <c r="DA175" s="30"/>
      <c r="DB175" s="30"/>
      <c r="DC175" s="30"/>
      <c r="DD175" s="30"/>
      <c r="DE175" s="30"/>
      <c r="DF175" s="30"/>
      <c r="DG175" s="30"/>
      <c r="DH175" s="30"/>
      <c r="DI175" s="30"/>
      <c r="DJ175" s="30"/>
      <c r="DK175" s="30"/>
      <c r="DL175" s="30"/>
      <c r="DM175" s="30"/>
      <c r="DN175" s="30"/>
      <c r="DO175" s="30"/>
      <c r="DP175" s="30"/>
      <c r="DQ175" s="30"/>
      <c r="DR175" s="30"/>
      <c r="DS175" s="30"/>
      <c r="DT175" s="30"/>
      <c r="DU175" s="30"/>
      <c r="DV175" s="30"/>
      <c r="DW175" s="30"/>
      <c r="DX175" s="30"/>
      <c r="DY175" s="30"/>
      <c r="DZ175" s="30"/>
      <c r="EA175" s="30"/>
      <c r="EB175" s="30"/>
      <c r="EC175" s="30"/>
      <c r="ED175" s="30"/>
      <c r="EE175" s="30"/>
      <c r="EF175" s="30"/>
      <c r="EG175" s="30"/>
      <c r="EH175" s="30"/>
      <c r="EI175" s="30"/>
      <c r="EJ175" s="30"/>
      <c r="EK175" s="30"/>
      <c r="EL175" s="30"/>
      <c r="EM175" s="30"/>
      <c r="EN175" s="30"/>
      <c r="EO175" s="30"/>
      <c r="EP175" s="30"/>
      <c r="EQ175" s="30"/>
      <c r="ER175" s="30"/>
      <c r="ES175" s="30"/>
      <c r="ET175" s="30"/>
      <c r="EU175" s="30"/>
      <c r="EV175" s="30"/>
      <c r="EW175" s="30"/>
      <c r="EX175" s="30"/>
      <c r="EY175" s="30"/>
      <c r="EZ175" s="30"/>
      <c r="FA175" s="30"/>
      <c r="FB175" s="30"/>
      <c r="FC175" s="30"/>
      <c r="FD175" s="30"/>
      <c r="FE175" s="30"/>
      <c r="FF175" s="30"/>
      <c r="FG175" s="30"/>
      <c r="FH175" s="30"/>
      <c r="FI175" s="30"/>
      <c r="FJ175" s="30"/>
      <c r="FK175" s="30"/>
      <c r="FL175" s="30"/>
      <c r="FM175" s="30"/>
      <c r="FN175" s="30"/>
      <c r="FO175" s="30"/>
      <c r="FP175" s="30"/>
      <c r="FQ175" s="30"/>
      <c r="FR175" s="30"/>
      <c r="FS175" s="30"/>
      <c r="FT175" s="30"/>
      <c r="FU175" s="30"/>
      <c r="FV175" s="30"/>
      <c r="FW175" s="30"/>
      <c r="FX175" s="30"/>
      <c r="FY175" s="30"/>
      <c r="FZ175" s="30"/>
      <c r="GA175" s="30"/>
      <c r="GB175" s="30"/>
      <c r="GC175" s="30"/>
      <c r="GD175" s="30"/>
      <c r="GE175" s="30"/>
      <c r="GF175" s="30"/>
      <c r="GG175" s="30"/>
      <c r="GH175" s="30"/>
      <c r="GI175" s="30"/>
      <c r="GJ175" s="30"/>
      <c r="GK175" s="30"/>
      <c r="GL175" s="30"/>
      <c r="GM175" s="30"/>
      <c r="GN175" s="30"/>
      <c r="GO175" s="30"/>
      <c r="GP175" s="30"/>
      <c r="GQ175" s="30"/>
      <c r="GR175" s="30"/>
      <c r="GS175" s="30"/>
      <c r="GT175" s="30"/>
      <c r="GU175" s="30"/>
      <c r="GV175" s="30"/>
      <c r="GW175" s="30"/>
      <c r="GX175" s="30"/>
      <c r="GY175" s="30"/>
      <c r="GZ175" s="30"/>
      <c r="HA175" s="30"/>
      <c r="HB175" s="30"/>
      <c r="HC175" s="30"/>
      <c r="HD175" s="30"/>
      <c r="HE175" s="30"/>
      <c r="HF175" s="30"/>
      <c r="HG175" s="30"/>
      <c r="HH175" s="30"/>
      <c r="HI175" s="30"/>
      <c r="HJ175" s="30"/>
      <c r="HK175" s="30"/>
      <c r="HL175" s="30"/>
      <c r="HM175" s="30"/>
      <c r="HN175" s="30"/>
      <c r="HO175" s="30"/>
      <c r="HP175" s="30"/>
      <c r="HQ175" s="30"/>
      <c r="HR175" s="30"/>
      <c r="HS175" s="30"/>
      <c r="HT175" s="30"/>
      <c r="HU175" s="30"/>
      <c r="HV175" s="30"/>
      <c r="HW175" s="30"/>
      <c r="HX175" s="30"/>
      <c r="HY175" s="30"/>
      <c r="HZ175" s="30"/>
      <c r="IA175" s="30"/>
      <c r="IB175" s="30"/>
      <c r="IC175" s="30"/>
      <c r="ID175" s="30"/>
      <c r="IE175" s="30"/>
      <c r="IF175" s="30"/>
      <c r="IG175" s="30"/>
      <c r="IH175" s="30"/>
      <c r="II175" s="30"/>
      <c r="IJ175" s="30"/>
      <c r="IK175" s="30"/>
      <c r="IL175" s="30"/>
      <c r="IM175" s="30"/>
      <c r="IN175" s="30"/>
      <c r="IO175" s="30"/>
      <c r="IP175" s="30"/>
      <c r="IQ175" s="30"/>
      <c r="IR175" s="30"/>
      <c r="IS175" s="30"/>
      <c r="IT175" s="30"/>
      <c r="IU175" s="30"/>
    </row>
    <row r="176" spans="1:25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c r="DC176" s="30"/>
      <c r="DD176" s="30"/>
      <c r="DE176" s="30"/>
      <c r="DF176" s="30"/>
      <c r="DG176" s="30"/>
      <c r="DH176" s="30"/>
      <c r="DI176" s="30"/>
      <c r="DJ176" s="30"/>
      <c r="DK176" s="30"/>
      <c r="DL176" s="30"/>
      <c r="DM176" s="30"/>
      <c r="DN176" s="30"/>
      <c r="DO176" s="30"/>
      <c r="DP176" s="30"/>
      <c r="DQ176" s="30"/>
      <c r="DR176" s="30"/>
      <c r="DS176" s="30"/>
      <c r="DT176" s="30"/>
      <c r="DU176" s="30"/>
      <c r="DV176" s="30"/>
      <c r="DW176" s="30"/>
      <c r="DX176" s="30"/>
      <c r="DY176" s="30"/>
      <c r="DZ176" s="30"/>
      <c r="EA176" s="30"/>
      <c r="EB176" s="30"/>
      <c r="EC176" s="30"/>
      <c r="ED176" s="30"/>
      <c r="EE176" s="30"/>
      <c r="EF176" s="30"/>
      <c r="EG176" s="30"/>
      <c r="EH176" s="30"/>
      <c r="EI176" s="30"/>
      <c r="EJ176" s="30"/>
      <c r="EK176" s="30"/>
      <c r="EL176" s="30"/>
      <c r="EM176" s="30"/>
      <c r="EN176" s="30"/>
      <c r="EO176" s="30"/>
      <c r="EP176" s="30"/>
      <c r="EQ176" s="30"/>
      <c r="ER176" s="30"/>
      <c r="ES176" s="30"/>
      <c r="ET176" s="30"/>
      <c r="EU176" s="30"/>
      <c r="EV176" s="30"/>
      <c r="EW176" s="30"/>
      <c r="EX176" s="30"/>
      <c r="EY176" s="30"/>
      <c r="EZ176" s="30"/>
      <c r="FA176" s="30"/>
      <c r="FB176" s="30"/>
      <c r="FC176" s="30"/>
      <c r="FD176" s="30"/>
      <c r="FE176" s="30"/>
      <c r="FF176" s="30"/>
      <c r="FG176" s="30"/>
      <c r="FH176" s="30"/>
      <c r="FI176" s="30"/>
      <c r="FJ176" s="30"/>
      <c r="FK176" s="30"/>
      <c r="FL176" s="30"/>
      <c r="FM176" s="30"/>
      <c r="FN176" s="30"/>
      <c r="FO176" s="30"/>
      <c r="FP176" s="30"/>
      <c r="FQ176" s="30"/>
      <c r="FR176" s="30"/>
      <c r="FS176" s="30"/>
      <c r="FT176" s="30"/>
      <c r="FU176" s="30"/>
      <c r="FV176" s="30"/>
      <c r="FW176" s="30"/>
      <c r="FX176" s="30"/>
      <c r="FY176" s="30"/>
      <c r="FZ176" s="30"/>
      <c r="GA176" s="30"/>
      <c r="GB176" s="30"/>
      <c r="GC176" s="30"/>
      <c r="GD176" s="30"/>
      <c r="GE176" s="30"/>
      <c r="GF176" s="30"/>
      <c r="GG176" s="30"/>
      <c r="GH176" s="30"/>
      <c r="GI176" s="30"/>
      <c r="GJ176" s="30"/>
      <c r="GK176" s="30"/>
      <c r="GL176" s="30"/>
      <c r="GM176" s="30"/>
      <c r="GN176" s="30"/>
      <c r="GO176" s="30"/>
      <c r="GP176" s="30"/>
      <c r="GQ176" s="30"/>
      <c r="GR176" s="30"/>
      <c r="GS176" s="30"/>
      <c r="GT176" s="30"/>
      <c r="GU176" s="30"/>
      <c r="GV176" s="30"/>
      <c r="GW176" s="30"/>
      <c r="GX176" s="30"/>
      <c r="GY176" s="30"/>
      <c r="GZ176" s="30"/>
      <c r="HA176" s="30"/>
      <c r="HB176" s="30"/>
      <c r="HC176" s="30"/>
      <c r="HD176" s="30"/>
      <c r="HE176" s="30"/>
      <c r="HF176" s="30"/>
      <c r="HG176" s="30"/>
      <c r="HH176" s="30"/>
      <c r="HI176" s="30"/>
      <c r="HJ176" s="30"/>
      <c r="HK176" s="30"/>
      <c r="HL176" s="30"/>
      <c r="HM176" s="30"/>
      <c r="HN176" s="30"/>
      <c r="HO176" s="30"/>
      <c r="HP176" s="30"/>
      <c r="HQ176" s="30"/>
      <c r="HR176" s="30"/>
      <c r="HS176" s="30"/>
      <c r="HT176" s="30"/>
      <c r="HU176" s="30"/>
      <c r="HV176" s="30"/>
      <c r="HW176" s="30"/>
      <c r="HX176" s="30"/>
      <c r="HY176" s="30"/>
      <c r="HZ176" s="30"/>
      <c r="IA176" s="30"/>
      <c r="IB176" s="30"/>
      <c r="IC176" s="30"/>
      <c r="ID176" s="30"/>
      <c r="IE176" s="30"/>
      <c r="IF176" s="30"/>
      <c r="IG176" s="30"/>
      <c r="IH176" s="30"/>
      <c r="II176" s="30"/>
      <c r="IJ176" s="30"/>
      <c r="IK176" s="30"/>
      <c r="IL176" s="30"/>
      <c r="IM176" s="30"/>
      <c r="IN176" s="30"/>
      <c r="IO176" s="30"/>
      <c r="IP176" s="30"/>
      <c r="IQ176" s="30"/>
      <c r="IR176" s="30"/>
      <c r="IS176" s="30"/>
      <c r="IT176" s="30"/>
      <c r="IU176" s="30"/>
    </row>
    <row r="177" spans="1:25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c r="CH177" s="30"/>
      <c r="CI177" s="30"/>
      <c r="CJ177" s="30"/>
      <c r="CK177" s="30"/>
      <c r="CL177" s="30"/>
      <c r="CM177" s="30"/>
      <c r="CN177" s="30"/>
      <c r="CO177" s="30"/>
      <c r="CP177" s="30"/>
      <c r="CQ177" s="30"/>
      <c r="CR177" s="30"/>
      <c r="CS177" s="30"/>
      <c r="CT177" s="30"/>
      <c r="CU177" s="30"/>
      <c r="CV177" s="30"/>
      <c r="CW177" s="30"/>
      <c r="CX177" s="30"/>
      <c r="CY177" s="30"/>
      <c r="CZ177" s="30"/>
      <c r="DA177" s="30"/>
      <c r="DB177" s="30"/>
      <c r="DC177" s="30"/>
      <c r="DD177" s="30"/>
      <c r="DE177" s="30"/>
      <c r="DF177" s="30"/>
      <c r="DG177" s="30"/>
      <c r="DH177" s="30"/>
      <c r="DI177" s="30"/>
      <c r="DJ177" s="30"/>
      <c r="DK177" s="30"/>
      <c r="DL177" s="30"/>
      <c r="DM177" s="30"/>
      <c r="DN177" s="30"/>
      <c r="DO177" s="30"/>
      <c r="DP177" s="30"/>
      <c r="DQ177" s="30"/>
      <c r="DR177" s="30"/>
      <c r="DS177" s="30"/>
      <c r="DT177" s="30"/>
      <c r="DU177" s="30"/>
      <c r="DV177" s="30"/>
      <c r="DW177" s="30"/>
      <c r="DX177" s="30"/>
      <c r="DY177" s="30"/>
      <c r="DZ177" s="30"/>
      <c r="EA177" s="30"/>
      <c r="EB177" s="30"/>
      <c r="EC177" s="30"/>
      <c r="ED177" s="30"/>
      <c r="EE177" s="30"/>
      <c r="EF177" s="30"/>
      <c r="EG177" s="30"/>
      <c r="EH177" s="30"/>
      <c r="EI177" s="30"/>
      <c r="EJ177" s="30"/>
      <c r="EK177" s="30"/>
      <c r="EL177" s="30"/>
      <c r="EM177" s="30"/>
      <c r="EN177" s="30"/>
      <c r="EO177" s="30"/>
      <c r="EP177" s="30"/>
      <c r="EQ177" s="30"/>
      <c r="ER177" s="30"/>
      <c r="ES177" s="30"/>
      <c r="ET177" s="30"/>
      <c r="EU177" s="30"/>
      <c r="EV177" s="30"/>
      <c r="EW177" s="30"/>
      <c r="EX177" s="30"/>
      <c r="EY177" s="30"/>
      <c r="EZ177" s="30"/>
      <c r="FA177" s="30"/>
      <c r="FB177" s="30"/>
      <c r="FC177" s="30"/>
      <c r="FD177" s="30"/>
      <c r="FE177" s="30"/>
      <c r="FF177" s="30"/>
      <c r="FG177" s="30"/>
      <c r="FH177" s="30"/>
      <c r="FI177" s="30"/>
      <c r="FJ177" s="30"/>
      <c r="FK177" s="30"/>
      <c r="FL177" s="30"/>
      <c r="FM177" s="30"/>
      <c r="FN177" s="30"/>
      <c r="FO177" s="30"/>
      <c r="FP177" s="30"/>
      <c r="FQ177" s="30"/>
      <c r="FR177" s="30"/>
      <c r="FS177" s="30"/>
      <c r="FT177" s="30"/>
      <c r="FU177" s="30"/>
      <c r="FV177" s="30"/>
      <c r="FW177" s="30"/>
      <c r="FX177" s="30"/>
      <c r="FY177" s="30"/>
      <c r="FZ177" s="30"/>
      <c r="GA177" s="30"/>
      <c r="GB177" s="30"/>
      <c r="GC177" s="30"/>
      <c r="GD177" s="30"/>
      <c r="GE177" s="30"/>
      <c r="GF177" s="30"/>
      <c r="GG177" s="30"/>
      <c r="GH177" s="30"/>
      <c r="GI177" s="30"/>
      <c r="GJ177" s="30"/>
      <c r="GK177" s="30"/>
      <c r="GL177" s="30"/>
      <c r="GM177" s="30"/>
      <c r="GN177" s="30"/>
      <c r="GO177" s="30"/>
      <c r="GP177" s="30"/>
      <c r="GQ177" s="30"/>
      <c r="GR177" s="30"/>
      <c r="GS177" s="30"/>
      <c r="GT177" s="30"/>
      <c r="GU177" s="30"/>
      <c r="GV177" s="30"/>
      <c r="GW177" s="30"/>
      <c r="GX177" s="30"/>
      <c r="GY177" s="30"/>
      <c r="GZ177" s="30"/>
      <c r="HA177" s="30"/>
      <c r="HB177" s="30"/>
      <c r="HC177" s="30"/>
      <c r="HD177" s="30"/>
      <c r="HE177" s="30"/>
      <c r="HF177" s="30"/>
      <c r="HG177" s="30"/>
      <c r="HH177" s="30"/>
      <c r="HI177" s="30"/>
      <c r="HJ177" s="30"/>
      <c r="HK177" s="30"/>
      <c r="HL177" s="30"/>
      <c r="HM177" s="30"/>
      <c r="HN177" s="30"/>
      <c r="HO177" s="30"/>
      <c r="HP177" s="30"/>
      <c r="HQ177" s="30"/>
      <c r="HR177" s="30"/>
      <c r="HS177" s="30"/>
      <c r="HT177" s="30"/>
      <c r="HU177" s="30"/>
      <c r="HV177" s="30"/>
      <c r="HW177" s="30"/>
      <c r="HX177" s="30"/>
      <c r="HY177" s="30"/>
      <c r="HZ177" s="30"/>
      <c r="IA177" s="30"/>
      <c r="IB177" s="30"/>
      <c r="IC177" s="30"/>
      <c r="ID177" s="30"/>
      <c r="IE177" s="30"/>
      <c r="IF177" s="30"/>
      <c r="IG177" s="30"/>
      <c r="IH177" s="30"/>
      <c r="II177" s="30"/>
      <c r="IJ177" s="30"/>
      <c r="IK177" s="30"/>
      <c r="IL177" s="30"/>
      <c r="IM177" s="30"/>
      <c r="IN177" s="30"/>
      <c r="IO177" s="30"/>
      <c r="IP177" s="30"/>
      <c r="IQ177" s="30"/>
      <c r="IR177" s="30"/>
      <c r="IS177" s="30"/>
      <c r="IT177" s="30"/>
      <c r="IU177" s="30"/>
    </row>
    <row r="178" spans="1:25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c r="CZ178" s="30"/>
      <c r="DA178" s="30"/>
      <c r="DB178" s="30"/>
      <c r="DC178" s="30"/>
      <c r="DD178" s="30"/>
      <c r="DE178" s="30"/>
      <c r="DF178" s="30"/>
      <c r="DG178" s="30"/>
      <c r="DH178" s="30"/>
      <c r="DI178" s="30"/>
      <c r="DJ178" s="30"/>
      <c r="DK178" s="30"/>
      <c r="DL178" s="30"/>
      <c r="DM178" s="30"/>
      <c r="DN178" s="30"/>
      <c r="DO178" s="30"/>
      <c r="DP178" s="30"/>
      <c r="DQ178" s="30"/>
      <c r="DR178" s="30"/>
      <c r="DS178" s="30"/>
      <c r="DT178" s="30"/>
      <c r="DU178" s="30"/>
      <c r="DV178" s="30"/>
      <c r="DW178" s="30"/>
      <c r="DX178" s="30"/>
      <c r="DY178" s="30"/>
      <c r="DZ178" s="30"/>
      <c r="EA178" s="30"/>
      <c r="EB178" s="30"/>
      <c r="EC178" s="30"/>
      <c r="ED178" s="30"/>
      <c r="EE178" s="30"/>
      <c r="EF178" s="30"/>
      <c r="EG178" s="30"/>
      <c r="EH178" s="30"/>
      <c r="EI178" s="30"/>
      <c r="EJ178" s="30"/>
      <c r="EK178" s="30"/>
      <c r="EL178" s="30"/>
      <c r="EM178" s="30"/>
      <c r="EN178" s="30"/>
      <c r="EO178" s="30"/>
      <c r="EP178" s="30"/>
      <c r="EQ178" s="30"/>
      <c r="ER178" s="30"/>
      <c r="ES178" s="30"/>
      <c r="ET178" s="30"/>
      <c r="EU178" s="30"/>
      <c r="EV178" s="30"/>
      <c r="EW178" s="30"/>
      <c r="EX178" s="30"/>
      <c r="EY178" s="30"/>
      <c r="EZ178" s="30"/>
      <c r="FA178" s="30"/>
      <c r="FB178" s="30"/>
      <c r="FC178" s="30"/>
      <c r="FD178" s="30"/>
      <c r="FE178" s="30"/>
      <c r="FF178" s="30"/>
      <c r="FG178" s="30"/>
      <c r="FH178" s="30"/>
      <c r="FI178" s="30"/>
      <c r="FJ178" s="30"/>
      <c r="FK178" s="30"/>
      <c r="FL178" s="30"/>
      <c r="FM178" s="30"/>
      <c r="FN178" s="30"/>
      <c r="FO178" s="30"/>
      <c r="FP178" s="30"/>
      <c r="FQ178" s="30"/>
      <c r="FR178" s="30"/>
      <c r="FS178" s="30"/>
      <c r="FT178" s="30"/>
      <c r="FU178" s="30"/>
      <c r="FV178" s="30"/>
      <c r="FW178" s="30"/>
      <c r="FX178" s="30"/>
      <c r="FY178" s="30"/>
      <c r="FZ178" s="30"/>
      <c r="GA178" s="30"/>
      <c r="GB178" s="30"/>
      <c r="GC178" s="30"/>
      <c r="GD178" s="30"/>
      <c r="GE178" s="30"/>
      <c r="GF178" s="30"/>
      <c r="GG178" s="30"/>
      <c r="GH178" s="30"/>
      <c r="GI178" s="30"/>
      <c r="GJ178" s="30"/>
      <c r="GK178" s="30"/>
      <c r="GL178" s="30"/>
      <c r="GM178" s="30"/>
      <c r="GN178" s="30"/>
      <c r="GO178" s="30"/>
      <c r="GP178" s="30"/>
      <c r="GQ178" s="30"/>
      <c r="GR178" s="30"/>
      <c r="GS178" s="30"/>
      <c r="GT178" s="30"/>
      <c r="GU178" s="30"/>
      <c r="GV178" s="30"/>
      <c r="GW178" s="30"/>
      <c r="GX178" s="30"/>
      <c r="GY178" s="30"/>
      <c r="GZ178" s="30"/>
      <c r="HA178" s="30"/>
      <c r="HB178" s="30"/>
      <c r="HC178" s="30"/>
      <c r="HD178" s="30"/>
      <c r="HE178" s="30"/>
      <c r="HF178" s="30"/>
      <c r="HG178" s="30"/>
      <c r="HH178" s="30"/>
      <c r="HI178" s="30"/>
      <c r="HJ178" s="30"/>
      <c r="HK178" s="30"/>
      <c r="HL178" s="30"/>
      <c r="HM178" s="30"/>
      <c r="HN178" s="30"/>
      <c r="HO178" s="30"/>
      <c r="HP178" s="30"/>
      <c r="HQ178" s="30"/>
      <c r="HR178" s="30"/>
      <c r="HS178" s="30"/>
      <c r="HT178" s="30"/>
      <c r="HU178" s="30"/>
      <c r="HV178" s="30"/>
      <c r="HW178" s="30"/>
      <c r="HX178" s="30"/>
      <c r="HY178" s="30"/>
      <c r="HZ178" s="30"/>
      <c r="IA178" s="30"/>
      <c r="IB178" s="30"/>
      <c r="IC178" s="30"/>
      <c r="ID178" s="30"/>
      <c r="IE178" s="30"/>
      <c r="IF178" s="30"/>
      <c r="IG178" s="30"/>
      <c r="IH178" s="30"/>
      <c r="II178" s="30"/>
      <c r="IJ178" s="30"/>
      <c r="IK178" s="30"/>
      <c r="IL178" s="30"/>
      <c r="IM178" s="30"/>
      <c r="IN178" s="30"/>
      <c r="IO178" s="30"/>
      <c r="IP178" s="30"/>
      <c r="IQ178" s="30"/>
      <c r="IR178" s="30"/>
      <c r="IS178" s="30"/>
      <c r="IT178" s="30"/>
      <c r="IU178" s="30"/>
    </row>
    <row r="179" spans="1:25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c r="CH179" s="30"/>
      <c r="CI179" s="30"/>
      <c r="CJ179" s="30"/>
      <c r="CK179" s="30"/>
      <c r="CL179" s="30"/>
      <c r="CM179" s="30"/>
      <c r="CN179" s="30"/>
      <c r="CO179" s="30"/>
      <c r="CP179" s="30"/>
      <c r="CQ179" s="30"/>
      <c r="CR179" s="30"/>
      <c r="CS179" s="30"/>
      <c r="CT179" s="30"/>
      <c r="CU179" s="30"/>
      <c r="CV179" s="30"/>
      <c r="CW179" s="30"/>
      <c r="CX179" s="30"/>
      <c r="CY179" s="30"/>
      <c r="CZ179" s="30"/>
      <c r="DA179" s="30"/>
      <c r="DB179" s="30"/>
      <c r="DC179" s="30"/>
      <c r="DD179" s="30"/>
      <c r="DE179" s="30"/>
      <c r="DF179" s="30"/>
      <c r="DG179" s="30"/>
      <c r="DH179" s="30"/>
      <c r="DI179" s="30"/>
      <c r="DJ179" s="30"/>
      <c r="DK179" s="30"/>
      <c r="DL179" s="30"/>
      <c r="DM179" s="30"/>
      <c r="DN179" s="30"/>
      <c r="DO179" s="30"/>
      <c r="DP179" s="30"/>
      <c r="DQ179" s="30"/>
      <c r="DR179" s="30"/>
      <c r="DS179" s="30"/>
      <c r="DT179" s="30"/>
      <c r="DU179" s="30"/>
      <c r="DV179" s="30"/>
      <c r="DW179" s="30"/>
      <c r="DX179" s="30"/>
      <c r="DY179" s="30"/>
      <c r="DZ179" s="30"/>
      <c r="EA179" s="30"/>
      <c r="EB179" s="30"/>
      <c r="EC179" s="30"/>
      <c r="ED179" s="30"/>
      <c r="EE179" s="30"/>
      <c r="EF179" s="30"/>
      <c r="EG179" s="30"/>
      <c r="EH179" s="30"/>
      <c r="EI179" s="30"/>
      <c r="EJ179" s="30"/>
      <c r="EK179" s="30"/>
      <c r="EL179" s="30"/>
      <c r="EM179" s="30"/>
      <c r="EN179" s="30"/>
      <c r="EO179" s="30"/>
      <c r="EP179" s="30"/>
      <c r="EQ179" s="30"/>
      <c r="ER179" s="30"/>
      <c r="ES179" s="30"/>
      <c r="ET179" s="30"/>
      <c r="EU179" s="30"/>
      <c r="EV179" s="30"/>
      <c r="EW179" s="30"/>
      <c r="EX179" s="30"/>
      <c r="EY179" s="30"/>
      <c r="EZ179" s="30"/>
      <c r="FA179" s="30"/>
      <c r="FB179" s="30"/>
      <c r="FC179" s="30"/>
      <c r="FD179" s="30"/>
      <c r="FE179" s="30"/>
      <c r="FF179" s="30"/>
      <c r="FG179" s="30"/>
      <c r="FH179" s="30"/>
      <c r="FI179" s="30"/>
      <c r="FJ179" s="30"/>
      <c r="FK179" s="30"/>
      <c r="FL179" s="30"/>
      <c r="FM179" s="30"/>
      <c r="FN179" s="30"/>
      <c r="FO179" s="30"/>
      <c r="FP179" s="30"/>
      <c r="FQ179" s="30"/>
      <c r="FR179" s="30"/>
      <c r="FS179" s="30"/>
      <c r="FT179" s="30"/>
      <c r="FU179" s="30"/>
      <c r="FV179" s="30"/>
      <c r="FW179" s="30"/>
      <c r="FX179" s="30"/>
      <c r="FY179" s="30"/>
      <c r="FZ179" s="30"/>
      <c r="GA179" s="30"/>
      <c r="GB179" s="30"/>
      <c r="GC179" s="30"/>
      <c r="GD179" s="30"/>
      <c r="GE179" s="30"/>
      <c r="GF179" s="30"/>
      <c r="GG179" s="30"/>
      <c r="GH179" s="30"/>
      <c r="GI179" s="30"/>
      <c r="GJ179" s="30"/>
      <c r="GK179" s="30"/>
      <c r="GL179" s="30"/>
      <c r="GM179" s="30"/>
      <c r="GN179" s="30"/>
      <c r="GO179" s="30"/>
      <c r="GP179" s="30"/>
      <c r="GQ179" s="30"/>
      <c r="GR179" s="30"/>
      <c r="GS179" s="30"/>
      <c r="GT179" s="30"/>
      <c r="GU179" s="30"/>
      <c r="GV179" s="30"/>
      <c r="GW179" s="30"/>
      <c r="GX179" s="30"/>
      <c r="GY179" s="30"/>
      <c r="GZ179" s="30"/>
      <c r="HA179" s="30"/>
      <c r="HB179" s="30"/>
      <c r="HC179" s="30"/>
      <c r="HD179" s="30"/>
      <c r="HE179" s="30"/>
      <c r="HF179" s="30"/>
      <c r="HG179" s="30"/>
      <c r="HH179" s="30"/>
      <c r="HI179" s="30"/>
      <c r="HJ179" s="30"/>
      <c r="HK179" s="30"/>
      <c r="HL179" s="30"/>
      <c r="HM179" s="30"/>
      <c r="HN179" s="30"/>
      <c r="HO179" s="30"/>
      <c r="HP179" s="30"/>
      <c r="HQ179" s="30"/>
      <c r="HR179" s="30"/>
      <c r="HS179" s="30"/>
      <c r="HT179" s="30"/>
      <c r="HU179" s="30"/>
      <c r="HV179" s="30"/>
      <c r="HW179" s="30"/>
      <c r="HX179" s="30"/>
      <c r="HY179" s="30"/>
      <c r="HZ179" s="30"/>
      <c r="IA179" s="30"/>
      <c r="IB179" s="30"/>
      <c r="IC179" s="30"/>
      <c r="ID179" s="30"/>
      <c r="IE179" s="30"/>
      <c r="IF179" s="30"/>
      <c r="IG179" s="30"/>
      <c r="IH179" s="30"/>
      <c r="II179" s="30"/>
      <c r="IJ179" s="30"/>
      <c r="IK179" s="30"/>
      <c r="IL179" s="30"/>
      <c r="IM179" s="30"/>
      <c r="IN179" s="30"/>
      <c r="IO179" s="30"/>
      <c r="IP179" s="30"/>
      <c r="IQ179" s="30"/>
      <c r="IR179" s="30"/>
      <c r="IS179" s="30"/>
      <c r="IT179" s="30"/>
      <c r="IU179" s="30"/>
    </row>
    <row r="180" spans="1:25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c r="CZ180" s="30"/>
      <c r="DA180" s="30"/>
      <c r="DB180" s="30"/>
      <c r="DC180" s="30"/>
      <c r="DD180" s="30"/>
      <c r="DE180" s="30"/>
      <c r="DF180" s="30"/>
      <c r="DG180" s="30"/>
      <c r="DH180" s="30"/>
      <c r="DI180" s="30"/>
      <c r="DJ180" s="30"/>
      <c r="DK180" s="30"/>
      <c r="DL180" s="30"/>
      <c r="DM180" s="30"/>
      <c r="DN180" s="30"/>
      <c r="DO180" s="30"/>
      <c r="DP180" s="30"/>
      <c r="DQ180" s="30"/>
      <c r="DR180" s="30"/>
      <c r="DS180" s="30"/>
      <c r="DT180" s="30"/>
      <c r="DU180" s="30"/>
      <c r="DV180" s="30"/>
      <c r="DW180" s="30"/>
      <c r="DX180" s="30"/>
      <c r="DY180" s="30"/>
      <c r="DZ180" s="30"/>
      <c r="EA180" s="30"/>
      <c r="EB180" s="30"/>
      <c r="EC180" s="30"/>
      <c r="ED180" s="30"/>
      <c r="EE180" s="30"/>
      <c r="EF180" s="30"/>
      <c r="EG180" s="30"/>
      <c r="EH180" s="30"/>
      <c r="EI180" s="30"/>
      <c r="EJ180" s="30"/>
      <c r="EK180" s="30"/>
      <c r="EL180" s="30"/>
      <c r="EM180" s="30"/>
      <c r="EN180" s="30"/>
      <c r="EO180" s="30"/>
      <c r="EP180" s="30"/>
      <c r="EQ180" s="30"/>
      <c r="ER180" s="30"/>
      <c r="ES180" s="30"/>
      <c r="ET180" s="30"/>
      <c r="EU180" s="30"/>
      <c r="EV180" s="30"/>
      <c r="EW180" s="30"/>
      <c r="EX180" s="30"/>
      <c r="EY180" s="30"/>
      <c r="EZ180" s="30"/>
      <c r="FA180" s="30"/>
      <c r="FB180" s="30"/>
      <c r="FC180" s="30"/>
      <c r="FD180" s="30"/>
      <c r="FE180" s="30"/>
      <c r="FF180" s="30"/>
      <c r="FG180" s="30"/>
      <c r="FH180" s="30"/>
      <c r="FI180" s="30"/>
      <c r="FJ180" s="30"/>
      <c r="FK180" s="30"/>
      <c r="FL180" s="30"/>
      <c r="FM180" s="30"/>
      <c r="FN180" s="30"/>
      <c r="FO180" s="30"/>
      <c r="FP180" s="30"/>
      <c r="FQ180" s="30"/>
      <c r="FR180" s="30"/>
      <c r="FS180" s="30"/>
      <c r="FT180" s="30"/>
      <c r="FU180" s="30"/>
      <c r="FV180" s="30"/>
      <c r="FW180" s="30"/>
      <c r="FX180" s="30"/>
      <c r="FY180" s="30"/>
      <c r="FZ180" s="30"/>
      <c r="GA180" s="30"/>
      <c r="GB180" s="30"/>
      <c r="GC180" s="30"/>
      <c r="GD180" s="30"/>
      <c r="GE180" s="30"/>
      <c r="GF180" s="30"/>
      <c r="GG180" s="30"/>
      <c r="GH180" s="30"/>
      <c r="GI180" s="30"/>
      <c r="GJ180" s="30"/>
      <c r="GK180" s="30"/>
      <c r="GL180" s="30"/>
      <c r="GM180" s="30"/>
      <c r="GN180" s="30"/>
      <c r="GO180" s="30"/>
      <c r="GP180" s="30"/>
      <c r="GQ180" s="30"/>
      <c r="GR180" s="30"/>
      <c r="GS180" s="30"/>
      <c r="GT180" s="30"/>
      <c r="GU180" s="30"/>
      <c r="GV180" s="30"/>
      <c r="GW180" s="30"/>
      <c r="GX180" s="30"/>
      <c r="GY180" s="30"/>
      <c r="GZ180" s="30"/>
      <c r="HA180" s="30"/>
      <c r="HB180" s="30"/>
      <c r="HC180" s="30"/>
      <c r="HD180" s="30"/>
      <c r="HE180" s="30"/>
      <c r="HF180" s="30"/>
      <c r="HG180" s="30"/>
      <c r="HH180" s="30"/>
      <c r="HI180" s="30"/>
      <c r="HJ180" s="30"/>
      <c r="HK180" s="30"/>
      <c r="HL180" s="30"/>
      <c r="HM180" s="30"/>
      <c r="HN180" s="30"/>
      <c r="HO180" s="30"/>
      <c r="HP180" s="30"/>
      <c r="HQ180" s="30"/>
      <c r="HR180" s="30"/>
      <c r="HS180" s="30"/>
      <c r="HT180" s="30"/>
      <c r="HU180" s="30"/>
      <c r="HV180" s="30"/>
      <c r="HW180" s="30"/>
      <c r="HX180" s="30"/>
      <c r="HY180" s="30"/>
      <c r="HZ180" s="30"/>
      <c r="IA180" s="30"/>
      <c r="IB180" s="30"/>
      <c r="IC180" s="30"/>
      <c r="ID180" s="30"/>
      <c r="IE180" s="30"/>
      <c r="IF180" s="30"/>
      <c r="IG180" s="30"/>
      <c r="IH180" s="30"/>
      <c r="II180" s="30"/>
      <c r="IJ180" s="30"/>
      <c r="IK180" s="30"/>
      <c r="IL180" s="30"/>
      <c r="IM180" s="30"/>
      <c r="IN180" s="30"/>
      <c r="IO180" s="30"/>
      <c r="IP180" s="30"/>
      <c r="IQ180" s="30"/>
      <c r="IR180" s="30"/>
      <c r="IS180" s="30"/>
      <c r="IT180" s="30"/>
      <c r="IU180" s="30"/>
    </row>
    <row r="181" spans="1:25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c r="DC181" s="30"/>
      <c r="DD181" s="30"/>
      <c r="DE181" s="30"/>
      <c r="DF181" s="30"/>
      <c r="DG181" s="30"/>
      <c r="DH181" s="30"/>
      <c r="DI181" s="30"/>
      <c r="DJ181" s="30"/>
      <c r="DK181" s="30"/>
      <c r="DL181" s="30"/>
      <c r="DM181" s="30"/>
      <c r="DN181" s="30"/>
      <c r="DO181" s="30"/>
      <c r="DP181" s="30"/>
      <c r="DQ181" s="30"/>
      <c r="DR181" s="30"/>
      <c r="DS181" s="30"/>
      <c r="DT181" s="30"/>
      <c r="DU181" s="30"/>
      <c r="DV181" s="30"/>
      <c r="DW181" s="30"/>
      <c r="DX181" s="30"/>
      <c r="DY181" s="30"/>
      <c r="DZ181" s="30"/>
      <c r="EA181" s="30"/>
      <c r="EB181" s="30"/>
      <c r="EC181" s="30"/>
      <c r="ED181" s="30"/>
      <c r="EE181" s="30"/>
      <c r="EF181" s="30"/>
      <c r="EG181" s="30"/>
      <c r="EH181" s="30"/>
      <c r="EI181" s="30"/>
      <c r="EJ181" s="30"/>
      <c r="EK181" s="30"/>
      <c r="EL181" s="30"/>
      <c r="EM181" s="30"/>
      <c r="EN181" s="30"/>
      <c r="EO181" s="30"/>
      <c r="EP181" s="30"/>
      <c r="EQ181" s="30"/>
      <c r="ER181" s="30"/>
      <c r="ES181" s="30"/>
      <c r="ET181" s="30"/>
      <c r="EU181" s="30"/>
      <c r="EV181" s="30"/>
      <c r="EW181" s="30"/>
      <c r="EX181" s="30"/>
      <c r="EY181" s="30"/>
      <c r="EZ181" s="30"/>
      <c r="FA181" s="30"/>
      <c r="FB181" s="30"/>
      <c r="FC181" s="30"/>
      <c r="FD181" s="30"/>
      <c r="FE181" s="30"/>
      <c r="FF181" s="30"/>
      <c r="FG181" s="30"/>
      <c r="FH181" s="30"/>
      <c r="FI181" s="30"/>
      <c r="FJ181" s="30"/>
      <c r="FK181" s="30"/>
      <c r="FL181" s="30"/>
      <c r="FM181" s="30"/>
      <c r="FN181" s="30"/>
      <c r="FO181" s="30"/>
      <c r="FP181" s="30"/>
      <c r="FQ181" s="30"/>
      <c r="FR181" s="30"/>
      <c r="FS181" s="30"/>
      <c r="FT181" s="30"/>
      <c r="FU181" s="30"/>
      <c r="FV181" s="30"/>
      <c r="FW181" s="30"/>
      <c r="FX181" s="30"/>
      <c r="FY181" s="30"/>
      <c r="FZ181" s="30"/>
      <c r="GA181" s="30"/>
      <c r="GB181" s="30"/>
      <c r="GC181" s="30"/>
      <c r="GD181" s="30"/>
      <c r="GE181" s="30"/>
      <c r="GF181" s="30"/>
      <c r="GG181" s="30"/>
      <c r="GH181" s="30"/>
      <c r="GI181" s="30"/>
      <c r="GJ181" s="30"/>
      <c r="GK181" s="30"/>
      <c r="GL181" s="30"/>
      <c r="GM181" s="30"/>
      <c r="GN181" s="30"/>
      <c r="GO181" s="30"/>
      <c r="GP181" s="30"/>
      <c r="GQ181" s="30"/>
      <c r="GR181" s="30"/>
      <c r="GS181" s="30"/>
      <c r="GT181" s="30"/>
      <c r="GU181" s="30"/>
      <c r="GV181" s="30"/>
      <c r="GW181" s="30"/>
      <c r="GX181" s="30"/>
      <c r="GY181" s="30"/>
      <c r="GZ181" s="30"/>
      <c r="HA181" s="30"/>
      <c r="HB181" s="30"/>
      <c r="HC181" s="30"/>
      <c r="HD181" s="30"/>
      <c r="HE181" s="30"/>
      <c r="HF181" s="30"/>
      <c r="HG181" s="30"/>
      <c r="HH181" s="30"/>
      <c r="HI181" s="30"/>
      <c r="HJ181" s="30"/>
      <c r="HK181" s="30"/>
      <c r="HL181" s="30"/>
      <c r="HM181" s="30"/>
      <c r="HN181" s="30"/>
      <c r="HO181" s="30"/>
      <c r="HP181" s="30"/>
      <c r="HQ181" s="30"/>
      <c r="HR181" s="30"/>
      <c r="HS181" s="30"/>
      <c r="HT181" s="30"/>
      <c r="HU181" s="30"/>
      <c r="HV181" s="30"/>
      <c r="HW181" s="30"/>
      <c r="HX181" s="30"/>
      <c r="HY181" s="30"/>
      <c r="HZ181" s="30"/>
      <c r="IA181" s="30"/>
      <c r="IB181" s="30"/>
      <c r="IC181" s="30"/>
      <c r="ID181" s="30"/>
      <c r="IE181" s="30"/>
      <c r="IF181" s="30"/>
      <c r="IG181" s="30"/>
      <c r="IH181" s="30"/>
      <c r="II181" s="30"/>
      <c r="IJ181" s="30"/>
      <c r="IK181" s="30"/>
      <c r="IL181" s="30"/>
      <c r="IM181" s="30"/>
      <c r="IN181" s="30"/>
      <c r="IO181" s="30"/>
      <c r="IP181" s="30"/>
      <c r="IQ181" s="30"/>
      <c r="IR181" s="30"/>
      <c r="IS181" s="30"/>
      <c r="IT181" s="30"/>
      <c r="IU181" s="30"/>
    </row>
    <row r="182" spans="1:25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c r="CZ182" s="30"/>
      <c r="DA182" s="30"/>
      <c r="DB182" s="30"/>
      <c r="DC182" s="30"/>
      <c r="DD182" s="30"/>
      <c r="DE182" s="30"/>
      <c r="DF182" s="30"/>
      <c r="DG182" s="30"/>
      <c r="DH182" s="30"/>
      <c r="DI182" s="30"/>
      <c r="DJ182" s="30"/>
      <c r="DK182" s="30"/>
      <c r="DL182" s="30"/>
      <c r="DM182" s="30"/>
      <c r="DN182" s="30"/>
      <c r="DO182" s="30"/>
      <c r="DP182" s="30"/>
      <c r="DQ182" s="30"/>
      <c r="DR182" s="30"/>
      <c r="DS182" s="30"/>
      <c r="DT182" s="30"/>
      <c r="DU182" s="30"/>
      <c r="DV182" s="30"/>
      <c r="DW182" s="30"/>
      <c r="DX182" s="30"/>
      <c r="DY182" s="30"/>
      <c r="DZ182" s="30"/>
      <c r="EA182" s="30"/>
      <c r="EB182" s="30"/>
      <c r="EC182" s="30"/>
      <c r="ED182" s="30"/>
      <c r="EE182" s="30"/>
      <c r="EF182" s="30"/>
      <c r="EG182" s="30"/>
      <c r="EH182" s="30"/>
      <c r="EI182" s="30"/>
      <c r="EJ182" s="30"/>
      <c r="EK182" s="30"/>
      <c r="EL182" s="30"/>
      <c r="EM182" s="30"/>
      <c r="EN182" s="30"/>
      <c r="EO182" s="30"/>
      <c r="EP182" s="30"/>
      <c r="EQ182" s="30"/>
      <c r="ER182" s="30"/>
      <c r="ES182" s="30"/>
      <c r="ET182" s="30"/>
      <c r="EU182" s="30"/>
      <c r="EV182" s="30"/>
      <c r="EW182" s="30"/>
      <c r="EX182" s="30"/>
      <c r="EY182" s="30"/>
      <c r="EZ182" s="30"/>
      <c r="FA182" s="30"/>
      <c r="FB182" s="30"/>
      <c r="FC182" s="30"/>
      <c r="FD182" s="30"/>
      <c r="FE182" s="30"/>
      <c r="FF182" s="30"/>
      <c r="FG182" s="30"/>
      <c r="FH182" s="30"/>
      <c r="FI182" s="30"/>
      <c r="FJ182" s="30"/>
      <c r="FK182" s="30"/>
      <c r="FL182" s="30"/>
      <c r="FM182" s="30"/>
      <c r="FN182" s="30"/>
      <c r="FO182" s="30"/>
      <c r="FP182" s="30"/>
      <c r="FQ182" s="30"/>
      <c r="FR182" s="30"/>
      <c r="FS182" s="30"/>
      <c r="FT182" s="30"/>
      <c r="FU182" s="30"/>
      <c r="FV182" s="30"/>
      <c r="FW182" s="30"/>
      <c r="FX182" s="30"/>
      <c r="FY182" s="30"/>
      <c r="FZ182" s="30"/>
      <c r="GA182" s="30"/>
      <c r="GB182" s="30"/>
      <c r="GC182" s="30"/>
      <c r="GD182" s="30"/>
      <c r="GE182" s="30"/>
      <c r="GF182" s="30"/>
      <c r="GG182" s="30"/>
      <c r="GH182" s="30"/>
      <c r="GI182" s="30"/>
      <c r="GJ182" s="30"/>
      <c r="GK182" s="30"/>
      <c r="GL182" s="30"/>
      <c r="GM182" s="30"/>
      <c r="GN182" s="30"/>
      <c r="GO182" s="30"/>
      <c r="GP182" s="30"/>
      <c r="GQ182" s="30"/>
      <c r="GR182" s="30"/>
      <c r="GS182" s="30"/>
      <c r="GT182" s="30"/>
      <c r="GU182" s="30"/>
      <c r="GV182" s="30"/>
      <c r="GW182" s="30"/>
      <c r="GX182" s="30"/>
      <c r="GY182" s="30"/>
      <c r="GZ182" s="30"/>
      <c r="HA182" s="30"/>
      <c r="HB182" s="30"/>
      <c r="HC182" s="30"/>
      <c r="HD182" s="30"/>
      <c r="HE182" s="30"/>
      <c r="HF182" s="30"/>
      <c r="HG182" s="30"/>
      <c r="HH182" s="30"/>
      <c r="HI182" s="30"/>
      <c r="HJ182" s="30"/>
      <c r="HK182" s="30"/>
      <c r="HL182" s="30"/>
      <c r="HM182" s="30"/>
      <c r="HN182" s="30"/>
      <c r="HO182" s="30"/>
      <c r="HP182" s="30"/>
      <c r="HQ182" s="30"/>
      <c r="HR182" s="30"/>
      <c r="HS182" s="30"/>
      <c r="HT182" s="30"/>
      <c r="HU182" s="30"/>
      <c r="HV182" s="30"/>
      <c r="HW182" s="30"/>
      <c r="HX182" s="30"/>
      <c r="HY182" s="30"/>
      <c r="HZ182" s="30"/>
      <c r="IA182" s="30"/>
      <c r="IB182" s="30"/>
      <c r="IC182" s="30"/>
      <c r="ID182" s="30"/>
      <c r="IE182" s="30"/>
      <c r="IF182" s="30"/>
      <c r="IG182" s="30"/>
      <c r="IH182" s="30"/>
      <c r="II182" s="30"/>
      <c r="IJ182" s="30"/>
      <c r="IK182" s="30"/>
      <c r="IL182" s="30"/>
      <c r="IM182" s="30"/>
      <c r="IN182" s="30"/>
      <c r="IO182" s="30"/>
      <c r="IP182" s="30"/>
      <c r="IQ182" s="30"/>
      <c r="IR182" s="30"/>
      <c r="IS182" s="30"/>
      <c r="IT182" s="30"/>
      <c r="IU182" s="30"/>
    </row>
    <row r="183" spans="1:25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c r="BV183" s="30"/>
      <c r="BW183" s="30"/>
      <c r="BX183" s="30"/>
      <c r="BY183" s="30"/>
      <c r="BZ183" s="30"/>
      <c r="CA183" s="30"/>
      <c r="CB183" s="30"/>
      <c r="CC183" s="30"/>
      <c r="CD183" s="30"/>
      <c r="CE183" s="30"/>
      <c r="CF183" s="30"/>
      <c r="CG183" s="30"/>
      <c r="CH183" s="30"/>
      <c r="CI183" s="30"/>
      <c r="CJ183" s="30"/>
      <c r="CK183" s="30"/>
      <c r="CL183" s="30"/>
      <c r="CM183" s="30"/>
      <c r="CN183" s="30"/>
      <c r="CO183" s="30"/>
      <c r="CP183" s="30"/>
      <c r="CQ183" s="30"/>
      <c r="CR183" s="30"/>
      <c r="CS183" s="30"/>
      <c r="CT183" s="30"/>
      <c r="CU183" s="30"/>
      <c r="CV183" s="30"/>
      <c r="CW183" s="30"/>
      <c r="CX183" s="30"/>
      <c r="CY183" s="30"/>
      <c r="CZ183" s="30"/>
      <c r="DA183" s="30"/>
      <c r="DB183" s="30"/>
      <c r="DC183" s="30"/>
      <c r="DD183" s="30"/>
      <c r="DE183" s="30"/>
      <c r="DF183" s="30"/>
      <c r="DG183" s="30"/>
      <c r="DH183" s="30"/>
      <c r="DI183" s="30"/>
      <c r="DJ183" s="30"/>
      <c r="DK183" s="30"/>
      <c r="DL183" s="30"/>
      <c r="DM183" s="30"/>
      <c r="DN183" s="30"/>
      <c r="DO183" s="30"/>
      <c r="DP183" s="30"/>
      <c r="DQ183" s="30"/>
      <c r="DR183" s="30"/>
      <c r="DS183" s="30"/>
      <c r="DT183" s="30"/>
      <c r="DU183" s="30"/>
      <c r="DV183" s="30"/>
      <c r="DW183" s="30"/>
      <c r="DX183" s="30"/>
      <c r="DY183" s="30"/>
      <c r="DZ183" s="30"/>
      <c r="EA183" s="30"/>
      <c r="EB183" s="30"/>
      <c r="EC183" s="30"/>
      <c r="ED183" s="30"/>
      <c r="EE183" s="30"/>
      <c r="EF183" s="30"/>
      <c r="EG183" s="30"/>
      <c r="EH183" s="30"/>
      <c r="EI183" s="30"/>
      <c r="EJ183" s="30"/>
      <c r="EK183" s="30"/>
      <c r="EL183" s="30"/>
      <c r="EM183" s="30"/>
      <c r="EN183" s="30"/>
      <c r="EO183" s="30"/>
      <c r="EP183" s="30"/>
      <c r="EQ183" s="30"/>
      <c r="ER183" s="30"/>
      <c r="ES183" s="30"/>
      <c r="ET183" s="30"/>
      <c r="EU183" s="30"/>
      <c r="EV183" s="30"/>
      <c r="EW183" s="30"/>
      <c r="EX183" s="30"/>
      <c r="EY183" s="30"/>
      <c r="EZ183" s="30"/>
      <c r="FA183" s="30"/>
      <c r="FB183" s="30"/>
      <c r="FC183" s="30"/>
      <c r="FD183" s="30"/>
      <c r="FE183" s="30"/>
      <c r="FF183" s="30"/>
      <c r="FG183" s="30"/>
      <c r="FH183" s="30"/>
      <c r="FI183" s="30"/>
      <c r="FJ183" s="30"/>
      <c r="FK183" s="30"/>
      <c r="FL183" s="30"/>
      <c r="FM183" s="30"/>
      <c r="FN183" s="30"/>
      <c r="FO183" s="30"/>
      <c r="FP183" s="30"/>
      <c r="FQ183" s="30"/>
      <c r="FR183" s="30"/>
      <c r="FS183" s="30"/>
      <c r="FT183" s="30"/>
      <c r="FU183" s="30"/>
      <c r="FV183" s="30"/>
      <c r="FW183" s="30"/>
      <c r="FX183" s="30"/>
      <c r="FY183" s="30"/>
      <c r="FZ183" s="30"/>
      <c r="GA183" s="30"/>
      <c r="GB183" s="30"/>
      <c r="GC183" s="30"/>
      <c r="GD183" s="30"/>
      <c r="GE183" s="30"/>
      <c r="GF183" s="30"/>
      <c r="GG183" s="30"/>
      <c r="GH183" s="30"/>
      <c r="GI183" s="30"/>
      <c r="GJ183" s="30"/>
      <c r="GK183" s="30"/>
      <c r="GL183" s="30"/>
      <c r="GM183" s="30"/>
      <c r="GN183" s="30"/>
      <c r="GO183" s="30"/>
      <c r="GP183" s="30"/>
      <c r="GQ183" s="30"/>
      <c r="GR183" s="30"/>
      <c r="GS183" s="30"/>
      <c r="GT183" s="30"/>
      <c r="GU183" s="30"/>
      <c r="GV183" s="30"/>
      <c r="GW183" s="30"/>
      <c r="GX183" s="30"/>
      <c r="GY183" s="30"/>
      <c r="GZ183" s="30"/>
      <c r="HA183" s="30"/>
      <c r="HB183" s="30"/>
      <c r="HC183" s="30"/>
      <c r="HD183" s="30"/>
      <c r="HE183" s="30"/>
      <c r="HF183" s="30"/>
      <c r="HG183" s="30"/>
      <c r="HH183" s="30"/>
      <c r="HI183" s="30"/>
      <c r="HJ183" s="30"/>
      <c r="HK183" s="30"/>
      <c r="HL183" s="30"/>
      <c r="HM183" s="30"/>
      <c r="HN183" s="30"/>
      <c r="HO183" s="30"/>
      <c r="HP183" s="30"/>
      <c r="HQ183" s="30"/>
      <c r="HR183" s="30"/>
      <c r="HS183" s="30"/>
      <c r="HT183" s="30"/>
      <c r="HU183" s="30"/>
      <c r="HV183" s="30"/>
      <c r="HW183" s="30"/>
      <c r="HX183" s="30"/>
      <c r="HY183" s="30"/>
      <c r="HZ183" s="30"/>
      <c r="IA183" s="30"/>
      <c r="IB183" s="30"/>
      <c r="IC183" s="30"/>
      <c r="ID183" s="30"/>
      <c r="IE183" s="30"/>
      <c r="IF183" s="30"/>
      <c r="IG183" s="30"/>
      <c r="IH183" s="30"/>
      <c r="II183" s="30"/>
      <c r="IJ183" s="30"/>
      <c r="IK183" s="30"/>
      <c r="IL183" s="30"/>
      <c r="IM183" s="30"/>
      <c r="IN183" s="30"/>
      <c r="IO183" s="30"/>
      <c r="IP183" s="30"/>
      <c r="IQ183" s="30"/>
      <c r="IR183" s="30"/>
      <c r="IS183" s="30"/>
      <c r="IT183" s="30"/>
      <c r="IU183" s="30"/>
    </row>
    <row r="184" spans="1:25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c r="CZ184" s="30"/>
      <c r="DA184" s="30"/>
      <c r="DB184" s="30"/>
      <c r="DC184" s="30"/>
      <c r="DD184" s="30"/>
      <c r="DE184" s="30"/>
      <c r="DF184" s="30"/>
      <c r="DG184" s="30"/>
      <c r="DH184" s="30"/>
      <c r="DI184" s="30"/>
      <c r="DJ184" s="30"/>
      <c r="DK184" s="30"/>
      <c r="DL184" s="30"/>
      <c r="DM184" s="30"/>
      <c r="DN184" s="30"/>
      <c r="DO184" s="30"/>
      <c r="DP184" s="30"/>
      <c r="DQ184" s="30"/>
      <c r="DR184" s="30"/>
      <c r="DS184" s="30"/>
      <c r="DT184" s="30"/>
      <c r="DU184" s="30"/>
      <c r="DV184" s="30"/>
      <c r="DW184" s="30"/>
      <c r="DX184" s="30"/>
      <c r="DY184" s="30"/>
      <c r="DZ184" s="30"/>
      <c r="EA184" s="30"/>
      <c r="EB184" s="30"/>
      <c r="EC184" s="30"/>
      <c r="ED184" s="30"/>
      <c r="EE184" s="30"/>
      <c r="EF184" s="30"/>
      <c r="EG184" s="30"/>
      <c r="EH184" s="30"/>
      <c r="EI184" s="30"/>
      <c r="EJ184" s="30"/>
      <c r="EK184" s="30"/>
      <c r="EL184" s="30"/>
      <c r="EM184" s="30"/>
      <c r="EN184" s="30"/>
      <c r="EO184" s="30"/>
      <c r="EP184" s="30"/>
      <c r="EQ184" s="30"/>
      <c r="ER184" s="30"/>
      <c r="ES184" s="30"/>
      <c r="ET184" s="30"/>
      <c r="EU184" s="30"/>
      <c r="EV184" s="30"/>
      <c r="EW184" s="30"/>
      <c r="EX184" s="30"/>
      <c r="EY184" s="30"/>
      <c r="EZ184" s="30"/>
      <c r="FA184" s="30"/>
      <c r="FB184" s="30"/>
      <c r="FC184" s="30"/>
      <c r="FD184" s="30"/>
      <c r="FE184" s="30"/>
      <c r="FF184" s="30"/>
      <c r="FG184" s="30"/>
      <c r="FH184" s="30"/>
      <c r="FI184" s="30"/>
      <c r="FJ184" s="30"/>
      <c r="FK184" s="30"/>
      <c r="FL184" s="30"/>
      <c r="FM184" s="30"/>
      <c r="FN184" s="30"/>
      <c r="FO184" s="30"/>
      <c r="FP184" s="30"/>
      <c r="FQ184" s="30"/>
      <c r="FR184" s="30"/>
      <c r="FS184" s="30"/>
      <c r="FT184" s="30"/>
      <c r="FU184" s="30"/>
      <c r="FV184" s="30"/>
      <c r="FW184" s="30"/>
      <c r="FX184" s="30"/>
      <c r="FY184" s="30"/>
      <c r="FZ184" s="30"/>
      <c r="GA184" s="30"/>
      <c r="GB184" s="30"/>
      <c r="GC184" s="30"/>
      <c r="GD184" s="30"/>
      <c r="GE184" s="30"/>
      <c r="GF184" s="30"/>
      <c r="GG184" s="30"/>
      <c r="GH184" s="30"/>
      <c r="GI184" s="30"/>
      <c r="GJ184" s="30"/>
      <c r="GK184" s="30"/>
      <c r="GL184" s="30"/>
      <c r="GM184" s="30"/>
      <c r="GN184" s="30"/>
      <c r="GO184" s="30"/>
      <c r="GP184" s="30"/>
      <c r="GQ184" s="30"/>
      <c r="GR184" s="30"/>
      <c r="GS184" s="30"/>
      <c r="GT184" s="30"/>
      <c r="GU184" s="30"/>
      <c r="GV184" s="30"/>
      <c r="GW184" s="30"/>
      <c r="GX184" s="30"/>
      <c r="GY184" s="30"/>
      <c r="GZ184" s="30"/>
      <c r="HA184" s="30"/>
      <c r="HB184" s="30"/>
      <c r="HC184" s="30"/>
      <c r="HD184" s="30"/>
      <c r="HE184" s="30"/>
      <c r="HF184" s="30"/>
      <c r="HG184" s="30"/>
      <c r="HH184" s="30"/>
      <c r="HI184" s="30"/>
      <c r="HJ184" s="30"/>
      <c r="HK184" s="30"/>
      <c r="HL184" s="30"/>
      <c r="HM184" s="30"/>
      <c r="HN184" s="30"/>
      <c r="HO184" s="30"/>
      <c r="HP184" s="30"/>
      <c r="HQ184" s="30"/>
      <c r="HR184" s="30"/>
      <c r="HS184" s="30"/>
      <c r="HT184" s="30"/>
      <c r="HU184" s="30"/>
      <c r="HV184" s="30"/>
      <c r="HW184" s="30"/>
      <c r="HX184" s="30"/>
      <c r="HY184" s="30"/>
      <c r="HZ184" s="30"/>
      <c r="IA184" s="30"/>
      <c r="IB184" s="30"/>
      <c r="IC184" s="30"/>
      <c r="ID184" s="30"/>
      <c r="IE184" s="30"/>
      <c r="IF184" s="30"/>
      <c r="IG184" s="30"/>
      <c r="IH184" s="30"/>
      <c r="II184" s="30"/>
      <c r="IJ184" s="30"/>
      <c r="IK184" s="30"/>
      <c r="IL184" s="30"/>
      <c r="IM184" s="30"/>
      <c r="IN184" s="30"/>
      <c r="IO184" s="30"/>
      <c r="IP184" s="30"/>
      <c r="IQ184" s="30"/>
      <c r="IR184" s="30"/>
      <c r="IS184" s="30"/>
      <c r="IT184" s="30"/>
      <c r="IU184" s="30"/>
    </row>
    <row r="185" spans="1:25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c r="BV185" s="30"/>
      <c r="BW185" s="30"/>
      <c r="BX185" s="30"/>
      <c r="BY185" s="30"/>
      <c r="BZ185" s="30"/>
      <c r="CA185" s="30"/>
      <c r="CB185" s="30"/>
      <c r="CC185" s="30"/>
      <c r="CD185" s="30"/>
      <c r="CE185" s="30"/>
      <c r="CF185" s="30"/>
      <c r="CG185" s="30"/>
      <c r="CH185" s="30"/>
      <c r="CI185" s="30"/>
      <c r="CJ185" s="30"/>
      <c r="CK185" s="30"/>
      <c r="CL185" s="30"/>
      <c r="CM185" s="30"/>
      <c r="CN185" s="30"/>
      <c r="CO185" s="30"/>
      <c r="CP185" s="30"/>
      <c r="CQ185" s="30"/>
      <c r="CR185" s="30"/>
      <c r="CS185" s="30"/>
      <c r="CT185" s="30"/>
      <c r="CU185" s="30"/>
      <c r="CV185" s="30"/>
      <c r="CW185" s="30"/>
      <c r="CX185" s="30"/>
      <c r="CY185" s="30"/>
      <c r="CZ185" s="30"/>
      <c r="DA185" s="30"/>
      <c r="DB185" s="30"/>
      <c r="DC185" s="30"/>
      <c r="DD185" s="30"/>
      <c r="DE185" s="30"/>
      <c r="DF185" s="30"/>
      <c r="DG185" s="30"/>
      <c r="DH185" s="30"/>
      <c r="DI185" s="30"/>
      <c r="DJ185" s="30"/>
      <c r="DK185" s="30"/>
      <c r="DL185" s="30"/>
      <c r="DM185" s="30"/>
      <c r="DN185" s="30"/>
      <c r="DO185" s="30"/>
      <c r="DP185" s="30"/>
      <c r="DQ185" s="30"/>
      <c r="DR185" s="30"/>
      <c r="DS185" s="30"/>
      <c r="DT185" s="30"/>
      <c r="DU185" s="30"/>
      <c r="DV185" s="30"/>
      <c r="DW185" s="30"/>
      <c r="DX185" s="30"/>
      <c r="DY185" s="30"/>
      <c r="DZ185" s="30"/>
      <c r="EA185" s="30"/>
      <c r="EB185" s="30"/>
      <c r="EC185" s="30"/>
      <c r="ED185" s="30"/>
      <c r="EE185" s="30"/>
      <c r="EF185" s="30"/>
      <c r="EG185" s="30"/>
      <c r="EH185" s="30"/>
      <c r="EI185" s="30"/>
      <c r="EJ185" s="30"/>
      <c r="EK185" s="30"/>
      <c r="EL185" s="30"/>
      <c r="EM185" s="30"/>
      <c r="EN185" s="30"/>
      <c r="EO185" s="30"/>
      <c r="EP185" s="30"/>
      <c r="EQ185" s="30"/>
      <c r="ER185" s="30"/>
      <c r="ES185" s="30"/>
      <c r="ET185" s="30"/>
      <c r="EU185" s="30"/>
      <c r="EV185" s="30"/>
      <c r="EW185" s="30"/>
      <c r="EX185" s="30"/>
      <c r="EY185" s="30"/>
      <c r="EZ185" s="30"/>
      <c r="FA185" s="30"/>
      <c r="FB185" s="30"/>
      <c r="FC185" s="30"/>
      <c r="FD185" s="30"/>
      <c r="FE185" s="30"/>
      <c r="FF185" s="30"/>
      <c r="FG185" s="30"/>
      <c r="FH185" s="30"/>
      <c r="FI185" s="30"/>
      <c r="FJ185" s="30"/>
      <c r="FK185" s="30"/>
      <c r="FL185" s="30"/>
      <c r="FM185" s="30"/>
      <c r="FN185" s="30"/>
      <c r="FO185" s="30"/>
      <c r="FP185" s="30"/>
      <c r="FQ185" s="30"/>
      <c r="FR185" s="30"/>
      <c r="FS185" s="30"/>
      <c r="FT185" s="30"/>
      <c r="FU185" s="30"/>
      <c r="FV185" s="30"/>
      <c r="FW185" s="30"/>
      <c r="FX185" s="30"/>
      <c r="FY185" s="30"/>
      <c r="FZ185" s="30"/>
      <c r="GA185" s="30"/>
      <c r="GB185" s="30"/>
      <c r="GC185" s="30"/>
      <c r="GD185" s="30"/>
      <c r="GE185" s="30"/>
      <c r="GF185" s="30"/>
      <c r="GG185" s="30"/>
      <c r="GH185" s="30"/>
      <c r="GI185" s="30"/>
      <c r="GJ185" s="30"/>
      <c r="GK185" s="30"/>
      <c r="GL185" s="30"/>
      <c r="GM185" s="30"/>
      <c r="GN185" s="30"/>
      <c r="GO185" s="30"/>
      <c r="GP185" s="30"/>
      <c r="GQ185" s="30"/>
      <c r="GR185" s="30"/>
      <c r="GS185" s="30"/>
      <c r="GT185" s="30"/>
      <c r="GU185" s="30"/>
      <c r="GV185" s="30"/>
      <c r="GW185" s="30"/>
      <c r="GX185" s="30"/>
      <c r="GY185" s="30"/>
      <c r="GZ185" s="30"/>
      <c r="HA185" s="30"/>
      <c r="HB185" s="30"/>
      <c r="HC185" s="30"/>
      <c r="HD185" s="30"/>
      <c r="HE185" s="30"/>
      <c r="HF185" s="30"/>
      <c r="HG185" s="30"/>
      <c r="HH185" s="30"/>
      <c r="HI185" s="30"/>
      <c r="HJ185" s="30"/>
      <c r="HK185" s="30"/>
      <c r="HL185" s="30"/>
      <c r="HM185" s="30"/>
      <c r="HN185" s="30"/>
      <c r="HO185" s="30"/>
      <c r="HP185" s="30"/>
      <c r="HQ185" s="30"/>
      <c r="HR185" s="30"/>
      <c r="HS185" s="30"/>
      <c r="HT185" s="30"/>
      <c r="HU185" s="30"/>
      <c r="HV185" s="30"/>
      <c r="HW185" s="30"/>
      <c r="HX185" s="30"/>
      <c r="HY185" s="30"/>
      <c r="HZ185" s="30"/>
      <c r="IA185" s="30"/>
      <c r="IB185" s="30"/>
      <c r="IC185" s="30"/>
      <c r="ID185" s="30"/>
      <c r="IE185" s="30"/>
      <c r="IF185" s="30"/>
      <c r="IG185" s="30"/>
      <c r="IH185" s="30"/>
      <c r="II185" s="30"/>
      <c r="IJ185" s="30"/>
      <c r="IK185" s="30"/>
      <c r="IL185" s="30"/>
      <c r="IM185" s="30"/>
      <c r="IN185" s="30"/>
      <c r="IO185" s="30"/>
      <c r="IP185" s="30"/>
      <c r="IQ185" s="30"/>
      <c r="IR185" s="30"/>
      <c r="IS185" s="30"/>
      <c r="IT185" s="30"/>
      <c r="IU185" s="30"/>
    </row>
    <row r="186" spans="1:25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c r="DC186" s="30"/>
      <c r="DD186" s="30"/>
      <c r="DE186" s="30"/>
      <c r="DF186" s="30"/>
      <c r="DG186" s="30"/>
      <c r="DH186" s="30"/>
      <c r="DI186" s="30"/>
      <c r="DJ186" s="30"/>
      <c r="DK186" s="30"/>
      <c r="DL186" s="30"/>
      <c r="DM186" s="30"/>
      <c r="DN186" s="30"/>
      <c r="DO186" s="30"/>
      <c r="DP186" s="30"/>
      <c r="DQ186" s="30"/>
      <c r="DR186" s="30"/>
      <c r="DS186" s="30"/>
      <c r="DT186" s="30"/>
      <c r="DU186" s="30"/>
      <c r="DV186" s="30"/>
      <c r="DW186" s="30"/>
      <c r="DX186" s="30"/>
      <c r="DY186" s="30"/>
      <c r="DZ186" s="30"/>
      <c r="EA186" s="30"/>
      <c r="EB186" s="30"/>
      <c r="EC186" s="30"/>
      <c r="ED186" s="30"/>
      <c r="EE186" s="30"/>
      <c r="EF186" s="30"/>
      <c r="EG186" s="30"/>
      <c r="EH186" s="30"/>
      <c r="EI186" s="30"/>
      <c r="EJ186" s="30"/>
      <c r="EK186" s="30"/>
      <c r="EL186" s="30"/>
      <c r="EM186" s="30"/>
      <c r="EN186" s="30"/>
      <c r="EO186" s="30"/>
      <c r="EP186" s="30"/>
      <c r="EQ186" s="30"/>
      <c r="ER186" s="30"/>
      <c r="ES186" s="30"/>
      <c r="ET186" s="30"/>
      <c r="EU186" s="30"/>
      <c r="EV186" s="30"/>
      <c r="EW186" s="30"/>
      <c r="EX186" s="30"/>
      <c r="EY186" s="30"/>
      <c r="EZ186" s="30"/>
      <c r="FA186" s="30"/>
      <c r="FB186" s="30"/>
      <c r="FC186" s="30"/>
      <c r="FD186" s="30"/>
      <c r="FE186" s="30"/>
      <c r="FF186" s="30"/>
      <c r="FG186" s="30"/>
      <c r="FH186" s="30"/>
      <c r="FI186" s="30"/>
      <c r="FJ186" s="30"/>
      <c r="FK186" s="30"/>
      <c r="FL186" s="30"/>
      <c r="FM186" s="30"/>
      <c r="FN186" s="30"/>
      <c r="FO186" s="30"/>
      <c r="FP186" s="30"/>
      <c r="FQ186" s="30"/>
      <c r="FR186" s="30"/>
      <c r="FS186" s="30"/>
      <c r="FT186" s="30"/>
      <c r="FU186" s="30"/>
      <c r="FV186" s="30"/>
      <c r="FW186" s="30"/>
      <c r="FX186" s="30"/>
      <c r="FY186" s="30"/>
      <c r="FZ186" s="30"/>
      <c r="GA186" s="30"/>
      <c r="GB186" s="30"/>
      <c r="GC186" s="30"/>
      <c r="GD186" s="30"/>
      <c r="GE186" s="30"/>
      <c r="GF186" s="30"/>
      <c r="GG186" s="30"/>
      <c r="GH186" s="30"/>
      <c r="GI186" s="30"/>
      <c r="GJ186" s="30"/>
      <c r="GK186" s="30"/>
      <c r="GL186" s="30"/>
      <c r="GM186" s="30"/>
      <c r="GN186" s="30"/>
      <c r="GO186" s="30"/>
      <c r="GP186" s="30"/>
      <c r="GQ186" s="30"/>
      <c r="GR186" s="30"/>
      <c r="GS186" s="30"/>
      <c r="GT186" s="30"/>
      <c r="GU186" s="30"/>
      <c r="GV186" s="30"/>
      <c r="GW186" s="30"/>
      <c r="GX186" s="30"/>
      <c r="GY186" s="30"/>
      <c r="GZ186" s="30"/>
      <c r="HA186" s="30"/>
      <c r="HB186" s="30"/>
      <c r="HC186" s="30"/>
      <c r="HD186" s="30"/>
      <c r="HE186" s="30"/>
      <c r="HF186" s="30"/>
      <c r="HG186" s="30"/>
      <c r="HH186" s="30"/>
      <c r="HI186" s="30"/>
      <c r="HJ186" s="30"/>
      <c r="HK186" s="30"/>
      <c r="HL186" s="30"/>
      <c r="HM186" s="30"/>
      <c r="HN186" s="30"/>
      <c r="HO186" s="30"/>
      <c r="HP186" s="30"/>
      <c r="HQ186" s="30"/>
      <c r="HR186" s="30"/>
      <c r="HS186" s="30"/>
      <c r="HT186" s="30"/>
      <c r="HU186" s="30"/>
      <c r="HV186" s="30"/>
      <c r="HW186" s="30"/>
      <c r="HX186" s="30"/>
      <c r="HY186" s="30"/>
      <c r="HZ186" s="30"/>
      <c r="IA186" s="30"/>
      <c r="IB186" s="30"/>
      <c r="IC186" s="30"/>
      <c r="ID186" s="30"/>
      <c r="IE186" s="30"/>
      <c r="IF186" s="30"/>
      <c r="IG186" s="30"/>
      <c r="IH186" s="30"/>
      <c r="II186" s="30"/>
      <c r="IJ186" s="30"/>
      <c r="IK186" s="30"/>
      <c r="IL186" s="30"/>
      <c r="IM186" s="30"/>
      <c r="IN186" s="30"/>
      <c r="IO186" s="30"/>
      <c r="IP186" s="30"/>
      <c r="IQ186" s="30"/>
      <c r="IR186" s="30"/>
      <c r="IS186" s="30"/>
      <c r="IT186" s="30"/>
      <c r="IU186" s="30"/>
    </row>
    <row r="187" spans="1:25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c r="BV187" s="30"/>
      <c r="BW187" s="30"/>
      <c r="BX187" s="30"/>
      <c r="BY187" s="30"/>
      <c r="BZ187" s="30"/>
      <c r="CA187" s="30"/>
      <c r="CB187" s="30"/>
      <c r="CC187" s="30"/>
      <c r="CD187" s="30"/>
      <c r="CE187" s="30"/>
      <c r="CF187" s="30"/>
      <c r="CG187" s="30"/>
      <c r="CH187" s="30"/>
      <c r="CI187" s="30"/>
      <c r="CJ187" s="30"/>
      <c r="CK187" s="30"/>
      <c r="CL187" s="30"/>
      <c r="CM187" s="30"/>
      <c r="CN187" s="30"/>
      <c r="CO187" s="30"/>
      <c r="CP187" s="30"/>
      <c r="CQ187" s="30"/>
      <c r="CR187" s="30"/>
      <c r="CS187" s="30"/>
      <c r="CT187" s="30"/>
      <c r="CU187" s="30"/>
      <c r="CV187" s="30"/>
      <c r="CW187" s="30"/>
      <c r="CX187" s="30"/>
      <c r="CY187" s="30"/>
      <c r="CZ187" s="30"/>
      <c r="DA187" s="30"/>
      <c r="DB187" s="30"/>
      <c r="DC187" s="30"/>
      <c r="DD187" s="30"/>
      <c r="DE187" s="30"/>
      <c r="DF187" s="30"/>
      <c r="DG187" s="30"/>
      <c r="DH187" s="30"/>
      <c r="DI187" s="30"/>
      <c r="DJ187" s="30"/>
      <c r="DK187" s="30"/>
      <c r="DL187" s="30"/>
      <c r="DM187" s="30"/>
      <c r="DN187" s="30"/>
      <c r="DO187" s="30"/>
      <c r="DP187" s="30"/>
      <c r="DQ187" s="30"/>
      <c r="DR187" s="30"/>
      <c r="DS187" s="30"/>
      <c r="DT187" s="30"/>
      <c r="DU187" s="30"/>
      <c r="DV187" s="30"/>
      <c r="DW187" s="30"/>
      <c r="DX187" s="30"/>
      <c r="DY187" s="30"/>
      <c r="DZ187" s="30"/>
      <c r="EA187" s="30"/>
      <c r="EB187" s="30"/>
      <c r="EC187" s="30"/>
      <c r="ED187" s="30"/>
      <c r="EE187" s="30"/>
      <c r="EF187" s="30"/>
      <c r="EG187" s="30"/>
      <c r="EH187" s="30"/>
      <c r="EI187" s="30"/>
      <c r="EJ187" s="30"/>
      <c r="EK187" s="30"/>
      <c r="EL187" s="30"/>
      <c r="EM187" s="30"/>
      <c r="EN187" s="30"/>
      <c r="EO187" s="30"/>
      <c r="EP187" s="30"/>
      <c r="EQ187" s="30"/>
      <c r="ER187" s="30"/>
      <c r="ES187" s="30"/>
      <c r="ET187" s="30"/>
      <c r="EU187" s="30"/>
      <c r="EV187" s="30"/>
      <c r="EW187" s="30"/>
      <c r="EX187" s="30"/>
      <c r="EY187" s="30"/>
      <c r="EZ187" s="30"/>
      <c r="FA187" s="30"/>
      <c r="FB187" s="30"/>
      <c r="FC187" s="30"/>
      <c r="FD187" s="30"/>
      <c r="FE187" s="30"/>
      <c r="FF187" s="30"/>
      <c r="FG187" s="30"/>
      <c r="FH187" s="30"/>
      <c r="FI187" s="30"/>
      <c r="FJ187" s="30"/>
      <c r="FK187" s="30"/>
      <c r="FL187" s="30"/>
      <c r="FM187" s="30"/>
      <c r="FN187" s="30"/>
      <c r="FO187" s="30"/>
      <c r="FP187" s="30"/>
      <c r="FQ187" s="30"/>
      <c r="FR187" s="30"/>
      <c r="FS187" s="30"/>
      <c r="FT187" s="30"/>
      <c r="FU187" s="30"/>
      <c r="FV187" s="30"/>
      <c r="FW187" s="30"/>
      <c r="FX187" s="30"/>
      <c r="FY187" s="30"/>
      <c r="FZ187" s="30"/>
      <c r="GA187" s="30"/>
      <c r="GB187" s="30"/>
      <c r="GC187" s="30"/>
      <c r="GD187" s="30"/>
      <c r="GE187" s="30"/>
      <c r="GF187" s="30"/>
      <c r="GG187" s="30"/>
      <c r="GH187" s="30"/>
      <c r="GI187" s="30"/>
      <c r="GJ187" s="30"/>
      <c r="GK187" s="30"/>
      <c r="GL187" s="30"/>
      <c r="GM187" s="30"/>
      <c r="GN187" s="30"/>
      <c r="GO187" s="30"/>
      <c r="GP187" s="30"/>
      <c r="GQ187" s="30"/>
      <c r="GR187" s="30"/>
      <c r="GS187" s="30"/>
      <c r="GT187" s="30"/>
      <c r="GU187" s="30"/>
      <c r="GV187" s="30"/>
      <c r="GW187" s="30"/>
      <c r="GX187" s="30"/>
      <c r="GY187" s="30"/>
      <c r="GZ187" s="30"/>
      <c r="HA187" s="30"/>
      <c r="HB187" s="30"/>
      <c r="HC187" s="30"/>
      <c r="HD187" s="30"/>
      <c r="HE187" s="30"/>
      <c r="HF187" s="30"/>
      <c r="HG187" s="30"/>
      <c r="HH187" s="30"/>
      <c r="HI187" s="30"/>
      <c r="HJ187" s="30"/>
      <c r="HK187" s="30"/>
      <c r="HL187" s="30"/>
      <c r="HM187" s="30"/>
      <c r="HN187" s="30"/>
      <c r="HO187" s="30"/>
      <c r="HP187" s="30"/>
      <c r="HQ187" s="30"/>
      <c r="HR187" s="30"/>
      <c r="HS187" s="30"/>
      <c r="HT187" s="30"/>
      <c r="HU187" s="30"/>
      <c r="HV187" s="30"/>
      <c r="HW187" s="30"/>
      <c r="HX187" s="30"/>
      <c r="HY187" s="30"/>
      <c r="HZ187" s="30"/>
      <c r="IA187" s="30"/>
      <c r="IB187" s="30"/>
      <c r="IC187" s="30"/>
      <c r="ID187" s="30"/>
      <c r="IE187" s="30"/>
      <c r="IF187" s="30"/>
      <c r="IG187" s="30"/>
      <c r="IH187" s="30"/>
      <c r="II187" s="30"/>
      <c r="IJ187" s="30"/>
      <c r="IK187" s="30"/>
      <c r="IL187" s="30"/>
      <c r="IM187" s="30"/>
      <c r="IN187" s="30"/>
      <c r="IO187" s="30"/>
      <c r="IP187" s="30"/>
      <c r="IQ187" s="30"/>
      <c r="IR187" s="30"/>
      <c r="IS187" s="30"/>
      <c r="IT187" s="30"/>
      <c r="IU187" s="30"/>
    </row>
    <row r="188" spans="1:25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c r="DC188" s="30"/>
      <c r="DD188" s="30"/>
      <c r="DE188" s="30"/>
      <c r="DF188" s="30"/>
      <c r="DG188" s="30"/>
      <c r="DH188" s="30"/>
      <c r="DI188" s="30"/>
      <c r="DJ188" s="30"/>
      <c r="DK188" s="30"/>
      <c r="DL188" s="30"/>
      <c r="DM188" s="30"/>
      <c r="DN188" s="30"/>
      <c r="DO188" s="30"/>
      <c r="DP188" s="30"/>
      <c r="DQ188" s="30"/>
      <c r="DR188" s="30"/>
      <c r="DS188" s="30"/>
      <c r="DT188" s="30"/>
      <c r="DU188" s="30"/>
      <c r="DV188" s="30"/>
      <c r="DW188" s="30"/>
      <c r="DX188" s="30"/>
      <c r="DY188" s="30"/>
      <c r="DZ188" s="30"/>
      <c r="EA188" s="30"/>
      <c r="EB188" s="30"/>
      <c r="EC188" s="30"/>
      <c r="ED188" s="30"/>
      <c r="EE188" s="30"/>
      <c r="EF188" s="30"/>
      <c r="EG188" s="30"/>
      <c r="EH188" s="30"/>
      <c r="EI188" s="30"/>
      <c r="EJ188" s="30"/>
      <c r="EK188" s="30"/>
      <c r="EL188" s="30"/>
      <c r="EM188" s="30"/>
      <c r="EN188" s="30"/>
      <c r="EO188" s="30"/>
      <c r="EP188" s="30"/>
      <c r="EQ188" s="30"/>
      <c r="ER188" s="30"/>
      <c r="ES188" s="30"/>
      <c r="ET188" s="30"/>
      <c r="EU188" s="30"/>
      <c r="EV188" s="30"/>
      <c r="EW188" s="30"/>
      <c r="EX188" s="30"/>
      <c r="EY188" s="30"/>
      <c r="EZ188" s="30"/>
      <c r="FA188" s="30"/>
      <c r="FB188" s="30"/>
      <c r="FC188" s="30"/>
      <c r="FD188" s="30"/>
      <c r="FE188" s="30"/>
      <c r="FF188" s="30"/>
      <c r="FG188" s="30"/>
      <c r="FH188" s="30"/>
      <c r="FI188" s="30"/>
      <c r="FJ188" s="30"/>
      <c r="FK188" s="30"/>
      <c r="FL188" s="30"/>
      <c r="FM188" s="30"/>
      <c r="FN188" s="30"/>
      <c r="FO188" s="30"/>
      <c r="FP188" s="30"/>
      <c r="FQ188" s="30"/>
      <c r="FR188" s="30"/>
      <c r="FS188" s="30"/>
      <c r="FT188" s="30"/>
      <c r="FU188" s="30"/>
      <c r="FV188" s="30"/>
      <c r="FW188" s="30"/>
      <c r="FX188" s="30"/>
      <c r="FY188" s="30"/>
      <c r="FZ188" s="30"/>
      <c r="GA188" s="30"/>
      <c r="GB188" s="30"/>
      <c r="GC188" s="30"/>
      <c r="GD188" s="30"/>
      <c r="GE188" s="30"/>
      <c r="GF188" s="30"/>
      <c r="GG188" s="30"/>
      <c r="GH188" s="30"/>
      <c r="GI188" s="30"/>
      <c r="GJ188" s="30"/>
      <c r="GK188" s="30"/>
      <c r="GL188" s="30"/>
      <c r="GM188" s="30"/>
      <c r="GN188" s="30"/>
      <c r="GO188" s="30"/>
      <c r="GP188" s="30"/>
      <c r="GQ188" s="30"/>
      <c r="GR188" s="30"/>
      <c r="GS188" s="30"/>
      <c r="GT188" s="30"/>
      <c r="GU188" s="30"/>
      <c r="GV188" s="30"/>
      <c r="GW188" s="30"/>
      <c r="GX188" s="30"/>
      <c r="GY188" s="30"/>
      <c r="GZ188" s="30"/>
      <c r="HA188" s="30"/>
      <c r="HB188" s="30"/>
      <c r="HC188" s="30"/>
      <c r="HD188" s="30"/>
      <c r="HE188" s="30"/>
      <c r="HF188" s="30"/>
      <c r="HG188" s="30"/>
      <c r="HH188" s="30"/>
      <c r="HI188" s="30"/>
      <c r="HJ188" s="30"/>
      <c r="HK188" s="30"/>
      <c r="HL188" s="30"/>
      <c r="HM188" s="30"/>
      <c r="HN188" s="30"/>
      <c r="HO188" s="30"/>
      <c r="HP188" s="30"/>
      <c r="HQ188" s="30"/>
      <c r="HR188" s="30"/>
      <c r="HS188" s="30"/>
      <c r="HT188" s="30"/>
      <c r="HU188" s="30"/>
      <c r="HV188" s="30"/>
      <c r="HW188" s="30"/>
      <c r="HX188" s="30"/>
      <c r="HY188" s="30"/>
      <c r="HZ188" s="30"/>
      <c r="IA188" s="30"/>
      <c r="IB188" s="30"/>
      <c r="IC188" s="30"/>
      <c r="ID188" s="30"/>
      <c r="IE188" s="30"/>
      <c r="IF188" s="30"/>
      <c r="IG188" s="30"/>
      <c r="IH188" s="30"/>
      <c r="II188" s="30"/>
      <c r="IJ188" s="30"/>
      <c r="IK188" s="30"/>
      <c r="IL188" s="30"/>
      <c r="IM188" s="30"/>
      <c r="IN188" s="30"/>
      <c r="IO188" s="30"/>
      <c r="IP188" s="30"/>
      <c r="IQ188" s="30"/>
      <c r="IR188" s="30"/>
      <c r="IS188" s="30"/>
      <c r="IT188" s="30"/>
      <c r="IU188" s="30"/>
    </row>
    <row r="189" spans="1:25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c r="BV189" s="30"/>
      <c r="BW189" s="30"/>
      <c r="BX189" s="30"/>
      <c r="BY189" s="30"/>
      <c r="BZ189" s="30"/>
      <c r="CA189" s="30"/>
      <c r="CB189" s="30"/>
      <c r="CC189" s="30"/>
      <c r="CD189" s="30"/>
      <c r="CE189" s="30"/>
      <c r="CF189" s="30"/>
      <c r="CG189" s="30"/>
      <c r="CH189" s="30"/>
      <c r="CI189" s="30"/>
      <c r="CJ189" s="30"/>
      <c r="CK189" s="30"/>
      <c r="CL189" s="30"/>
      <c r="CM189" s="30"/>
      <c r="CN189" s="30"/>
      <c r="CO189" s="30"/>
      <c r="CP189" s="30"/>
      <c r="CQ189" s="30"/>
      <c r="CR189" s="30"/>
      <c r="CS189" s="30"/>
      <c r="CT189" s="30"/>
      <c r="CU189" s="30"/>
      <c r="CV189" s="30"/>
      <c r="CW189" s="30"/>
      <c r="CX189" s="30"/>
      <c r="CY189" s="30"/>
      <c r="CZ189" s="30"/>
      <c r="DA189" s="30"/>
      <c r="DB189" s="30"/>
      <c r="DC189" s="30"/>
      <c r="DD189" s="30"/>
      <c r="DE189" s="30"/>
      <c r="DF189" s="30"/>
      <c r="DG189" s="30"/>
      <c r="DH189" s="30"/>
      <c r="DI189" s="30"/>
      <c r="DJ189" s="30"/>
      <c r="DK189" s="30"/>
      <c r="DL189" s="30"/>
      <c r="DM189" s="30"/>
      <c r="DN189" s="30"/>
      <c r="DO189" s="30"/>
      <c r="DP189" s="30"/>
      <c r="DQ189" s="30"/>
      <c r="DR189" s="30"/>
      <c r="DS189" s="30"/>
      <c r="DT189" s="30"/>
      <c r="DU189" s="30"/>
      <c r="DV189" s="30"/>
      <c r="DW189" s="30"/>
      <c r="DX189" s="30"/>
      <c r="DY189" s="30"/>
      <c r="DZ189" s="30"/>
      <c r="EA189" s="30"/>
      <c r="EB189" s="30"/>
      <c r="EC189" s="30"/>
      <c r="ED189" s="30"/>
      <c r="EE189" s="30"/>
      <c r="EF189" s="30"/>
      <c r="EG189" s="30"/>
      <c r="EH189" s="30"/>
      <c r="EI189" s="30"/>
      <c r="EJ189" s="30"/>
      <c r="EK189" s="30"/>
      <c r="EL189" s="30"/>
      <c r="EM189" s="30"/>
      <c r="EN189" s="30"/>
      <c r="EO189" s="30"/>
      <c r="EP189" s="30"/>
      <c r="EQ189" s="30"/>
      <c r="ER189" s="30"/>
      <c r="ES189" s="30"/>
      <c r="ET189" s="30"/>
      <c r="EU189" s="30"/>
      <c r="EV189" s="30"/>
      <c r="EW189" s="30"/>
      <c r="EX189" s="30"/>
      <c r="EY189" s="30"/>
      <c r="EZ189" s="30"/>
      <c r="FA189" s="30"/>
      <c r="FB189" s="30"/>
      <c r="FC189" s="30"/>
      <c r="FD189" s="30"/>
      <c r="FE189" s="30"/>
      <c r="FF189" s="30"/>
      <c r="FG189" s="30"/>
      <c r="FH189" s="30"/>
      <c r="FI189" s="30"/>
      <c r="FJ189" s="30"/>
      <c r="FK189" s="30"/>
      <c r="FL189" s="30"/>
      <c r="FM189" s="30"/>
      <c r="FN189" s="30"/>
      <c r="FO189" s="30"/>
      <c r="FP189" s="30"/>
      <c r="FQ189" s="30"/>
      <c r="FR189" s="30"/>
      <c r="FS189" s="30"/>
      <c r="FT189" s="30"/>
      <c r="FU189" s="30"/>
      <c r="FV189" s="30"/>
      <c r="FW189" s="30"/>
      <c r="FX189" s="30"/>
      <c r="FY189" s="30"/>
      <c r="FZ189" s="30"/>
      <c r="GA189" s="30"/>
      <c r="GB189" s="30"/>
      <c r="GC189" s="30"/>
      <c r="GD189" s="30"/>
      <c r="GE189" s="30"/>
      <c r="GF189" s="30"/>
      <c r="GG189" s="30"/>
      <c r="GH189" s="30"/>
      <c r="GI189" s="30"/>
      <c r="GJ189" s="30"/>
      <c r="GK189" s="30"/>
      <c r="GL189" s="30"/>
      <c r="GM189" s="30"/>
      <c r="GN189" s="30"/>
      <c r="GO189" s="30"/>
      <c r="GP189" s="30"/>
      <c r="GQ189" s="30"/>
      <c r="GR189" s="30"/>
      <c r="GS189" s="30"/>
      <c r="GT189" s="30"/>
      <c r="GU189" s="30"/>
      <c r="GV189" s="30"/>
      <c r="GW189" s="30"/>
      <c r="GX189" s="30"/>
      <c r="GY189" s="30"/>
      <c r="GZ189" s="30"/>
      <c r="HA189" s="30"/>
      <c r="HB189" s="30"/>
      <c r="HC189" s="30"/>
      <c r="HD189" s="30"/>
      <c r="HE189" s="30"/>
      <c r="HF189" s="30"/>
      <c r="HG189" s="30"/>
      <c r="HH189" s="30"/>
      <c r="HI189" s="30"/>
      <c r="HJ189" s="30"/>
      <c r="HK189" s="30"/>
      <c r="HL189" s="30"/>
      <c r="HM189" s="30"/>
      <c r="HN189" s="30"/>
      <c r="HO189" s="30"/>
      <c r="HP189" s="30"/>
      <c r="HQ189" s="30"/>
      <c r="HR189" s="30"/>
      <c r="HS189" s="30"/>
      <c r="HT189" s="30"/>
      <c r="HU189" s="30"/>
      <c r="HV189" s="30"/>
      <c r="HW189" s="30"/>
      <c r="HX189" s="30"/>
      <c r="HY189" s="30"/>
      <c r="HZ189" s="30"/>
      <c r="IA189" s="30"/>
      <c r="IB189" s="30"/>
      <c r="IC189" s="30"/>
      <c r="ID189" s="30"/>
      <c r="IE189" s="30"/>
      <c r="IF189" s="30"/>
      <c r="IG189" s="30"/>
      <c r="IH189" s="30"/>
      <c r="II189" s="30"/>
      <c r="IJ189" s="30"/>
      <c r="IK189" s="30"/>
      <c r="IL189" s="30"/>
      <c r="IM189" s="30"/>
      <c r="IN189" s="30"/>
      <c r="IO189" s="30"/>
      <c r="IP189" s="30"/>
      <c r="IQ189" s="30"/>
      <c r="IR189" s="30"/>
      <c r="IS189" s="30"/>
      <c r="IT189" s="30"/>
      <c r="IU189" s="30"/>
    </row>
    <row r="190" spans="1:25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c r="CZ190" s="30"/>
      <c r="DA190" s="30"/>
      <c r="DB190" s="30"/>
      <c r="DC190" s="30"/>
      <c r="DD190" s="30"/>
      <c r="DE190" s="30"/>
      <c r="DF190" s="30"/>
      <c r="DG190" s="30"/>
      <c r="DH190" s="30"/>
      <c r="DI190" s="30"/>
      <c r="DJ190" s="30"/>
      <c r="DK190" s="30"/>
      <c r="DL190" s="30"/>
      <c r="DM190" s="30"/>
      <c r="DN190" s="30"/>
      <c r="DO190" s="30"/>
      <c r="DP190" s="30"/>
      <c r="DQ190" s="30"/>
      <c r="DR190" s="30"/>
      <c r="DS190" s="30"/>
      <c r="DT190" s="30"/>
      <c r="DU190" s="30"/>
      <c r="DV190" s="30"/>
      <c r="DW190" s="30"/>
      <c r="DX190" s="30"/>
      <c r="DY190" s="30"/>
      <c r="DZ190" s="30"/>
      <c r="EA190" s="30"/>
      <c r="EB190" s="30"/>
      <c r="EC190" s="30"/>
      <c r="ED190" s="30"/>
      <c r="EE190" s="30"/>
      <c r="EF190" s="30"/>
      <c r="EG190" s="30"/>
      <c r="EH190" s="30"/>
      <c r="EI190" s="30"/>
      <c r="EJ190" s="30"/>
      <c r="EK190" s="30"/>
      <c r="EL190" s="30"/>
      <c r="EM190" s="30"/>
      <c r="EN190" s="30"/>
      <c r="EO190" s="30"/>
      <c r="EP190" s="30"/>
      <c r="EQ190" s="30"/>
      <c r="ER190" s="30"/>
      <c r="ES190" s="30"/>
      <c r="ET190" s="30"/>
      <c r="EU190" s="30"/>
      <c r="EV190" s="30"/>
      <c r="EW190" s="30"/>
      <c r="EX190" s="30"/>
      <c r="EY190" s="30"/>
      <c r="EZ190" s="30"/>
      <c r="FA190" s="30"/>
      <c r="FB190" s="30"/>
      <c r="FC190" s="30"/>
      <c r="FD190" s="30"/>
      <c r="FE190" s="30"/>
      <c r="FF190" s="30"/>
      <c r="FG190" s="30"/>
      <c r="FH190" s="30"/>
      <c r="FI190" s="30"/>
      <c r="FJ190" s="30"/>
      <c r="FK190" s="30"/>
      <c r="FL190" s="30"/>
      <c r="FM190" s="30"/>
      <c r="FN190" s="30"/>
      <c r="FO190" s="30"/>
      <c r="FP190" s="30"/>
      <c r="FQ190" s="30"/>
      <c r="FR190" s="30"/>
      <c r="FS190" s="30"/>
      <c r="FT190" s="30"/>
      <c r="FU190" s="30"/>
      <c r="FV190" s="30"/>
      <c r="FW190" s="30"/>
      <c r="FX190" s="30"/>
      <c r="FY190" s="30"/>
      <c r="FZ190" s="30"/>
      <c r="GA190" s="30"/>
      <c r="GB190" s="30"/>
      <c r="GC190" s="30"/>
      <c r="GD190" s="30"/>
      <c r="GE190" s="30"/>
      <c r="GF190" s="30"/>
      <c r="GG190" s="30"/>
      <c r="GH190" s="30"/>
      <c r="GI190" s="30"/>
      <c r="GJ190" s="30"/>
      <c r="GK190" s="30"/>
      <c r="GL190" s="30"/>
      <c r="GM190" s="30"/>
      <c r="GN190" s="30"/>
      <c r="GO190" s="30"/>
      <c r="GP190" s="30"/>
      <c r="GQ190" s="30"/>
      <c r="GR190" s="30"/>
      <c r="GS190" s="30"/>
      <c r="GT190" s="30"/>
      <c r="GU190" s="30"/>
      <c r="GV190" s="30"/>
      <c r="GW190" s="30"/>
      <c r="GX190" s="30"/>
      <c r="GY190" s="30"/>
      <c r="GZ190" s="30"/>
      <c r="HA190" s="30"/>
      <c r="HB190" s="30"/>
      <c r="HC190" s="30"/>
      <c r="HD190" s="30"/>
      <c r="HE190" s="30"/>
      <c r="HF190" s="30"/>
      <c r="HG190" s="30"/>
      <c r="HH190" s="30"/>
      <c r="HI190" s="30"/>
      <c r="HJ190" s="30"/>
      <c r="HK190" s="30"/>
      <c r="HL190" s="30"/>
      <c r="HM190" s="30"/>
      <c r="HN190" s="30"/>
      <c r="HO190" s="30"/>
      <c r="HP190" s="30"/>
      <c r="HQ190" s="30"/>
      <c r="HR190" s="30"/>
      <c r="HS190" s="30"/>
      <c r="HT190" s="30"/>
      <c r="HU190" s="30"/>
      <c r="HV190" s="30"/>
      <c r="HW190" s="30"/>
      <c r="HX190" s="30"/>
      <c r="HY190" s="30"/>
      <c r="HZ190" s="30"/>
      <c r="IA190" s="30"/>
      <c r="IB190" s="30"/>
      <c r="IC190" s="30"/>
      <c r="ID190" s="30"/>
      <c r="IE190" s="30"/>
      <c r="IF190" s="30"/>
      <c r="IG190" s="30"/>
      <c r="IH190" s="30"/>
      <c r="II190" s="30"/>
      <c r="IJ190" s="30"/>
      <c r="IK190" s="30"/>
      <c r="IL190" s="30"/>
      <c r="IM190" s="30"/>
      <c r="IN190" s="30"/>
      <c r="IO190" s="30"/>
      <c r="IP190" s="30"/>
      <c r="IQ190" s="30"/>
      <c r="IR190" s="30"/>
      <c r="IS190" s="30"/>
      <c r="IT190" s="30"/>
      <c r="IU190" s="30"/>
    </row>
    <row r="191" spans="1:25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c r="BV191" s="30"/>
      <c r="BW191" s="30"/>
      <c r="BX191" s="30"/>
      <c r="BY191" s="30"/>
      <c r="BZ191" s="30"/>
      <c r="CA191" s="30"/>
      <c r="CB191" s="30"/>
      <c r="CC191" s="30"/>
      <c r="CD191" s="30"/>
      <c r="CE191" s="30"/>
      <c r="CF191" s="30"/>
      <c r="CG191" s="30"/>
      <c r="CH191" s="30"/>
      <c r="CI191" s="30"/>
      <c r="CJ191" s="30"/>
      <c r="CK191" s="30"/>
      <c r="CL191" s="30"/>
      <c r="CM191" s="30"/>
      <c r="CN191" s="30"/>
      <c r="CO191" s="30"/>
      <c r="CP191" s="30"/>
      <c r="CQ191" s="30"/>
      <c r="CR191" s="30"/>
      <c r="CS191" s="30"/>
      <c r="CT191" s="30"/>
      <c r="CU191" s="30"/>
      <c r="CV191" s="30"/>
      <c r="CW191" s="30"/>
      <c r="CX191" s="30"/>
      <c r="CY191" s="30"/>
      <c r="CZ191" s="30"/>
      <c r="DA191" s="30"/>
      <c r="DB191" s="30"/>
      <c r="DC191" s="30"/>
      <c r="DD191" s="30"/>
      <c r="DE191" s="30"/>
      <c r="DF191" s="30"/>
      <c r="DG191" s="30"/>
      <c r="DH191" s="30"/>
      <c r="DI191" s="30"/>
      <c r="DJ191" s="30"/>
      <c r="DK191" s="30"/>
      <c r="DL191" s="30"/>
      <c r="DM191" s="30"/>
      <c r="DN191" s="30"/>
      <c r="DO191" s="30"/>
      <c r="DP191" s="30"/>
      <c r="DQ191" s="30"/>
      <c r="DR191" s="30"/>
      <c r="DS191" s="30"/>
      <c r="DT191" s="30"/>
      <c r="DU191" s="30"/>
      <c r="DV191" s="30"/>
      <c r="DW191" s="30"/>
      <c r="DX191" s="30"/>
      <c r="DY191" s="30"/>
      <c r="DZ191" s="30"/>
      <c r="EA191" s="30"/>
      <c r="EB191" s="30"/>
      <c r="EC191" s="30"/>
      <c r="ED191" s="30"/>
      <c r="EE191" s="30"/>
      <c r="EF191" s="30"/>
      <c r="EG191" s="30"/>
      <c r="EH191" s="30"/>
      <c r="EI191" s="30"/>
      <c r="EJ191" s="30"/>
      <c r="EK191" s="30"/>
      <c r="EL191" s="30"/>
      <c r="EM191" s="30"/>
      <c r="EN191" s="30"/>
      <c r="EO191" s="30"/>
      <c r="EP191" s="30"/>
      <c r="EQ191" s="30"/>
      <c r="ER191" s="30"/>
      <c r="ES191" s="30"/>
      <c r="ET191" s="30"/>
      <c r="EU191" s="30"/>
      <c r="EV191" s="30"/>
      <c r="EW191" s="30"/>
      <c r="EX191" s="30"/>
      <c r="EY191" s="30"/>
      <c r="EZ191" s="30"/>
      <c r="FA191" s="30"/>
      <c r="FB191" s="30"/>
      <c r="FC191" s="30"/>
      <c r="FD191" s="30"/>
      <c r="FE191" s="30"/>
      <c r="FF191" s="30"/>
      <c r="FG191" s="30"/>
      <c r="FH191" s="30"/>
      <c r="FI191" s="30"/>
      <c r="FJ191" s="30"/>
      <c r="FK191" s="30"/>
      <c r="FL191" s="30"/>
      <c r="FM191" s="30"/>
      <c r="FN191" s="30"/>
      <c r="FO191" s="30"/>
      <c r="FP191" s="30"/>
      <c r="FQ191" s="30"/>
      <c r="FR191" s="30"/>
      <c r="FS191" s="30"/>
      <c r="FT191" s="30"/>
      <c r="FU191" s="30"/>
      <c r="FV191" s="30"/>
      <c r="FW191" s="30"/>
      <c r="FX191" s="30"/>
      <c r="FY191" s="30"/>
      <c r="FZ191" s="30"/>
      <c r="GA191" s="30"/>
      <c r="GB191" s="30"/>
      <c r="GC191" s="30"/>
      <c r="GD191" s="30"/>
      <c r="GE191" s="30"/>
      <c r="GF191" s="30"/>
      <c r="GG191" s="30"/>
      <c r="GH191" s="30"/>
      <c r="GI191" s="30"/>
      <c r="GJ191" s="30"/>
      <c r="GK191" s="30"/>
      <c r="GL191" s="30"/>
      <c r="GM191" s="30"/>
      <c r="GN191" s="30"/>
      <c r="GO191" s="30"/>
      <c r="GP191" s="30"/>
      <c r="GQ191" s="30"/>
      <c r="GR191" s="30"/>
      <c r="GS191" s="30"/>
      <c r="GT191" s="30"/>
      <c r="GU191" s="30"/>
      <c r="GV191" s="30"/>
      <c r="GW191" s="30"/>
      <c r="GX191" s="30"/>
      <c r="GY191" s="30"/>
      <c r="GZ191" s="30"/>
      <c r="HA191" s="30"/>
      <c r="HB191" s="30"/>
      <c r="HC191" s="30"/>
      <c r="HD191" s="30"/>
      <c r="HE191" s="30"/>
      <c r="HF191" s="30"/>
      <c r="HG191" s="30"/>
      <c r="HH191" s="30"/>
      <c r="HI191" s="30"/>
      <c r="HJ191" s="30"/>
      <c r="HK191" s="30"/>
      <c r="HL191" s="30"/>
      <c r="HM191" s="30"/>
      <c r="HN191" s="30"/>
      <c r="HO191" s="30"/>
      <c r="HP191" s="30"/>
      <c r="HQ191" s="30"/>
      <c r="HR191" s="30"/>
      <c r="HS191" s="30"/>
      <c r="HT191" s="30"/>
      <c r="HU191" s="30"/>
      <c r="HV191" s="30"/>
      <c r="HW191" s="30"/>
      <c r="HX191" s="30"/>
      <c r="HY191" s="30"/>
      <c r="HZ191" s="30"/>
      <c r="IA191" s="30"/>
      <c r="IB191" s="30"/>
      <c r="IC191" s="30"/>
      <c r="ID191" s="30"/>
      <c r="IE191" s="30"/>
      <c r="IF191" s="30"/>
      <c r="IG191" s="30"/>
      <c r="IH191" s="30"/>
      <c r="II191" s="30"/>
      <c r="IJ191" s="30"/>
      <c r="IK191" s="30"/>
      <c r="IL191" s="30"/>
      <c r="IM191" s="30"/>
      <c r="IN191" s="30"/>
      <c r="IO191" s="30"/>
      <c r="IP191" s="30"/>
      <c r="IQ191" s="30"/>
      <c r="IR191" s="30"/>
      <c r="IS191" s="30"/>
      <c r="IT191" s="30"/>
      <c r="IU191" s="30"/>
    </row>
    <row r="192" spans="1:25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c r="CZ192" s="30"/>
      <c r="DA192" s="30"/>
      <c r="DB192" s="30"/>
      <c r="DC192" s="30"/>
      <c r="DD192" s="30"/>
      <c r="DE192" s="30"/>
      <c r="DF192" s="30"/>
      <c r="DG192" s="30"/>
      <c r="DH192" s="30"/>
      <c r="DI192" s="30"/>
      <c r="DJ192" s="30"/>
      <c r="DK192" s="30"/>
      <c r="DL192" s="30"/>
      <c r="DM192" s="30"/>
      <c r="DN192" s="30"/>
      <c r="DO192" s="30"/>
      <c r="DP192" s="30"/>
      <c r="DQ192" s="30"/>
      <c r="DR192" s="30"/>
      <c r="DS192" s="30"/>
      <c r="DT192" s="30"/>
      <c r="DU192" s="30"/>
      <c r="DV192" s="30"/>
      <c r="DW192" s="30"/>
      <c r="DX192" s="30"/>
      <c r="DY192" s="30"/>
      <c r="DZ192" s="30"/>
      <c r="EA192" s="30"/>
      <c r="EB192" s="30"/>
      <c r="EC192" s="30"/>
      <c r="ED192" s="30"/>
      <c r="EE192" s="30"/>
      <c r="EF192" s="30"/>
      <c r="EG192" s="30"/>
      <c r="EH192" s="30"/>
      <c r="EI192" s="30"/>
      <c r="EJ192" s="30"/>
      <c r="EK192" s="30"/>
      <c r="EL192" s="30"/>
      <c r="EM192" s="30"/>
      <c r="EN192" s="30"/>
      <c r="EO192" s="30"/>
      <c r="EP192" s="30"/>
      <c r="EQ192" s="30"/>
      <c r="ER192" s="30"/>
      <c r="ES192" s="30"/>
      <c r="ET192" s="30"/>
      <c r="EU192" s="30"/>
      <c r="EV192" s="30"/>
      <c r="EW192" s="30"/>
      <c r="EX192" s="30"/>
      <c r="EY192" s="30"/>
      <c r="EZ192" s="30"/>
      <c r="FA192" s="30"/>
      <c r="FB192" s="30"/>
      <c r="FC192" s="30"/>
      <c r="FD192" s="30"/>
      <c r="FE192" s="30"/>
      <c r="FF192" s="30"/>
      <c r="FG192" s="30"/>
      <c r="FH192" s="30"/>
      <c r="FI192" s="30"/>
      <c r="FJ192" s="30"/>
      <c r="FK192" s="30"/>
      <c r="FL192" s="30"/>
      <c r="FM192" s="30"/>
      <c r="FN192" s="30"/>
      <c r="FO192" s="30"/>
      <c r="FP192" s="30"/>
      <c r="FQ192" s="30"/>
      <c r="FR192" s="30"/>
      <c r="FS192" s="30"/>
      <c r="FT192" s="30"/>
      <c r="FU192" s="30"/>
      <c r="FV192" s="30"/>
      <c r="FW192" s="30"/>
      <c r="FX192" s="30"/>
      <c r="FY192" s="30"/>
      <c r="FZ192" s="30"/>
      <c r="GA192" s="30"/>
      <c r="GB192" s="30"/>
      <c r="GC192" s="30"/>
      <c r="GD192" s="30"/>
      <c r="GE192" s="30"/>
      <c r="GF192" s="30"/>
      <c r="GG192" s="30"/>
      <c r="GH192" s="30"/>
      <c r="GI192" s="30"/>
      <c r="GJ192" s="30"/>
      <c r="GK192" s="30"/>
      <c r="GL192" s="30"/>
      <c r="GM192" s="30"/>
      <c r="GN192" s="30"/>
      <c r="GO192" s="30"/>
      <c r="GP192" s="30"/>
      <c r="GQ192" s="30"/>
      <c r="GR192" s="30"/>
      <c r="GS192" s="30"/>
      <c r="GT192" s="30"/>
      <c r="GU192" s="30"/>
      <c r="GV192" s="30"/>
      <c r="GW192" s="30"/>
      <c r="GX192" s="30"/>
      <c r="GY192" s="30"/>
      <c r="GZ192" s="30"/>
      <c r="HA192" s="30"/>
      <c r="HB192" s="30"/>
      <c r="HC192" s="30"/>
      <c r="HD192" s="30"/>
      <c r="HE192" s="30"/>
      <c r="HF192" s="30"/>
      <c r="HG192" s="30"/>
      <c r="HH192" s="30"/>
      <c r="HI192" s="30"/>
      <c r="HJ192" s="30"/>
      <c r="HK192" s="30"/>
      <c r="HL192" s="30"/>
      <c r="HM192" s="30"/>
      <c r="HN192" s="30"/>
      <c r="HO192" s="30"/>
      <c r="HP192" s="30"/>
      <c r="HQ192" s="30"/>
      <c r="HR192" s="30"/>
      <c r="HS192" s="30"/>
      <c r="HT192" s="30"/>
      <c r="HU192" s="30"/>
      <c r="HV192" s="30"/>
      <c r="HW192" s="30"/>
      <c r="HX192" s="30"/>
      <c r="HY192" s="30"/>
      <c r="HZ192" s="30"/>
      <c r="IA192" s="30"/>
      <c r="IB192" s="30"/>
      <c r="IC192" s="30"/>
      <c r="ID192" s="30"/>
      <c r="IE192" s="30"/>
      <c r="IF192" s="30"/>
      <c r="IG192" s="30"/>
      <c r="IH192" s="30"/>
      <c r="II192" s="30"/>
      <c r="IJ192" s="30"/>
      <c r="IK192" s="30"/>
      <c r="IL192" s="30"/>
      <c r="IM192" s="30"/>
      <c r="IN192" s="30"/>
      <c r="IO192" s="30"/>
      <c r="IP192" s="30"/>
      <c r="IQ192" s="30"/>
      <c r="IR192" s="30"/>
      <c r="IS192" s="30"/>
      <c r="IT192" s="30"/>
      <c r="IU192" s="30"/>
    </row>
    <row r="193" spans="1:25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0"/>
      <c r="BX193" s="30"/>
      <c r="BY193" s="30"/>
      <c r="BZ193" s="30"/>
      <c r="CA193" s="30"/>
      <c r="CB193" s="30"/>
      <c r="CC193" s="30"/>
      <c r="CD193" s="30"/>
      <c r="CE193" s="30"/>
      <c r="CF193" s="30"/>
      <c r="CG193" s="30"/>
      <c r="CH193" s="30"/>
      <c r="CI193" s="30"/>
      <c r="CJ193" s="30"/>
      <c r="CK193" s="30"/>
      <c r="CL193" s="30"/>
      <c r="CM193" s="30"/>
      <c r="CN193" s="30"/>
      <c r="CO193" s="30"/>
      <c r="CP193" s="30"/>
      <c r="CQ193" s="30"/>
      <c r="CR193" s="30"/>
      <c r="CS193" s="30"/>
      <c r="CT193" s="30"/>
      <c r="CU193" s="30"/>
      <c r="CV193" s="30"/>
      <c r="CW193" s="30"/>
      <c r="CX193" s="30"/>
      <c r="CY193" s="30"/>
      <c r="CZ193" s="30"/>
      <c r="DA193" s="30"/>
      <c r="DB193" s="30"/>
      <c r="DC193" s="30"/>
      <c r="DD193" s="30"/>
      <c r="DE193" s="30"/>
      <c r="DF193" s="30"/>
      <c r="DG193" s="30"/>
      <c r="DH193" s="30"/>
      <c r="DI193" s="30"/>
      <c r="DJ193" s="30"/>
      <c r="DK193" s="30"/>
      <c r="DL193" s="30"/>
      <c r="DM193" s="30"/>
      <c r="DN193" s="30"/>
      <c r="DO193" s="30"/>
      <c r="DP193" s="30"/>
      <c r="DQ193" s="30"/>
      <c r="DR193" s="30"/>
      <c r="DS193" s="30"/>
      <c r="DT193" s="30"/>
      <c r="DU193" s="30"/>
      <c r="DV193" s="30"/>
      <c r="DW193" s="30"/>
      <c r="DX193" s="30"/>
      <c r="DY193" s="30"/>
      <c r="DZ193" s="30"/>
      <c r="EA193" s="30"/>
      <c r="EB193" s="30"/>
      <c r="EC193" s="30"/>
      <c r="ED193" s="30"/>
      <c r="EE193" s="30"/>
      <c r="EF193" s="30"/>
      <c r="EG193" s="30"/>
      <c r="EH193" s="30"/>
      <c r="EI193" s="30"/>
      <c r="EJ193" s="30"/>
      <c r="EK193" s="30"/>
      <c r="EL193" s="30"/>
      <c r="EM193" s="30"/>
      <c r="EN193" s="30"/>
      <c r="EO193" s="30"/>
      <c r="EP193" s="30"/>
      <c r="EQ193" s="30"/>
      <c r="ER193" s="30"/>
      <c r="ES193" s="30"/>
      <c r="ET193" s="30"/>
      <c r="EU193" s="30"/>
      <c r="EV193" s="30"/>
      <c r="EW193" s="30"/>
      <c r="EX193" s="30"/>
      <c r="EY193" s="30"/>
      <c r="EZ193" s="30"/>
      <c r="FA193" s="30"/>
      <c r="FB193" s="30"/>
      <c r="FC193" s="30"/>
      <c r="FD193" s="30"/>
      <c r="FE193" s="30"/>
      <c r="FF193" s="30"/>
      <c r="FG193" s="30"/>
      <c r="FH193" s="30"/>
      <c r="FI193" s="30"/>
      <c r="FJ193" s="30"/>
      <c r="FK193" s="30"/>
      <c r="FL193" s="30"/>
      <c r="FM193" s="30"/>
      <c r="FN193" s="30"/>
      <c r="FO193" s="30"/>
      <c r="FP193" s="30"/>
      <c r="FQ193" s="30"/>
      <c r="FR193" s="30"/>
      <c r="FS193" s="30"/>
      <c r="FT193" s="30"/>
      <c r="FU193" s="30"/>
      <c r="FV193" s="30"/>
      <c r="FW193" s="30"/>
      <c r="FX193" s="30"/>
      <c r="FY193" s="30"/>
      <c r="FZ193" s="30"/>
      <c r="GA193" s="30"/>
      <c r="GB193" s="30"/>
      <c r="GC193" s="30"/>
      <c r="GD193" s="30"/>
      <c r="GE193" s="30"/>
      <c r="GF193" s="30"/>
      <c r="GG193" s="30"/>
      <c r="GH193" s="30"/>
      <c r="GI193" s="30"/>
      <c r="GJ193" s="30"/>
      <c r="GK193" s="30"/>
      <c r="GL193" s="30"/>
      <c r="GM193" s="30"/>
      <c r="GN193" s="30"/>
      <c r="GO193" s="30"/>
      <c r="GP193" s="30"/>
      <c r="GQ193" s="30"/>
      <c r="GR193" s="30"/>
      <c r="GS193" s="30"/>
      <c r="GT193" s="30"/>
      <c r="GU193" s="30"/>
      <c r="GV193" s="30"/>
      <c r="GW193" s="30"/>
      <c r="GX193" s="30"/>
      <c r="GY193" s="30"/>
      <c r="GZ193" s="30"/>
      <c r="HA193" s="30"/>
      <c r="HB193" s="30"/>
      <c r="HC193" s="30"/>
      <c r="HD193" s="30"/>
      <c r="HE193" s="30"/>
      <c r="HF193" s="30"/>
      <c r="HG193" s="30"/>
      <c r="HH193" s="30"/>
      <c r="HI193" s="30"/>
      <c r="HJ193" s="30"/>
      <c r="HK193" s="30"/>
      <c r="HL193" s="30"/>
      <c r="HM193" s="30"/>
      <c r="HN193" s="30"/>
      <c r="HO193" s="30"/>
      <c r="HP193" s="30"/>
      <c r="HQ193" s="30"/>
      <c r="HR193" s="30"/>
      <c r="HS193" s="30"/>
      <c r="HT193" s="30"/>
      <c r="HU193" s="30"/>
      <c r="HV193" s="30"/>
      <c r="HW193" s="30"/>
      <c r="HX193" s="30"/>
      <c r="HY193" s="30"/>
      <c r="HZ193" s="30"/>
      <c r="IA193" s="30"/>
      <c r="IB193" s="30"/>
      <c r="IC193" s="30"/>
      <c r="ID193" s="30"/>
      <c r="IE193" s="30"/>
      <c r="IF193" s="30"/>
      <c r="IG193" s="30"/>
      <c r="IH193" s="30"/>
      <c r="II193" s="30"/>
      <c r="IJ193" s="30"/>
      <c r="IK193" s="30"/>
      <c r="IL193" s="30"/>
      <c r="IM193" s="30"/>
      <c r="IN193" s="30"/>
      <c r="IO193" s="30"/>
      <c r="IP193" s="30"/>
      <c r="IQ193" s="30"/>
      <c r="IR193" s="30"/>
      <c r="IS193" s="30"/>
      <c r="IT193" s="30"/>
      <c r="IU193" s="30"/>
    </row>
    <row r="194" spans="1:25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c r="DC194" s="30"/>
      <c r="DD194" s="30"/>
      <c r="DE194" s="30"/>
      <c r="DF194" s="30"/>
      <c r="DG194" s="30"/>
      <c r="DH194" s="30"/>
      <c r="DI194" s="30"/>
      <c r="DJ194" s="30"/>
      <c r="DK194" s="30"/>
      <c r="DL194" s="30"/>
      <c r="DM194" s="30"/>
      <c r="DN194" s="30"/>
      <c r="DO194" s="30"/>
      <c r="DP194" s="30"/>
      <c r="DQ194" s="30"/>
      <c r="DR194" s="30"/>
      <c r="DS194" s="30"/>
      <c r="DT194" s="30"/>
      <c r="DU194" s="30"/>
      <c r="DV194" s="30"/>
      <c r="DW194" s="30"/>
      <c r="DX194" s="30"/>
      <c r="DY194" s="30"/>
      <c r="DZ194" s="30"/>
      <c r="EA194" s="30"/>
      <c r="EB194" s="30"/>
      <c r="EC194" s="30"/>
      <c r="ED194" s="30"/>
      <c r="EE194" s="30"/>
      <c r="EF194" s="30"/>
      <c r="EG194" s="30"/>
      <c r="EH194" s="30"/>
      <c r="EI194" s="30"/>
      <c r="EJ194" s="30"/>
      <c r="EK194" s="30"/>
      <c r="EL194" s="30"/>
      <c r="EM194" s="30"/>
      <c r="EN194" s="30"/>
      <c r="EO194" s="30"/>
      <c r="EP194" s="30"/>
      <c r="EQ194" s="30"/>
      <c r="ER194" s="30"/>
      <c r="ES194" s="30"/>
      <c r="ET194" s="30"/>
      <c r="EU194" s="30"/>
      <c r="EV194" s="30"/>
      <c r="EW194" s="30"/>
      <c r="EX194" s="30"/>
      <c r="EY194" s="30"/>
      <c r="EZ194" s="30"/>
      <c r="FA194" s="30"/>
      <c r="FB194" s="30"/>
      <c r="FC194" s="30"/>
      <c r="FD194" s="30"/>
      <c r="FE194" s="30"/>
      <c r="FF194" s="30"/>
      <c r="FG194" s="30"/>
      <c r="FH194" s="30"/>
      <c r="FI194" s="30"/>
      <c r="FJ194" s="30"/>
      <c r="FK194" s="30"/>
      <c r="FL194" s="30"/>
      <c r="FM194" s="30"/>
      <c r="FN194" s="30"/>
      <c r="FO194" s="30"/>
      <c r="FP194" s="30"/>
      <c r="FQ194" s="30"/>
      <c r="FR194" s="30"/>
      <c r="FS194" s="30"/>
      <c r="FT194" s="30"/>
      <c r="FU194" s="30"/>
      <c r="FV194" s="30"/>
      <c r="FW194" s="30"/>
      <c r="FX194" s="30"/>
      <c r="FY194" s="30"/>
      <c r="FZ194" s="30"/>
      <c r="GA194" s="30"/>
      <c r="GB194" s="30"/>
      <c r="GC194" s="30"/>
      <c r="GD194" s="30"/>
      <c r="GE194" s="30"/>
      <c r="GF194" s="30"/>
      <c r="GG194" s="30"/>
      <c r="GH194" s="30"/>
      <c r="GI194" s="30"/>
      <c r="GJ194" s="30"/>
      <c r="GK194" s="30"/>
      <c r="GL194" s="30"/>
      <c r="GM194" s="30"/>
      <c r="GN194" s="30"/>
      <c r="GO194" s="30"/>
      <c r="GP194" s="30"/>
      <c r="GQ194" s="30"/>
      <c r="GR194" s="30"/>
      <c r="GS194" s="30"/>
      <c r="GT194" s="30"/>
      <c r="GU194" s="30"/>
      <c r="GV194" s="30"/>
      <c r="GW194" s="30"/>
      <c r="GX194" s="30"/>
      <c r="GY194" s="30"/>
      <c r="GZ194" s="30"/>
      <c r="HA194" s="30"/>
      <c r="HB194" s="30"/>
      <c r="HC194" s="30"/>
      <c r="HD194" s="30"/>
      <c r="HE194" s="30"/>
      <c r="HF194" s="30"/>
      <c r="HG194" s="30"/>
      <c r="HH194" s="30"/>
      <c r="HI194" s="30"/>
      <c r="HJ194" s="30"/>
      <c r="HK194" s="30"/>
      <c r="HL194" s="30"/>
      <c r="HM194" s="30"/>
      <c r="HN194" s="30"/>
      <c r="HO194" s="30"/>
      <c r="HP194" s="30"/>
      <c r="HQ194" s="30"/>
      <c r="HR194" s="30"/>
      <c r="HS194" s="30"/>
      <c r="HT194" s="30"/>
      <c r="HU194" s="30"/>
      <c r="HV194" s="30"/>
      <c r="HW194" s="30"/>
      <c r="HX194" s="30"/>
      <c r="HY194" s="30"/>
      <c r="HZ194" s="30"/>
      <c r="IA194" s="30"/>
      <c r="IB194" s="30"/>
      <c r="IC194" s="30"/>
      <c r="ID194" s="30"/>
      <c r="IE194" s="30"/>
      <c r="IF194" s="30"/>
      <c r="IG194" s="30"/>
      <c r="IH194" s="30"/>
      <c r="II194" s="30"/>
      <c r="IJ194" s="30"/>
      <c r="IK194" s="30"/>
      <c r="IL194" s="30"/>
      <c r="IM194" s="30"/>
      <c r="IN194" s="30"/>
      <c r="IO194" s="30"/>
      <c r="IP194" s="30"/>
      <c r="IQ194" s="30"/>
      <c r="IR194" s="30"/>
      <c r="IS194" s="30"/>
      <c r="IT194" s="30"/>
      <c r="IU194" s="30"/>
    </row>
    <row r="195" spans="1:25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c r="BZ195" s="30"/>
      <c r="CA195" s="30"/>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c r="DC195" s="30"/>
      <c r="DD195" s="30"/>
      <c r="DE195" s="30"/>
      <c r="DF195" s="30"/>
      <c r="DG195" s="30"/>
      <c r="DH195" s="30"/>
      <c r="DI195" s="30"/>
      <c r="DJ195" s="30"/>
      <c r="DK195" s="30"/>
      <c r="DL195" s="30"/>
      <c r="DM195" s="30"/>
      <c r="DN195" s="30"/>
      <c r="DO195" s="30"/>
      <c r="DP195" s="30"/>
      <c r="DQ195" s="30"/>
      <c r="DR195" s="30"/>
      <c r="DS195" s="30"/>
      <c r="DT195" s="30"/>
      <c r="DU195" s="30"/>
      <c r="DV195" s="30"/>
      <c r="DW195" s="30"/>
      <c r="DX195" s="30"/>
      <c r="DY195" s="30"/>
      <c r="DZ195" s="30"/>
      <c r="EA195" s="30"/>
      <c r="EB195" s="30"/>
      <c r="EC195" s="30"/>
      <c r="ED195" s="30"/>
      <c r="EE195" s="30"/>
      <c r="EF195" s="30"/>
      <c r="EG195" s="30"/>
      <c r="EH195" s="30"/>
      <c r="EI195" s="30"/>
      <c r="EJ195" s="30"/>
      <c r="EK195" s="30"/>
      <c r="EL195" s="30"/>
      <c r="EM195" s="30"/>
      <c r="EN195" s="30"/>
      <c r="EO195" s="30"/>
      <c r="EP195" s="30"/>
      <c r="EQ195" s="30"/>
      <c r="ER195" s="30"/>
      <c r="ES195" s="30"/>
      <c r="ET195" s="30"/>
      <c r="EU195" s="30"/>
      <c r="EV195" s="30"/>
      <c r="EW195" s="30"/>
      <c r="EX195" s="30"/>
      <c r="EY195" s="30"/>
      <c r="EZ195" s="30"/>
      <c r="FA195" s="30"/>
      <c r="FB195" s="30"/>
      <c r="FC195" s="30"/>
      <c r="FD195" s="30"/>
      <c r="FE195" s="30"/>
      <c r="FF195" s="30"/>
      <c r="FG195" s="30"/>
      <c r="FH195" s="30"/>
      <c r="FI195" s="30"/>
      <c r="FJ195" s="30"/>
      <c r="FK195" s="30"/>
      <c r="FL195" s="30"/>
      <c r="FM195" s="30"/>
      <c r="FN195" s="30"/>
      <c r="FO195" s="30"/>
      <c r="FP195" s="30"/>
      <c r="FQ195" s="30"/>
      <c r="FR195" s="30"/>
      <c r="FS195" s="30"/>
      <c r="FT195" s="30"/>
      <c r="FU195" s="30"/>
      <c r="FV195" s="30"/>
      <c r="FW195" s="30"/>
      <c r="FX195" s="30"/>
      <c r="FY195" s="30"/>
      <c r="FZ195" s="30"/>
      <c r="GA195" s="30"/>
      <c r="GB195" s="30"/>
      <c r="GC195" s="30"/>
      <c r="GD195" s="30"/>
      <c r="GE195" s="30"/>
      <c r="GF195" s="30"/>
      <c r="GG195" s="30"/>
      <c r="GH195" s="30"/>
      <c r="GI195" s="30"/>
      <c r="GJ195" s="30"/>
      <c r="GK195" s="30"/>
      <c r="GL195" s="30"/>
      <c r="GM195" s="30"/>
      <c r="GN195" s="30"/>
      <c r="GO195" s="30"/>
      <c r="GP195" s="30"/>
      <c r="GQ195" s="30"/>
      <c r="GR195" s="30"/>
      <c r="GS195" s="30"/>
      <c r="GT195" s="30"/>
      <c r="GU195" s="30"/>
      <c r="GV195" s="30"/>
      <c r="GW195" s="30"/>
      <c r="GX195" s="30"/>
      <c r="GY195" s="30"/>
      <c r="GZ195" s="30"/>
      <c r="HA195" s="30"/>
      <c r="HB195" s="30"/>
      <c r="HC195" s="30"/>
      <c r="HD195" s="30"/>
      <c r="HE195" s="30"/>
      <c r="HF195" s="30"/>
      <c r="HG195" s="30"/>
      <c r="HH195" s="30"/>
      <c r="HI195" s="30"/>
      <c r="HJ195" s="30"/>
      <c r="HK195" s="30"/>
      <c r="HL195" s="30"/>
      <c r="HM195" s="30"/>
      <c r="HN195" s="30"/>
      <c r="HO195" s="30"/>
      <c r="HP195" s="30"/>
      <c r="HQ195" s="30"/>
      <c r="HR195" s="30"/>
      <c r="HS195" s="30"/>
      <c r="HT195" s="30"/>
      <c r="HU195" s="30"/>
      <c r="HV195" s="30"/>
      <c r="HW195" s="30"/>
      <c r="HX195" s="30"/>
      <c r="HY195" s="30"/>
      <c r="HZ195" s="30"/>
      <c r="IA195" s="30"/>
      <c r="IB195" s="30"/>
      <c r="IC195" s="30"/>
      <c r="ID195" s="30"/>
      <c r="IE195" s="30"/>
      <c r="IF195" s="30"/>
      <c r="IG195" s="30"/>
      <c r="IH195" s="30"/>
      <c r="II195" s="30"/>
      <c r="IJ195" s="30"/>
      <c r="IK195" s="30"/>
      <c r="IL195" s="30"/>
      <c r="IM195" s="30"/>
      <c r="IN195" s="30"/>
      <c r="IO195" s="30"/>
      <c r="IP195" s="30"/>
      <c r="IQ195" s="30"/>
      <c r="IR195" s="30"/>
      <c r="IS195" s="30"/>
      <c r="IT195" s="30"/>
      <c r="IU195" s="30"/>
    </row>
    <row r="196" spans="1:25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c r="DC196" s="30"/>
      <c r="DD196" s="30"/>
      <c r="DE196" s="30"/>
      <c r="DF196" s="30"/>
      <c r="DG196" s="30"/>
      <c r="DH196" s="30"/>
      <c r="DI196" s="30"/>
      <c r="DJ196" s="30"/>
      <c r="DK196" s="30"/>
      <c r="DL196" s="30"/>
      <c r="DM196" s="30"/>
      <c r="DN196" s="30"/>
      <c r="DO196" s="30"/>
      <c r="DP196" s="30"/>
      <c r="DQ196" s="30"/>
      <c r="DR196" s="30"/>
      <c r="DS196" s="30"/>
      <c r="DT196" s="30"/>
      <c r="DU196" s="30"/>
      <c r="DV196" s="30"/>
      <c r="DW196" s="30"/>
      <c r="DX196" s="30"/>
      <c r="DY196" s="30"/>
      <c r="DZ196" s="30"/>
      <c r="EA196" s="30"/>
      <c r="EB196" s="30"/>
      <c r="EC196" s="30"/>
      <c r="ED196" s="30"/>
      <c r="EE196" s="30"/>
      <c r="EF196" s="30"/>
      <c r="EG196" s="30"/>
      <c r="EH196" s="30"/>
      <c r="EI196" s="30"/>
      <c r="EJ196" s="30"/>
      <c r="EK196" s="30"/>
      <c r="EL196" s="30"/>
      <c r="EM196" s="30"/>
      <c r="EN196" s="30"/>
      <c r="EO196" s="30"/>
      <c r="EP196" s="30"/>
      <c r="EQ196" s="30"/>
      <c r="ER196" s="30"/>
      <c r="ES196" s="30"/>
      <c r="ET196" s="30"/>
      <c r="EU196" s="30"/>
      <c r="EV196" s="30"/>
      <c r="EW196" s="30"/>
      <c r="EX196" s="30"/>
      <c r="EY196" s="30"/>
      <c r="EZ196" s="30"/>
      <c r="FA196" s="30"/>
      <c r="FB196" s="30"/>
      <c r="FC196" s="30"/>
      <c r="FD196" s="30"/>
      <c r="FE196" s="30"/>
      <c r="FF196" s="30"/>
      <c r="FG196" s="30"/>
      <c r="FH196" s="30"/>
      <c r="FI196" s="30"/>
      <c r="FJ196" s="30"/>
      <c r="FK196" s="30"/>
      <c r="FL196" s="30"/>
      <c r="FM196" s="30"/>
      <c r="FN196" s="30"/>
      <c r="FO196" s="30"/>
      <c r="FP196" s="30"/>
      <c r="FQ196" s="30"/>
      <c r="FR196" s="30"/>
      <c r="FS196" s="30"/>
      <c r="FT196" s="30"/>
      <c r="FU196" s="30"/>
      <c r="FV196" s="30"/>
      <c r="FW196" s="30"/>
      <c r="FX196" s="30"/>
      <c r="FY196" s="30"/>
      <c r="FZ196" s="30"/>
      <c r="GA196" s="30"/>
      <c r="GB196" s="30"/>
      <c r="GC196" s="30"/>
      <c r="GD196" s="30"/>
      <c r="GE196" s="30"/>
      <c r="GF196" s="30"/>
      <c r="GG196" s="30"/>
      <c r="GH196" s="30"/>
      <c r="GI196" s="30"/>
      <c r="GJ196" s="30"/>
      <c r="GK196" s="30"/>
      <c r="GL196" s="30"/>
      <c r="GM196" s="30"/>
      <c r="GN196" s="30"/>
      <c r="GO196" s="30"/>
      <c r="GP196" s="30"/>
      <c r="GQ196" s="30"/>
      <c r="GR196" s="30"/>
      <c r="GS196" s="30"/>
      <c r="GT196" s="30"/>
      <c r="GU196" s="30"/>
      <c r="GV196" s="30"/>
      <c r="GW196" s="30"/>
      <c r="GX196" s="30"/>
      <c r="GY196" s="30"/>
      <c r="GZ196" s="30"/>
      <c r="HA196" s="30"/>
      <c r="HB196" s="30"/>
      <c r="HC196" s="30"/>
      <c r="HD196" s="30"/>
      <c r="HE196" s="30"/>
      <c r="HF196" s="30"/>
      <c r="HG196" s="30"/>
      <c r="HH196" s="30"/>
      <c r="HI196" s="30"/>
      <c r="HJ196" s="30"/>
      <c r="HK196" s="30"/>
      <c r="HL196" s="30"/>
      <c r="HM196" s="30"/>
      <c r="HN196" s="30"/>
      <c r="HO196" s="30"/>
      <c r="HP196" s="30"/>
      <c r="HQ196" s="30"/>
      <c r="HR196" s="30"/>
      <c r="HS196" s="30"/>
      <c r="HT196" s="30"/>
      <c r="HU196" s="30"/>
      <c r="HV196" s="30"/>
      <c r="HW196" s="30"/>
      <c r="HX196" s="30"/>
      <c r="HY196" s="30"/>
      <c r="HZ196" s="30"/>
      <c r="IA196" s="30"/>
      <c r="IB196" s="30"/>
      <c r="IC196" s="30"/>
      <c r="ID196" s="30"/>
      <c r="IE196" s="30"/>
      <c r="IF196" s="30"/>
      <c r="IG196" s="30"/>
      <c r="IH196" s="30"/>
      <c r="II196" s="30"/>
      <c r="IJ196" s="30"/>
      <c r="IK196" s="30"/>
      <c r="IL196" s="30"/>
      <c r="IM196" s="30"/>
      <c r="IN196" s="30"/>
      <c r="IO196" s="30"/>
      <c r="IP196" s="30"/>
      <c r="IQ196" s="30"/>
      <c r="IR196" s="30"/>
      <c r="IS196" s="30"/>
      <c r="IT196" s="30"/>
      <c r="IU196" s="30"/>
    </row>
    <row r="197" spans="1:25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c r="DC197" s="30"/>
      <c r="DD197" s="30"/>
      <c r="DE197" s="30"/>
      <c r="DF197" s="30"/>
      <c r="DG197" s="30"/>
      <c r="DH197" s="30"/>
      <c r="DI197" s="30"/>
      <c r="DJ197" s="30"/>
      <c r="DK197" s="30"/>
      <c r="DL197" s="30"/>
      <c r="DM197" s="30"/>
      <c r="DN197" s="30"/>
      <c r="DO197" s="30"/>
      <c r="DP197" s="30"/>
      <c r="DQ197" s="30"/>
      <c r="DR197" s="30"/>
      <c r="DS197" s="30"/>
      <c r="DT197" s="30"/>
      <c r="DU197" s="30"/>
      <c r="DV197" s="30"/>
      <c r="DW197" s="30"/>
      <c r="DX197" s="30"/>
      <c r="DY197" s="30"/>
      <c r="DZ197" s="30"/>
      <c r="EA197" s="30"/>
      <c r="EB197" s="30"/>
      <c r="EC197" s="30"/>
      <c r="ED197" s="30"/>
      <c r="EE197" s="30"/>
      <c r="EF197" s="30"/>
      <c r="EG197" s="30"/>
      <c r="EH197" s="30"/>
      <c r="EI197" s="30"/>
      <c r="EJ197" s="30"/>
      <c r="EK197" s="30"/>
      <c r="EL197" s="30"/>
      <c r="EM197" s="30"/>
      <c r="EN197" s="30"/>
      <c r="EO197" s="30"/>
      <c r="EP197" s="30"/>
      <c r="EQ197" s="30"/>
      <c r="ER197" s="30"/>
      <c r="ES197" s="30"/>
      <c r="ET197" s="30"/>
      <c r="EU197" s="30"/>
      <c r="EV197" s="30"/>
      <c r="EW197" s="30"/>
      <c r="EX197" s="30"/>
      <c r="EY197" s="30"/>
      <c r="EZ197" s="30"/>
      <c r="FA197" s="30"/>
      <c r="FB197" s="30"/>
      <c r="FC197" s="30"/>
      <c r="FD197" s="30"/>
      <c r="FE197" s="30"/>
      <c r="FF197" s="30"/>
      <c r="FG197" s="30"/>
      <c r="FH197" s="30"/>
      <c r="FI197" s="30"/>
      <c r="FJ197" s="30"/>
      <c r="FK197" s="30"/>
      <c r="FL197" s="30"/>
      <c r="FM197" s="30"/>
      <c r="FN197" s="30"/>
      <c r="FO197" s="30"/>
      <c r="FP197" s="30"/>
      <c r="FQ197" s="30"/>
      <c r="FR197" s="30"/>
      <c r="FS197" s="30"/>
      <c r="FT197" s="30"/>
      <c r="FU197" s="30"/>
      <c r="FV197" s="30"/>
      <c r="FW197" s="30"/>
      <c r="FX197" s="30"/>
      <c r="FY197" s="30"/>
      <c r="FZ197" s="30"/>
      <c r="GA197" s="30"/>
      <c r="GB197" s="30"/>
      <c r="GC197" s="30"/>
      <c r="GD197" s="30"/>
      <c r="GE197" s="30"/>
      <c r="GF197" s="30"/>
      <c r="GG197" s="30"/>
      <c r="GH197" s="30"/>
      <c r="GI197" s="30"/>
      <c r="GJ197" s="30"/>
      <c r="GK197" s="30"/>
      <c r="GL197" s="30"/>
      <c r="GM197" s="30"/>
      <c r="GN197" s="30"/>
      <c r="GO197" s="30"/>
      <c r="GP197" s="30"/>
      <c r="GQ197" s="30"/>
      <c r="GR197" s="30"/>
      <c r="GS197" s="30"/>
      <c r="GT197" s="30"/>
      <c r="GU197" s="30"/>
      <c r="GV197" s="30"/>
      <c r="GW197" s="30"/>
      <c r="GX197" s="30"/>
      <c r="GY197" s="30"/>
      <c r="GZ197" s="30"/>
      <c r="HA197" s="30"/>
      <c r="HB197" s="30"/>
      <c r="HC197" s="30"/>
      <c r="HD197" s="30"/>
      <c r="HE197" s="30"/>
      <c r="HF197" s="30"/>
      <c r="HG197" s="30"/>
      <c r="HH197" s="30"/>
      <c r="HI197" s="30"/>
      <c r="HJ197" s="30"/>
      <c r="HK197" s="30"/>
      <c r="HL197" s="30"/>
      <c r="HM197" s="30"/>
      <c r="HN197" s="30"/>
      <c r="HO197" s="30"/>
      <c r="HP197" s="30"/>
      <c r="HQ197" s="30"/>
      <c r="HR197" s="30"/>
      <c r="HS197" s="30"/>
      <c r="HT197" s="30"/>
      <c r="HU197" s="30"/>
      <c r="HV197" s="30"/>
      <c r="HW197" s="30"/>
      <c r="HX197" s="30"/>
      <c r="HY197" s="30"/>
      <c r="HZ197" s="30"/>
      <c r="IA197" s="30"/>
      <c r="IB197" s="30"/>
      <c r="IC197" s="30"/>
      <c r="ID197" s="30"/>
      <c r="IE197" s="30"/>
      <c r="IF197" s="30"/>
      <c r="IG197" s="30"/>
      <c r="IH197" s="30"/>
      <c r="II197" s="30"/>
      <c r="IJ197" s="30"/>
      <c r="IK197" s="30"/>
      <c r="IL197" s="30"/>
      <c r="IM197" s="30"/>
      <c r="IN197" s="30"/>
      <c r="IO197" s="30"/>
      <c r="IP197" s="30"/>
      <c r="IQ197" s="30"/>
      <c r="IR197" s="30"/>
      <c r="IS197" s="30"/>
      <c r="IT197" s="30"/>
      <c r="IU197" s="30"/>
    </row>
    <row r="198" spans="1:25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c r="AY198" s="30"/>
      <c r="AZ198" s="30"/>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c r="CZ198" s="30"/>
      <c r="DA198" s="30"/>
      <c r="DB198" s="30"/>
      <c r="DC198" s="30"/>
      <c r="DD198" s="30"/>
      <c r="DE198" s="30"/>
      <c r="DF198" s="30"/>
      <c r="DG198" s="30"/>
      <c r="DH198" s="30"/>
      <c r="DI198" s="30"/>
      <c r="DJ198" s="30"/>
      <c r="DK198" s="30"/>
      <c r="DL198" s="30"/>
      <c r="DM198" s="30"/>
      <c r="DN198" s="30"/>
      <c r="DO198" s="30"/>
      <c r="DP198" s="30"/>
      <c r="DQ198" s="30"/>
      <c r="DR198" s="30"/>
      <c r="DS198" s="30"/>
      <c r="DT198" s="30"/>
      <c r="DU198" s="30"/>
      <c r="DV198" s="30"/>
      <c r="DW198" s="30"/>
      <c r="DX198" s="30"/>
      <c r="DY198" s="30"/>
      <c r="DZ198" s="30"/>
      <c r="EA198" s="30"/>
      <c r="EB198" s="30"/>
      <c r="EC198" s="30"/>
      <c r="ED198" s="30"/>
      <c r="EE198" s="30"/>
      <c r="EF198" s="30"/>
      <c r="EG198" s="30"/>
      <c r="EH198" s="30"/>
      <c r="EI198" s="30"/>
      <c r="EJ198" s="30"/>
      <c r="EK198" s="30"/>
      <c r="EL198" s="30"/>
      <c r="EM198" s="30"/>
      <c r="EN198" s="30"/>
      <c r="EO198" s="30"/>
      <c r="EP198" s="30"/>
      <c r="EQ198" s="30"/>
      <c r="ER198" s="30"/>
      <c r="ES198" s="30"/>
      <c r="ET198" s="30"/>
      <c r="EU198" s="30"/>
      <c r="EV198" s="30"/>
      <c r="EW198" s="30"/>
      <c r="EX198" s="30"/>
      <c r="EY198" s="30"/>
      <c r="EZ198" s="30"/>
      <c r="FA198" s="30"/>
      <c r="FB198" s="30"/>
      <c r="FC198" s="30"/>
      <c r="FD198" s="30"/>
      <c r="FE198" s="30"/>
      <c r="FF198" s="30"/>
      <c r="FG198" s="30"/>
      <c r="FH198" s="30"/>
      <c r="FI198" s="30"/>
      <c r="FJ198" s="30"/>
      <c r="FK198" s="30"/>
      <c r="FL198" s="30"/>
      <c r="FM198" s="30"/>
      <c r="FN198" s="30"/>
      <c r="FO198" s="30"/>
      <c r="FP198" s="30"/>
      <c r="FQ198" s="30"/>
      <c r="FR198" s="30"/>
      <c r="FS198" s="30"/>
      <c r="FT198" s="30"/>
      <c r="FU198" s="30"/>
      <c r="FV198" s="30"/>
      <c r="FW198" s="30"/>
      <c r="FX198" s="30"/>
      <c r="FY198" s="30"/>
      <c r="FZ198" s="30"/>
      <c r="GA198" s="30"/>
      <c r="GB198" s="30"/>
      <c r="GC198" s="30"/>
      <c r="GD198" s="30"/>
      <c r="GE198" s="30"/>
      <c r="GF198" s="30"/>
      <c r="GG198" s="30"/>
      <c r="GH198" s="30"/>
      <c r="GI198" s="30"/>
      <c r="GJ198" s="30"/>
      <c r="GK198" s="30"/>
      <c r="GL198" s="30"/>
      <c r="GM198" s="30"/>
      <c r="GN198" s="30"/>
      <c r="GO198" s="30"/>
      <c r="GP198" s="30"/>
      <c r="GQ198" s="30"/>
      <c r="GR198" s="30"/>
      <c r="GS198" s="30"/>
      <c r="GT198" s="30"/>
      <c r="GU198" s="30"/>
      <c r="GV198" s="30"/>
      <c r="GW198" s="30"/>
      <c r="GX198" s="30"/>
      <c r="GY198" s="30"/>
      <c r="GZ198" s="30"/>
      <c r="HA198" s="30"/>
      <c r="HB198" s="30"/>
      <c r="HC198" s="30"/>
      <c r="HD198" s="30"/>
      <c r="HE198" s="30"/>
      <c r="HF198" s="30"/>
      <c r="HG198" s="30"/>
      <c r="HH198" s="30"/>
      <c r="HI198" s="30"/>
      <c r="HJ198" s="30"/>
      <c r="HK198" s="30"/>
      <c r="HL198" s="30"/>
      <c r="HM198" s="30"/>
      <c r="HN198" s="30"/>
      <c r="HO198" s="30"/>
      <c r="HP198" s="30"/>
      <c r="HQ198" s="30"/>
      <c r="HR198" s="30"/>
      <c r="HS198" s="30"/>
      <c r="HT198" s="30"/>
      <c r="HU198" s="30"/>
      <c r="HV198" s="30"/>
      <c r="HW198" s="30"/>
      <c r="HX198" s="30"/>
      <c r="HY198" s="30"/>
      <c r="HZ198" s="30"/>
      <c r="IA198" s="30"/>
      <c r="IB198" s="30"/>
      <c r="IC198" s="30"/>
      <c r="ID198" s="30"/>
      <c r="IE198" s="30"/>
      <c r="IF198" s="30"/>
      <c r="IG198" s="30"/>
      <c r="IH198" s="30"/>
      <c r="II198" s="30"/>
      <c r="IJ198" s="30"/>
      <c r="IK198" s="30"/>
      <c r="IL198" s="30"/>
      <c r="IM198" s="30"/>
      <c r="IN198" s="30"/>
      <c r="IO198" s="30"/>
      <c r="IP198" s="30"/>
      <c r="IQ198" s="30"/>
      <c r="IR198" s="30"/>
      <c r="IS198" s="30"/>
      <c r="IT198" s="30"/>
      <c r="IU198" s="30"/>
    </row>
    <row r="199" spans="1:25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c r="BZ199" s="30"/>
      <c r="CA199" s="30"/>
      <c r="CB199" s="30"/>
      <c r="CC199" s="30"/>
      <c r="CD199" s="30"/>
      <c r="CE199" s="30"/>
      <c r="CF199" s="30"/>
      <c r="CG199" s="30"/>
      <c r="CH199" s="30"/>
      <c r="CI199" s="30"/>
      <c r="CJ199" s="30"/>
      <c r="CK199" s="30"/>
      <c r="CL199" s="30"/>
      <c r="CM199" s="30"/>
      <c r="CN199" s="30"/>
      <c r="CO199" s="30"/>
      <c r="CP199" s="30"/>
      <c r="CQ199" s="30"/>
      <c r="CR199" s="30"/>
      <c r="CS199" s="30"/>
      <c r="CT199" s="30"/>
      <c r="CU199" s="30"/>
      <c r="CV199" s="30"/>
      <c r="CW199" s="30"/>
      <c r="CX199" s="30"/>
      <c r="CY199" s="30"/>
      <c r="CZ199" s="30"/>
      <c r="DA199" s="30"/>
      <c r="DB199" s="30"/>
      <c r="DC199" s="30"/>
      <c r="DD199" s="30"/>
      <c r="DE199" s="30"/>
      <c r="DF199" s="30"/>
      <c r="DG199" s="30"/>
      <c r="DH199" s="30"/>
      <c r="DI199" s="30"/>
      <c r="DJ199" s="30"/>
      <c r="DK199" s="30"/>
      <c r="DL199" s="30"/>
      <c r="DM199" s="30"/>
      <c r="DN199" s="30"/>
      <c r="DO199" s="30"/>
      <c r="DP199" s="30"/>
      <c r="DQ199" s="30"/>
      <c r="DR199" s="30"/>
      <c r="DS199" s="30"/>
      <c r="DT199" s="30"/>
      <c r="DU199" s="30"/>
      <c r="DV199" s="30"/>
      <c r="DW199" s="30"/>
      <c r="DX199" s="30"/>
      <c r="DY199" s="30"/>
      <c r="DZ199" s="30"/>
      <c r="EA199" s="30"/>
      <c r="EB199" s="30"/>
      <c r="EC199" s="30"/>
      <c r="ED199" s="30"/>
      <c r="EE199" s="30"/>
      <c r="EF199" s="30"/>
      <c r="EG199" s="30"/>
      <c r="EH199" s="30"/>
      <c r="EI199" s="30"/>
      <c r="EJ199" s="30"/>
      <c r="EK199" s="30"/>
      <c r="EL199" s="30"/>
      <c r="EM199" s="30"/>
      <c r="EN199" s="30"/>
      <c r="EO199" s="30"/>
      <c r="EP199" s="30"/>
      <c r="EQ199" s="30"/>
      <c r="ER199" s="30"/>
      <c r="ES199" s="30"/>
      <c r="ET199" s="30"/>
      <c r="EU199" s="30"/>
      <c r="EV199" s="30"/>
      <c r="EW199" s="30"/>
      <c r="EX199" s="30"/>
      <c r="EY199" s="30"/>
      <c r="EZ199" s="30"/>
      <c r="FA199" s="30"/>
      <c r="FB199" s="30"/>
      <c r="FC199" s="30"/>
      <c r="FD199" s="30"/>
      <c r="FE199" s="30"/>
      <c r="FF199" s="30"/>
      <c r="FG199" s="30"/>
      <c r="FH199" s="30"/>
      <c r="FI199" s="30"/>
      <c r="FJ199" s="30"/>
      <c r="FK199" s="30"/>
      <c r="FL199" s="30"/>
      <c r="FM199" s="30"/>
      <c r="FN199" s="30"/>
      <c r="FO199" s="30"/>
      <c r="FP199" s="30"/>
      <c r="FQ199" s="30"/>
      <c r="FR199" s="30"/>
      <c r="FS199" s="30"/>
      <c r="FT199" s="30"/>
      <c r="FU199" s="30"/>
      <c r="FV199" s="30"/>
      <c r="FW199" s="30"/>
      <c r="FX199" s="30"/>
      <c r="FY199" s="30"/>
      <c r="FZ199" s="30"/>
      <c r="GA199" s="30"/>
      <c r="GB199" s="30"/>
      <c r="GC199" s="30"/>
      <c r="GD199" s="30"/>
      <c r="GE199" s="30"/>
      <c r="GF199" s="30"/>
      <c r="GG199" s="30"/>
      <c r="GH199" s="30"/>
      <c r="GI199" s="30"/>
      <c r="GJ199" s="30"/>
      <c r="GK199" s="30"/>
      <c r="GL199" s="30"/>
      <c r="GM199" s="30"/>
      <c r="GN199" s="30"/>
      <c r="GO199" s="30"/>
      <c r="GP199" s="30"/>
      <c r="GQ199" s="30"/>
      <c r="GR199" s="30"/>
      <c r="GS199" s="30"/>
      <c r="GT199" s="30"/>
      <c r="GU199" s="30"/>
      <c r="GV199" s="30"/>
      <c r="GW199" s="30"/>
      <c r="GX199" s="30"/>
      <c r="GY199" s="30"/>
      <c r="GZ199" s="30"/>
      <c r="HA199" s="30"/>
      <c r="HB199" s="30"/>
      <c r="HC199" s="30"/>
      <c r="HD199" s="30"/>
      <c r="HE199" s="30"/>
      <c r="HF199" s="30"/>
      <c r="HG199" s="30"/>
      <c r="HH199" s="30"/>
      <c r="HI199" s="30"/>
      <c r="HJ199" s="30"/>
      <c r="HK199" s="30"/>
      <c r="HL199" s="30"/>
      <c r="HM199" s="30"/>
      <c r="HN199" s="30"/>
      <c r="HO199" s="30"/>
      <c r="HP199" s="30"/>
      <c r="HQ199" s="30"/>
      <c r="HR199" s="30"/>
      <c r="HS199" s="30"/>
      <c r="HT199" s="30"/>
      <c r="HU199" s="30"/>
      <c r="HV199" s="30"/>
      <c r="HW199" s="30"/>
      <c r="HX199" s="30"/>
      <c r="HY199" s="30"/>
      <c r="HZ199" s="30"/>
      <c r="IA199" s="30"/>
      <c r="IB199" s="30"/>
      <c r="IC199" s="30"/>
      <c r="ID199" s="30"/>
      <c r="IE199" s="30"/>
      <c r="IF199" s="30"/>
      <c r="IG199" s="30"/>
      <c r="IH199" s="30"/>
      <c r="II199" s="30"/>
      <c r="IJ199" s="30"/>
      <c r="IK199" s="30"/>
      <c r="IL199" s="30"/>
      <c r="IM199" s="30"/>
      <c r="IN199" s="30"/>
      <c r="IO199" s="30"/>
      <c r="IP199" s="30"/>
      <c r="IQ199" s="30"/>
      <c r="IR199" s="30"/>
      <c r="IS199" s="30"/>
      <c r="IT199" s="30"/>
      <c r="IU199" s="30"/>
    </row>
  </sheetData>
  <pageMargins left="0.7" right="0.7" top="0.75" bottom="0.75" header="0.3" footer="0.3"/>
  <pageSetup paperSize="9" orientation="portrait" horizontalDpi="0" verticalDpi="0" r:id="rId2"/>
</worksheet>
</file>

<file path=xl/worksheets/sheet17.xml><?xml version="1.0" encoding="utf-8"?>
<worksheet xmlns="http://schemas.openxmlformats.org/spreadsheetml/2006/main" xmlns:r="http://schemas.openxmlformats.org/officeDocument/2006/relationships">
  <dimension ref="A1:AP17"/>
  <sheetViews>
    <sheetView workbookViewId="0">
      <selection activeCell="D24" sqref="D23:D24"/>
    </sheetView>
  </sheetViews>
  <sheetFormatPr defaultRowHeight="12.75"/>
  <cols>
    <col min="6" max="6" width="17.7109375" customWidth="1"/>
    <col min="26" max="26" width="10.85546875" style="34" customWidth="1"/>
    <col min="27" max="27" width="10.140625" style="34" bestFit="1" customWidth="1"/>
    <col min="28" max="28" width="9.28515625" style="34" bestFit="1" customWidth="1"/>
    <col min="29" max="30" width="10.140625" style="34" bestFit="1" customWidth="1"/>
    <col min="31" max="31" width="13.42578125" style="34" customWidth="1"/>
    <col min="32" max="32" width="14.85546875" style="34" customWidth="1"/>
    <col min="33" max="33" width="15" style="34" customWidth="1"/>
    <col min="34" max="34" width="11.85546875" style="34" customWidth="1"/>
    <col min="35" max="35" width="10.140625" style="34" bestFit="1" customWidth="1"/>
  </cols>
  <sheetData>
    <row r="1" spans="1:42">
      <c r="A1" s="54" t="s">
        <v>153</v>
      </c>
      <c r="B1" s="54" t="s">
        <v>154</v>
      </c>
      <c r="C1" s="54" t="s">
        <v>155</v>
      </c>
      <c r="D1" s="54" t="s">
        <v>156</v>
      </c>
      <c r="E1" s="54" t="s">
        <v>157</v>
      </c>
      <c r="F1" s="54" t="s">
        <v>158</v>
      </c>
      <c r="G1" s="54" t="s">
        <v>159</v>
      </c>
      <c r="H1" s="54" t="s">
        <v>160</v>
      </c>
      <c r="I1" s="54" t="s">
        <v>161</v>
      </c>
      <c r="J1" s="54" t="s">
        <v>162</v>
      </c>
      <c r="K1" s="54" t="s">
        <v>163</v>
      </c>
      <c r="L1" s="54" t="s">
        <v>164</v>
      </c>
      <c r="M1" s="54" t="s">
        <v>165</v>
      </c>
      <c r="N1" s="54" t="s">
        <v>166</v>
      </c>
      <c r="O1" s="54" t="s">
        <v>167</v>
      </c>
      <c r="P1" s="54" t="s">
        <v>168</v>
      </c>
      <c r="Q1" s="54" t="s">
        <v>169</v>
      </c>
      <c r="R1" s="54" t="s">
        <v>170</v>
      </c>
      <c r="S1" s="54" t="s">
        <v>171</v>
      </c>
      <c r="T1" s="54" t="s">
        <v>172</v>
      </c>
      <c r="U1" s="54" t="s">
        <v>173</v>
      </c>
      <c r="V1" s="54" t="s">
        <v>174</v>
      </c>
      <c r="W1" s="54" t="s">
        <v>175</v>
      </c>
      <c r="X1" s="54" t="s">
        <v>176</v>
      </c>
      <c r="Y1" s="54" t="s">
        <v>177</v>
      </c>
      <c r="Z1" s="54" t="s">
        <v>178</v>
      </c>
      <c r="AA1" s="54" t="s">
        <v>179</v>
      </c>
      <c r="AB1" s="54" t="s">
        <v>180</v>
      </c>
      <c r="AC1" s="54" t="s">
        <v>181</v>
      </c>
      <c r="AD1" s="54" t="s">
        <v>182</v>
      </c>
      <c r="AE1" s="54" t="s">
        <v>183</v>
      </c>
      <c r="AF1" s="54" t="s">
        <v>184</v>
      </c>
      <c r="AG1" s="54" t="s">
        <v>185</v>
      </c>
      <c r="AH1" s="54" t="s">
        <v>186</v>
      </c>
      <c r="AI1" s="54" t="s">
        <v>187</v>
      </c>
      <c r="AJ1" s="54" t="s">
        <v>188</v>
      </c>
      <c r="AK1" s="54" t="s">
        <v>149</v>
      </c>
      <c r="AL1" s="54" t="s">
        <v>221</v>
      </c>
      <c r="AM1" s="54" t="s">
        <v>222</v>
      </c>
      <c r="AN1" s="54" t="s">
        <v>150</v>
      </c>
      <c r="AO1" s="54" t="s">
        <v>151</v>
      </c>
      <c r="AP1" s="54" t="s">
        <v>152</v>
      </c>
    </row>
    <row r="2" spans="1:42" ht="25.5">
      <c r="A2" s="55">
        <v>5126</v>
      </c>
      <c r="B2" s="55">
        <v>13</v>
      </c>
      <c r="C2" s="55">
        <v>242</v>
      </c>
      <c r="D2" s="55">
        <v>36</v>
      </c>
      <c r="E2" s="56" t="s">
        <v>189</v>
      </c>
      <c r="F2" s="56" t="s">
        <v>331</v>
      </c>
      <c r="G2" s="56" t="s">
        <v>332</v>
      </c>
      <c r="H2" s="56" t="s">
        <v>190</v>
      </c>
      <c r="I2" s="56" t="s">
        <v>191</v>
      </c>
      <c r="J2" s="55">
        <v>16</v>
      </c>
      <c r="K2" s="55">
        <v>0</v>
      </c>
      <c r="L2" s="55">
        <v>0</v>
      </c>
      <c r="M2" s="56" t="s">
        <v>191</v>
      </c>
      <c r="N2" s="56" t="s">
        <v>191</v>
      </c>
      <c r="O2" s="56" t="s">
        <v>190</v>
      </c>
      <c r="P2" s="55">
        <v>6</v>
      </c>
      <c r="Q2" s="56" t="s">
        <v>333</v>
      </c>
      <c r="R2" s="56" t="s">
        <v>293</v>
      </c>
      <c r="S2" s="56" t="s">
        <v>192</v>
      </c>
      <c r="T2" s="56" t="s">
        <v>194</v>
      </c>
      <c r="U2" s="56" t="s">
        <v>192</v>
      </c>
      <c r="V2" s="56" t="s">
        <v>194</v>
      </c>
      <c r="W2" s="56" t="s">
        <v>197</v>
      </c>
      <c r="X2" s="56" t="s">
        <v>193</v>
      </c>
      <c r="Y2" s="56" t="s">
        <v>190</v>
      </c>
      <c r="Z2" s="57">
        <v>43481</v>
      </c>
      <c r="AA2" s="57">
        <v>43482</v>
      </c>
      <c r="AB2" s="58"/>
      <c r="AC2" s="57">
        <v>43486</v>
      </c>
      <c r="AD2" s="57">
        <v>43486</v>
      </c>
      <c r="AE2" s="55" t="b">
        <v>0</v>
      </c>
      <c r="AF2" s="56" t="s">
        <v>193</v>
      </c>
      <c r="AG2" s="56" t="s">
        <v>193</v>
      </c>
      <c r="AH2" s="56" t="s">
        <v>334</v>
      </c>
      <c r="AI2" s="56" t="s">
        <v>198</v>
      </c>
      <c r="AJ2" s="56" t="s">
        <v>195</v>
      </c>
      <c r="AK2" s="56" t="s">
        <v>42</v>
      </c>
      <c r="AL2" s="56" t="s">
        <v>265</v>
      </c>
      <c r="AM2" s="56" t="s">
        <v>225</v>
      </c>
      <c r="AN2" s="56" t="s">
        <v>13</v>
      </c>
      <c r="AO2" s="56" t="s">
        <v>252</v>
      </c>
      <c r="AP2" s="56" t="s">
        <v>294</v>
      </c>
    </row>
    <row r="3" spans="1:42" ht="25.5">
      <c r="A3" s="55">
        <v>3634</v>
      </c>
      <c r="B3" s="55">
        <v>11</v>
      </c>
      <c r="C3" s="55">
        <v>156</v>
      </c>
      <c r="D3" s="55">
        <v>35</v>
      </c>
      <c r="E3" s="56" t="s">
        <v>189</v>
      </c>
      <c r="F3" s="56" t="s">
        <v>335</v>
      </c>
      <c r="G3" s="56" t="s">
        <v>336</v>
      </c>
      <c r="H3" s="56" t="s">
        <v>337</v>
      </c>
      <c r="I3" s="56" t="s">
        <v>191</v>
      </c>
      <c r="J3" s="55">
        <v>55</v>
      </c>
      <c r="K3" s="55">
        <v>0</v>
      </c>
      <c r="L3" s="55">
        <v>6</v>
      </c>
      <c r="M3" s="56" t="s">
        <v>192</v>
      </c>
      <c r="N3" s="56" t="s">
        <v>191</v>
      </c>
      <c r="O3" s="56" t="s">
        <v>190</v>
      </c>
      <c r="P3" s="55">
        <v>3</v>
      </c>
      <c r="Q3" s="56" t="s">
        <v>338</v>
      </c>
      <c r="R3" s="56" t="s">
        <v>321</v>
      </c>
      <c r="S3" s="56" t="s">
        <v>192</v>
      </c>
      <c r="T3" s="56" t="s">
        <v>194</v>
      </c>
      <c r="U3" s="56" t="s">
        <v>192</v>
      </c>
      <c r="V3" s="56" t="s">
        <v>194</v>
      </c>
      <c r="W3" s="56" t="s">
        <v>197</v>
      </c>
      <c r="X3" s="56" t="s">
        <v>193</v>
      </c>
      <c r="Y3" s="56" t="s">
        <v>190</v>
      </c>
      <c r="Z3" s="57">
        <v>43471</v>
      </c>
      <c r="AA3" s="57">
        <v>43478</v>
      </c>
      <c r="AB3" s="58"/>
      <c r="AC3" s="57">
        <v>43480</v>
      </c>
      <c r="AD3" s="57">
        <v>43480</v>
      </c>
      <c r="AE3" s="55" t="b">
        <v>0</v>
      </c>
      <c r="AF3" s="56" t="s">
        <v>190</v>
      </c>
      <c r="AG3" s="56" t="s">
        <v>190</v>
      </c>
      <c r="AH3" s="56" t="s">
        <v>190</v>
      </c>
      <c r="AI3" s="56" t="s">
        <v>190</v>
      </c>
      <c r="AJ3" s="56" t="s">
        <v>195</v>
      </c>
      <c r="AK3" s="56" t="s">
        <v>42</v>
      </c>
      <c r="AL3" s="56" t="s">
        <v>266</v>
      </c>
      <c r="AM3" s="56" t="s">
        <v>224</v>
      </c>
      <c r="AN3" s="56" t="s">
        <v>13</v>
      </c>
      <c r="AO3" s="56" t="s">
        <v>267</v>
      </c>
      <c r="AP3" s="56" t="s">
        <v>322</v>
      </c>
    </row>
    <row r="4" spans="1:42">
      <c r="A4" s="55">
        <v>1354</v>
      </c>
      <c r="B4" s="55">
        <v>4</v>
      </c>
      <c r="C4" s="55">
        <v>36</v>
      </c>
      <c r="D4" s="55">
        <v>2</v>
      </c>
      <c r="E4" s="56" t="s">
        <v>189</v>
      </c>
      <c r="F4" s="56" t="s">
        <v>339</v>
      </c>
      <c r="G4" s="56" t="s">
        <v>340</v>
      </c>
      <c r="H4" s="56" t="s">
        <v>190</v>
      </c>
      <c r="I4" s="56" t="s">
        <v>191</v>
      </c>
      <c r="J4" s="55">
        <v>41</v>
      </c>
      <c r="K4" s="55">
        <v>4</v>
      </c>
      <c r="L4" s="55">
        <v>4</v>
      </c>
      <c r="M4" s="56" t="s">
        <v>192</v>
      </c>
      <c r="N4" s="56" t="s">
        <v>191</v>
      </c>
      <c r="O4" s="56" t="s">
        <v>193</v>
      </c>
      <c r="P4" s="55">
        <v>1</v>
      </c>
      <c r="Q4" s="56" t="s">
        <v>341</v>
      </c>
      <c r="R4" s="56" t="s">
        <v>323</v>
      </c>
      <c r="S4" s="56" t="s">
        <v>192</v>
      </c>
      <c r="T4" s="56" t="s">
        <v>194</v>
      </c>
      <c r="U4" s="56" t="s">
        <v>192</v>
      </c>
      <c r="V4" s="56" t="s">
        <v>194</v>
      </c>
      <c r="W4" s="56" t="s">
        <v>273</v>
      </c>
      <c r="X4" s="56" t="s">
        <v>193</v>
      </c>
      <c r="Y4" s="56" t="s">
        <v>190</v>
      </c>
      <c r="Z4" s="57">
        <v>43465</v>
      </c>
      <c r="AA4" s="57">
        <v>43470</v>
      </c>
      <c r="AB4" s="58"/>
      <c r="AC4" s="57">
        <v>43473</v>
      </c>
      <c r="AD4" s="57">
        <v>43473</v>
      </c>
      <c r="AE4" s="55" t="b">
        <v>0</v>
      </c>
      <c r="AF4" s="56" t="s">
        <v>190</v>
      </c>
      <c r="AG4" s="56" t="s">
        <v>190</v>
      </c>
      <c r="AH4" s="56" t="s">
        <v>190</v>
      </c>
      <c r="AI4" s="56" t="s">
        <v>190</v>
      </c>
      <c r="AJ4" s="56" t="s">
        <v>195</v>
      </c>
      <c r="AK4" s="56" t="s">
        <v>42</v>
      </c>
      <c r="AL4" s="56" t="s">
        <v>300</v>
      </c>
      <c r="AM4" s="56" t="s">
        <v>228</v>
      </c>
      <c r="AN4" s="56" t="s">
        <v>13</v>
      </c>
      <c r="AO4" s="56" t="s">
        <v>301</v>
      </c>
      <c r="AP4" s="56" t="s">
        <v>324</v>
      </c>
    </row>
    <row r="5" spans="1:42" ht="25.5">
      <c r="A5" s="55">
        <v>386</v>
      </c>
      <c r="B5" s="55">
        <v>1</v>
      </c>
      <c r="C5" s="55">
        <v>45</v>
      </c>
      <c r="D5" s="55">
        <v>1</v>
      </c>
      <c r="E5" s="56" t="s">
        <v>189</v>
      </c>
      <c r="F5" s="56" t="s">
        <v>342</v>
      </c>
      <c r="G5" s="56" t="s">
        <v>343</v>
      </c>
      <c r="H5" s="56" t="s">
        <v>190</v>
      </c>
      <c r="I5" s="56" t="s">
        <v>191</v>
      </c>
      <c r="J5" s="55">
        <v>73</v>
      </c>
      <c r="K5" s="55">
        <v>0</v>
      </c>
      <c r="L5" s="55">
        <v>0</v>
      </c>
      <c r="M5" s="56" t="s">
        <v>192</v>
      </c>
      <c r="N5" s="56" t="s">
        <v>191</v>
      </c>
      <c r="O5" s="56" t="s">
        <v>190</v>
      </c>
      <c r="P5" s="55">
        <v>1</v>
      </c>
      <c r="Q5" s="56" t="s">
        <v>344</v>
      </c>
      <c r="R5" s="56" t="s">
        <v>345</v>
      </c>
      <c r="S5" s="56" t="s">
        <v>192</v>
      </c>
      <c r="T5" s="56" t="s">
        <v>194</v>
      </c>
      <c r="U5" s="56" t="s">
        <v>192</v>
      </c>
      <c r="V5" s="56" t="s">
        <v>194</v>
      </c>
      <c r="W5" s="56" t="s">
        <v>197</v>
      </c>
      <c r="X5" s="56" t="s">
        <v>190</v>
      </c>
      <c r="Y5" s="56" t="s">
        <v>190</v>
      </c>
      <c r="Z5" s="57">
        <v>43466</v>
      </c>
      <c r="AA5" s="57">
        <v>43467</v>
      </c>
      <c r="AB5" s="58"/>
      <c r="AC5" s="57">
        <v>43469</v>
      </c>
      <c r="AD5" s="57">
        <v>43470</v>
      </c>
      <c r="AE5" s="55" t="b">
        <v>0</v>
      </c>
      <c r="AF5" s="56" t="s">
        <v>193</v>
      </c>
      <c r="AG5" s="56" t="s">
        <v>193</v>
      </c>
      <c r="AH5" s="56" t="s">
        <v>346</v>
      </c>
      <c r="AI5" s="56" t="s">
        <v>198</v>
      </c>
      <c r="AJ5" s="56" t="s">
        <v>195</v>
      </c>
      <c r="AK5" s="56" t="s">
        <v>42</v>
      </c>
      <c r="AL5" s="56" t="s">
        <v>325</v>
      </c>
      <c r="AM5" s="56" t="s">
        <v>226</v>
      </c>
      <c r="AN5" s="56" t="s">
        <v>13</v>
      </c>
      <c r="AO5" s="56" t="s">
        <v>204</v>
      </c>
      <c r="AP5" s="56" t="s">
        <v>347</v>
      </c>
    </row>
    <row r="6" spans="1:42" ht="25.5">
      <c r="A6" s="55">
        <v>4658</v>
      </c>
      <c r="B6" s="55">
        <v>12</v>
      </c>
      <c r="C6" s="55">
        <v>474</v>
      </c>
      <c r="D6" s="55">
        <v>1</v>
      </c>
      <c r="E6" s="56" t="s">
        <v>189</v>
      </c>
      <c r="F6" s="56" t="s">
        <v>348</v>
      </c>
      <c r="G6" s="56" t="s">
        <v>349</v>
      </c>
      <c r="H6" s="56" t="s">
        <v>190</v>
      </c>
      <c r="I6" s="56" t="s">
        <v>191</v>
      </c>
      <c r="J6" s="55">
        <v>59</v>
      </c>
      <c r="K6" s="55">
        <v>9</v>
      </c>
      <c r="L6" s="55">
        <v>13</v>
      </c>
      <c r="M6" s="56" t="s">
        <v>192</v>
      </c>
      <c r="N6" s="56" t="s">
        <v>191</v>
      </c>
      <c r="O6" s="56" t="s">
        <v>193</v>
      </c>
      <c r="P6" s="55">
        <v>1</v>
      </c>
      <c r="Q6" s="56" t="s">
        <v>350</v>
      </c>
      <c r="R6" s="56" t="s">
        <v>351</v>
      </c>
      <c r="S6" s="56" t="s">
        <v>192</v>
      </c>
      <c r="T6" s="56" t="s">
        <v>194</v>
      </c>
      <c r="U6" s="56" t="s">
        <v>192</v>
      </c>
      <c r="V6" s="56" t="s">
        <v>194</v>
      </c>
      <c r="W6" s="56" t="s">
        <v>210</v>
      </c>
      <c r="X6" s="56" t="s">
        <v>193</v>
      </c>
      <c r="Y6" s="56" t="s">
        <v>190</v>
      </c>
      <c r="Z6" s="57">
        <v>43481</v>
      </c>
      <c r="AA6" s="57">
        <v>43481</v>
      </c>
      <c r="AB6" s="58"/>
      <c r="AC6" s="57">
        <v>43483</v>
      </c>
      <c r="AD6" s="57">
        <v>43483</v>
      </c>
      <c r="AE6" s="55" t="b">
        <v>0</v>
      </c>
      <c r="AF6" s="56" t="s">
        <v>190</v>
      </c>
      <c r="AG6" s="56" t="s">
        <v>190</v>
      </c>
      <c r="AH6" s="56" t="s">
        <v>190</v>
      </c>
      <c r="AI6" s="56" t="s">
        <v>190</v>
      </c>
      <c r="AJ6" s="56" t="s">
        <v>195</v>
      </c>
      <c r="AK6" s="56" t="s">
        <v>45</v>
      </c>
      <c r="AL6" s="56" t="s">
        <v>326</v>
      </c>
      <c r="AM6" s="56" t="s">
        <v>226</v>
      </c>
      <c r="AN6" s="56" t="s">
        <v>16</v>
      </c>
      <c r="AO6" s="56" t="s">
        <v>327</v>
      </c>
      <c r="AP6" s="56" t="s">
        <v>352</v>
      </c>
    </row>
    <row r="7" spans="1:42" ht="38.25">
      <c r="A7" s="55">
        <v>859</v>
      </c>
      <c r="B7" s="55">
        <v>2</v>
      </c>
      <c r="C7" s="55">
        <v>38</v>
      </c>
      <c r="D7" s="55">
        <v>1</v>
      </c>
      <c r="E7" s="56" t="s">
        <v>189</v>
      </c>
      <c r="F7" s="56" t="s">
        <v>353</v>
      </c>
      <c r="G7" s="56" t="s">
        <v>354</v>
      </c>
      <c r="H7" s="56" t="s">
        <v>190</v>
      </c>
      <c r="I7" s="56" t="s">
        <v>191</v>
      </c>
      <c r="J7" s="55">
        <v>32</v>
      </c>
      <c r="K7" s="55">
        <v>6</v>
      </c>
      <c r="L7" s="55">
        <v>28</v>
      </c>
      <c r="M7" s="56" t="s">
        <v>192</v>
      </c>
      <c r="N7" s="56" t="s">
        <v>191</v>
      </c>
      <c r="O7" s="56" t="s">
        <v>193</v>
      </c>
      <c r="P7" s="55">
        <v>10</v>
      </c>
      <c r="Q7" s="56" t="s">
        <v>355</v>
      </c>
      <c r="R7" s="56" t="s">
        <v>356</v>
      </c>
      <c r="S7" s="56" t="s">
        <v>192</v>
      </c>
      <c r="T7" s="56" t="s">
        <v>194</v>
      </c>
      <c r="U7" s="56" t="s">
        <v>192</v>
      </c>
      <c r="V7" s="56" t="s">
        <v>194</v>
      </c>
      <c r="W7" s="56" t="s">
        <v>206</v>
      </c>
      <c r="X7" s="56" t="s">
        <v>193</v>
      </c>
      <c r="Y7" s="56" t="s">
        <v>190</v>
      </c>
      <c r="Z7" s="57">
        <v>43471</v>
      </c>
      <c r="AA7" s="57">
        <v>43471</v>
      </c>
      <c r="AB7" s="58"/>
      <c r="AC7" s="57">
        <v>43472</v>
      </c>
      <c r="AD7" s="57">
        <v>43472</v>
      </c>
      <c r="AE7" s="55" t="b">
        <v>0</v>
      </c>
      <c r="AF7" s="56" t="s">
        <v>190</v>
      </c>
      <c r="AG7" s="56" t="s">
        <v>190</v>
      </c>
      <c r="AH7" s="56" t="s">
        <v>190</v>
      </c>
      <c r="AI7" s="56" t="s">
        <v>190</v>
      </c>
      <c r="AJ7" s="56" t="s">
        <v>195</v>
      </c>
      <c r="AK7" s="56" t="s">
        <v>44</v>
      </c>
      <c r="AL7" s="56" t="s">
        <v>264</v>
      </c>
      <c r="AM7" s="56" t="s">
        <v>229</v>
      </c>
      <c r="AN7" s="56" t="s">
        <v>15</v>
      </c>
      <c r="AO7" s="56" t="s">
        <v>250</v>
      </c>
      <c r="AP7" s="56" t="s">
        <v>357</v>
      </c>
    </row>
    <row r="8" spans="1:42" ht="25.5">
      <c r="A8" s="55">
        <v>5811</v>
      </c>
      <c r="B8" s="55">
        <v>15</v>
      </c>
      <c r="C8" s="55">
        <v>239</v>
      </c>
      <c r="D8" s="55">
        <v>2</v>
      </c>
      <c r="E8" s="56" t="s">
        <v>189</v>
      </c>
      <c r="F8" s="56" t="s">
        <v>358</v>
      </c>
      <c r="G8" s="56" t="s">
        <v>359</v>
      </c>
      <c r="H8" s="56" t="s">
        <v>190</v>
      </c>
      <c r="I8" s="56" t="s">
        <v>191</v>
      </c>
      <c r="J8" s="55">
        <v>33</v>
      </c>
      <c r="K8" s="55">
        <v>8</v>
      </c>
      <c r="L8" s="55">
        <v>10</v>
      </c>
      <c r="M8" s="56" t="s">
        <v>191</v>
      </c>
      <c r="N8" s="56" t="s">
        <v>191</v>
      </c>
      <c r="O8" s="56" t="s">
        <v>193</v>
      </c>
      <c r="P8" s="55">
        <v>10</v>
      </c>
      <c r="Q8" s="56" t="s">
        <v>360</v>
      </c>
      <c r="R8" s="56" t="s">
        <v>361</v>
      </c>
      <c r="S8" s="56" t="s">
        <v>192</v>
      </c>
      <c r="T8" s="56" t="s">
        <v>194</v>
      </c>
      <c r="U8" s="56" t="s">
        <v>192</v>
      </c>
      <c r="V8" s="56" t="s">
        <v>194</v>
      </c>
      <c r="W8" s="56" t="s">
        <v>206</v>
      </c>
      <c r="X8" s="56" t="s">
        <v>193</v>
      </c>
      <c r="Y8" s="56" t="s">
        <v>190</v>
      </c>
      <c r="Z8" s="57">
        <v>43485</v>
      </c>
      <c r="AA8" s="57">
        <v>43485</v>
      </c>
      <c r="AB8" s="58"/>
      <c r="AC8" s="57">
        <v>43487</v>
      </c>
      <c r="AD8" s="57">
        <v>43487</v>
      </c>
      <c r="AE8" s="55" t="b">
        <v>0</v>
      </c>
      <c r="AF8" s="56" t="s">
        <v>190</v>
      </c>
      <c r="AG8" s="56" t="s">
        <v>190</v>
      </c>
      <c r="AH8" s="56" t="s">
        <v>190</v>
      </c>
      <c r="AI8" s="56" t="s">
        <v>190</v>
      </c>
      <c r="AJ8" s="56" t="s">
        <v>206</v>
      </c>
      <c r="AK8" s="56" t="s">
        <v>44</v>
      </c>
      <c r="AL8" s="56" t="s">
        <v>311</v>
      </c>
      <c r="AM8" s="56" t="s">
        <v>262</v>
      </c>
      <c r="AN8" s="56" t="s">
        <v>15</v>
      </c>
      <c r="AO8" s="56" t="s">
        <v>312</v>
      </c>
      <c r="AP8" s="56" t="s">
        <v>362</v>
      </c>
    </row>
    <row r="9" spans="1:42" ht="25.5">
      <c r="A9" s="55">
        <v>3245</v>
      </c>
      <c r="B9" s="55">
        <v>10</v>
      </c>
      <c r="C9" s="55">
        <v>3</v>
      </c>
      <c r="D9" s="55">
        <v>1</v>
      </c>
      <c r="E9" s="56" t="s">
        <v>189</v>
      </c>
      <c r="F9" s="56" t="s">
        <v>363</v>
      </c>
      <c r="G9" s="56" t="s">
        <v>364</v>
      </c>
      <c r="H9" s="56" t="s">
        <v>190</v>
      </c>
      <c r="I9" s="56" t="s">
        <v>191</v>
      </c>
      <c r="J9" s="55">
        <v>59</v>
      </c>
      <c r="K9" s="55">
        <v>6</v>
      </c>
      <c r="L9" s="55">
        <v>1</v>
      </c>
      <c r="M9" s="56" t="s">
        <v>192</v>
      </c>
      <c r="N9" s="56" t="s">
        <v>191</v>
      </c>
      <c r="O9" s="56" t="s">
        <v>193</v>
      </c>
      <c r="P9" s="55">
        <v>1</v>
      </c>
      <c r="Q9" s="56" t="s">
        <v>365</v>
      </c>
      <c r="R9" s="56" t="s">
        <v>366</v>
      </c>
      <c r="S9" s="56" t="s">
        <v>192</v>
      </c>
      <c r="T9" s="56" t="s">
        <v>194</v>
      </c>
      <c r="U9" s="56" t="s">
        <v>192</v>
      </c>
      <c r="V9" s="56" t="s">
        <v>194</v>
      </c>
      <c r="W9" s="56" t="s">
        <v>268</v>
      </c>
      <c r="X9" s="56" t="s">
        <v>193</v>
      </c>
      <c r="Y9" s="56" t="s">
        <v>190</v>
      </c>
      <c r="Z9" s="57">
        <v>43467</v>
      </c>
      <c r="AA9" s="57">
        <v>43467</v>
      </c>
      <c r="AB9" s="58"/>
      <c r="AC9" s="57">
        <v>43479</v>
      </c>
      <c r="AD9" s="57">
        <v>43479</v>
      </c>
      <c r="AE9" s="55" t="b">
        <v>0</v>
      </c>
      <c r="AF9" s="56" t="s">
        <v>190</v>
      </c>
      <c r="AG9" s="56" t="s">
        <v>190</v>
      </c>
      <c r="AH9" s="56" t="s">
        <v>190</v>
      </c>
      <c r="AI9" s="56" t="s">
        <v>190</v>
      </c>
      <c r="AJ9" s="56" t="s">
        <v>195</v>
      </c>
      <c r="AK9" s="56" t="s">
        <v>57</v>
      </c>
      <c r="AL9" s="56" t="s">
        <v>314</v>
      </c>
      <c r="AM9" s="56" t="s">
        <v>227</v>
      </c>
      <c r="AN9" s="56" t="s">
        <v>27</v>
      </c>
      <c r="AO9" s="56" t="s">
        <v>315</v>
      </c>
      <c r="AP9" s="56" t="s">
        <v>367</v>
      </c>
    </row>
    <row r="10" spans="1:42" ht="25.5">
      <c r="A10" s="55">
        <v>5563</v>
      </c>
      <c r="B10" s="55">
        <v>14</v>
      </c>
      <c r="C10" s="55">
        <v>163</v>
      </c>
      <c r="D10" s="55">
        <v>1</v>
      </c>
      <c r="E10" s="56" t="s">
        <v>189</v>
      </c>
      <c r="F10" s="56" t="s">
        <v>368</v>
      </c>
      <c r="G10" s="56" t="s">
        <v>369</v>
      </c>
      <c r="H10" s="56" t="s">
        <v>190</v>
      </c>
      <c r="I10" s="56" t="s">
        <v>191</v>
      </c>
      <c r="J10" s="55">
        <v>45</v>
      </c>
      <c r="K10" s="55">
        <v>9</v>
      </c>
      <c r="L10" s="55">
        <v>19</v>
      </c>
      <c r="M10" s="56" t="s">
        <v>192</v>
      </c>
      <c r="N10" s="56" t="s">
        <v>191</v>
      </c>
      <c r="O10" s="56" t="s">
        <v>193</v>
      </c>
      <c r="P10" s="55">
        <v>1</v>
      </c>
      <c r="Q10" s="56" t="s">
        <v>370</v>
      </c>
      <c r="R10" s="56" t="s">
        <v>371</v>
      </c>
      <c r="S10" s="56" t="s">
        <v>192</v>
      </c>
      <c r="T10" s="56" t="s">
        <v>194</v>
      </c>
      <c r="U10" s="56" t="s">
        <v>192</v>
      </c>
      <c r="V10" s="56" t="s">
        <v>194</v>
      </c>
      <c r="W10" s="56" t="s">
        <v>257</v>
      </c>
      <c r="X10" s="56" t="s">
        <v>193</v>
      </c>
      <c r="Y10" s="56" t="s">
        <v>190</v>
      </c>
      <c r="Z10" s="57">
        <v>43484</v>
      </c>
      <c r="AA10" s="57">
        <v>43485</v>
      </c>
      <c r="AB10" s="58"/>
      <c r="AC10" s="57">
        <v>43486</v>
      </c>
      <c r="AD10" s="57">
        <v>43486</v>
      </c>
      <c r="AE10" s="55" t="b">
        <v>0</v>
      </c>
      <c r="AF10" s="56" t="s">
        <v>190</v>
      </c>
      <c r="AG10" s="56" t="s">
        <v>190</v>
      </c>
      <c r="AH10" s="56" t="s">
        <v>190</v>
      </c>
      <c r="AI10" s="56" t="s">
        <v>190</v>
      </c>
      <c r="AJ10" s="56" t="s">
        <v>195</v>
      </c>
      <c r="AK10" s="56" t="s">
        <v>43</v>
      </c>
      <c r="AL10" s="56" t="s">
        <v>245</v>
      </c>
      <c r="AM10" s="56" t="s">
        <v>224</v>
      </c>
      <c r="AN10" s="56" t="s">
        <v>14</v>
      </c>
      <c r="AO10" s="56" t="s">
        <v>246</v>
      </c>
      <c r="AP10" s="56" t="s">
        <v>372</v>
      </c>
    </row>
    <row r="11" spans="1:42" ht="25.5">
      <c r="A11" s="55">
        <v>1203</v>
      </c>
      <c r="B11" s="55">
        <v>3</v>
      </c>
      <c r="C11" s="55">
        <v>49</v>
      </c>
      <c r="D11" s="55">
        <v>1</v>
      </c>
      <c r="E11" s="56" t="s">
        <v>189</v>
      </c>
      <c r="F11" s="56" t="s">
        <v>373</v>
      </c>
      <c r="G11" s="56" t="s">
        <v>374</v>
      </c>
      <c r="H11" s="56" t="s">
        <v>190</v>
      </c>
      <c r="I11" s="56" t="s">
        <v>191</v>
      </c>
      <c r="J11" s="55">
        <v>54</v>
      </c>
      <c r="K11" s="55">
        <v>11</v>
      </c>
      <c r="L11" s="55">
        <v>14</v>
      </c>
      <c r="M11" s="56" t="s">
        <v>192</v>
      </c>
      <c r="N11" s="56" t="s">
        <v>191</v>
      </c>
      <c r="O11" s="56" t="s">
        <v>193</v>
      </c>
      <c r="P11" s="55">
        <v>1</v>
      </c>
      <c r="Q11" s="56" t="s">
        <v>375</v>
      </c>
      <c r="R11" s="56" t="s">
        <v>376</v>
      </c>
      <c r="S11" s="56" t="s">
        <v>192</v>
      </c>
      <c r="T11" s="56" t="s">
        <v>194</v>
      </c>
      <c r="U11" s="56" t="s">
        <v>192</v>
      </c>
      <c r="V11" s="56" t="s">
        <v>194</v>
      </c>
      <c r="W11" s="56" t="s">
        <v>263</v>
      </c>
      <c r="X11" s="56" t="s">
        <v>193</v>
      </c>
      <c r="Y11" s="56" t="s">
        <v>190</v>
      </c>
      <c r="Z11" s="57">
        <v>43471</v>
      </c>
      <c r="AA11" s="57">
        <v>43472</v>
      </c>
      <c r="AB11" s="58"/>
      <c r="AC11" s="57">
        <v>43473</v>
      </c>
      <c r="AD11" s="57">
        <v>43473</v>
      </c>
      <c r="AE11" s="55" t="b">
        <v>0</v>
      </c>
      <c r="AF11" s="56" t="s">
        <v>190</v>
      </c>
      <c r="AG11" s="56" t="s">
        <v>190</v>
      </c>
      <c r="AH11" s="56" t="s">
        <v>190</v>
      </c>
      <c r="AI11" s="56" t="s">
        <v>190</v>
      </c>
      <c r="AJ11" s="56" t="s">
        <v>195</v>
      </c>
      <c r="AK11" s="56" t="s">
        <v>46</v>
      </c>
      <c r="AL11" s="56" t="s">
        <v>248</v>
      </c>
      <c r="AM11" s="56" t="s">
        <v>224</v>
      </c>
      <c r="AN11" s="56" t="s">
        <v>17</v>
      </c>
      <c r="AO11" s="56" t="s">
        <v>249</v>
      </c>
      <c r="AP11" s="56" t="s">
        <v>377</v>
      </c>
    </row>
    <row r="12" spans="1:42" ht="25.5">
      <c r="A12" s="55">
        <v>1355</v>
      </c>
      <c r="B12" s="55">
        <v>5</v>
      </c>
      <c r="C12" s="55">
        <v>24</v>
      </c>
      <c r="D12" s="55">
        <v>1</v>
      </c>
      <c r="E12" s="56" t="s">
        <v>189</v>
      </c>
      <c r="F12" s="56" t="s">
        <v>378</v>
      </c>
      <c r="G12" s="56" t="s">
        <v>379</v>
      </c>
      <c r="H12" s="56" t="s">
        <v>190</v>
      </c>
      <c r="I12" s="56" t="s">
        <v>191</v>
      </c>
      <c r="J12" s="55">
        <v>47</v>
      </c>
      <c r="K12" s="55">
        <v>8</v>
      </c>
      <c r="L12" s="55">
        <v>22</v>
      </c>
      <c r="M12" s="56" t="s">
        <v>192</v>
      </c>
      <c r="N12" s="56" t="s">
        <v>191</v>
      </c>
      <c r="O12" s="56" t="s">
        <v>193</v>
      </c>
      <c r="P12" s="55">
        <v>1</v>
      </c>
      <c r="Q12" s="56" t="s">
        <v>380</v>
      </c>
      <c r="R12" s="56" t="s">
        <v>381</v>
      </c>
      <c r="S12" s="56" t="s">
        <v>192</v>
      </c>
      <c r="T12" s="56" t="s">
        <v>194</v>
      </c>
      <c r="U12" s="56" t="s">
        <v>191</v>
      </c>
      <c r="V12" s="56" t="s">
        <v>191</v>
      </c>
      <c r="W12" s="56" t="s">
        <v>273</v>
      </c>
      <c r="X12" s="56" t="s">
        <v>193</v>
      </c>
      <c r="Y12" s="56" t="s">
        <v>190</v>
      </c>
      <c r="Z12" s="57">
        <v>43468</v>
      </c>
      <c r="AA12" s="57">
        <v>43469</v>
      </c>
      <c r="AB12" s="58"/>
      <c r="AC12" s="57">
        <v>43473</v>
      </c>
      <c r="AD12" s="57">
        <v>43473</v>
      </c>
      <c r="AE12" s="55" t="b">
        <v>0</v>
      </c>
      <c r="AF12" s="56" t="s">
        <v>190</v>
      </c>
      <c r="AG12" s="56" t="s">
        <v>190</v>
      </c>
      <c r="AH12" s="56" t="s">
        <v>190</v>
      </c>
      <c r="AI12" s="56" t="s">
        <v>190</v>
      </c>
      <c r="AJ12" s="56" t="s">
        <v>195</v>
      </c>
      <c r="AK12" s="56" t="s">
        <v>53</v>
      </c>
      <c r="AL12" s="56" t="s">
        <v>382</v>
      </c>
      <c r="AM12" s="56" t="s">
        <v>223</v>
      </c>
      <c r="AN12" s="56" t="s">
        <v>23</v>
      </c>
      <c r="AO12" s="56" t="s">
        <v>383</v>
      </c>
      <c r="AP12" s="56" t="s">
        <v>383</v>
      </c>
    </row>
    <row r="13" spans="1:42" ht="25.5">
      <c r="A13" s="55">
        <v>2925</v>
      </c>
      <c r="B13" s="55">
        <v>9</v>
      </c>
      <c r="C13" s="55">
        <v>98</v>
      </c>
      <c r="D13" s="55">
        <v>5</v>
      </c>
      <c r="E13" s="56" t="s">
        <v>189</v>
      </c>
      <c r="F13" s="56" t="s">
        <v>384</v>
      </c>
      <c r="G13" s="56" t="s">
        <v>385</v>
      </c>
      <c r="H13" s="56" t="s">
        <v>190</v>
      </c>
      <c r="I13" s="56" t="s">
        <v>191</v>
      </c>
      <c r="J13" s="55">
        <v>28</v>
      </c>
      <c r="K13" s="55">
        <v>9</v>
      </c>
      <c r="L13" s="55">
        <v>8</v>
      </c>
      <c r="M13" s="56" t="s">
        <v>191</v>
      </c>
      <c r="N13" s="56" t="s">
        <v>191</v>
      </c>
      <c r="O13" s="56" t="s">
        <v>193</v>
      </c>
      <c r="P13" s="55">
        <v>11</v>
      </c>
      <c r="Q13" s="56" t="s">
        <v>386</v>
      </c>
      <c r="R13" s="56" t="s">
        <v>387</v>
      </c>
      <c r="S13" s="56" t="s">
        <v>191</v>
      </c>
      <c r="T13" s="56" t="s">
        <v>194</v>
      </c>
      <c r="U13" s="56" t="s">
        <v>192</v>
      </c>
      <c r="V13" s="56" t="s">
        <v>194</v>
      </c>
      <c r="W13" s="56" t="s">
        <v>273</v>
      </c>
      <c r="X13" s="56" t="s">
        <v>193</v>
      </c>
      <c r="Y13" s="56" t="s">
        <v>190</v>
      </c>
      <c r="Z13" s="57">
        <v>43477</v>
      </c>
      <c r="AA13" s="57">
        <v>43478</v>
      </c>
      <c r="AB13" s="58"/>
      <c r="AC13" s="57">
        <v>43479</v>
      </c>
      <c r="AD13" s="57">
        <v>43479</v>
      </c>
      <c r="AE13" s="55" t="b">
        <v>0</v>
      </c>
      <c r="AF13" s="56" t="s">
        <v>190</v>
      </c>
      <c r="AG13" s="56" t="s">
        <v>190</v>
      </c>
      <c r="AH13" s="56" t="s">
        <v>190</v>
      </c>
      <c r="AI13" s="56" t="s">
        <v>190</v>
      </c>
      <c r="AJ13" s="56" t="s">
        <v>195</v>
      </c>
      <c r="AK13" s="56" t="s">
        <v>53</v>
      </c>
      <c r="AL13" s="56" t="s">
        <v>329</v>
      </c>
      <c r="AM13" s="56" t="s">
        <v>226</v>
      </c>
      <c r="AN13" s="56" t="s">
        <v>23</v>
      </c>
      <c r="AO13" s="56" t="s">
        <v>330</v>
      </c>
      <c r="AP13" s="56" t="s">
        <v>328</v>
      </c>
    </row>
    <row r="14" spans="1:42" ht="25.5">
      <c r="A14" s="55">
        <v>1378</v>
      </c>
      <c r="B14" s="55">
        <v>6</v>
      </c>
      <c r="C14" s="55">
        <v>103</v>
      </c>
      <c r="D14" s="55">
        <v>1</v>
      </c>
      <c r="E14" s="56" t="s">
        <v>189</v>
      </c>
      <c r="F14" s="56" t="s">
        <v>388</v>
      </c>
      <c r="G14" s="56" t="s">
        <v>389</v>
      </c>
      <c r="H14" s="56" t="s">
        <v>190</v>
      </c>
      <c r="I14" s="56" t="s">
        <v>191</v>
      </c>
      <c r="J14" s="55">
        <v>68</v>
      </c>
      <c r="K14" s="55">
        <v>0</v>
      </c>
      <c r="L14" s="55">
        <v>7</v>
      </c>
      <c r="M14" s="56" t="s">
        <v>192</v>
      </c>
      <c r="N14" s="56" t="s">
        <v>191</v>
      </c>
      <c r="O14" s="56" t="s">
        <v>193</v>
      </c>
      <c r="P14" s="55">
        <v>1</v>
      </c>
      <c r="Q14" s="56" t="s">
        <v>390</v>
      </c>
      <c r="R14" s="56" t="s">
        <v>391</v>
      </c>
      <c r="S14" s="56" t="s">
        <v>192</v>
      </c>
      <c r="T14" s="56" t="s">
        <v>194</v>
      </c>
      <c r="U14" s="56" t="s">
        <v>191</v>
      </c>
      <c r="V14" s="56" t="s">
        <v>194</v>
      </c>
      <c r="W14" s="56" t="s">
        <v>216</v>
      </c>
      <c r="X14" s="56" t="s">
        <v>193</v>
      </c>
      <c r="Y14" s="56" t="s">
        <v>190</v>
      </c>
      <c r="Z14" s="57">
        <v>43472</v>
      </c>
      <c r="AA14" s="57">
        <v>43472</v>
      </c>
      <c r="AB14" s="58"/>
      <c r="AC14" s="57">
        <v>43473</v>
      </c>
      <c r="AD14" s="57">
        <v>43473</v>
      </c>
      <c r="AE14" s="55" t="b">
        <v>0</v>
      </c>
      <c r="AF14" s="56" t="s">
        <v>190</v>
      </c>
      <c r="AG14" s="56" t="s">
        <v>190</v>
      </c>
      <c r="AH14" s="56" t="s">
        <v>190</v>
      </c>
      <c r="AI14" s="56" t="s">
        <v>190</v>
      </c>
      <c r="AJ14" s="56" t="s">
        <v>195</v>
      </c>
      <c r="AK14" s="56" t="s">
        <v>47</v>
      </c>
      <c r="AL14" s="56" t="s">
        <v>392</v>
      </c>
      <c r="AM14" s="56" t="s">
        <v>220</v>
      </c>
      <c r="AN14" s="56" t="s">
        <v>79</v>
      </c>
      <c r="AO14" s="56" t="s">
        <v>393</v>
      </c>
      <c r="AP14" s="56" t="s">
        <v>394</v>
      </c>
    </row>
    <row r="15" spans="1:42" ht="25.5">
      <c r="A15" s="55">
        <v>6154</v>
      </c>
      <c r="B15" s="55">
        <v>17</v>
      </c>
      <c r="C15" s="55">
        <v>183</v>
      </c>
      <c r="D15" s="55">
        <v>2</v>
      </c>
      <c r="E15" s="56" t="s">
        <v>189</v>
      </c>
      <c r="F15" s="56" t="s">
        <v>395</v>
      </c>
      <c r="G15" s="56" t="s">
        <v>396</v>
      </c>
      <c r="H15" s="56" t="s">
        <v>190</v>
      </c>
      <c r="I15" s="56" t="s">
        <v>191</v>
      </c>
      <c r="J15" s="55">
        <v>58</v>
      </c>
      <c r="K15" s="55">
        <v>2</v>
      </c>
      <c r="L15" s="55">
        <v>1</v>
      </c>
      <c r="M15" s="56" t="s">
        <v>192</v>
      </c>
      <c r="N15" s="56" t="s">
        <v>191</v>
      </c>
      <c r="O15" s="56" t="s">
        <v>193</v>
      </c>
      <c r="P15" s="55">
        <v>1</v>
      </c>
      <c r="Q15" s="56" t="s">
        <v>397</v>
      </c>
      <c r="R15" s="56" t="s">
        <v>398</v>
      </c>
      <c r="S15" s="56" t="s">
        <v>192</v>
      </c>
      <c r="T15" s="56" t="s">
        <v>194</v>
      </c>
      <c r="U15" s="56" t="s">
        <v>191</v>
      </c>
      <c r="V15" s="56" t="s">
        <v>194</v>
      </c>
      <c r="W15" s="56" t="s">
        <v>216</v>
      </c>
      <c r="X15" s="56" t="s">
        <v>193</v>
      </c>
      <c r="Y15" s="56" t="s">
        <v>190</v>
      </c>
      <c r="Z15" s="57">
        <v>43476</v>
      </c>
      <c r="AA15" s="57">
        <v>43476</v>
      </c>
      <c r="AB15" s="58"/>
      <c r="AC15" s="57">
        <v>43476</v>
      </c>
      <c r="AD15" s="57">
        <v>43487</v>
      </c>
      <c r="AE15" s="55" t="b">
        <v>0</v>
      </c>
      <c r="AF15" s="56" t="s">
        <v>190</v>
      </c>
      <c r="AG15" s="56" t="s">
        <v>190</v>
      </c>
      <c r="AH15" s="56" t="s">
        <v>190</v>
      </c>
      <c r="AI15" s="56" t="s">
        <v>190</v>
      </c>
      <c r="AJ15" s="56" t="s">
        <v>399</v>
      </c>
      <c r="AK15" s="56" t="s">
        <v>47</v>
      </c>
      <c r="AL15" s="56" t="s">
        <v>400</v>
      </c>
      <c r="AM15" s="56" t="s">
        <v>227</v>
      </c>
      <c r="AN15" s="56" t="s">
        <v>79</v>
      </c>
      <c r="AO15" s="56" t="s">
        <v>401</v>
      </c>
      <c r="AP15" s="56" t="s">
        <v>402</v>
      </c>
    </row>
    <row r="16" spans="1:42" ht="25.5">
      <c r="A16" s="55">
        <v>6153</v>
      </c>
      <c r="B16" s="55">
        <v>16</v>
      </c>
      <c r="C16" s="55">
        <v>182</v>
      </c>
      <c r="D16" s="55">
        <v>1</v>
      </c>
      <c r="E16" s="56" t="s">
        <v>189</v>
      </c>
      <c r="F16" s="56" t="s">
        <v>403</v>
      </c>
      <c r="G16" s="56" t="s">
        <v>389</v>
      </c>
      <c r="H16" s="56" t="s">
        <v>190</v>
      </c>
      <c r="I16" s="56" t="s">
        <v>191</v>
      </c>
      <c r="J16" s="55">
        <v>68</v>
      </c>
      <c r="K16" s="55">
        <v>0</v>
      </c>
      <c r="L16" s="55">
        <v>7</v>
      </c>
      <c r="M16" s="56" t="s">
        <v>192</v>
      </c>
      <c r="N16" s="56" t="s">
        <v>191</v>
      </c>
      <c r="O16" s="56" t="s">
        <v>193</v>
      </c>
      <c r="P16" s="55">
        <v>1</v>
      </c>
      <c r="Q16" s="56" t="s">
        <v>390</v>
      </c>
      <c r="R16" s="56" t="s">
        <v>391</v>
      </c>
      <c r="S16" s="56" t="s">
        <v>192</v>
      </c>
      <c r="T16" s="56" t="s">
        <v>194</v>
      </c>
      <c r="U16" s="56" t="s">
        <v>191</v>
      </c>
      <c r="V16" s="56" t="s">
        <v>194</v>
      </c>
      <c r="W16" s="56" t="s">
        <v>216</v>
      </c>
      <c r="X16" s="56" t="s">
        <v>193</v>
      </c>
      <c r="Y16" s="56" t="s">
        <v>190</v>
      </c>
      <c r="Z16" s="57">
        <v>43472</v>
      </c>
      <c r="AA16" s="57">
        <v>43472</v>
      </c>
      <c r="AB16" s="58"/>
      <c r="AC16" s="57">
        <v>43473</v>
      </c>
      <c r="AD16" s="57">
        <v>43487</v>
      </c>
      <c r="AE16" s="55" t="b">
        <v>0</v>
      </c>
      <c r="AF16" s="56" t="s">
        <v>190</v>
      </c>
      <c r="AG16" s="56" t="s">
        <v>190</v>
      </c>
      <c r="AH16" s="56" t="s">
        <v>190</v>
      </c>
      <c r="AI16" s="56" t="s">
        <v>190</v>
      </c>
      <c r="AJ16" s="56" t="s">
        <v>399</v>
      </c>
      <c r="AK16" s="56" t="s">
        <v>47</v>
      </c>
      <c r="AL16" s="56" t="s">
        <v>392</v>
      </c>
      <c r="AM16" s="56" t="s">
        <v>220</v>
      </c>
      <c r="AN16" s="56" t="s">
        <v>79</v>
      </c>
      <c r="AO16" s="56" t="s">
        <v>393</v>
      </c>
      <c r="AP16" s="56" t="s">
        <v>394</v>
      </c>
    </row>
    <row r="17" spans="1:42" ht="25.5">
      <c r="A17" s="55">
        <v>2505</v>
      </c>
      <c r="B17" s="55">
        <v>7</v>
      </c>
      <c r="C17" s="55">
        <v>176</v>
      </c>
      <c r="D17" s="55">
        <v>2</v>
      </c>
      <c r="E17" s="56" t="s">
        <v>189</v>
      </c>
      <c r="F17" s="56" t="s">
        <v>404</v>
      </c>
      <c r="G17" s="56" t="s">
        <v>396</v>
      </c>
      <c r="H17" s="56" t="s">
        <v>190</v>
      </c>
      <c r="I17" s="56" t="s">
        <v>191</v>
      </c>
      <c r="J17" s="55">
        <v>58</v>
      </c>
      <c r="K17" s="55">
        <v>2</v>
      </c>
      <c r="L17" s="55">
        <v>1</v>
      </c>
      <c r="M17" s="56" t="s">
        <v>192</v>
      </c>
      <c r="N17" s="56" t="s">
        <v>191</v>
      </c>
      <c r="O17" s="56" t="s">
        <v>193</v>
      </c>
      <c r="P17" s="55">
        <v>1</v>
      </c>
      <c r="Q17" s="56" t="s">
        <v>397</v>
      </c>
      <c r="R17" s="56" t="s">
        <v>398</v>
      </c>
      <c r="S17" s="56" t="s">
        <v>192</v>
      </c>
      <c r="T17" s="56" t="s">
        <v>194</v>
      </c>
      <c r="U17" s="56" t="s">
        <v>191</v>
      </c>
      <c r="V17" s="56" t="s">
        <v>194</v>
      </c>
      <c r="W17" s="56" t="s">
        <v>216</v>
      </c>
      <c r="X17" s="56" t="s">
        <v>193</v>
      </c>
      <c r="Y17" s="56" t="s">
        <v>190</v>
      </c>
      <c r="Z17" s="57">
        <v>43476</v>
      </c>
      <c r="AA17" s="57">
        <v>43476</v>
      </c>
      <c r="AB17" s="58"/>
      <c r="AC17" s="57">
        <v>43476</v>
      </c>
      <c r="AD17" s="57">
        <v>43476</v>
      </c>
      <c r="AE17" s="55" t="b">
        <v>0</v>
      </c>
      <c r="AF17" s="56" t="s">
        <v>190</v>
      </c>
      <c r="AG17" s="56" t="s">
        <v>190</v>
      </c>
      <c r="AH17" s="56" t="s">
        <v>190</v>
      </c>
      <c r="AI17" s="56" t="s">
        <v>190</v>
      </c>
      <c r="AJ17" s="56" t="s">
        <v>195</v>
      </c>
      <c r="AK17" s="56" t="s">
        <v>47</v>
      </c>
      <c r="AL17" s="56" t="s">
        <v>400</v>
      </c>
      <c r="AM17" s="56" t="s">
        <v>227</v>
      </c>
      <c r="AN17" s="56" t="s">
        <v>79</v>
      </c>
      <c r="AO17" s="56" t="s">
        <v>401</v>
      </c>
      <c r="AP17" s="56" t="s">
        <v>402</v>
      </c>
    </row>
  </sheetData>
  <autoFilter ref="A1:AO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AA29"/>
  <sheetViews>
    <sheetView workbookViewId="0">
      <selection activeCell="A2" sqref="A2:AA2"/>
    </sheetView>
  </sheetViews>
  <sheetFormatPr defaultRowHeight="12.75"/>
  <cols>
    <col min="2" max="27" width="4.7109375" customWidth="1"/>
  </cols>
  <sheetData>
    <row r="1" spans="1:27">
      <c r="A1" s="2" t="s">
        <v>424</v>
      </c>
      <c r="B1" s="3"/>
      <c r="C1" s="3"/>
      <c r="D1" s="3"/>
      <c r="E1" s="3"/>
      <c r="F1" s="3"/>
      <c r="G1" s="3"/>
    </row>
    <row r="2" spans="1:27">
      <c r="A2" s="77" t="str">
        <f>รอวางสถานการณ์!A2</f>
        <v xml:space="preserve"> จังหวัด ศรีสะเกษ  ระหว่างวันที่  1 มกราคม 2563  ถึงวันที่  20  ตุลาคม  2563</v>
      </c>
      <c r="B2" s="77"/>
      <c r="C2" s="77"/>
      <c r="D2" s="77"/>
      <c r="E2" s="77"/>
      <c r="F2" s="77"/>
      <c r="G2" s="77"/>
      <c r="H2" s="77"/>
      <c r="I2" s="77"/>
      <c r="J2" s="77"/>
      <c r="K2" s="77"/>
      <c r="L2" s="77"/>
      <c r="M2" s="77"/>
      <c r="N2" s="77"/>
      <c r="O2" s="77"/>
      <c r="P2" s="77"/>
      <c r="Q2" s="77"/>
      <c r="R2" s="77"/>
      <c r="S2" s="77"/>
      <c r="T2" s="77"/>
      <c r="U2" s="77"/>
      <c r="V2" s="77"/>
      <c r="W2" s="77"/>
      <c r="X2" s="77"/>
      <c r="Y2" s="77"/>
      <c r="Z2" s="77"/>
      <c r="AA2" s="77"/>
    </row>
    <row r="3" spans="1:27">
      <c r="A3" s="2"/>
      <c r="B3" s="3"/>
      <c r="C3" s="3"/>
      <c r="D3" s="3"/>
      <c r="E3" s="3"/>
      <c r="F3" s="3"/>
      <c r="G3" s="3"/>
    </row>
    <row r="4" spans="1:27">
      <c r="A4" s="4"/>
      <c r="B4" s="79" t="s">
        <v>62</v>
      </c>
      <c r="C4" s="79"/>
      <c r="D4" s="79"/>
      <c r="E4" s="79"/>
      <c r="F4" s="79"/>
      <c r="G4" s="79"/>
      <c r="H4" s="79"/>
      <c r="I4" s="79"/>
      <c r="J4" s="79"/>
      <c r="K4" s="79"/>
      <c r="L4" s="79"/>
      <c r="M4" s="79"/>
      <c r="N4" s="79"/>
      <c r="O4" s="79"/>
      <c r="P4" s="79"/>
      <c r="Q4" s="79"/>
      <c r="R4" s="79"/>
      <c r="S4" s="79"/>
      <c r="T4" s="79"/>
      <c r="U4" s="79"/>
      <c r="V4" s="79"/>
      <c r="W4" s="79"/>
      <c r="X4" s="79"/>
      <c r="Y4" s="79"/>
      <c r="Z4" s="79"/>
      <c r="AA4" s="79"/>
    </row>
    <row r="5" spans="1:27">
      <c r="A5" s="15" t="s">
        <v>0</v>
      </c>
      <c r="B5" s="78" t="s">
        <v>63</v>
      </c>
      <c r="C5" s="78"/>
      <c r="D5" s="78" t="s">
        <v>66</v>
      </c>
      <c r="E5" s="78"/>
      <c r="F5" s="78" t="s">
        <v>67</v>
      </c>
      <c r="G5" s="78"/>
      <c r="H5" s="78" t="s">
        <v>68</v>
      </c>
      <c r="I5" s="78"/>
      <c r="J5" s="78" t="s">
        <v>69</v>
      </c>
      <c r="K5" s="78"/>
      <c r="L5" s="78" t="s">
        <v>70</v>
      </c>
      <c r="M5" s="78"/>
      <c r="N5" s="78" t="s">
        <v>71</v>
      </c>
      <c r="O5" s="78"/>
      <c r="P5" s="78" t="s">
        <v>72</v>
      </c>
      <c r="Q5" s="78"/>
      <c r="R5" s="78" t="s">
        <v>73</v>
      </c>
      <c r="S5" s="78"/>
      <c r="T5" s="78" t="s">
        <v>74</v>
      </c>
      <c r="U5" s="78"/>
      <c r="V5" s="78" t="s">
        <v>75</v>
      </c>
      <c r="W5" s="78"/>
      <c r="X5" s="78" t="s">
        <v>76</v>
      </c>
      <c r="Y5" s="78"/>
      <c r="Z5" s="78" t="s">
        <v>77</v>
      </c>
      <c r="AA5" s="78"/>
    </row>
    <row r="6" spans="1:27">
      <c r="A6" s="5"/>
      <c r="B6" s="19" t="s">
        <v>64</v>
      </c>
      <c r="C6" s="6" t="s">
        <v>65</v>
      </c>
      <c r="D6" s="19" t="s">
        <v>64</v>
      </c>
      <c r="E6" s="6" t="s">
        <v>65</v>
      </c>
      <c r="F6" s="19" t="s">
        <v>64</v>
      </c>
      <c r="G6" s="6" t="s">
        <v>65</v>
      </c>
      <c r="H6" s="19" t="s">
        <v>64</v>
      </c>
      <c r="I6" s="6" t="s">
        <v>65</v>
      </c>
      <c r="J6" s="19" t="s">
        <v>64</v>
      </c>
      <c r="K6" s="6" t="s">
        <v>65</v>
      </c>
      <c r="L6" s="19" t="s">
        <v>64</v>
      </c>
      <c r="M6" s="6" t="s">
        <v>65</v>
      </c>
      <c r="N6" s="19" t="s">
        <v>64</v>
      </c>
      <c r="O6" s="6" t="s">
        <v>65</v>
      </c>
      <c r="P6" s="19" t="s">
        <v>64</v>
      </c>
      <c r="Q6" s="6" t="s">
        <v>65</v>
      </c>
      <c r="R6" s="19" t="s">
        <v>64</v>
      </c>
      <c r="S6" s="6" t="s">
        <v>65</v>
      </c>
      <c r="T6" s="19" t="s">
        <v>64</v>
      </c>
      <c r="U6" s="6" t="s">
        <v>65</v>
      </c>
      <c r="V6" s="19" t="s">
        <v>64</v>
      </c>
      <c r="W6" s="6" t="s">
        <v>65</v>
      </c>
      <c r="X6" s="19" t="s">
        <v>64</v>
      </c>
      <c r="Y6" s="6" t="s">
        <v>65</v>
      </c>
      <c r="Z6" s="19" t="s">
        <v>64</v>
      </c>
      <c r="AA6" s="6" t="s">
        <v>65</v>
      </c>
    </row>
    <row r="7" spans="1:27">
      <c r="A7" s="12" t="str">
        <f>รอวางอัตราป่วย!B2</f>
        <v>เมือง</v>
      </c>
      <c r="B7" s="12">
        <f>รอวางป่วยรายเดือน!B5</f>
        <v>0</v>
      </c>
      <c r="C7" s="12">
        <f>รอวางป่วยรายเดือน!C5</f>
        <v>0</v>
      </c>
      <c r="D7" s="12">
        <f>รอวางป่วยรายเดือน!D5</f>
        <v>0</v>
      </c>
      <c r="E7" s="12">
        <f>รอวางป่วยรายเดือน!E5</f>
        <v>0</v>
      </c>
      <c r="F7" s="12">
        <f>รอวางป่วยรายเดือน!F5</f>
        <v>0</v>
      </c>
      <c r="G7" s="12">
        <f>รอวางป่วยรายเดือน!G5</f>
        <v>0</v>
      </c>
      <c r="H7" s="12">
        <f>รอวางป่วยรายเดือน!H5</f>
        <v>1</v>
      </c>
      <c r="I7" s="12">
        <f>รอวางป่วยรายเดือน!I5</f>
        <v>0</v>
      </c>
      <c r="J7" s="12">
        <f>รอวางป่วยรายเดือน!J5</f>
        <v>1</v>
      </c>
      <c r="K7" s="12">
        <f>รอวางป่วยรายเดือน!K5</f>
        <v>0</v>
      </c>
      <c r="L7" s="12">
        <f>รอวางป่วยรายเดือน!L5</f>
        <v>1</v>
      </c>
      <c r="M7" s="12">
        <f>รอวางป่วยรายเดือน!M5</f>
        <v>0</v>
      </c>
      <c r="N7" s="12">
        <f>รอวางป่วยรายเดือน!N5</f>
        <v>2</v>
      </c>
      <c r="O7" s="12">
        <f>รอวางป่วยรายเดือน!O5</f>
        <v>0</v>
      </c>
      <c r="P7" s="12">
        <f>รอวางป่วยรายเดือน!P5</f>
        <v>4</v>
      </c>
      <c r="Q7" s="12">
        <f>รอวางป่วยรายเดือน!Q5</f>
        <v>0</v>
      </c>
      <c r="R7" s="12">
        <f>รอวางป่วยรายเดือน!R5</f>
        <v>1</v>
      </c>
      <c r="S7" s="12">
        <f>รอวางป่วยรายเดือน!S5</f>
        <v>0</v>
      </c>
      <c r="T7" s="12">
        <f>รอวางป่วยรายเดือน!T5</f>
        <v>1</v>
      </c>
      <c r="U7" s="12">
        <f>รอวางป่วยรายเดือน!U5</f>
        <v>0</v>
      </c>
      <c r="V7" s="12">
        <f>รอวางป่วยรายเดือน!V5</f>
        <v>0</v>
      </c>
      <c r="W7" s="12">
        <f>รอวางป่วยรายเดือน!W5</f>
        <v>0</v>
      </c>
      <c r="X7" s="12">
        <f>รอวางป่วยรายเดือน!X5</f>
        <v>0</v>
      </c>
      <c r="Y7" s="12">
        <f>รอวางป่วยรายเดือน!Y5</f>
        <v>0</v>
      </c>
      <c r="Z7" s="12">
        <f>รอวางป่วยรายเดือน!Z5</f>
        <v>11</v>
      </c>
      <c r="AA7" s="12">
        <f>รอวางป่วยรายเดือน!AA5</f>
        <v>0</v>
      </c>
    </row>
    <row r="8" spans="1:27">
      <c r="A8" s="7" t="str">
        <f>รอวางอัตราป่วย!B3</f>
        <v>ยางชุมน้อย</v>
      </c>
      <c r="B8" s="12">
        <f>รอวางป่วยรายเดือน!B6</f>
        <v>0</v>
      </c>
      <c r="C8" s="12">
        <f>รอวางป่วยรายเดือน!C6</f>
        <v>0</v>
      </c>
      <c r="D8" s="12">
        <f>รอวางป่วยรายเดือน!D6</f>
        <v>0</v>
      </c>
      <c r="E8" s="12">
        <f>รอวางป่วยรายเดือน!E6</f>
        <v>0</v>
      </c>
      <c r="F8" s="12">
        <f>รอวางป่วยรายเดือน!F6</f>
        <v>0</v>
      </c>
      <c r="G8" s="12">
        <f>รอวางป่วยรายเดือน!G6</f>
        <v>0</v>
      </c>
      <c r="H8" s="12">
        <f>รอวางป่วยรายเดือน!H6</f>
        <v>0</v>
      </c>
      <c r="I8" s="12">
        <f>รอวางป่วยรายเดือน!I6</f>
        <v>0</v>
      </c>
      <c r="J8" s="12">
        <f>รอวางป่วยรายเดือน!J6</f>
        <v>1</v>
      </c>
      <c r="K8" s="12">
        <f>รอวางป่วยรายเดือน!K6</f>
        <v>0</v>
      </c>
      <c r="L8" s="12">
        <f>รอวางป่วยรายเดือน!L6</f>
        <v>0</v>
      </c>
      <c r="M8" s="12">
        <f>รอวางป่วยรายเดือน!M6</f>
        <v>0</v>
      </c>
      <c r="N8" s="12">
        <f>รอวางป่วยรายเดือน!N6</f>
        <v>2</v>
      </c>
      <c r="O8" s="12">
        <f>รอวางป่วยรายเดือน!O6</f>
        <v>0</v>
      </c>
      <c r="P8" s="12">
        <f>รอวางป่วยรายเดือน!P6</f>
        <v>3</v>
      </c>
      <c r="Q8" s="12">
        <f>รอวางป่วยรายเดือน!Q6</f>
        <v>0</v>
      </c>
      <c r="R8" s="12">
        <f>รอวางป่วยรายเดือน!R6</f>
        <v>2</v>
      </c>
      <c r="S8" s="12">
        <f>รอวางป่วยรายเดือน!S6</f>
        <v>0</v>
      </c>
      <c r="T8" s="12">
        <f>รอวางป่วยรายเดือน!T6</f>
        <v>0</v>
      </c>
      <c r="U8" s="12">
        <f>รอวางป่วยรายเดือน!U6</f>
        <v>0</v>
      </c>
      <c r="V8" s="12">
        <f>รอวางป่วยรายเดือน!V6</f>
        <v>0</v>
      </c>
      <c r="W8" s="12">
        <f>รอวางป่วยรายเดือน!W6</f>
        <v>0</v>
      </c>
      <c r="X8" s="12">
        <f>รอวางป่วยรายเดือน!X6</f>
        <v>0</v>
      </c>
      <c r="Y8" s="12">
        <f>รอวางป่วยรายเดือน!Y6</f>
        <v>0</v>
      </c>
      <c r="Z8" s="12">
        <f>รอวางป่วยรายเดือน!Z6</f>
        <v>8</v>
      </c>
      <c r="AA8" s="12">
        <f>รอวางป่วยรายเดือน!AA6</f>
        <v>0</v>
      </c>
    </row>
    <row r="9" spans="1:27">
      <c r="A9" s="7" t="str">
        <f>รอวางอัตราป่วย!B4</f>
        <v>กันทรารมย์</v>
      </c>
      <c r="B9" s="12">
        <f>รอวางป่วยรายเดือน!B7</f>
        <v>0</v>
      </c>
      <c r="C9" s="12">
        <f>รอวางป่วยรายเดือน!C7</f>
        <v>0</v>
      </c>
      <c r="D9" s="12">
        <f>รอวางป่วยรายเดือน!D7</f>
        <v>0</v>
      </c>
      <c r="E9" s="12">
        <f>รอวางป่วยรายเดือน!E7</f>
        <v>0</v>
      </c>
      <c r="F9" s="12">
        <f>รอวางป่วยรายเดือน!F7</f>
        <v>0</v>
      </c>
      <c r="G9" s="12">
        <f>รอวางป่วยรายเดือน!G7</f>
        <v>0</v>
      </c>
      <c r="H9" s="12">
        <f>รอวางป่วยรายเดือน!H7</f>
        <v>0</v>
      </c>
      <c r="I9" s="12">
        <f>รอวางป่วยรายเดือน!I7</f>
        <v>0</v>
      </c>
      <c r="J9" s="12">
        <f>รอวางป่วยรายเดือน!J7</f>
        <v>0</v>
      </c>
      <c r="K9" s="12">
        <f>รอวางป่วยรายเดือน!K7</f>
        <v>0</v>
      </c>
      <c r="L9" s="12">
        <f>รอวางป่วยรายเดือน!L7</f>
        <v>2</v>
      </c>
      <c r="M9" s="12">
        <f>รอวางป่วยรายเดือน!M7</f>
        <v>0</v>
      </c>
      <c r="N9" s="12">
        <f>รอวางป่วยรายเดือน!N7</f>
        <v>7</v>
      </c>
      <c r="O9" s="12">
        <f>รอวางป่วยรายเดือน!O7</f>
        <v>0</v>
      </c>
      <c r="P9" s="12">
        <f>รอวางป่วยรายเดือน!P7</f>
        <v>6</v>
      </c>
      <c r="Q9" s="12">
        <f>รอวางป่วยรายเดือน!Q7</f>
        <v>0</v>
      </c>
      <c r="R9" s="12">
        <f>รอวางป่วยรายเดือน!R7</f>
        <v>0</v>
      </c>
      <c r="S9" s="12">
        <f>รอวางป่วยรายเดือน!S7</f>
        <v>0</v>
      </c>
      <c r="T9" s="12">
        <f>รอวางป่วยรายเดือน!T7</f>
        <v>2</v>
      </c>
      <c r="U9" s="12">
        <f>รอวางป่วยรายเดือน!U7</f>
        <v>0</v>
      </c>
      <c r="V9" s="12">
        <f>รอวางป่วยรายเดือน!V7</f>
        <v>0</v>
      </c>
      <c r="W9" s="12">
        <f>รอวางป่วยรายเดือน!W7</f>
        <v>0</v>
      </c>
      <c r="X9" s="12">
        <f>รอวางป่วยรายเดือน!X7</f>
        <v>0</v>
      </c>
      <c r="Y9" s="12">
        <f>รอวางป่วยรายเดือน!Y7</f>
        <v>0</v>
      </c>
      <c r="Z9" s="12">
        <f>รอวางป่วยรายเดือน!Z7</f>
        <v>17</v>
      </c>
      <c r="AA9" s="12">
        <f>รอวางป่วยรายเดือน!AA7</f>
        <v>0</v>
      </c>
    </row>
    <row r="10" spans="1:27">
      <c r="A10" s="7" t="str">
        <f>รอวางอัตราป่วย!B5</f>
        <v>กันทรลักษ์</v>
      </c>
      <c r="B10" s="12">
        <f>รอวางป่วยรายเดือน!B8</f>
        <v>0</v>
      </c>
      <c r="C10" s="12">
        <f>รอวางป่วยรายเดือน!C8</f>
        <v>0</v>
      </c>
      <c r="D10" s="12">
        <f>รอวางป่วยรายเดือน!D8</f>
        <v>0</v>
      </c>
      <c r="E10" s="12">
        <f>รอวางป่วยรายเดือน!E8</f>
        <v>0</v>
      </c>
      <c r="F10" s="12">
        <f>รอวางป่วยรายเดือน!F8</f>
        <v>0</v>
      </c>
      <c r="G10" s="12">
        <f>รอวางป่วยรายเดือน!G8</f>
        <v>0</v>
      </c>
      <c r="H10" s="12">
        <f>รอวางป่วยรายเดือน!H8</f>
        <v>0</v>
      </c>
      <c r="I10" s="12">
        <f>รอวางป่วยรายเดือน!I8</f>
        <v>0</v>
      </c>
      <c r="J10" s="12">
        <f>รอวางป่วยรายเดือน!J8</f>
        <v>0</v>
      </c>
      <c r="K10" s="12">
        <f>รอวางป่วยรายเดือน!K8</f>
        <v>0</v>
      </c>
      <c r="L10" s="12">
        <f>รอวางป่วยรายเดือน!L8</f>
        <v>0</v>
      </c>
      <c r="M10" s="12">
        <f>รอวางป่วยรายเดือน!M8</f>
        <v>0</v>
      </c>
      <c r="N10" s="12">
        <f>รอวางป่วยรายเดือน!N8</f>
        <v>0</v>
      </c>
      <c r="O10" s="12">
        <f>รอวางป่วยรายเดือน!O8</f>
        <v>0</v>
      </c>
      <c r="P10" s="12">
        <f>รอวางป่วยรายเดือน!P8</f>
        <v>16</v>
      </c>
      <c r="Q10" s="12">
        <f>รอวางป่วยรายเดือน!Q8</f>
        <v>0</v>
      </c>
      <c r="R10" s="12">
        <f>รอวางป่วยรายเดือน!R8</f>
        <v>9</v>
      </c>
      <c r="S10" s="12">
        <f>รอวางป่วยรายเดือน!S8</f>
        <v>0</v>
      </c>
      <c r="T10" s="12">
        <f>รอวางป่วยรายเดือน!T8</f>
        <v>0</v>
      </c>
      <c r="U10" s="12">
        <f>รอวางป่วยรายเดือน!U8</f>
        <v>0</v>
      </c>
      <c r="V10" s="12">
        <f>รอวางป่วยรายเดือน!V8</f>
        <v>0</v>
      </c>
      <c r="W10" s="12">
        <f>รอวางป่วยรายเดือน!W8</f>
        <v>0</v>
      </c>
      <c r="X10" s="12">
        <f>รอวางป่วยรายเดือน!X8</f>
        <v>0</v>
      </c>
      <c r="Y10" s="12">
        <f>รอวางป่วยรายเดือน!Y8</f>
        <v>0</v>
      </c>
      <c r="Z10" s="12">
        <f>รอวางป่วยรายเดือน!Z8</f>
        <v>25</v>
      </c>
      <c r="AA10" s="12">
        <f>รอวางป่วยรายเดือน!AA8</f>
        <v>0</v>
      </c>
    </row>
    <row r="11" spans="1:27">
      <c r="A11" s="7" t="str">
        <f>รอวางอัตราป่วย!B6</f>
        <v>ขุขันธ์</v>
      </c>
      <c r="B11" s="12">
        <f>รอวางป่วยรายเดือน!B9</f>
        <v>0</v>
      </c>
      <c r="C11" s="12">
        <f>รอวางป่วยรายเดือน!C9</f>
        <v>0</v>
      </c>
      <c r="D11" s="12">
        <f>รอวางป่วยรายเดือน!D9</f>
        <v>0</v>
      </c>
      <c r="E11" s="12">
        <f>รอวางป่วยรายเดือน!E9</f>
        <v>0</v>
      </c>
      <c r="F11" s="12">
        <f>รอวางป่วยรายเดือน!F9</f>
        <v>0</v>
      </c>
      <c r="G11" s="12">
        <f>รอวางป่วยรายเดือน!G9</f>
        <v>0</v>
      </c>
      <c r="H11" s="12">
        <f>รอวางป่วยรายเดือน!H9</f>
        <v>0</v>
      </c>
      <c r="I11" s="12">
        <f>รอวางป่วยรายเดือน!I9</f>
        <v>0</v>
      </c>
      <c r="J11" s="12">
        <f>รอวางป่วยรายเดือน!J9</f>
        <v>0</v>
      </c>
      <c r="K11" s="12">
        <f>รอวางป่วยรายเดือน!K9</f>
        <v>0</v>
      </c>
      <c r="L11" s="12">
        <f>รอวางป่วยรายเดือน!L9</f>
        <v>4</v>
      </c>
      <c r="M11" s="12">
        <f>รอวางป่วยรายเดือน!M9</f>
        <v>0</v>
      </c>
      <c r="N11" s="12">
        <f>รอวางป่วยรายเดือน!N9</f>
        <v>0</v>
      </c>
      <c r="O11" s="12">
        <f>รอวางป่วยรายเดือน!O9</f>
        <v>0</v>
      </c>
      <c r="P11" s="12">
        <f>รอวางป่วยรายเดือน!P9</f>
        <v>19</v>
      </c>
      <c r="Q11" s="12">
        <f>รอวางป่วยรายเดือน!Q9</f>
        <v>0</v>
      </c>
      <c r="R11" s="12">
        <f>รอวางป่วยรายเดือน!R9</f>
        <v>0</v>
      </c>
      <c r="S11" s="12">
        <f>รอวางป่วยรายเดือน!S9</f>
        <v>0</v>
      </c>
      <c r="T11" s="12">
        <f>รอวางป่วยรายเดือน!T9</f>
        <v>2</v>
      </c>
      <c r="U11" s="12">
        <f>รอวางป่วยรายเดือน!U9</f>
        <v>0</v>
      </c>
      <c r="V11" s="12">
        <f>รอวางป่วยรายเดือน!V9</f>
        <v>0</v>
      </c>
      <c r="W11" s="12">
        <f>รอวางป่วยรายเดือน!W9</f>
        <v>0</v>
      </c>
      <c r="X11" s="12">
        <f>รอวางป่วยรายเดือน!X9</f>
        <v>0</v>
      </c>
      <c r="Y11" s="12">
        <f>รอวางป่วยรายเดือน!Y9</f>
        <v>0</v>
      </c>
      <c r="Z11" s="12">
        <f>รอวางป่วยรายเดือน!Z9</f>
        <v>25</v>
      </c>
      <c r="AA11" s="12">
        <f>รอวางป่วยรายเดือน!AA9</f>
        <v>0</v>
      </c>
    </row>
    <row r="12" spans="1:27">
      <c r="A12" s="7" t="str">
        <f>รอวางอัตราป่วย!B7</f>
        <v>ไพรบึง</v>
      </c>
      <c r="B12" s="12">
        <f>รอวางป่วยรายเดือน!B10</f>
        <v>0</v>
      </c>
      <c r="C12" s="12">
        <f>รอวางป่วยรายเดือน!C10</f>
        <v>0</v>
      </c>
      <c r="D12" s="12">
        <f>รอวางป่วยรายเดือน!D10</f>
        <v>0</v>
      </c>
      <c r="E12" s="12">
        <f>รอวางป่วยรายเดือน!E10</f>
        <v>0</v>
      </c>
      <c r="F12" s="12">
        <f>รอวางป่วยรายเดือน!F10</f>
        <v>0</v>
      </c>
      <c r="G12" s="12">
        <f>รอวางป่วยรายเดือน!G10</f>
        <v>0</v>
      </c>
      <c r="H12" s="12">
        <f>รอวางป่วยรายเดือน!H10</f>
        <v>0</v>
      </c>
      <c r="I12" s="12">
        <f>รอวางป่วยรายเดือน!I10</f>
        <v>0</v>
      </c>
      <c r="J12" s="12">
        <f>รอวางป่วยรายเดือน!J10</f>
        <v>0</v>
      </c>
      <c r="K12" s="12">
        <f>รอวางป่วยรายเดือน!K10</f>
        <v>0</v>
      </c>
      <c r="L12" s="12">
        <f>รอวางป่วยรายเดือน!L10</f>
        <v>1</v>
      </c>
      <c r="M12" s="12">
        <f>รอวางป่วยรายเดือน!M10</f>
        <v>0</v>
      </c>
      <c r="N12" s="12">
        <f>รอวางป่วยรายเดือน!N10</f>
        <v>0</v>
      </c>
      <c r="O12" s="12">
        <f>รอวางป่วยรายเดือน!O10</f>
        <v>0</v>
      </c>
      <c r="P12" s="12">
        <f>รอวางป่วยรายเดือน!P10</f>
        <v>4</v>
      </c>
      <c r="Q12" s="12">
        <f>รอวางป่วยรายเดือน!Q10</f>
        <v>0</v>
      </c>
      <c r="R12" s="12">
        <f>รอวางป่วยรายเดือน!R10</f>
        <v>1</v>
      </c>
      <c r="S12" s="12">
        <f>รอวางป่วยรายเดือน!S10</f>
        <v>0</v>
      </c>
      <c r="T12" s="12">
        <f>รอวางป่วยรายเดือน!T10</f>
        <v>2</v>
      </c>
      <c r="U12" s="12">
        <f>รอวางป่วยรายเดือน!U10</f>
        <v>0</v>
      </c>
      <c r="V12" s="12">
        <f>รอวางป่วยรายเดือน!V10</f>
        <v>0</v>
      </c>
      <c r="W12" s="12">
        <f>รอวางป่วยรายเดือน!W10</f>
        <v>0</v>
      </c>
      <c r="X12" s="12">
        <f>รอวางป่วยรายเดือน!X10</f>
        <v>0</v>
      </c>
      <c r="Y12" s="12">
        <f>รอวางป่วยรายเดือน!Y10</f>
        <v>0</v>
      </c>
      <c r="Z12" s="12">
        <f>รอวางป่วยรายเดือน!Z10</f>
        <v>8</v>
      </c>
      <c r="AA12" s="12">
        <f>รอวางป่วยรายเดือน!AA10</f>
        <v>0</v>
      </c>
    </row>
    <row r="13" spans="1:27">
      <c r="A13" s="7" t="str">
        <f>รอวางอัตราป่วย!B8</f>
        <v>ปรางค์กู่</v>
      </c>
      <c r="B13" s="12">
        <f>รอวางป่วยรายเดือน!B11</f>
        <v>0</v>
      </c>
      <c r="C13" s="12">
        <f>รอวางป่วยรายเดือน!C11</f>
        <v>0</v>
      </c>
      <c r="D13" s="12">
        <f>รอวางป่วยรายเดือน!D11</f>
        <v>0</v>
      </c>
      <c r="E13" s="12">
        <f>รอวางป่วยรายเดือน!E11</f>
        <v>0</v>
      </c>
      <c r="F13" s="12">
        <f>รอวางป่วยรายเดือน!F11</f>
        <v>0</v>
      </c>
      <c r="G13" s="12">
        <f>รอวางป่วยรายเดือน!G11</f>
        <v>0</v>
      </c>
      <c r="H13" s="12">
        <f>รอวางป่วยรายเดือน!H11</f>
        <v>1</v>
      </c>
      <c r="I13" s="12">
        <f>รอวางป่วยรายเดือน!I11</f>
        <v>0</v>
      </c>
      <c r="J13" s="12">
        <f>รอวางป่วยรายเดือน!J11</f>
        <v>0</v>
      </c>
      <c r="K13" s="12">
        <f>รอวางป่วยรายเดือน!K11</f>
        <v>0</v>
      </c>
      <c r="L13" s="12">
        <f>รอวางป่วยรายเดือน!L11</f>
        <v>0</v>
      </c>
      <c r="M13" s="12">
        <f>รอวางป่วยรายเดือน!M11</f>
        <v>0</v>
      </c>
      <c r="N13" s="12">
        <f>รอวางป่วยรายเดือน!N11</f>
        <v>0</v>
      </c>
      <c r="O13" s="12">
        <f>รอวางป่วยรายเดือน!O11</f>
        <v>0</v>
      </c>
      <c r="P13" s="12">
        <f>รอวางป่วยรายเดือน!P11</f>
        <v>2</v>
      </c>
      <c r="Q13" s="12">
        <f>รอวางป่วยรายเดือน!Q11</f>
        <v>0</v>
      </c>
      <c r="R13" s="12">
        <f>รอวางป่วยรายเดือน!R11</f>
        <v>1</v>
      </c>
      <c r="S13" s="12">
        <f>รอวางป่วยรายเดือน!S11</f>
        <v>0</v>
      </c>
      <c r="T13" s="12">
        <f>รอวางป่วยรายเดือน!T11</f>
        <v>1</v>
      </c>
      <c r="U13" s="12">
        <f>รอวางป่วยรายเดือน!U11</f>
        <v>0</v>
      </c>
      <c r="V13" s="12">
        <f>รอวางป่วยรายเดือน!V11</f>
        <v>0</v>
      </c>
      <c r="W13" s="12">
        <f>รอวางป่วยรายเดือน!W11</f>
        <v>0</v>
      </c>
      <c r="X13" s="12">
        <f>รอวางป่วยรายเดือน!X11</f>
        <v>0</v>
      </c>
      <c r="Y13" s="12">
        <f>รอวางป่วยรายเดือน!Y11</f>
        <v>0</v>
      </c>
      <c r="Z13" s="12">
        <f>รอวางป่วยรายเดือน!Z11</f>
        <v>5</v>
      </c>
      <c r="AA13" s="12">
        <f>รอวางป่วยรายเดือน!AA11</f>
        <v>0</v>
      </c>
    </row>
    <row r="14" spans="1:27">
      <c r="A14" s="7" t="str">
        <f>รอวางอัตราป่วย!B9</f>
        <v>ขุนหาญ</v>
      </c>
      <c r="B14" s="12">
        <f>รอวางป่วยรายเดือน!B12</f>
        <v>0</v>
      </c>
      <c r="C14" s="12">
        <f>รอวางป่วยรายเดือน!C12</f>
        <v>0</v>
      </c>
      <c r="D14" s="12">
        <f>รอวางป่วยรายเดือน!D12</f>
        <v>0</v>
      </c>
      <c r="E14" s="12">
        <f>รอวางป่วยรายเดือน!E12</f>
        <v>0</v>
      </c>
      <c r="F14" s="12">
        <f>รอวางป่วยรายเดือน!F12</f>
        <v>0</v>
      </c>
      <c r="G14" s="12">
        <f>รอวางป่วยรายเดือน!G12</f>
        <v>0</v>
      </c>
      <c r="H14" s="12">
        <f>รอวางป่วยรายเดือน!H12</f>
        <v>0</v>
      </c>
      <c r="I14" s="12">
        <f>รอวางป่วยรายเดือน!I12</f>
        <v>0</v>
      </c>
      <c r="J14" s="12">
        <f>รอวางป่วยรายเดือน!J12</f>
        <v>0</v>
      </c>
      <c r="K14" s="12">
        <f>รอวางป่วยรายเดือน!K12</f>
        <v>0</v>
      </c>
      <c r="L14" s="12">
        <f>รอวางป่วยรายเดือน!L12</f>
        <v>3</v>
      </c>
      <c r="M14" s="12">
        <f>รอวางป่วยรายเดือน!M12</f>
        <v>0</v>
      </c>
      <c r="N14" s="12">
        <f>รอวางป่วยรายเดือน!N12</f>
        <v>7</v>
      </c>
      <c r="O14" s="12">
        <f>รอวางป่วยรายเดือน!O12</f>
        <v>0</v>
      </c>
      <c r="P14" s="12">
        <f>รอวางป่วยรายเดือน!P12</f>
        <v>9</v>
      </c>
      <c r="Q14" s="12">
        <f>รอวางป่วยรายเดือน!Q12</f>
        <v>0</v>
      </c>
      <c r="R14" s="12">
        <f>รอวางป่วยรายเดือน!R12</f>
        <v>2</v>
      </c>
      <c r="S14" s="12">
        <f>รอวางป่วยรายเดือน!S12</f>
        <v>0</v>
      </c>
      <c r="T14" s="12">
        <f>รอวางป่วยรายเดือน!T12</f>
        <v>0</v>
      </c>
      <c r="U14" s="12">
        <f>รอวางป่วยรายเดือน!U12</f>
        <v>0</v>
      </c>
      <c r="V14" s="12">
        <f>รอวางป่วยรายเดือน!V12</f>
        <v>0</v>
      </c>
      <c r="W14" s="12">
        <f>รอวางป่วยรายเดือน!W12</f>
        <v>0</v>
      </c>
      <c r="X14" s="12">
        <f>รอวางป่วยรายเดือน!X12</f>
        <v>0</v>
      </c>
      <c r="Y14" s="12">
        <f>รอวางป่วยรายเดือน!Y12</f>
        <v>0</v>
      </c>
      <c r="Z14" s="12">
        <f>รอวางป่วยรายเดือน!Z12</f>
        <v>21</v>
      </c>
      <c r="AA14" s="12">
        <f>รอวางป่วยรายเดือน!AA12</f>
        <v>0</v>
      </c>
    </row>
    <row r="15" spans="1:27">
      <c r="A15" s="7" t="str">
        <f>รอวางอัตราป่วย!B10</f>
        <v>ราษีไศล</v>
      </c>
      <c r="B15" s="12">
        <f>รอวางป่วยรายเดือน!B13</f>
        <v>0</v>
      </c>
      <c r="C15" s="12">
        <f>รอวางป่วยรายเดือน!C13</f>
        <v>0</v>
      </c>
      <c r="D15" s="12">
        <f>รอวางป่วยรายเดือน!D13</f>
        <v>0</v>
      </c>
      <c r="E15" s="12">
        <f>รอวางป่วยรายเดือน!E13</f>
        <v>0</v>
      </c>
      <c r="F15" s="12">
        <f>รอวางป่วยรายเดือน!F13</f>
        <v>0</v>
      </c>
      <c r="G15" s="12">
        <f>รอวางป่วยรายเดือน!G13</f>
        <v>0</v>
      </c>
      <c r="H15" s="12">
        <f>รอวางป่วยรายเดือน!H13</f>
        <v>0</v>
      </c>
      <c r="I15" s="12">
        <f>รอวางป่วยรายเดือน!I13</f>
        <v>0</v>
      </c>
      <c r="J15" s="12">
        <f>รอวางป่วยรายเดือน!J13</f>
        <v>0</v>
      </c>
      <c r="K15" s="12">
        <f>รอวางป่วยรายเดือน!K13</f>
        <v>0</v>
      </c>
      <c r="L15" s="12">
        <f>รอวางป่วยรายเดือน!L13</f>
        <v>2</v>
      </c>
      <c r="M15" s="12">
        <f>รอวางป่วยรายเดือน!M13</f>
        <v>0</v>
      </c>
      <c r="N15" s="12">
        <f>รอวางป่วยรายเดือน!N13</f>
        <v>3</v>
      </c>
      <c r="O15" s="12">
        <f>รอวางป่วยรายเดือน!O13</f>
        <v>0</v>
      </c>
      <c r="P15" s="12">
        <f>รอวางป่วยรายเดือน!P13</f>
        <v>5</v>
      </c>
      <c r="Q15" s="12">
        <f>รอวางป่วยรายเดือน!Q13</f>
        <v>0</v>
      </c>
      <c r="R15" s="12">
        <f>รอวางป่วยรายเดือน!R13</f>
        <v>2</v>
      </c>
      <c r="S15" s="12">
        <f>รอวางป่วยรายเดือน!S13</f>
        <v>0</v>
      </c>
      <c r="T15" s="12">
        <f>รอวางป่วยรายเดือน!T13</f>
        <v>0</v>
      </c>
      <c r="U15" s="12">
        <f>รอวางป่วยรายเดือน!U13</f>
        <v>0</v>
      </c>
      <c r="V15" s="12">
        <f>รอวางป่วยรายเดือน!V13</f>
        <v>0</v>
      </c>
      <c r="W15" s="12">
        <f>รอวางป่วยรายเดือน!W13</f>
        <v>0</v>
      </c>
      <c r="X15" s="12">
        <f>รอวางป่วยรายเดือน!X13</f>
        <v>0</v>
      </c>
      <c r="Y15" s="12">
        <f>รอวางป่วยรายเดือน!Y13</f>
        <v>0</v>
      </c>
      <c r="Z15" s="12">
        <f>รอวางป่วยรายเดือน!Z13</f>
        <v>12</v>
      </c>
      <c r="AA15" s="12">
        <f>รอวางป่วยรายเดือน!AA13</f>
        <v>0</v>
      </c>
    </row>
    <row r="16" spans="1:27">
      <c r="A16" s="7" t="str">
        <f>รอวางอัตราป่วย!B11</f>
        <v>อุทุมพรพิสัย</v>
      </c>
      <c r="B16" s="12">
        <f>รอวางป่วยรายเดือน!B14</f>
        <v>0</v>
      </c>
      <c r="C16" s="12">
        <f>รอวางป่วยรายเดือน!C14</f>
        <v>0</v>
      </c>
      <c r="D16" s="12">
        <f>รอวางป่วยรายเดือน!D14</f>
        <v>0</v>
      </c>
      <c r="E16" s="12">
        <f>รอวางป่วยรายเดือน!E14</f>
        <v>0</v>
      </c>
      <c r="F16" s="12">
        <f>รอวางป่วยรายเดือน!F14</f>
        <v>0</v>
      </c>
      <c r="G16" s="12">
        <f>รอวางป่วยรายเดือน!G14</f>
        <v>0</v>
      </c>
      <c r="H16" s="12">
        <f>รอวางป่วยรายเดือน!H14</f>
        <v>0</v>
      </c>
      <c r="I16" s="12">
        <f>รอวางป่วยรายเดือน!I14</f>
        <v>0</v>
      </c>
      <c r="J16" s="12">
        <f>รอวางป่วยรายเดือน!J14</f>
        <v>0</v>
      </c>
      <c r="K16" s="12">
        <f>รอวางป่วยรายเดือน!K14</f>
        <v>0</v>
      </c>
      <c r="L16" s="12">
        <f>รอวางป่วยรายเดือน!L14</f>
        <v>2</v>
      </c>
      <c r="M16" s="12">
        <f>รอวางป่วยรายเดือน!M14</f>
        <v>0</v>
      </c>
      <c r="N16" s="12">
        <f>รอวางป่วยรายเดือน!N14</f>
        <v>0</v>
      </c>
      <c r="O16" s="12">
        <f>รอวางป่วยรายเดือน!O14</f>
        <v>0</v>
      </c>
      <c r="P16" s="12">
        <f>รอวางป่วยรายเดือน!P14</f>
        <v>18</v>
      </c>
      <c r="Q16" s="12">
        <f>รอวางป่วยรายเดือน!Q14</f>
        <v>1</v>
      </c>
      <c r="R16" s="12">
        <f>รอวางป่วยรายเดือน!R14</f>
        <v>10</v>
      </c>
      <c r="S16" s="12">
        <f>รอวางป่วยรายเดือน!S14</f>
        <v>0</v>
      </c>
      <c r="T16" s="12">
        <f>รอวางป่วยรายเดือน!T14</f>
        <v>3</v>
      </c>
      <c r="U16" s="12">
        <f>รอวางป่วยรายเดือน!U14</f>
        <v>0</v>
      </c>
      <c r="V16" s="12">
        <f>รอวางป่วยรายเดือน!V14</f>
        <v>0</v>
      </c>
      <c r="W16" s="12">
        <f>รอวางป่วยรายเดือน!W14</f>
        <v>0</v>
      </c>
      <c r="X16" s="12">
        <f>รอวางป่วยรายเดือน!X14</f>
        <v>0</v>
      </c>
      <c r="Y16" s="12">
        <f>รอวางป่วยรายเดือน!Y14</f>
        <v>0</v>
      </c>
      <c r="Z16" s="12">
        <f>รอวางป่วยรายเดือน!Z14</f>
        <v>33</v>
      </c>
      <c r="AA16" s="12">
        <f>รอวางป่วยรายเดือน!AA14</f>
        <v>1</v>
      </c>
    </row>
    <row r="17" spans="1:27">
      <c r="A17" s="7" t="str">
        <f>รอวางอัตราป่วย!B12</f>
        <v>บึงบูรพ์</v>
      </c>
      <c r="B17" s="12">
        <f>รอวางป่วยรายเดือน!B15</f>
        <v>0</v>
      </c>
      <c r="C17" s="12">
        <f>รอวางป่วยรายเดือน!C15</f>
        <v>0</v>
      </c>
      <c r="D17" s="12">
        <f>รอวางป่วยรายเดือน!D15</f>
        <v>0</v>
      </c>
      <c r="E17" s="12">
        <f>รอวางป่วยรายเดือน!E15</f>
        <v>0</v>
      </c>
      <c r="F17" s="12">
        <f>รอวางป่วยรายเดือน!F15</f>
        <v>0</v>
      </c>
      <c r="G17" s="12">
        <f>รอวางป่วยรายเดือน!G15</f>
        <v>0</v>
      </c>
      <c r="H17" s="12">
        <f>รอวางป่วยรายเดือน!H15</f>
        <v>0</v>
      </c>
      <c r="I17" s="12">
        <f>รอวางป่วยรายเดือน!I15</f>
        <v>0</v>
      </c>
      <c r="J17" s="12">
        <f>รอวางป่วยรายเดือน!J15</f>
        <v>0</v>
      </c>
      <c r="K17" s="12">
        <f>รอวางป่วยรายเดือน!K15</f>
        <v>0</v>
      </c>
      <c r="L17" s="12">
        <f>รอวางป่วยรายเดือน!L15</f>
        <v>0</v>
      </c>
      <c r="M17" s="12">
        <f>รอวางป่วยรายเดือน!M15</f>
        <v>0</v>
      </c>
      <c r="N17" s="12">
        <f>รอวางป่วยรายเดือน!N15</f>
        <v>1</v>
      </c>
      <c r="O17" s="12">
        <f>รอวางป่วยรายเดือน!O15</f>
        <v>0</v>
      </c>
      <c r="P17" s="12">
        <f>รอวางป่วยรายเดือน!P15</f>
        <v>1</v>
      </c>
      <c r="Q17" s="12">
        <f>รอวางป่วยรายเดือน!Q15</f>
        <v>0</v>
      </c>
      <c r="R17" s="12">
        <f>รอวางป่วยรายเดือน!R15</f>
        <v>0</v>
      </c>
      <c r="S17" s="12">
        <f>รอวางป่วยรายเดือน!S15</f>
        <v>0</v>
      </c>
      <c r="T17" s="12">
        <f>รอวางป่วยรายเดือน!T15</f>
        <v>0</v>
      </c>
      <c r="U17" s="12">
        <f>รอวางป่วยรายเดือน!U15</f>
        <v>0</v>
      </c>
      <c r="V17" s="12">
        <f>รอวางป่วยรายเดือน!V15</f>
        <v>0</v>
      </c>
      <c r="W17" s="12">
        <f>รอวางป่วยรายเดือน!W15</f>
        <v>0</v>
      </c>
      <c r="X17" s="12">
        <f>รอวางป่วยรายเดือน!X15</f>
        <v>0</v>
      </c>
      <c r="Y17" s="12">
        <f>รอวางป่วยรายเดือน!Y15</f>
        <v>0</v>
      </c>
      <c r="Z17" s="12">
        <f>รอวางป่วยรายเดือน!Z15</f>
        <v>2</v>
      </c>
      <c r="AA17" s="12">
        <f>รอวางป่วยรายเดือน!AA15</f>
        <v>0</v>
      </c>
    </row>
    <row r="18" spans="1:27">
      <c r="A18" s="7" t="str">
        <f>รอวางอัตราป่วย!B13</f>
        <v>ห้วยทับทัน</v>
      </c>
      <c r="B18" s="12">
        <f>รอวางป่วยรายเดือน!B16</f>
        <v>0</v>
      </c>
      <c r="C18" s="12">
        <f>รอวางป่วยรายเดือน!C16</f>
        <v>0</v>
      </c>
      <c r="D18" s="12">
        <f>รอวางป่วยรายเดือน!D16</f>
        <v>0</v>
      </c>
      <c r="E18" s="12">
        <f>รอวางป่วยรายเดือน!E16</f>
        <v>0</v>
      </c>
      <c r="F18" s="12">
        <f>รอวางป่วยรายเดือน!F16</f>
        <v>0</v>
      </c>
      <c r="G18" s="12">
        <f>รอวางป่วยรายเดือน!G16</f>
        <v>0</v>
      </c>
      <c r="H18" s="12">
        <f>รอวางป่วยรายเดือน!H16</f>
        <v>0</v>
      </c>
      <c r="I18" s="12">
        <f>รอวางป่วยรายเดือน!I16</f>
        <v>0</v>
      </c>
      <c r="J18" s="12">
        <f>รอวางป่วยรายเดือน!J16</f>
        <v>0</v>
      </c>
      <c r="K18" s="12">
        <f>รอวางป่วยรายเดือน!K16</f>
        <v>0</v>
      </c>
      <c r="L18" s="12">
        <f>รอวางป่วยรายเดือน!L16</f>
        <v>0</v>
      </c>
      <c r="M18" s="12">
        <f>รอวางป่วยรายเดือน!M16</f>
        <v>0</v>
      </c>
      <c r="N18" s="12">
        <f>รอวางป่วยรายเดือน!N16</f>
        <v>2</v>
      </c>
      <c r="O18" s="12">
        <f>รอวางป่วยรายเดือน!O16</f>
        <v>0</v>
      </c>
      <c r="P18" s="12">
        <f>รอวางป่วยรายเดือน!P16</f>
        <v>9</v>
      </c>
      <c r="Q18" s="12">
        <f>รอวางป่วยรายเดือน!Q16</f>
        <v>0</v>
      </c>
      <c r="R18" s="12">
        <f>รอวางป่วยรายเดือน!R16</f>
        <v>1</v>
      </c>
      <c r="S18" s="12">
        <f>รอวางป่วยรายเดือน!S16</f>
        <v>0</v>
      </c>
      <c r="T18" s="12">
        <f>รอวางป่วยรายเดือน!T16</f>
        <v>5</v>
      </c>
      <c r="U18" s="12">
        <f>รอวางป่วยรายเดือน!U16</f>
        <v>0</v>
      </c>
      <c r="V18" s="12">
        <f>รอวางป่วยรายเดือน!V16</f>
        <v>0</v>
      </c>
      <c r="W18" s="12">
        <f>รอวางป่วยรายเดือน!W16</f>
        <v>0</v>
      </c>
      <c r="X18" s="12">
        <f>รอวางป่วยรายเดือน!X16</f>
        <v>0</v>
      </c>
      <c r="Y18" s="12">
        <f>รอวางป่วยรายเดือน!Y16</f>
        <v>0</v>
      </c>
      <c r="Z18" s="12">
        <f>รอวางป่วยรายเดือน!Z16</f>
        <v>17</v>
      </c>
      <c r="AA18" s="12">
        <f>รอวางป่วยรายเดือน!AA16</f>
        <v>0</v>
      </c>
    </row>
    <row r="19" spans="1:27">
      <c r="A19" s="7" t="str">
        <f>รอวางอัตราป่วย!B14</f>
        <v>โนนคูณ</v>
      </c>
      <c r="B19" s="12">
        <f>รอวางป่วยรายเดือน!B17</f>
        <v>0</v>
      </c>
      <c r="C19" s="12">
        <f>รอวางป่วยรายเดือน!C17</f>
        <v>0</v>
      </c>
      <c r="D19" s="12">
        <f>รอวางป่วยรายเดือน!D17</f>
        <v>0</v>
      </c>
      <c r="E19" s="12">
        <f>รอวางป่วยรายเดือน!E17</f>
        <v>0</v>
      </c>
      <c r="F19" s="12">
        <f>รอวางป่วยรายเดือน!F17</f>
        <v>0</v>
      </c>
      <c r="G19" s="12">
        <f>รอวางป่วยรายเดือน!G17</f>
        <v>0</v>
      </c>
      <c r="H19" s="12">
        <f>รอวางป่วยรายเดือน!H17</f>
        <v>0</v>
      </c>
      <c r="I19" s="12">
        <f>รอวางป่วยรายเดือน!I17</f>
        <v>0</v>
      </c>
      <c r="J19" s="12">
        <f>รอวางป่วยรายเดือน!J17</f>
        <v>2</v>
      </c>
      <c r="K19" s="12">
        <f>รอวางป่วยรายเดือน!K17</f>
        <v>0</v>
      </c>
      <c r="L19" s="12">
        <f>รอวางป่วยรายเดือน!L17</f>
        <v>1</v>
      </c>
      <c r="M19" s="12">
        <f>รอวางป่วยรายเดือน!M17</f>
        <v>0</v>
      </c>
      <c r="N19" s="12">
        <f>รอวางป่วยรายเดือน!N17</f>
        <v>2</v>
      </c>
      <c r="O19" s="12">
        <f>รอวางป่วยรายเดือน!O17</f>
        <v>0</v>
      </c>
      <c r="P19" s="12">
        <f>รอวางป่วยรายเดือน!P17</f>
        <v>25</v>
      </c>
      <c r="Q19" s="12">
        <f>รอวางป่วยรายเดือน!Q17</f>
        <v>0</v>
      </c>
      <c r="R19" s="12">
        <f>รอวางป่วยรายเดือน!R17</f>
        <v>2</v>
      </c>
      <c r="S19" s="12">
        <f>รอวางป่วยรายเดือน!S17</f>
        <v>0</v>
      </c>
      <c r="T19" s="12">
        <f>รอวางป่วยรายเดือน!T17</f>
        <v>2</v>
      </c>
      <c r="U19" s="12">
        <f>รอวางป่วยรายเดือน!U17</f>
        <v>0</v>
      </c>
      <c r="V19" s="12">
        <f>รอวางป่วยรายเดือน!V17</f>
        <v>0</v>
      </c>
      <c r="W19" s="12">
        <f>รอวางป่วยรายเดือน!W17</f>
        <v>0</v>
      </c>
      <c r="X19" s="12">
        <f>รอวางป่วยรายเดือน!X17</f>
        <v>0</v>
      </c>
      <c r="Y19" s="12">
        <f>รอวางป่วยรายเดือน!Y17</f>
        <v>0</v>
      </c>
      <c r="Z19" s="12">
        <f>รอวางป่วยรายเดือน!Z17</f>
        <v>34</v>
      </c>
      <c r="AA19" s="12">
        <f>รอวางป่วยรายเดือน!AA17</f>
        <v>0</v>
      </c>
    </row>
    <row r="20" spans="1:27">
      <c r="A20" s="7" t="str">
        <f>รอวางอัตราป่วย!B15</f>
        <v>ศรีรัตนะ</v>
      </c>
      <c r="B20" s="12">
        <f>รอวางป่วยรายเดือน!B18</f>
        <v>0</v>
      </c>
      <c r="C20" s="12">
        <f>รอวางป่วยรายเดือน!C18</f>
        <v>0</v>
      </c>
      <c r="D20" s="12">
        <f>รอวางป่วยรายเดือน!D18</f>
        <v>0</v>
      </c>
      <c r="E20" s="12">
        <f>รอวางป่วยรายเดือน!E18</f>
        <v>0</v>
      </c>
      <c r="F20" s="12">
        <f>รอวางป่วยรายเดือน!F18</f>
        <v>0</v>
      </c>
      <c r="G20" s="12">
        <f>รอวางป่วยรายเดือน!G18</f>
        <v>0</v>
      </c>
      <c r="H20" s="12">
        <f>รอวางป่วยรายเดือน!H18</f>
        <v>0</v>
      </c>
      <c r="I20" s="12">
        <f>รอวางป่วยรายเดือน!I18</f>
        <v>0</v>
      </c>
      <c r="J20" s="12">
        <f>รอวางป่วยรายเดือน!J18</f>
        <v>0</v>
      </c>
      <c r="K20" s="12">
        <f>รอวางป่วยรายเดือน!K18</f>
        <v>0</v>
      </c>
      <c r="L20" s="12">
        <f>รอวางป่วยรายเดือน!L18</f>
        <v>3</v>
      </c>
      <c r="M20" s="12">
        <f>รอวางป่วยรายเดือน!M18</f>
        <v>0</v>
      </c>
      <c r="N20" s="12">
        <f>รอวางป่วยรายเดือน!N18</f>
        <v>0</v>
      </c>
      <c r="O20" s="12">
        <f>รอวางป่วยรายเดือน!O18</f>
        <v>0</v>
      </c>
      <c r="P20" s="12">
        <f>รอวางป่วยรายเดือน!P18</f>
        <v>10</v>
      </c>
      <c r="Q20" s="12">
        <f>รอวางป่วยรายเดือน!Q18</f>
        <v>0</v>
      </c>
      <c r="R20" s="12">
        <f>รอวางป่วยรายเดือน!R18</f>
        <v>0</v>
      </c>
      <c r="S20" s="12">
        <f>รอวางป่วยรายเดือน!S18</f>
        <v>0</v>
      </c>
      <c r="T20" s="12">
        <f>รอวางป่วยรายเดือน!T18</f>
        <v>0</v>
      </c>
      <c r="U20" s="12">
        <f>รอวางป่วยรายเดือน!U18</f>
        <v>0</v>
      </c>
      <c r="V20" s="12">
        <f>รอวางป่วยรายเดือน!V18</f>
        <v>0</v>
      </c>
      <c r="W20" s="12">
        <f>รอวางป่วยรายเดือน!W18</f>
        <v>0</v>
      </c>
      <c r="X20" s="12">
        <f>รอวางป่วยรายเดือน!X18</f>
        <v>0</v>
      </c>
      <c r="Y20" s="12">
        <f>รอวางป่วยรายเดือน!Y18</f>
        <v>0</v>
      </c>
      <c r="Z20" s="12">
        <f>รอวางป่วยรายเดือน!Z18</f>
        <v>13</v>
      </c>
      <c r="AA20" s="12">
        <f>รอวางป่วยรายเดือน!AA18</f>
        <v>0</v>
      </c>
    </row>
    <row r="21" spans="1:27">
      <c r="A21" s="7" t="str">
        <f>รอวางอัตราป่วย!B16</f>
        <v>น้ำเกลี้ยง</v>
      </c>
      <c r="B21" s="12">
        <f>รอวางป่วยรายเดือน!B19</f>
        <v>0</v>
      </c>
      <c r="C21" s="12">
        <f>รอวางป่วยรายเดือน!C19</f>
        <v>0</v>
      </c>
      <c r="D21" s="12">
        <f>รอวางป่วยรายเดือน!D19</f>
        <v>0</v>
      </c>
      <c r="E21" s="12">
        <f>รอวางป่วยรายเดือน!E19</f>
        <v>0</v>
      </c>
      <c r="F21" s="12">
        <f>รอวางป่วยรายเดือน!F19</f>
        <v>0</v>
      </c>
      <c r="G21" s="12">
        <f>รอวางป่วยรายเดือน!G19</f>
        <v>0</v>
      </c>
      <c r="H21" s="12">
        <f>รอวางป่วยรายเดือน!H19</f>
        <v>1</v>
      </c>
      <c r="I21" s="12">
        <f>รอวางป่วยรายเดือน!I19</f>
        <v>0</v>
      </c>
      <c r="J21" s="12">
        <f>รอวางป่วยรายเดือน!J19</f>
        <v>0</v>
      </c>
      <c r="K21" s="12">
        <f>รอวางป่วยรายเดือน!K19</f>
        <v>0</v>
      </c>
      <c r="L21" s="12">
        <f>รอวางป่วยรายเดือน!L19</f>
        <v>2</v>
      </c>
      <c r="M21" s="12">
        <f>รอวางป่วยรายเดือน!M19</f>
        <v>0</v>
      </c>
      <c r="N21" s="12">
        <f>รอวางป่วยรายเดือน!N19</f>
        <v>0</v>
      </c>
      <c r="O21" s="12">
        <f>รอวางป่วยรายเดือน!O19</f>
        <v>0</v>
      </c>
      <c r="P21" s="12">
        <f>รอวางป่วยรายเดือน!P19</f>
        <v>10</v>
      </c>
      <c r="Q21" s="12">
        <f>รอวางป่วยรายเดือน!Q19</f>
        <v>0</v>
      </c>
      <c r="R21" s="12">
        <f>รอวางป่วยรายเดือน!R19</f>
        <v>2</v>
      </c>
      <c r="S21" s="12">
        <f>รอวางป่วยรายเดือน!S19</f>
        <v>0</v>
      </c>
      <c r="T21" s="12">
        <f>รอวางป่วยรายเดือน!T19</f>
        <v>0</v>
      </c>
      <c r="U21" s="12">
        <f>รอวางป่วยรายเดือน!U19</f>
        <v>0</v>
      </c>
      <c r="V21" s="12">
        <f>รอวางป่วยรายเดือน!V19</f>
        <v>0</v>
      </c>
      <c r="W21" s="12">
        <f>รอวางป่วยรายเดือน!W19</f>
        <v>0</v>
      </c>
      <c r="X21" s="12">
        <f>รอวางป่วยรายเดือน!X19</f>
        <v>0</v>
      </c>
      <c r="Y21" s="12">
        <f>รอวางป่วยรายเดือน!Y19</f>
        <v>0</v>
      </c>
      <c r="Z21" s="12">
        <f>รอวางป่วยรายเดือน!Z19</f>
        <v>15</v>
      </c>
      <c r="AA21" s="12">
        <f>รอวางป่วยรายเดือน!AA19</f>
        <v>0</v>
      </c>
    </row>
    <row r="22" spans="1:27">
      <c r="A22" s="7" t="str">
        <f>รอวางอัตราป่วย!B17</f>
        <v>วังหิน</v>
      </c>
      <c r="B22" s="12">
        <f>รอวางป่วยรายเดือน!B20</f>
        <v>0</v>
      </c>
      <c r="C22" s="12">
        <f>รอวางป่วยรายเดือน!C20</f>
        <v>0</v>
      </c>
      <c r="D22" s="12">
        <f>รอวางป่วยรายเดือน!D20</f>
        <v>0</v>
      </c>
      <c r="E22" s="12">
        <f>รอวางป่วยรายเดือน!E20</f>
        <v>0</v>
      </c>
      <c r="F22" s="12">
        <f>รอวางป่วยรายเดือน!F20</f>
        <v>0</v>
      </c>
      <c r="G22" s="12">
        <f>รอวางป่วยรายเดือน!G20</f>
        <v>0</v>
      </c>
      <c r="H22" s="12">
        <f>รอวางป่วยรายเดือน!H20</f>
        <v>0</v>
      </c>
      <c r="I22" s="12">
        <f>รอวางป่วยรายเดือน!I20</f>
        <v>0</v>
      </c>
      <c r="J22" s="12">
        <f>รอวางป่วยรายเดือน!J20</f>
        <v>0</v>
      </c>
      <c r="K22" s="12">
        <f>รอวางป่วยรายเดือน!K20</f>
        <v>0</v>
      </c>
      <c r="L22" s="12">
        <f>รอวางป่วยรายเดือน!L20</f>
        <v>0</v>
      </c>
      <c r="M22" s="12">
        <f>รอวางป่วยรายเดือน!M20</f>
        <v>0</v>
      </c>
      <c r="N22" s="12">
        <f>รอวางป่วยรายเดือน!N20</f>
        <v>2</v>
      </c>
      <c r="O22" s="12">
        <f>รอวางป่วยรายเดือน!O20</f>
        <v>0</v>
      </c>
      <c r="P22" s="12">
        <f>รอวางป่วยรายเดือน!P20</f>
        <v>3</v>
      </c>
      <c r="Q22" s="12">
        <f>รอวางป่วยรายเดือน!Q20</f>
        <v>0</v>
      </c>
      <c r="R22" s="12">
        <f>รอวางป่วยรายเดือน!R20</f>
        <v>0</v>
      </c>
      <c r="S22" s="12">
        <f>รอวางป่วยรายเดือน!S20</f>
        <v>0</v>
      </c>
      <c r="T22" s="12">
        <f>รอวางป่วยรายเดือน!T20</f>
        <v>0</v>
      </c>
      <c r="U22" s="12">
        <f>รอวางป่วยรายเดือน!U20</f>
        <v>0</v>
      </c>
      <c r="V22" s="12">
        <f>รอวางป่วยรายเดือน!V20</f>
        <v>0</v>
      </c>
      <c r="W22" s="12">
        <f>รอวางป่วยรายเดือน!W20</f>
        <v>0</v>
      </c>
      <c r="X22" s="12">
        <f>รอวางป่วยรายเดือน!X20</f>
        <v>0</v>
      </c>
      <c r="Y22" s="12">
        <f>รอวางป่วยรายเดือน!Y20</f>
        <v>0</v>
      </c>
      <c r="Z22" s="12">
        <f>รอวางป่วยรายเดือน!Z20</f>
        <v>5</v>
      </c>
      <c r="AA22" s="12">
        <f>รอวางป่วยรายเดือน!AA20</f>
        <v>0</v>
      </c>
    </row>
    <row r="23" spans="1:27">
      <c r="A23" s="7" t="str">
        <f>รอวางอัตราป่วย!B18</f>
        <v>ภูสิงห์</v>
      </c>
      <c r="B23" s="12">
        <f>รอวางป่วยรายเดือน!B21</f>
        <v>0</v>
      </c>
      <c r="C23" s="12">
        <f>รอวางป่วยรายเดือน!C21</f>
        <v>0</v>
      </c>
      <c r="D23" s="12">
        <f>รอวางป่วยรายเดือน!D21</f>
        <v>0</v>
      </c>
      <c r="E23" s="12">
        <f>รอวางป่วยรายเดือน!E21</f>
        <v>0</v>
      </c>
      <c r="F23" s="12">
        <f>รอวางป่วยรายเดือน!F21</f>
        <v>0</v>
      </c>
      <c r="G23" s="12">
        <f>รอวางป่วยรายเดือน!G21</f>
        <v>0</v>
      </c>
      <c r="H23" s="12">
        <f>รอวางป่วยรายเดือน!H21</f>
        <v>0</v>
      </c>
      <c r="I23" s="12">
        <f>รอวางป่วยรายเดือน!I21</f>
        <v>0</v>
      </c>
      <c r="J23" s="12">
        <f>รอวางป่วยรายเดือน!J21</f>
        <v>0</v>
      </c>
      <c r="K23" s="12">
        <f>รอวางป่วยรายเดือน!K21</f>
        <v>0</v>
      </c>
      <c r="L23" s="12">
        <f>รอวางป่วยรายเดือน!L21</f>
        <v>4</v>
      </c>
      <c r="M23" s="12">
        <f>รอวางป่วยรายเดือน!M21</f>
        <v>0</v>
      </c>
      <c r="N23" s="12">
        <f>รอวางป่วยรายเดือน!N21</f>
        <v>3</v>
      </c>
      <c r="O23" s="12">
        <f>รอวางป่วยรายเดือน!O21</f>
        <v>0</v>
      </c>
      <c r="P23" s="12">
        <f>รอวางป่วยรายเดือน!P21</f>
        <v>6</v>
      </c>
      <c r="Q23" s="12">
        <f>รอวางป่วยรายเดือน!Q21</f>
        <v>0</v>
      </c>
      <c r="R23" s="12">
        <f>รอวางป่วยรายเดือน!R21</f>
        <v>5</v>
      </c>
      <c r="S23" s="12">
        <f>รอวางป่วยรายเดือน!S21</f>
        <v>0</v>
      </c>
      <c r="T23" s="12">
        <f>รอวางป่วยรายเดือน!T21</f>
        <v>1</v>
      </c>
      <c r="U23" s="12">
        <f>รอวางป่วยรายเดือน!U21</f>
        <v>0</v>
      </c>
      <c r="V23" s="12">
        <f>รอวางป่วยรายเดือน!V21</f>
        <v>0</v>
      </c>
      <c r="W23" s="12">
        <f>รอวางป่วยรายเดือน!W21</f>
        <v>0</v>
      </c>
      <c r="X23" s="12">
        <f>รอวางป่วยรายเดือน!X21</f>
        <v>0</v>
      </c>
      <c r="Y23" s="12">
        <f>รอวางป่วยรายเดือน!Y21</f>
        <v>0</v>
      </c>
      <c r="Z23" s="12">
        <f>รอวางป่วยรายเดือน!Z21</f>
        <v>19</v>
      </c>
      <c r="AA23" s="12">
        <f>รอวางป่วยรายเดือน!AA21</f>
        <v>0</v>
      </c>
    </row>
    <row r="24" spans="1:27">
      <c r="A24" s="7" t="str">
        <f>รอวางอัตราป่วย!B19</f>
        <v>เมืองจันทร์</v>
      </c>
      <c r="B24" s="12">
        <f>รอวางป่วยรายเดือน!B22</f>
        <v>0</v>
      </c>
      <c r="C24" s="12">
        <f>รอวางป่วยรายเดือน!C22</f>
        <v>0</v>
      </c>
      <c r="D24" s="12">
        <f>รอวางป่วยรายเดือน!D22</f>
        <v>0</v>
      </c>
      <c r="E24" s="12">
        <f>รอวางป่วยรายเดือน!E22</f>
        <v>0</v>
      </c>
      <c r="F24" s="12">
        <f>รอวางป่วยรายเดือน!F22</f>
        <v>0</v>
      </c>
      <c r="G24" s="12">
        <f>รอวางป่วยรายเดือน!G22</f>
        <v>0</v>
      </c>
      <c r="H24" s="12">
        <f>รอวางป่วยรายเดือน!H22</f>
        <v>0</v>
      </c>
      <c r="I24" s="12">
        <f>รอวางป่วยรายเดือน!I22</f>
        <v>0</v>
      </c>
      <c r="J24" s="12">
        <f>รอวางป่วยรายเดือน!J22</f>
        <v>0</v>
      </c>
      <c r="K24" s="12">
        <f>รอวางป่วยรายเดือน!K22</f>
        <v>0</v>
      </c>
      <c r="L24" s="12">
        <f>รอวางป่วยรายเดือน!L22</f>
        <v>0</v>
      </c>
      <c r="M24" s="12">
        <f>รอวางป่วยรายเดือน!M22</f>
        <v>0</v>
      </c>
      <c r="N24" s="12">
        <f>รอวางป่วยรายเดือน!N22</f>
        <v>1</v>
      </c>
      <c r="O24" s="12">
        <f>รอวางป่วยรายเดือน!O22</f>
        <v>0</v>
      </c>
      <c r="P24" s="12">
        <f>รอวางป่วยรายเดือน!P22</f>
        <v>4</v>
      </c>
      <c r="Q24" s="12">
        <f>รอวางป่วยรายเดือน!Q22</f>
        <v>0</v>
      </c>
      <c r="R24" s="12">
        <f>รอวางป่วยรายเดือน!R22</f>
        <v>0</v>
      </c>
      <c r="S24" s="12">
        <f>รอวางป่วยรายเดือน!S22</f>
        <v>0</v>
      </c>
      <c r="T24" s="12">
        <f>รอวางป่วยรายเดือน!T22</f>
        <v>0</v>
      </c>
      <c r="U24" s="12">
        <f>รอวางป่วยรายเดือน!U22</f>
        <v>0</v>
      </c>
      <c r="V24" s="12">
        <f>รอวางป่วยรายเดือน!V22</f>
        <v>0</v>
      </c>
      <c r="W24" s="12">
        <f>รอวางป่วยรายเดือน!W22</f>
        <v>0</v>
      </c>
      <c r="X24" s="12">
        <f>รอวางป่วยรายเดือน!X22</f>
        <v>0</v>
      </c>
      <c r="Y24" s="12">
        <f>รอวางป่วยรายเดือน!Y22</f>
        <v>0</v>
      </c>
      <c r="Z24" s="12">
        <f>รอวางป่วยรายเดือน!Z22</f>
        <v>5</v>
      </c>
      <c r="AA24" s="12">
        <f>รอวางป่วยรายเดือน!AA22</f>
        <v>0</v>
      </c>
    </row>
    <row r="25" spans="1:27">
      <c r="A25" s="7" t="str">
        <f>รอวางอัตราป่วย!B20</f>
        <v>เบญจลักษ์</v>
      </c>
      <c r="B25" s="12">
        <f>รอวางป่วยรายเดือน!B23</f>
        <v>0</v>
      </c>
      <c r="C25" s="12">
        <f>รอวางป่วยรายเดือน!C23</f>
        <v>0</v>
      </c>
      <c r="D25" s="12">
        <f>รอวางป่วยรายเดือน!D23</f>
        <v>0</v>
      </c>
      <c r="E25" s="12">
        <f>รอวางป่วยรายเดือน!E23</f>
        <v>0</v>
      </c>
      <c r="F25" s="12">
        <f>รอวางป่วยรายเดือน!F23</f>
        <v>0</v>
      </c>
      <c r="G25" s="12">
        <f>รอวางป่วยรายเดือน!G23</f>
        <v>0</v>
      </c>
      <c r="H25" s="12">
        <f>รอวางป่วยรายเดือน!H23</f>
        <v>0</v>
      </c>
      <c r="I25" s="12">
        <f>รอวางป่วยรายเดือน!I23</f>
        <v>0</v>
      </c>
      <c r="J25" s="12">
        <f>รอวางป่วยรายเดือน!J23</f>
        <v>0</v>
      </c>
      <c r="K25" s="12">
        <f>รอวางป่วยรายเดือน!K23</f>
        <v>0</v>
      </c>
      <c r="L25" s="12">
        <f>รอวางป่วยรายเดือน!L23</f>
        <v>4</v>
      </c>
      <c r="M25" s="12">
        <f>รอวางป่วยรายเดือน!M23</f>
        <v>0</v>
      </c>
      <c r="N25" s="12">
        <f>รอวางป่วยรายเดือน!N23</f>
        <v>0</v>
      </c>
      <c r="O25" s="12">
        <f>รอวางป่วยรายเดือน!O23</f>
        <v>0</v>
      </c>
      <c r="P25" s="12">
        <f>รอวางป่วยรายเดือน!P23</f>
        <v>0</v>
      </c>
      <c r="Q25" s="12">
        <f>รอวางป่วยรายเดือน!Q23</f>
        <v>0</v>
      </c>
      <c r="R25" s="12">
        <f>รอวางป่วยรายเดือน!R23</f>
        <v>0</v>
      </c>
      <c r="S25" s="12">
        <f>รอวางป่วยรายเดือน!S23</f>
        <v>0</v>
      </c>
      <c r="T25" s="12">
        <f>รอวางป่วยรายเดือน!T23</f>
        <v>0</v>
      </c>
      <c r="U25" s="12">
        <f>รอวางป่วยรายเดือน!U23</f>
        <v>0</v>
      </c>
      <c r="V25" s="12">
        <f>รอวางป่วยรายเดือน!V23</f>
        <v>0</v>
      </c>
      <c r="W25" s="12">
        <f>รอวางป่วยรายเดือน!W23</f>
        <v>0</v>
      </c>
      <c r="X25" s="12">
        <f>รอวางป่วยรายเดือน!X23</f>
        <v>0</v>
      </c>
      <c r="Y25" s="12">
        <f>รอวางป่วยรายเดือน!Y23</f>
        <v>0</v>
      </c>
      <c r="Z25" s="12">
        <f>รอวางป่วยรายเดือน!Z23</f>
        <v>4</v>
      </c>
      <c r="AA25" s="12">
        <f>รอวางป่วยรายเดือน!AA23</f>
        <v>0</v>
      </c>
    </row>
    <row r="26" spans="1:27">
      <c r="A26" s="7" t="str">
        <f>รอวางอัตราป่วย!B21</f>
        <v>พยุห์</v>
      </c>
      <c r="B26" s="12">
        <f>รอวางป่วยรายเดือน!B24</f>
        <v>0</v>
      </c>
      <c r="C26" s="12">
        <f>รอวางป่วยรายเดือน!C24</f>
        <v>0</v>
      </c>
      <c r="D26" s="12">
        <f>รอวางป่วยรายเดือน!D24</f>
        <v>0</v>
      </c>
      <c r="E26" s="12">
        <f>รอวางป่วยรายเดือน!E24</f>
        <v>0</v>
      </c>
      <c r="F26" s="12">
        <f>รอวางป่วยรายเดือน!F24</f>
        <v>0</v>
      </c>
      <c r="G26" s="12">
        <f>รอวางป่วยรายเดือน!G24</f>
        <v>0</v>
      </c>
      <c r="H26" s="12">
        <f>รอวางป่วยรายเดือน!H24</f>
        <v>0</v>
      </c>
      <c r="I26" s="12">
        <f>รอวางป่วยรายเดือน!I24</f>
        <v>0</v>
      </c>
      <c r="J26" s="12">
        <f>รอวางป่วยรายเดือน!J24</f>
        <v>0</v>
      </c>
      <c r="K26" s="12">
        <f>รอวางป่วยรายเดือน!K24</f>
        <v>0</v>
      </c>
      <c r="L26" s="12">
        <f>รอวางป่วยรายเดือน!L24</f>
        <v>0</v>
      </c>
      <c r="M26" s="12">
        <f>รอวางป่วยรายเดือน!M24</f>
        <v>0</v>
      </c>
      <c r="N26" s="12">
        <f>รอวางป่วยรายเดือน!N24</f>
        <v>0</v>
      </c>
      <c r="O26" s="12">
        <f>รอวางป่วยรายเดือน!O24</f>
        <v>0</v>
      </c>
      <c r="P26" s="12">
        <f>รอวางป่วยรายเดือน!P24</f>
        <v>1</v>
      </c>
      <c r="Q26" s="12">
        <f>รอวางป่วยรายเดือน!Q24</f>
        <v>0</v>
      </c>
      <c r="R26" s="12">
        <f>รอวางป่วยรายเดือน!R24</f>
        <v>0</v>
      </c>
      <c r="S26" s="12">
        <f>รอวางป่วยรายเดือน!S24</f>
        <v>0</v>
      </c>
      <c r="T26" s="12">
        <f>รอวางป่วยรายเดือน!T24</f>
        <v>2</v>
      </c>
      <c r="U26" s="12">
        <f>รอวางป่วยรายเดือน!U24</f>
        <v>0</v>
      </c>
      <c r="V26" s="12">
        <f>รอวางป่วยรายเดือน!V24</f>
        <v>0</v>
      </c>
      <c r="W26" s="12">
        <f>รอวางป่วยรายเดือน!W24</f>
        <v>0</v>
      </c>
      <c r="X26" s="12">
        <f>รอวางป่วยรายเดือน!X24</f>
        <v>0</v>
      </c>
      <c r="Y26" s="12">
        <f>รอวางป่วยรายเดือน!Y24</f>
        <v>0</v>
      </c>
      <c r="Z26" s="12">
        <f>รอวางป่วยรายเดือน!Z24</f>
        <v>3</v>
      </c>
      <c r="AA26" s="12">
        <f>รอวางป่วยรายเดือน!AA24</f>
        <v>0</v>
      </c>
    </row>
    <row r="27" spans="1:27">
      <c r="A27" s="7" t="str">
        <f>รอวางอัตราป่วย!B22</f>
        <v>โพธิ์ศรีสุวรรณ</v>
      </c>
      <c r="B27" s="12">
        <f>รอวางป่วยรายเดือน!B25</f>
        <v>0</v>
      </c>
      <c r="C27" s="12">
        <f>รอวางป่วยรายเดือน!C25</f>
        <v>0</v>
      </c>
      <c r="D27" s="12">
        <f>รอวางป่วยรายเดือน!D25</f>
        <v>0</v>
      </c>
      <c r="E27" s="12">
        <f>รอวางป่วยรายเดือน!E25</f>
        <v>0</v>
      </c>
      <c r="F27" s="12">
        <f>รอวางป่วยรายเดือน!F25</f>
        <v>0</v>
      </c>
      <c r="G27" s="12">
        <f>รอวางป่วยรายเดือน!G25</f>
        <v>0</v>
      </c>
      <c r="H27" s="12">
        <f>รอวางป่วยรายเดือน!H25</f>
        <v>0</v>
      </c>
      <c r="I27" s="12">
        <f>รอวางป่วยรายเดือน!I25</f>
        <v>0</v>
      </c>
      <c r="J27" s="12">
        <f>รอวางป่วยรายเดือน!J25</f>
        <v>0</v>
      </c>
      <c r="K27" s="12">
        <f>รอวางป่วยรายเดือน!K25</f>
        <v>0</v>
      </c>
      <c r="L27" s="12">
        <f>รอวางป่วยรายเดือน!L25</f>
        <v>2</v>
      </c>
      <c r="M27" s="12">
        <f>รอวางป่วยรายเดือน!M25</f>
        <v>0</v>
      </c>
      <c r="N27" s="12">
        <f>รอวางป่วยรายเดือน!N25</f>
        <v>0</v>
      </c>
      <c r="O27" s="12">
        <f>รอวางป่วยรายเดือน!O25</f>
        <v>0</v>
      </c>
      <c r="P27" s="12">
        <f>รอวางป่วยรายเดือน!P25</f>
        <v>0</v>
      </c>
      <c r="Q27" s="12">
        <f>รอวางป่วยรายเดือน!Q25</f>
        <v>0</v>
      </c>
      <c r="R27" s="12">
        <f>รอวางป่วยรายเดือน!R25</f>
        <v>1</v>
      </c>
      <c r="S27" s="12">
        <f>รอวางป่วยรายเดือน!S25</f>
        <v>0</v>
      </c>
      <c r="T27" s="12">
        <f>รอวางป่วยรายเดือน!T25</f>
        <v>0</v>
      </c>
      <c r="U27" s="12">
        <f>รอวางป่วยรายเดือน!U25</f>
        <v>0</v>
      </c>
      <c r="V27" s="12">
        <f>รอวางป่วยรายเดือน!V25</f>
        <v>0</v>
      </c>
      <c r="W27" s="12">
        <f>รอวางป่วยรายเดือน!W25</f>
        <v>0</v>
      </c>
      <c r="X27" s="12">
        <f>รอวางป่วยรายเดือน!X25</f>
        <v>0</v>
      </c>
      <c r="Y27" s="12">
        <f>รอวางป่วยรายเดือน!Y25</f>
        <v>0</v>
      </c>
      <c r="Z27" s="12">
        <f>รอวางป่วยรายเดือน!Z25</f>
        <v>3</v>
      </c>
      <c r="AA27" s="12">
        <f>รอวางป่วยรายเดือน!AA25</f>
        <v>0</v>
      </c>
    </row>
    <row r="28" spans="1:27">
      <c r="A28" s="7" t="str">
        <f>รอวางอัตราป่วย!B23</f>
        <v>ศิลาลาด</v>
      </c>
      <c r="B28" s="12">
        <f>รอวางป่วยรายเดือน!B26</f>
        <v>0</v>
      </c>
      <c r="C28" s="12">
        <f>รอวางป่วยรายเดือน!C26</f>
        <v>0</v>
      </c>
      <c r="D28" s="12">
        <f>รอวางป่วยรายเดือน!D26</f>
        <v>0</v>
      </c>
      <c r="E28" s="12">
        <f>รอวางป่วยรายเดือน!E26</f>
        <v>0</v>
      </c>
      <c r="F28" s="12">
        <f>รอวางป่วยรายเดือน!F26</f>
        <v>0</v>
      </c>
      <c r="G28" s="12">
        <f>รอวางป่วยรายเดือน!G26</f>
        <v>0</v>
      </c>
      <c r="H28" s="12">
        <f>รอวางป่วยรายเดือน!H26</f>
        <v>0</v>
      </c>
      <c r="I28" s="12">
        <f>รอวางป่วยรายเดือน!I26</f>
        <v>0</v>
      </c>
      <c r="J28" s="12">
        <f>รอวางป่วยรายเดือน!J26</f>
        <v>0</v>
      </c>
      <c r="K28" s="12">
        <f>รอวางป่วยรายเดือน!K26</f>
        <v>0</v>
      </c>
      <c r="L28" s="12">
        <f>รอวางป่วยรายเดือน!L26</f>
        <v>0</v>
      </c>
      <c r="M28" s="12">
        <f>รอวางป่วยรายเดือน!M26</f>
        <v>0</v>
      </c>
      <c r="N28" s="12">
        <f>รอวางป่วยรายเดือน!N26</f>
        <v>0</v>
      </c>
      <c r="O28" s="12">
        <f>รอวางป่วยรายเดือน!O26</f>
        <v>0</v>
      </c>
      <c r="P28" s="12">
        <f>รอวางป่วยรายเดือน!P26</f>
        <v>1</v>
      </c>
      <c r="Q28" s="12">
        <f>รอวางป่วยรายเดือน!Q26</f>
        <v>0</v>
      </c>
      <c r="R28" s="12">
        <f>รอวางป่วยรายเดือน!R26</f>
        <v>0</v>
      </c>
      <c r="S28" s="12">
        <f>รอวางป่วยรายเดือน!S26</f>
        <v>0</v>
      </c>
      <c r="T28" s="12">
        <f>รอวางป่วยรายเดือน!T26</f>
        <v>0</v>
      </c>
      <c r="U28" s="12">
        <f>รอวางป่วยรายเดือน!U26</f>
        <v>0</v>
      </c>
      <c r="V28" s="12">
        <f>รอวางป่วยรายเดือน!V26</f>
        <v>0</v>
      </c>
      <c r="W28" s="12">
        <f>รอวางป่วยรายเดือน!W26</f>
        <v>0</v>
      </c>
      <c r="X28" s="12">
        <f>รอวางป่วยรายเดือน!X26</f>
        <v>0</v>
      </c>
      <c r="Y28" s="12">
        <f>รอวางป่วยรายเดือน!Y26</f>
        <v>0</v>
      </c>
      <c r="Z28" s="12">
        <f>รอวางป่วยรายเดือน!Z26</f>
        <v>1</v>
      </c>
      <c r="AA28" s="12">
        <f>รอวางป่วยรายเดือน!AA26</f>
        <v>0</v>
      </c>
    </row>
    <row r="29" spans="1:27">
      <c r="A29" s="9" t="s">
        <v>78</v>
      </c>
      <c r="B29" s="12">
        <f>B7+B8+B9+B10+B11+B12+B13+B14+B15+B16+B17+B18+B19+B20+B21+B22+B23+B24+B25+B26+B27+B28</f>
        <v>0</v>
      </c>
      <c r="C29" s="12">
        <f t="shared" ref="C29:AA29" si="0">C7+C8+C9+C10+C11+C12+C13+C14+C15+C16+C17+C18+C19+C20+C21+C22+C23+C24+C25+C26+C27+C28</f>
        <v>0</v>
      </c>
      <c r="D29" s="12">
        <f t="shared" si="0"/>
        <v>0</v>
      </c>
      <c r="E29" s="12">
        <f t="shared" si="0"/>
        <v>0</v>
      </c>
      <c r="F29" s="12">
        <f t="shared" si="0"/>
        <v>0</v>
      </c>
      <c r="G29" s="12">
        <f t="shared" si="0"/>
        <v>0</v>
      </c>
      <c r="H29" s="12">
        <f t="shared" si="0"/>
        <v>3</v>
      </c>
      <c r="I29" s="12">
        <f t="shared" si="0"/>
        <v>0</v>
      </c>
      <c r="J29" s="12">
        <f t="shared" si="0"/>
        <v>4</v>
      </c>
      <c r="K29" s="12">
        <f t="shared" si="0"/>
        <v>0</v>
      </c>
      <c r="L29" s="12">
        <f t="shared" si="0"/>
        <v>31</v>
      </c>
      <c r="M29" s="12">
        <f t="shared" si="0"/>
        <v>0</v>
      </c>
      <c r="N29" s="12">
        <f t="shared" si="0"/>
        <v>32</v>
      </c>
      <c r="O29" s="12">
        <f t="shared" si="0"/>
        <v>0</v>
      </c>
      <c r="P29" s="12">
        <f t="shared" si="0"/>
        <v>156</v>
      </c>
      <c r="Q29" s="12">
        <f t="shared" si="0"/>
        <v>1</v>
      </c>
      <c r="R29" s="12">
        <f t="shared" si="0"/>
        <v>39</v>
      </c>
      <c r="S29" s="12">
        <f t="shared" si="0"/>
        <v>0</v>
      </c>
      <c r="T29" s="12">
        <f t="shared" si="0"/>
        <v>21</v>
      </c>
      <c r="U29" s="12">
        <f t="shared" si="0"/>
        <v>0</v>
      </c>
      <c r="V29" s="12">
        <f t="shared" si="0"/>
        <v>0</v>
      </c>
      <c r="W29" s="12">
        <f t="shared" si="0"/>
        <v>0</v>
      </c>
      <c r="X29" s="12">
        <f t="shared" si="0"/>
        <v>0</v>
      </c>
      <c r="Y29" s="12">
        <f t="shared" si="0"/>
        <v>0</v>
      </c>
      <c r="Z29" s="12">
        <f t="shared" si="0"/>
        <v>286</v>
      </c>
      <c r="AA29" s="12">
        <f t="shared" si="0"/>
        <v>1</v>
      </c>
    </row>
  </sheetData>
  <mergeCells count="15">
    <mergeCell ref="A2:AA2"/>
    <mergeCell ref="Z5:AA5"/>
    <mergeCell ref="B4:AA4"/>
    <mergeCell ref="N5:O5"/>
    <mergeCell ref="P5:Q5"/>
    <mergeCell ref="R5:S5"/>
    <mergeCell ref="T5:U5"/>
    <mergeCell ref="V5:W5"/>
    <mergeCell ref="X5:Y5"/>
    <mergeCell ref="B5:C5"/>
    <mergeCell ref="D5:E5"/>
    <mergeCell ref="F5:G5"/>
    <mergeCell ref="H5:I5"/>
    <mergeCell ref="J5:K5"/>
    <mergeCell ref="L5:M5"/>
  </mergeCells>
  <phoneticPr fontId="9" type="noConversion"/>
  <pageMargins left="0.70866141732283472" right="0.70866141732283472" top="0.74803149606299213" bottom="0.74803149606299213" header="0.31496062992125984" footer="0.31496062992125984"/>
  <pageSetup paperSize="9" orientation="landscape" horizontalDpi="4294967293" verticalDpi="0" r:id="rId1"/>
</worksheet>
</file>

<file path=xl/worksheets/sheet3.xml><?xml version="1.0" encoding="utf-8"?>
<worksheet xmlns="http://schemas.openxmlformats.org/spreadsheetml/2006/main" xmlns:r="http://schemas.openxmlformats.org/officeDocument/2006/relationships">
  <dimension ref="A1:BD26"/>
  <sheetViews>
    <sheetView workbookViewId="0">
      <selection activeCell="A2" sqref="A2"/>
    </sheetView>
  </sheetViews>
  <sheetFormatPr defaultRowHeight="14.25"/>
  <cols>
    <col min="1" max="1" width="11.5703125" style="27" customWidth="1"/>
    <col min="2" max="55" width="4.140625" style="27" customWidth="1"/>
    <col min="56" max="56" width="10.28515625" style="27" customWidth="1"/>
    <col min="57" max="16384" width="9.140625" style="27"/>
  </cols>
  <sheetData>
    <row r="1" spans="1:56">
      <c r="A1" s="76" t="s">
        <v>425</v>
      </c>
    </row>
    <row r="3" spans="1:56">
      <c r="A3" s="28" t="str">
        <f>[1]รอวางป่วบรายสัปดาห์!B1</f>
        <v>Addname</v>
      </c>
      <c r="B3" s="29" t="s">
        <v>142</v>
      </c>
      <c r="C3" s="29" t="str">
        <f>[1]รอวางป่วบรายสัปดาห์!D1</f>
        <v>W2</v>
      </c>
      <c r="D3" s="29" t="str">
        <f>[1]รอวางป่วบรายสัปดาห์!E1</f>
        <v>W3</v>
      </c>
      <c r="E3" s="29" t="str">
        <f>[1]รอวางป่วบรายสัปดาห์!F1</f>
        <v>W4</v>
      </c>
      <c r="F3" s="29" t="str">
        <f>[1]รอวางป่วบรายสัปดาห์!G1</f>
        <v>W5</v>
      </c>
      <c r="G3" s="29" t="str">
        <f>[1]รอวางป่วบรายสัปดาห์!H1</f>
        <v>W6</v>
      </c>
      <c r="H3" s="29" t="str">
        <f>[1]รอวางป่วบรายสัปดาห์!I1</f>
        <v>W7</v>
      </c>
      <c r="I3" s="29" t="str">
        <f>[1]รอวางป่วบรายสัปดาห์!J1</f>
        <v>W8</v>
      </c>
      <c r="J3" s="29" t="str">
        <f>[1]รอวางป่วบรายสัปดาห์!K1</f>
        <v>W9</v>
      </c>
      <c r="K3" s="29" t="str">
        <f>[1]รอวางป่วบรายสัปดาห์!L1</f>
        <v>W10</v>
      </c>
      <c r="L3" s="29" t="str">
        <f>[1]รอวางป่วบรายสัปดาห์!M1</f>
        <v>W11</v>
      </c>
      <c r="M3" s="29" t="str">
        <f>[1]รอวางป่วบรายสัปดาห์!N1</f>
        <v>W12</v>
      </c>
      <c r="N3" s="29" t="str">
        <f>[1]รอวางป่วบรายสัปดาห์!O1</f>
        <v>W13</v>
      </c>
      <c r="O3" s="29" t="str">
        <f>[1]รอวางป่วบรายสัปดาห์!P1</f>
        <v>W14</v>
      </c>
      <c r="P3" s="29" t="str">
        <f>[1]รอวางป่วบรายสัปดาห์!Q1</f>
        <v>W15</v>
      </c>
      <c r="Q3" s="29" t="str">
        <f>[1]รอวางป่วบรายสัปดาห์!R1</f>
        <v>W16</v>
      </c>
      <c r="R3" s="29" t="str">
        <f>[1]รอวางป่วบรายสัปดาห์!S1</f>
        <v>W17</v>
      </c>
      <c r="S3" s="29" t="str">
        <f>[1]รอวางป่วบรายสัปดาห์!T1</f>
        <v>W18</v>
      </c>
      <c r="T3" s="29" t="str">
        <f>[1]รอวางป่วบรายสัปดาห์!U1</f>
        <v>W19</v>
      </c>
      <c r="U3" s="29" t="str">
        <f>[1]รอวางป่วบรายสัปดาห์!V1</f>
        <v>W20</v>
      </c>
      <c r="V3" s="29" t="str">
        <f>[1]รอวางป่วบรายสัปดาห์!W1</f>
        <v>W21</v>
      </c>
      <c r="W3" s="29" t="str">
        <f>[1]รอวางป่วบรายสัปดาห์!X1</f>
        <v>W22</v>
      </c>
      <c r="X3" s="29" t="str">
        <f>[1]รอวางป่วบรายสัปดาห์!Y1</f>
        <v>W23</v>
      </c>
      <c r="Y3" s="29" t="str">
        <f>[1]รอวางป่วบรายสัปดาห์!Z1</f>
        <v>W24</v>
      </c>
      <c r="Z3" s="29" t="str">
        <f>[1]รอวางป่วบรายสัปดาห์!AA1</f>
        <v>W25</v>
      </c>
      <c r="AA3" s="29" t="str">
        <f>[1]รอวางป่วบรายสัปดาห์!AB1</f>
        <v>W26</v>
      </c>
      <c r="AB3" s="29" t="str">
        <f>[1]รอวางป่วบรายสัปดาห์!AC1</f>
        <v>W27</v>
      </c>
      <c r="AC3" s="29" t="str">
        <f>[1]รอวางป่วบรายสัปดาห์!AD1</f>
        <v>W28</v>
      </c>
      <c r="AD3" s="29" t="str">
        <f>[1]รอวางป่วบรายสัปดาห์!AE1</f>
        <v>W29</v>
      </c>
      <c r="AE3" s="29" t="str">
        <f>[1]รอวางป่วบรายสัปดาห์!AF1</f>
        <v>W30</v>
      </c>
      <c r="AF3" s="29" t="str">
        <f>[1]รอวางป่วบรายสัปดาห์!AG1</f>
        <v>W31</v>
      </c>
      <c r="AG3" s="29" t="str">
        <f>[1]รอวางป่วบรายสัปดาห์!AH1</f>
        <v>W32</v>
      </c>
      <c r="AH3" s="29" t="str">
        <f>[1]รอวางป่วบรายสัปดาห์!AI1</f>
        <v>W33</v>
      </c>
      <c r="AI3" s="29" t="str">
        <f>[1]รอวางป่วบรายสัปดาห์!AJ1</f>
        <v>W34</v>
      </c>
      <c r="AJ3" s="29" t="str">
        <f>[1]รอวางป่วบรายสัปดาห์!AK1</f>
        <v>W35</v>
      </c>
      <c r="AK3" s="29" t="str">
        <f>[1]รอวางป่วบรายสัปดาห์!AL1</f>
        <v>W36</v>
      </c>
      <c r="AL3" s="29" t="str">
        <f>[1]รอวางป่วบรายสัปดาห์!AM1</f>
        <v>W37</v>
      </c>
      <c r="AM3" s="29" t="str">
        <f>[1]รอวางป่วบรายสัปดาห์!AN1</f>
        <v>W38</v>
      </c>
      <c r="AN3" s="29" t="str">
        <f>[1]รอวางป่วบรายสัปดาห์!AO1</f>
        <v>W39</v>
      </c>
      <c r="AO3" s="29" t="str">
        <f>[1]รอวางป่วบรายสัปดาห์!AP1</f>
        <v>W40</v>
      </c>
      <c r="AP3" s="29" t="str">
        <f>[1]รอวางป่วบรายสัปดาห์!AQ1</f>
        <v>W41</v>
      </c>
      <c r="AQ3" s="29" t="str">
        <f>[1]รอวางป่วบรายสัปดาห์!AR1</f>
        <v>W42</v>
      </c>
      <c r="AR3" s="29" t="str">
        <f>[1]รอวางป่วบรายสัปดาห์!AS1</f>
        <v>W43</v>
      </c>
      <c r="AS3" s="29" t="str">
        <f>[1]รอวางป่วบรายสัปดาห์!AT1</f>
        <v>W44</v>
      </c>
      <c r="AT3" s="29" t="str">
        <f>[1]รอวางป่วบรายสัปดาห์!AU1</f>
        <v>W45</v>
      </c>
      <c r="AU3" s="29" t="str">
        <f>[1]รอวางป่วบรายสัปดาห์!AV1</f>
        <v>W46</v>
      </c>
      <c r="AV3" s="29" t="str">
        <f>[1]รอวางป่วบรายสัปดาห์!AW1</f>
        <v>W47</v>
      </c>
      <c r="AW3" s="29" t="str">
        <f>[1]รอวางป่วบรายสัปดาห์!AX1</f>
        <v>W48</v>
      </c>
      <c r="AX3" s="29" t="str">
        <f>[1]รอวางป่วบรายสัปดาห์!AY1</f>
        <v>W49</v>
      </c>
      <c r="AY3" s="29" t="str">
        <f>[1]รอวางป่วบรายสัปดาห์!AZ1</f>
        <v>W50</v>
      </c>
      <c r="AZ3" s="29" t="str">
        <f>[1]รอวางป่วบรายสัปดาห์!BA1</f>
        <v>W51</v>
      </c>
      <c r="BA3" s="29" t="str">
        <f>[1]รอวางป่วบรายสัปดาห์!BB1</f>
        <v>W52</v>
      </c>
      <c r="BB3" s="29" t="str">
        <f>[1]รอวางป่วบรายสัปดาห์!BC1</f>
        <v>W53</v>
      </c>
      <c r="BC3" s="29" t="str">
        <f>[1]รอวางป่วบรายสัปดาห์!BD1</f>
        <v>totalds</v>
      </c>
      <c r="BD3" s="28" t="str">
        <f>[1]รอวางป่วบรายสัปดาห์!BE1</f>
        <v>totaldeath</v>
      </c>
    </row>
    <row r="4" spans="1:56">
      <c r="A4" s="28" t="str">
        <f>[1]รอวางป่วบรายสัปดาห์!B2</f>
        <v>เมือง</v>
      </c>
      <c r="B4" s="28">
        <f>รอวางป่วบรายสัปดาห์!B5</f>
        <v>0</v>
      </c>
      <c r="C4" s="28">
        <f>รอวางป่วบรายสัปดาห์!C5</f>
        <v>0</v>
      </c>
      <c r="D4" s="28">
        <f>รอวางป่วบรายสัปดาห์!D5</f>
        <v>0</v>
      </c>
      <c r="E4" s="28">
        <f>รอวางป่วบรายสัปดาห์!E5</f>
        <v>0</v>
      </c>
      <c r="F4" s="28">
        <f>รอวางป่วบรายสัปดาห์!F5</f>
        <v>0</v>
      </c>
      <c r="G4" s="28">
        <f>รอวางป่วบรายสัปดาห์!G5</f>
        <v>0</v>
      </c>
      <c r="H4" s="28">
        <f>รอวางป่วบรายสัปดาห์!H5</f>
        <v>0</v>
      </c>
      <c r="I4" s="28">
        <f>รอวางป่วบรายสัปดาห์!I5</f>
        <v>0</v>
      </c>
      <c r="J4" s="28">
        <f>รอวางป่วบรายสัปดาห์!J5</f>
        <v>0</v>
      </c>
      <c r="K4" s="28">
        <f>รอวางป่วบรายสัปดาห์!K5</f>
        <v>0</v>
      </c>
      <c r="L4" s="28">
        <f>รอวางป่วบรายสัปดาห์!L5</f>
        <v>0</v>
      </c>
      <c r="M4" s="28">
        <f>รอวางป่วบรายสัปดาห์!M5</f>
        <v>0</v>
      </c>
      <c r="N4" s="28">
        <f>รอวางป่วบรายสัปดาห์!N5</f>
        <v>0</v>
      </c>
      <c r="O4" s="28">
        <f>รอวางป่วบรายสัปดาห์!O5</f>
        <v>0</v>
      </c>
      <c r="P4" s="28">
        <f>รอวางป่วบรายสัปดาห์!P5</f>
        <v>0</v>
      </c>
      <c r="Q4" s="28">
        <f>รอวางป่วบรายสัปดาห์!Q5</f>
        <v>1</v>
      </c>
      <c r="R4" s="28">
        <f>รอวางป่วบรายสัปดาห์!R5</f>
        <v>0</v>
      </c>
      <c r="S4" s="28">
        <f>รอวางป่วบรายสัปดาห์!S5</f>
        <v>0</v>
      </c>
      <c r="T4" s="28">
        <f>รอวางป่วบรายสัปดาห์!T5</f>
        <v>0</v>
      </c>
      <c r="U4" s="28">
        <f>รอวางป่วบรายสัปดาห์!U5</f>
        <v>0</v>
      </c>
      <c r="V4" s="28">
        <f>รอวางป่วบรายสัปดาห์!V5</f>
        <v>1</v>
      </c>
      <c r="W4" s="28">
        <f>รอวางป่วบรายสัปดาห์!W5</f>
        <v>0</v>
      </c>
      <c r="X4" s="28">
        <f>รอวางป่วบรายสัปดาห์!X5</f>
        <v>0</v>
      </c>
      <c r="Y4" s="28">
        <f>รอวางป่วบรายสัปดาห์!Y5</f>
        <v>1</v>
      </c>
      <c r="Z4" s="28">
        <f>รอวางป่วบรายสัปดาห์!Z5</f>
        <v>0</v>
      </c>
      <c r="AA4" s="28">
        <f>รอวางป่วบรายสัปดาห์!AA5</f>
        <v>0</v>
      </c>
      <c r="AB4" s="28">
        <f>รอวางป่วบรายสัปดาห์!AB5</f>
        <v>0</v>
      </c>
      <c r="AC4" s="28">
        <f>รอวางป่วบรายสัปดาห์!AC5</f>
        <v>2</v>
      </c>
      <c r="AD4" s="28">
        <f>รอวางป่วบรายสัปดาห์!AD5</f>
        <v>0</v>
      </c>
      <c r="AE4" s="28">
        <f>รอวางป่วบรายสัปดาห์!AE5</f>
        <v>0</v>
      </c>
      <c r="AF4" s="28">
        <f>รอวางป่วบรายสัปดาห์!AF5</f>
        <v>0</v>
      </c>
      <c r="AG4" s="28">
        <f>รอวางป่วบรายสัปดาห์!AG5</f>
        <v>0</v>
      </c>
      <c r="AH4" s="28">
        <f>รอวางป่วบรายสัปดาห์!AH5</f>
        <v>1</v>
      </c>
      <c r="AI4" s="28">
        <f>รอวางป่วบรายสัปดาห์!AI5</f>
        <v>3</v>
      </c>
      <c r="AJ4" s="28">
        <f>รอวางป่วบรายสัปดาห์!AJ5</f>
        <v>0</v>
      </c>
      <c r="AK4" s="28">
        <f>รอวางป่วบรายสัปดาห์!AK5</f>
        <v>0</v>
      </c>
      <c r="AL4" s="28">
        <f>รอวางป่วบรายสัปดาห์!AL5</f>
        <v>1</v>
      </c>
      <c r="AM4" s="28">
        <f>รอวางป่วบรายสัปดาห์!AM5</f>
        <v>0</v>
      </c>
      <c r="AN4" s="28">
        <f>รอวางป่วบรายสัปดาห์!AN5</f>
        <v>0</v>
      </c>
      <c r="AO4" s="28">
        <f>รอวางป่วบรายสัปดาห์!AO5</f>
        <v>0</v>
      </c>
      <c r="AP4" s="28">
        <f>รอวางป่วบรายสัปดาห์!AP5</f>
        <v>1</v>
      </c>
      <c r="AQ4" s="28">
        <f>รอวางป่วบรายสัปดาห์!AQ5</f>
        <v>0</v>
      </c>
      <c r="AR4" s="28">
        <f>รอวางป่วบรายสัปดาห์!AR5</f>
        <v>0</v>
      </c>
      <c r="AS4" s="28">
        <f>รอวางป่วบรายสัปดาห์!AS5</f>
        <v>0</v>
      </c>
      <c r="AT4" s="28">
        <f>รอวางป่วบรายสัปดาห์!AT5</f>
        <v>0</v>
      </c>
      <c r="AU4" s="28">
        <f>รอวางป่วบรายสัปดาห์!AU5</f>
        <v>0</v>
      </c>
      <c r="AV4" s="28">
        <f>รอวางป่วบรายสัปดาห์!AV5</f>
        <v>0</v>
      </c>
      <c r="AW4" s="28">
        <f>รอวางป่วบรายสัปดาห์!AW5</f>
        <v>0</v>
      </c>
      <c r="AX4" s="28">
        <f>รอวางป่วบรายสัปดาห์!AX5</f>
        <v>0</v>
      </c>
      <c r="AY4" s="28">
        <f>รอวางป่วบรายสัปดาห์!AY5</f>
        <v>0</v>
      </c>
      <c r="AZ4" s="28">
        <f>รอวางป่วบรายสัปดาห์!AZ5</f>
        <v>0</v>
      </c>
      <c r="BA4" s="28">
        <f>รอวางป่วบรายสัปดาห์!BA5</f>
        <v>0</v>
      </c>
      <c r="BB4" s="28">
        <f>รอวางป่วบรายสัปดาห์!BB5</f>
        <v>0</v>
      </c>
      <c r="BC4" s="28">
        <f>รอวางป่วบรายสัปดาห์!BC5</f>
        <v>11</v>
      </c>
      <c r="BD4" s="28">
        <f>รอวางป่วบรายสัปดาห์!BD5</f>
        <v>0</v>
      </c>
    </row>
    <row r="5" spans="1:56">
      <c r="A5" s="28" t="str">
        <f>[1]รอวางป่วบรายสัปดาห์!B3</f>
        <v>ยางชุมน้อย</v>
      </c>
      <c r="B5" s="28">
        <f>รอวางป่วบรายสัปดาห์!B6</f>
        <v>0</v>
      </c>
      <c r="C5" s="28">
        <f>รอวางป่วบรายสัปดาห์!C6</f>
        <v>0</v>
      </c>
      <c r="D5" s="28">
        <f>รอวางป่วบรายสัปดาห์!D6</f>
        <v>0</v>
      </c>
      <c r="E5" s="28">
        <f>รอวางป่วบรายสัปดาห์!E6</f>
        <v>0</v>
      </c>
      <c r="F5" s="28">
        <f>รอวางป่วบรายสัปดาห์!F6</f>
        <v>0</v>
      </c>
      <c r="G5" s="28">
        <f>รอวางป่วบรายสัปดาห์!G6</f>
        <v>0</v>
      </c>
      <c r="H5" s="28">
        <f>รอวางป่วบรายสัปดาห์!H6</f>
        <v>0</v>
      </c>
      <c r="I5" s="28">
        <f>รอวางป่วบรายสัปดาห์!I6</f>
        <v>0</v>
      </c>
      <c r="J5" s="28">
        <f>รอวางป่วบรายสัปดาห์!J6</f>
        <v>0</v>
      </c>
      <c r="K5" s="28">
        <f>รอวางป่วบรายสัปดาห์!K6</f>
        <v>0</v>
      </c>
      <c r="L5" s="28">
        <f>รอวางป่วบรายสัปดาห์!L6</f>
        <v>0</v>
      </c>
      <c r="M5" s="28">
        <f>รอวางป่วบรายสัปดาห์!M6</f>
        <v>0</v>
      </c>
      <c r="N5" s="28">
        <f>รอวางป่วบรายสัปดาห์!N6</f>
        <v>0</v>
      </c>
      <c r="O5" s="28">
        <f>รอวางป่วบรายสัปดาห์!O6</f>
        <v>0</v>
      </c>
      <c r="P5" s="28">
        <f>รอวางป่วบรายสัปดาห์!P6</f>
        <v>0</v>
      </c>
      <c r="Q5" s="28">
        <f>รอวางป่วบรายสัปดาห์!Q6</f>
        <v>0</v>
      </c>
      <c r="R5" s="28">
        <f>รอวางป่วบรายสัปดาห์!R6</f>
        <v>0</v>
      </c>
      <c r="S5" s="28">
        <f>รอวางป่วบรายสัปดาห์!S6</f>
        <v>0</v>
      </c>
      <c r="T5" s="28">
        <f>รอวางป่วบรายสัปดาห์!T6</f>
        <v>0</v>
      </c>
      <c r="U5" s="28">
        <f>รอวางป่วบรายสัปดาห์!U6</f>
        <v>0</v>
      </c>
      <c r="V5" s="28">
        <f>รอวางป่วบรายสัปดาห์!V6</f>
        <v>1</v>
      </c>
      <c r="W5" s="28">
        <f>รอวางป่วบรายสัปดาห์!W6</f>
        <v>0</v>
      </c>
      <c r="X5" s="28">
        <f>รอวางป่วบรายสัปดาห์!X6</f>
        <v>0</v>
      </c>
      <c r="Y5" s="28">
        <f>รอวางป่วบรายสัปดาห์!Y6</f>
        <v>0</v>
      </c>
      <c r="Z5" s="28">
        <f>รอวางป่วบรายสัปดาห์!Z6</f>
        <v>0</v>
      </c>
      <c r="AA5" s="28">
        <f>รอวางป่วบรายสัปดาห์!AA6</f>
        <v>0</v>
      </c>
      <c r="AB5" s="28">
        <f>รอวางป่วบรายสัปดาห์!AB6</f>
        <v>0</v>
      </c>
      <c r="AC5" s="28">
        <f>รอวางป่วบรายสัปดาห์!AC6</f>
        <v>0</v>
      </c>
      <c r="AD5" s="28">
        <f>รอวางป่วบรายสัปดาห์!AD6</f>
        <v>1</v>
      </c>
      <c r="AE5" s="28">
        <f>รอวางป่วบรายสัปดาห์!AE6</f>
        <v>1</v>
      </c>
      <c r="AF5" s="28">
        <f>รอวางป่วบรายสัปดาห์!AF6</f>
        <v>0</v>
      </c>
      <c r="AG5" s="28">
        <f>รอวางป่วบรายสัปดาห์!AG6</f>
        <v>1</v>
      </c>
      <c r="AH5" s="28">
        <f>รอวางป่วบรายสัปดาห์!AH6</f>
        <v>2</v>
      </c>
      <c r="AI5" s="28">
        <f>รอวางป่วบรายสัปดาห์!AI6</f>
        <v>0</v>
      </c>
      <c r="AJ5" s="28">
        <f>รอวางป่วบรายสัปดาห์!AJ6</f>
        <v>2</v>
      </c>
      <c r="AK5" s="28">
        <f>รอวางป่วบรายสัปดาห์!AK6</f>
        <v>0</v>
      </c>
      <c r="AL5" s="28">
        <f>รอวางป่วบรายสัปดาห์!AL6</f>
        <v>0</v>
      </c>
      <c r="AM5" s="28">
        <f>รอวางป่วบรายสัปดาห์!AM6</f>
        <v>0</v>
      </c>
      <c r="AN5" s="28">
        <f>รอวางป่วบรายสัปดาห์!AN6</f>
        <v>0</v>
      </c>
      <c r="AO5" s="28">
        <f>รอวางป่วบรายสัปดาห์!AO6</f>
        <v>0</v>
      </c>
      <c r="AP5" s="28">
        <f>รอวางป่วบรายสัปดาห์!AP6</f>
        <v>0</v>
      </c>
      <c r="AQ5" s="28">
        <f>รอวางป่วบรายสัปดาห์!AQ6</f>
        <v>0</v>
      </c>
      <c r="AR5" s="28">
        <f>รอวางป่วบรายสัปดาห์!AR6</f>
        <v>0</v>
      </c>
      <c r="AS5" s="28">
        <f>รอวางป่วบรายสัปดาห์!AS6</f>
        <v>0</v>
      </c>
      <c r="AT5" s="28">
        <f>รอวางป่วบรายสัปดาห์!AT6</f>
        <v>0</v>
      </c>
      <c r="AU5" s="28">
        <f>รอวางป่วบรายสัปดาห์!AU6</f>
        <v>0</v>
      </c>
      <c r="AV5" s="28">
        <f>รอวางป่วบรายสัปดาห์!AV6</f>
        <v>0</v>
      </c>
      <c r="AW5" s="28">
        <f>รอวางป่วบรายสัปดาห์!AW6</f>
        <v>0</v>
      </c>
      <c r="AX5" s="28">
        <f>รอวางป่วบรายสัปดาห์!AX6</f>
        <v>0</v>
      </c>
      <c r="AY5" s="28">
        <f>รอวางป่วบรายสัปดาห์!AY6</f>
        <v>0</v>
      </c>
      <c r="AZ5" s="28">
        <f>รอวางป่วบรายสัปดาห์!AZ6</f>
        <v>0</v>
      </c>
      <c r="BA5" s="28">
        <f>รอวางป่วบรายสัปดาห์!BA6</f>
        <v>0</v>
      </c>
      <c r="BB5" s="28">
        <f>รอวางป่วบรายสัปดาห์!BB6</f>
        <v>0</v>
      </c>
      <c r="BC5" s="28">
        <f>รอวางป่วบรายสัปดาห์!BC6</f>
        <v>8</v>
      </c>
      <c r="BD5" s="28">
        <f>รอวางป่วบรายสัปดาห์!BD6</f>
        <v>0</v>
      </c>
    </row>
    <row r="6" spans="1:56">
      <c r="A6" s="28" t="str">
        <f>[1]รอวางป่วบรายสัปดาห์!B4</f>
        <v>กันทรารมย์</v>
      </c>
      <c r="B6" s="28">
        <f>รอวางป่วบรายสัปดาห์!B7</f>
        <v>0</v>
      </c>
      <c r="C6" s="28">
        <f>รอวางป่วบรายสัปดาห์!C7</f>
        <v>0</v>
      </c>
      <c r="D6" s="28">
        <f>รอวางป่วบรายสัปดาห์!D7</f>
        <v>0</v>
      </c>
      <c r="E6" s="28">
        <f>รอวางป่วบรายสัปดาห์!E7</f>
        <v>0</v>
      </c>
      <c r="F6" s="28">
        <f>รอวางป่วบรายสัปดาห์!F7</f>
        <v>0</v>
      </c>
      <c r="G6" s="28">
        <f>รอวางป่วบรายสัปดาห์!G7</f>
        <v>0</v>
      </c>
      <c r="H6" s="28">
        <f>รอวางป่วบรายสัปดาห์!H7</f>
        <v>0</v>
      </c>
      <c r="I6" s="28">
        <f>รอวางป่วบรายสัปดาห์!I7</f>
        <v>0</v>
      </c>
      <c r="J6" s="28">
        <f>รอวางป่วบรายสัปดาห์!J7</f>
        <v>0</v>
      </c>
      <c r="K6" s="28">
        <f>รอวางป่วบรายสัปดาห์!K7</f>
        <v>0</v>
      </c>
      <c r="L6" s="28">
        <f>รอวางป่วบรายสัปดาห์!L7</f>
        <v>0</v>
      </c>
      <c r="M6" s="28">
        <f>รอวางป่วบรายสัปดาห์!M7</f>
        <v>0</v>
      </c>
      <c r="N6" s="28">
        <f>รอวางป่วบรายสัปดาห์!N7</f>
        <v>0</v>
      </c>
      <c r="O6" s="28">
        <f>รอวางป่วบรายสัปดาห์!O7</f>
        <v>0</v>
      </c>
      <c r="P6" s="28">
        <f>รอวางป่วบรายสัปดาห์!P7</f>
        <v>0</v>
      </c>
      <c r="Q6" s="28">
        <f>รอวางป่วบรายสัปดาห์!Q7</f>
        <v>0</v>
      </c>
      <c r="R6" s="28">
        <f>รอวางป่วบรายสัปดาห์!R7</f>
        <v>0</v>
      </c>
      <c r="S6" s="28">
        <f>รอวางป่วบรายสัปดาห์!S7</f>
        <v>0</v>
      </c>
      <c r="T6" s="28">
        <f>รอวางป่วบรายสัปดาห์!T7</f>
        <v>0</v>
      </c>
      <c r="U6" s="28">
        <f>รอวางป่วบรายสัปดาห์!U7</f>
        <v>0</v>
      </c>
      <c r="V6" s="28">
        <f>รอวางป่วบรายสัปดาห์!V7</f>
        <v>0</v>
      </c>
      <c r="W6" s="28">
        <f>รอวางป่วบรายสัปดาห์!W7</f>
        <v>0</v>
      </c>
      <c r="X6" s="28">
        <f>รอวางป่วบรายสัปดาห์!X7</f>
        <v>2</v>
      </c>
      <c r="Y6" s="28">
        <f>รอวางป่วบรายสัปดาห์!Y7</f>
        <v>0</v>
      </c>
      <c r="Z6" s="28">
        <f>รอวางป่วบรายสัปดาห์!Z7</f>
        <v>0</v>
      </c>
      <c r="AA6" s="28">
        <f>รอวางป่วบรายสัปดาห์!AA7</f>
        <v>1</v>
      </c>
      <c r="AB6" s="28">
        <f>รอวางป่วบรายสัปดาห์!AB7</f>
        <v>1</v>
      </c>
      <c r="AC6" s="28">
        <f>รอวางป่วบรายสัปดาห์!AC7</f>
        <v>1</v>
      </c>
      <c r="AD6" s="28">
        <f>รอวางป่วบรายสัปดาห์!AD7</f>
        <v>1</v>
      </c>
      <c r="AE6" s="28">
        <f>รอวางป่วบรายสัปดาห์!AE7</f>
        <v>3</v>
      </c>
      <c r="AF6" s="28">
        <f>รอวางป่วบรายสัปดาห์!AF7</f>
        <v>1</v>
      </c>
      <c r="AG6" s="28">
        <f>รอวางป่วบรายสัปดาห์!AG7</f>
        <v>0</v>
      </c>
      <c r="AH6" s="28">
        <f>รอวางป่วบรายสัปดาห์!AH7</f>
        <v>0</v>
      </c>
      <c r="AI6" s="28">
        <f>รอวางป่วบรายสัปดาห์!AI7</f>
        <v>4</v>
      </c>
      <c r="AJ6" s="28">
        <f>รอวางป่วบรายสัปดาห์!AJ7</f>
        <v>1</v>
      </c>
      <c r="AK6" s="28">
        <f>รอวางป่วบรายสัปดาห์!AK7</f>
        <v>0</v>
      </c>
      <c r="AL6" s="28">
        <f>รอวางป่วบรายสัปดาห์!AL7</f>
        <v>0</v>
      </c>
      <c r="AM6" s="28">
        <f>รอวางป่วบรายสัปดาห์!AM7</f>
        <v>0</v>
      </c>
      <c r="AN6" s="28">
        <f>รอวางป่วบรายสัปดาห์!AN7</f>
        <v>0</v>
      </c>
      <c r="AO6" s="28">
        <f>รอวางป่วบรายสัปดาห์!AO7</f>
        <v>1</v>
      </c>
      <c r="AP6" s="28">
        <f>รอวางป่วบรายสัปดาห์!AP7</f>
        <v>1</v>
      </c>
      <c r="AQ6" s="28">
        <f>รอวางป่วบรายสัปดาห์!AQ7</f>
        <v>0</v>
      </c>
      <c r="AR6" s="28">
        <f>รอวางป่วบรายสัปดาห์!AR7</f>
        <v>0</v>
      </c>
      <c r="AS6" s="28">
        <f>รอวางป่วบรายสัปดาห์!AS7</f>
        <v>0</v>
      </c>
      <c r="AT6" s="28">
        <f>รอวางป่วบรายสัปดาห์!AT7</f>
        <v>0</v>
      </c>
      <c r="AU6" s="28">
        <f>รอวางป่วบรายสัปดาห์!AU7</f>
        <v>0</v>
      </c>
      <c r="AV6" s="28">
        <f>รอวางป่วบรายสัปดาห์!AV7</f>
        <v>0</v>
      </c>
      <c r="AW6" s="28">
        <f>รอวางป่วบรายสัปดาห์!AW7</f>
        <v>0</v>
      </c>
      <c r="AX6" s="28">
        <f>รอวางป่วบรายสัปดาห์!AX7</f>
        <v>0</v>
      </c>
      <c r="AY6" s="28">
        <f>รอวางป่วบรายสัปดาห์!AY7</f>
        <v>0</v>
      </c>
      <c r="AZ6" s="28">
        <f>รอวางป่วบรายสัปดาห์!AZ7</f>
        <v>0</v>
      </c>
      <c r="BA6" s="28">
        <f>รอวางป่วบรายสัปดาห์!BA7</f>
        <v>0</v>
      </c>
      <c r="BB6" s="28">
        <f>รอวางป่วบรายสัปดาห์!BB7</f>
        <v>0</v>
      </c>
      <c r="BC6" s="28">
        <f>รอวางป่วบรายสัปดาห์!BC7</f>
        <v>17</v>
      </c>
      <c r="BD6" s="28">
        <f>รอวางป่วบรายสัปดาห์!BD7</f>
        <v>0</v>
      </c>
    </row>
    <row r="7" spans="1:56">
      <c r="A7" s="28" t="str">
        <f>[1]รอวางป่วบรายสัปดาห์!B5</f>
        <v>กันทรลักษ์</v>
      </c>
      <c r="B7" s="28">
        <f>รอวางป่วบรายสัปดาห์!B8</f>
        <v>0</v>
      </c>
      <c r="C7" s="28">
        <f>รอวางป่วบรายสัปดาห์!C8</f>
        <v>0</v>
      </c>
      <c r="D7" s="28">
        <f>รอวางป่วบรายสัปดาห์!D8</f>
        <v>0</v>
      </c>
      <c r="E7" s="28">
        <f>รอวางป่วบรายสัปดาห์!E8</f>
        <v>0</v>
      </c>
      <c r="F7" s="28">
        <f>รอวางป่วบรายสัปดาห์!F8</f>
        <v>0</v>
      </c>
      <c r="G7" s="28">
        <f>รอวางป่วบรายสัปดาห์!G8</f>
        <v>0</v>
      </c>
      <c r="H7" s="28">
        <f>รอวางป่วบรายสัปดาห์!H8</f>
        <v>0</v>
      </c>
      <c r="I7" s="28">
        <f>รอวางป่วบรายสัปดาห์!I8</f>
        <v>0</v>
      </c>
      <c r="J7" s="28">
        <f>รอวางป่วบรายสัปดาห์!J8</f>
        <v>0</v>
      </c>
      <c r="K7" s="28">
        <f>รอวางป่วบรายสัปดาห์!K8</f>
        <v>0</v>
      </c>
      <c r="L7" s="28">
        <f>รอวางป่วบรายสัปดาห์!L8</f>
        <v>0</v>
      </c>
      <c r="M7" s="28">
        <f>รอวางป่วบรายสัปดาห์!M8</f>
        <v>0</v>
      </c>
      <c r="N7" s="28">
        <f>รอวางป่วบรายสัปดาห์!N8</f>
        <v>0</v>
      </c>
      <c r="O7" s="28">
        <f>รอวางป่วบรายสัปดาห์!O8</f>
        <v>0</v>
      </c>
      <c r="P7" s="28">
        <f>รอวางป่วบรายสัปดาห์!P8</f>
        <v>0</v>
      </c>
      <c r="Q7" s="28">
        <f>รอวางป่วบรายสัปดาห์!Q8</f>
        <v>0</v>
      </c>
      <c r="R7" s="28">
        <f>รอวางป่วบรายสัปดาห์!R8</f>
        <v>0</v>
      </c>
      <c r="S7" s="28">
        <f>รอวางป่วบรายสัปดาห์!S8</f>
        <v>0</v>
      </c>
      <c r="T7" s="28">
        <f>รอวางป่วบรายสัปดาห์!T8</f>
        <v>0</v>
      </c>
      <c r="U7" s="28">
        <f>รอวางป่วบรายสัปดาห์!U8</f>
        <v>0</v>
      </c>
      <c r="V7" s="28">
        <f>รอวางป่วบรายสัปดาห์!V8</f>
        <v>0</v>
      </c>
      <c r="W7" s="28">
        <f>รอวางป่วบรายสัปดาห์!W8</f>
        <v>0</v>
      </c>
      <c r="X7" s="28">
        <f>รอวางป่วบรายสัปดาห์!X8</f>
        <v>0</v>
      </c>
      <c r="Y7" s="28">
        <f>รอวางป่วบรายสัปดาห์!Y8</f>
        <v>0</v>
      </c>
      <c r="Z7" s="28">
        <f>รอวางป่วบรายสัปดาห์!Z8</f>
        <v>0</v>
      </c>
      <c r="AA7" s="28">
        <f>รอวางป่วบรายสัปดาห์!AA8</f>
        <v>0</v>
      </c>
      <c r="AB7" s="28">
        <f>รอวางป่วบรายสัปดาห์!AB8</f>
        <v>0</v>
      </c>
      <c r="AC7" s="28">
        <f>รอวางป่วบรายสัปดาห์!AC8</f>
        <v>0</v>
      </c>
      <c r="AD7" s="28">
        <f>รอวางป่วบรายสัปดาห์!AD8</f>
        <v>0</v>
      </c>
      <c r="AE7" s="28">
        <f>รอวางป่วบรายสัปดาห์!AE8</f>
        <v>0</v>
      </c>
      <c r="AF7" s="28">
        <f>รอวางป่วบรายสัปดาห์!AF8</f>
        <v>2</v>
      </c>
      <c r="AG7" s="28">
        <f>รอวางป่วบรายสัปดาห์!AG8</f>
        <v>5</v>
      </c>
      <c r="AH7" s="28">
        <f>รอวางป่วบรายสัปดาห์!AH8</f>
        <v>5</v>
      </c>
      <c r="AI7" s="28">
        <f>รอวางป่วบรายสัปดาห์!AI8</f>
        <v>4</v>
      </c>
      <c r="AJ7" s="28">
        <f>รอวางป่วบรายสัปดาห์!AJ8</f>
        <v>0</v>
      </c>
      <c r="AK7" s="28">
        <f>รอวางป่วบรายสัปดาห์!AK8</f>
        <v>0</v>
      </c>
      <c r="AL7" s="28">
        <f>รอวางป่วบรายสัปดาห์!AL8</f>
        <v>1</v>
      </c>
      <c r="AM7" s="28">
        <f>รอวางป่วบรายสัปดาห์!AM8</f>
        <v>8</v>
      </c>
      <c r="AN7" s="28">
        <f>รอวางป่วบรายสัปดาห์!AN8</f>
        <v>0</v>
      </c>
      <c r="AO7" s="28">
        <f>รอวางป่วบรายสัปดาห์!AO8</f>
        <v>0</v>
      </c>
      <c r="AP7" s="28">
        <f>รอวางป่วบรายสัปดาห์!AP8</f>
        <v>0</v>
      </c>
      <c r="AQ7" s="28">
        <f>รอวางป่วบรายสัปดาห์!AQ8</f>
        <v>0</v>
      </c>
      <c r="AR7" s="28">
        <f>รอวางป่วบรายสัปดาห์!AR8</f>
        <v>0</v>
      </c>
      <c r="AS7" s="28">
        <f>รอวางป่วบรายสัปดาห์!AS8</f>
        <v>0</v>
      </c>
      <c r="AT7" s="28">
        <f>รอวางป่วบรายสัปดาห์!AT8</f>
        <v>0</v>
      </c>
      <c r="AU7" s="28">
        <f>รอวางป่วบรายสัปดาห์!AU8</f>
        <v>0</v>
      </c>
      <c r="AV7" s="28">
        <f>รอวางป่วบรายสัปดาห์!AV8</f>
        <v>0</v>
      </c>
      <c r="AW7" s="28">
        <f>รอวางป่วบรายสัปดาห์!AW8</f>
        <v>0</v>
      </c>
      <c r="AX7" s="28">
        <f>รอวางป่วบรายสัปดาห์!AX8</f>
        <v>0</v>
      </c>
      <c r="AY7" s="28">
        <f>รอวางป่วบรายสัปดาห์!AY8</f>
        <v>0</v>
      </c>
      <c r="AZ7" s="28">
        <f>รอวางป่วบรายสัปดาห์!AZ8</f>
        <v>0</v>
      </c>
      <c r="BA7" s="28">
        <f>รอวางป่วบรายสัปดาห์!BA8</f>
        <v>0</v>
      </c>
      <c r="BB7" s="28">
        <f>รอวางป่วบรายสัปดาห์!BB8</f>
        <v>0</v>
      </c>
      <c r="BC7" s="28">
        <f>รอวางป่วบรายสัปดาห์!BC8</f>
        <v>25</v>
      </c>
      <c r="BD7" s="28">
        <f>รอวางป่วบรายสัปดาห์!BD8</f>
        <v>0</v>
      </c>
    </row>
    <row r="8" spans="1:56">
      <c r="A8" s="28" t="str">
        <f>[1]รอวางป่วบรายสัปดาห์!B6</f>
        <v>ขุขันธ์</v>
      </c>
      <c r="B8" s="28">
        <f>รอวางป่วบรายสัปดาห์!B9</f>
        <v>0</v>
      </c>
      <c r="C8" s="28">
        <f>รอวางป่วบรายสัปดาห์!C9</f>
        <v>0</v>
      </c>
      <c r="D8" s="28">
        <f>รอวางป่วบรายสัปดาห์!D9</f>
        <v>0</v>
      </c>
      <c r="E8" s="28">
        <f>รอวางป่วบรายสัปดาห์!E9</f>
        <v>0</v>
      </c>
      <c r="F8" s="28">
        <f>รอวางป่วบรายสัปดาห์!F9</f>
        <v>0</v>
      </c>
      <c r="G8" s="28">
        <f>รอวางป่วบรายสัปดาห์!G9</f>
        <v>0</v>
      </c>
      <c r="H8" s="28">
        <f>รอวางป่วบรายสัปดาห์!H9</f>
        <v>0</v>
      </c>
      <c r="I8" s="28">
        <f>รอวางป่วบรายสัปดาห์!I9</f>
        <v>0</v>
      </c>
      <c r="J8" s="28">
        <f>รอวางป่วบรายสัปดาห์!J9</f>
        <v>0</v>
      </c>
      <c r="K8" s="28">
        <f>รอวางป่วบรายสัปดาห์!K9</f>
        <v>0</v>
      </c>
      <c r="L8" s="28">
        <f>รอวางป่วบรายสัปดาห์!L9</f>
        <v>0</v>
      </c>
      <c r="M8" s="28">
        <f>รอวางป่วบรายสัปดาห์!M9</f>
        <v>0</v>
      </c>
      <c r="N8" s="28">
        <f>รอวางป่วบรายสัปดาห์!N9</f>
        <v>0</v>
      </c>
      <c r="O8" s="28">
        <f>รอวางป่วบรายสัปดาห์!O9</f>
        <v>0</v>
      </c>
      <c r="P8" s="28">
        <f>รอวางป่วบรายสัปดาห์!P9</f>
        <v>0</v>
      </c>
      <c r="Q8" s="28">
        <f>รอวางป่วบรายสัปดาห์!Q9</f>
        <v>0</v>
      </c>
      <c r="R8" s="28">
        <f>รอวางป่วบรายสัปดาห์!R9</f>
        <v>0</v>
      </c>
      <c r="S8" s="28">
        <f>รอวางป่วบรายสัปดาห์!S9</f>
        <v>0</v>
      </c>
      <c r="T8" s="28">
        <f>รอวางป่วบรายสัปดาห์!T9</f>
        <v>0</v>
      </c>
      <c r="U8" s="28">
        <f>รอวางป่วบรายสัปดาห์!U9</f>
        <v>0</v>
      </c>
      <c r="V8" s="28">
        <f>รอวางป่วบรายสัปดาห์!V9</f>
        <v>0</v>
      </c>
      <c r="W8" s="28">
        <f>รอวางป่วบรายสัปดาห์!W9</f>
        <v>0</v>
      </c>
      <c r="X8" s="28">
        <f>รอวางป่วบรายสัปดาห์!X9</f>
        <v>3</v>
      </c>
      <c r="Y8" s="28">
        <f>รอวางป่วบรายสัปดาห์!Y9</f>
        <v>0</v>
      </c>
      <c r="Z8" s="28">
        <f>รอวางป่วบรายสัปดาห์!Z9</f>
        <v>1</v>
      </c>
      <c r="AA8" s="28">
        <f>รอวางป่วบรายสัปดาห์!AA9</f>
        <v>0</v>
      </c>
      <c r="AB8" s="28">
        <f>รอวางป่วบรายสัปดาห์!AB9</f>
        <v>0</v>
      </c>
      <c r="AC8" s="28">
        <f>รอวางป่วบรายสัปดาห์!AC9</f>
        <v>0</v>
      </c>
      <c r="AD8" s="28">
        <f>รอวางป่วบรายสัปดาห์!AD9</f>
        <v>0</v>
      </c>
      <c r="AE8" s="28">
        <f>รอวางป่วบรายสัปดาห์!AE9</f>
        <v>0</v>
      </c>
      <c r="AF8" s="28">
        <f>รอวางป่วบรายสัปดาห์!AF9</f>
        <v>0</v>
      </c>
      <c r="AG8" s="28">
        <f>รอวางป่วบรายสัปดาห์!AG9</f>
        <v>4</v>
      </c>
      <c r="AH8" s="28">
        <f>รอวางป่วบรายสัปดาห์!AH9</f>
        <v>10</v>
      </c>
      <c r="AI8" s="28">
        <f>รอวางป่วบรายสัปดาห์!AI9</f>
        <v>4</v>
      </c>
      <c r="AJ8" s="28">
        <f>รอวางป่วบรายสัปดาห์!AJ9</f>
        <v>1</v>
      </c>
      <c r="AK8" s="28">
        <f>รอวางป่วบรายสัปดาห์!AK9</f>
        <v>0</v>
      </c>
      <c r="AL8" s="28">
        <f>รอวางป่วบรายสัปดาห์!AL9</f>
        <v>0</v>
      </c>
      <c r="AM8" s="28">
        <f>รอวางป่วบรายสัปดาห์!AM9</f>
        <v>0</v>
      </c>
      <c r="AN8" s="28">
        <f>รอวางป่วบรายสัปดาห์!AN9</f>
        <v>0</v>
      </c>
      <c r="AO8" s="28">
        <f>รอวางป่วบรายสัปดาห์!AO9</f>
        <v>2</v>
      </c>
      <c r="AP8" s="28">
        <f>รอวางป่วบรายสัปดาห์!AP9</f>
        <v>0</v>
      </c>
      <c r="AQ8" s="28">
        <f>รอวางป่วบรายสัปดาห์!AQ9</f>
        <v>0</v>
      </c>
      <c r="AR8" s="28">
        <f>รอวางป่วบรายสัปดาห์!AR9</f>
        <v>0</v>
      </c>
      <c r="AS8" s="28">
        <f>รอวางป่วบรายสัปดาห์!AS9</f>
        <v>0</v>
      </c>
      <c r="AT8" s="28">
        <f>รอวางป่วบรายสัปดาห์!AT9</f>
        <v>0</v>
      </c>
      <c r="AU8" s="28">
        <f>รอวางป่วบรายสัปดาห์!AU9</f>
        <v>0</v>
      </c>
      <c r="AV8" s="28">
        <f>รอวางป่วบรายสัปดาห์!AV9</f>
        <v>0</v>
      </c>
      <c r="AW8" s="28">
        <f>รอวางป่วบรายสัปดาห์!AW9</f>
        <v>0</v>
      </c>
      <c r="AX8" s="28">
        <f>รอวางป่วบรายสัปดาห์!AX9</f>
        <v>0</v>
      </c>
      <c r="AY8" s="28">
        <f>รอวางป่วบรายสัปดาห์!AY9</f>
        <v>0</v>
      </c>
      <c r="AZ8" s="28">
        <f>รอวางป่วบรายสัปดาห์!AZ9</f>
        <v>0</v>
      </c>
      <c r="BA8" s="28">
        <f>รอวางป่วบรายสัปดาห์!BA9</f>
        <v>0</v>
      </c>
      <c r="BB8" s="28">
        <f>รอวางป่วบรายสัปดาห์!BB9</f>
        <v>0</v>
      </c>
      <c r="BC8" s="28">
        <f>รอวางป่วบรายสัปดาห์!BC9</f>
        <v>25</v>
      </c>
      <c r="BD8" s="28">
        <f>รอวางป่วบรายสัปดาห์!BD9</f>
        <v>0</v>
      </c>
    </row>
    <row r="9" spans="1:56">
      <c r="A9" s="28" t="str">
        <f>[1]รอวางป่วบรายสัปดาห์!B7</f>
        <v>ไพรบึง</v>
      </c>
      <c r="B9" s="28">
        <f>รอวางป่วบรายสัปดาห์!B10</f>
        <v>0</v>
      </c>
      <c r="C9" s="28">
        <f>รอวางป่วบรายสัปดาห์!C10</f>
        <v>0</v>
      </c>
      <c r="D9" s="28">
        <f>รอวางป่วบรายสัปดาห์!D10</f>
        <v>0</v>
      </c>
      <c r="E9" s="28">
        <f>รอวางป่วบรายสัปดาห์!E10</f>
        <v>0</v>
      </c>
      <c r="F9" s="28">
        <f>รอวางป่วบรายสัปดาห์!F10</f>
        <v>0</v>
      </c>
      <c r="G9" s="28">
        <f>รอวางป่วบรายสัปดาห์!G10</f>
        <v>0</v>
      </c>
      <c r="H9" s="28">
        <f>รอวางป่วบรายสัปดาห์!H10</f>
        <v>0</v>
      </c>
      <c r="I9" s="28">
        <f>รอวางป่วบรายสัปดาห์!I10</f>
        <v>0</v>
      </c>
      <c r="J9" s="28">
        <f>รอวางป่วบรายสัปดาห์!J10</f>
        <v>0</v>
      </c>
      <c r="K9" s="28">
        <f>รอวางป่วบรายสัปดาห์!K10</f>
        <v>0</v>
      </c>
      <c r="L9" s="28">
        <f>รอวางป่วบรายสัปดาห์!L10</f>
        <v>0</v>
      </c>
      <c r="M9" s="28">
        <f>รอวางป่วบรายสัปดาห์!M10</f>
        <v>0</v>
      </c>
      <c r="N9" s="28">
        <f>รอวางป่วบรายสัปดาห์!N10</f>
        <v>0</v>
      </c>
      <c r="O9" s="28">
        <f>รอวางป่วบรายสัปดาห์!O10</f>
        <v>0</v>
      </c>
      <c r="P9" s="28">
        <f>รอวางป่วบรายสัปดาห์!P10</f>
        <v>0</v>
      </c>
      <c r="Q9" s="28">
        <f>รอวางป่วบรายสัปดาห์!Q10</f>
        <v>0</v>
      </c>
      <c r="R9" s="28">
        <f>รอวางป่วบรายสัปดาห์!R10</f>
        <v>0</v>
      </c>
      <c r="S9" s="28">
        <f>รอวางป่วบรายสัปดาห์!S10</f>
        <v>0</v>
      </c>
      <c r="T9" s="28">
        <f>รอวางป่วบรายสัปดาห์!T10</f>
        <v>0</v>
      </c>
      <c r="U9" s="28">
        <f>รอวางป่วบรายสัปดาห์!U10</f>
        <v>0</v>
      </c>
      <c r="V9" s="28">
        <f>รอวางป่วบรายสัปดาห์!V10</f>
        <v>0</v>
      </c>
      <c r="W9" s="28">
        <f>รอวางป่วบรายสัปดาห์!W10</f>
        <v>0</v>
      </c>
      <c r="X9" s="28">
        <f>รอวางป่วบรายสัปดาห์!X10</f>
        <v>1</v>
      </c>
      <c r="Y9" s="28">
        <f>รอวางป่วบรายสัปดาห์!Y10</f>
        <v>0</v>
      </c>
      <c r="Z9" s="28">
        <f>รอวางป่วบรายสัปดาห์!Z10</f>
        <v>0</v>
      </c>
      <c r="AA9" s="28">
        <f>รอวางป่วบรายสัปดาห์!AA10</f>
        <v>0</v>
      </c>
      <c r="AB9" s="28">
        <f>รอวางป่วบรายสัปดาห์!AB10</f>
        <v>0</v>
      </c>
      <c r="AC9" s="28">
        <f>รอวางป่วบรายสัปดาห์!AC10</f>
        <v>0</v>
      </c>
      <c r="AD9" s="28">
        <f>รอวางป่วบรายสัปดาห์!AD10</f>
        <v>0</v>
      </c>
      <c r="AE9" s="28">
        <f>รอวางป่วบรายสัปดาห์!AE10</f>
        <v>0</v>
      </c>
      <c r="AF9" s="28">
        <f>รอวางป่วบรายสัปดาห์!AF10</f>
        <v>0</v>
      </c>
      <c r="AG9" s="28">
        <f>รอวางป่วบรายสัปดาห์!AG10</f>
        <v>0</v>
      </c>
      <c r="AH9" s="28">
        <f>รอวางป่วบรายสัปดาห์!AH10</f>
        <v>3</v>
      </c>
      <c r="AI9" s="28">
        <f>รอวางป่วบรายสัปดาห์!AI10</f>
        <v>1</v>
      </c>
      <c r="AJ9" s="28">
        <f>รอวางป่วบรายสัปดาห์!AJ10</f>
        <v>0</v>
      </c>
      <c r="AK9" s="28">
        <f>รอวางป่วบรายสัปดาห์!AK10</f>
        <v>1</v>
      </c>
      <c r="AL9" s="28">
        <f>รอวางป่วบรายสัปดาห์!AL10</f>
        <v>0</v>
      </c>
      <c r="AM9" s="28">
        <f>รอวางป่วบรายสัปดาห์!AM10</f>
        <v>0</v>
      </c>
      <c r="AN9" s="28">
        <f>รอวางป่วบรายสัปดาห์!AN10</f>
        <v>0</v>
      </c>
      <c r="AO9" s="28">
        <f>รอวางป่วบรายสัปดาห์!AO10</f>
        <v>1</v>
      </c>
      <c r="AP9" s="28">
        <f>รอวางป่วบรายสัปดาห์!AP10</f>
        <v>1</v>
      </c>
      <c r="AQ9" s="28">
        <f>รอวางป่วบรายสัปดาห์!AQ10</f>
        <v>0</v>
      </c>
      <c r="AR9" s="28">
        <f>รอวางป่วบรายสัปดาห์!AR10</f>
        <v>0</v>
      </c>
      <c r="AS9" s="28">
        <f>รอวางป่วบรายสัปดาห์!AS10</f>
        <v>0</v>
      </c>
      <c r="AT9" s="28">
        <f>รอวางป่วบรายสัปดาห์!AT10</f>
        <v>0</v>
      </c>
      <c r="AU9" s="28">
        <f>รอวางป่วบรายสัปดาห์!AU10</f>
        <v>0</v>
      </c>
      <c r="AV9" s="28">
        <f>รอวางป่วบรายสัปดาห์!AV10</f>
        <v>0</v>
      </c>
      <c r="AW9" s="28">
        <f>รอวางป่วบรายสัปดาห์!AW10</f>
        <v>0</v>
      </c>
      <c r="AX9" s="28">
        <f>รอวางป่วบรายสัปดาห์!AX10</f>
        <v>0</v>
      </c>
      <c r="AY9" s="28">
        <f>รอวางป่วบรายสัปดาห์!AY10</f>
        <v>0</v>
      </c>
      <c r="AZ9" s="28">
        <f>รอวางป่วบรายสัปดาห์!AZ10</f>
        <v>0</v>
      </c>
      <c r="BA9" s="28">
        <f>รอวางป่วบรายสัปดาห์!BA10</f>
        <v>0</v>
      </c>
      <c r="BB9" s="28">
        <f>รอวางป่วบรายสัปดาห์!BB10</f>
        <v>0</v>
      </c>
      <c r="BC9" s="28">
        <f>รอวางป่วบรายสัปดาห์!BC10</f>
        <v>8</v>
      </c>
      <c r="BD9" s="28">
        <f>รอวางป่วบรายสัปดาห์!BD10</f>
        <v>0</v>
      </c>
    </row>
    <row r="10" spans="1:56">
      <c r="A10" s="28" t="str">
        <f>[1]รอวางป่วบรายสัปดาห์!B8</f>
        <v>ปรางค์กู่</v>
      </c>
      <c r="B10" s="28">
        <f>รอวางป่วบรายสัปดาห์!B11</f>
        <v>0</v>
      </c>
      <c r="C10" s="28">
        <f>รอวางป่วบรายสัปดาห์!C11</f>
        <v>0</v>
      </c>
      <c r="D10" s="28">
        <f>รอวางป่วบรายสัปดาห์!D11</f>
        <v>0</v>
      </c>
      <c r="E10" s="28">
        <f>รอวางป่วบรายสัปดาห์!E11</f>
        <v>0</v>
      </c>
      <c r="F10" s="28">
        <f>รอวางป่วบรายสัปดาห์!F11</f>
        <v>0</v>
      </c>
      <c r="G10" s="28">
        <f>รอวางป่วบรายสัปดาห์!G11</f>
        <v>0</v>
      </c>
      <c r="H10" s="28">
        <f>รอวางป่วบรายสัปดาห์!H11</f>
        <v>0</v>
      </c>
      <c r="I10" s="28">
        <f>รอวางป่วบรายสัปดาห์!I11</f>
        <v>0</v>
      </c>
      <c r="J10" s="28">
        <f>รอวางป่วบรายสัปดาห์!J11</f>
        <v>0</v>
      </c>
      <c r="K10" s="28">
        <f>รอวางป่วบรายสัปดาห์!K11</f>
        <v>0</v>
      </c>
      <c r="L10" s="28">
        <f>รอวางป่วบรายสัปดาห์!L11</f>
        <v>0</v>
      </c>
      <c r="M10" s="28">
        <f>รอวางป่วบรายสัปดาห์!M11</f>
        <v>0</v>
      </c>
      <c r="N10" s="28">
        <f>รอวางป่วบรายสัปดาห์!N11</f>
        <v>0</v>
      </c>
      <c r="O10" s="28">
        <f>รอวางป่วบรายสัปดาห์!O11</f>
        <v>0</v>
      </c>
      <c r="P10" s="28">
        <f>รอวางป่วบรายสัปดาห์!P11</f>
        <v>0</v>
      </c>
      <c r="Q10" s="28">
        <f>รอวางป่วบรายสัปดาห์!Q11</f>
        <v>1</v>
      </c>
      <c r="R10" s="28">
        <f>รอวางป่วบรายสัปดาห์!R11</f>
        <v>0</v>
      </c>
      <c r="S10" s="28">
        <f>รอวางป่วบรายสัปดาห์!S11</f>
        <v>0</v>
      </c>
      <c r="T10" s="28">
        <f>รอวางป่วบรายสัปดาห์!T11</f>
        <v>0</v>
      </c>
      <c r="U10" s="28">
        <f>รอวางป่วบรายสัปดาห์!U11</f>
        <v>0</v>
      </c>
      <c r="V10" s="28">
        <f>รอวางป่วบรายสัปดาห์!V11</f>
        <v>0</v>
      </c>
      <c r="W10" s="28">
        <f>รอวางป่วบรายสัปดาห์!W11</f>
        <v>0</v>
      </c>
      <c r="X10" s="28">
        <f>รอวางป่วบรายสัปดาห์!X11</f>
        <v>0</v>
      </c>
      <c r="Y10" s="28">
        <f>รอวางป่วบรายสัปดาห์!Y11</f>
        <v>0</v>
      </c>
      <c r="Z10" s="28">
        <f>รอวางป่วบรายสัปดาห์!Z11</f>
        <v>0</v>
      </c>
      <c r="AA10" s="28">
        <f>รอวางป่วบรายสัปดาห์!AA11</f>
        <v>0</v>
      </c>
      <c r="AB10" s="28">
        <f>รอวางป่วบรายสัปดาห์!AB11</f>
        <v>0</v>
      </c>
      <c r="AC10" s="28">
        <f>รอวางป่วบรายสัปดาห์!AC11</f>
        <v>0</v>
      </c>
      <c r="AD10" s="28">
        <f>รอวางป่วบรายสัปดาห์!AD11</f>
        <v>0</v>
      </c>
      <c r="AE10" s="28">
        <f>รอวางป่วบรายสัปดาห์!AE11</f>
        <v>0</v>
      </c>
      <c r="AF10" s="28">
        <f>รอวางป่วบรายสัปดาห์!AF11</f>
        <v>1</v>
      </c>
      <c r="AG10" s="28">
        <f>รอวางป่วบรายสัปดาห์!AG11</f>
        <v>0</v>
      </c>
      <c r="AH10" s="28">
        <f>รอวางป่วบรายสัปดาห์!AH11</f>
        <v>0</v>
      </c>
      <c r="AI10" s="28">
        <f>รอวางป่วบรายสัปดาห์!AI11</f>
        <v>0</v>
      </c>
      <c r="AJ10" s="28">
        <f>รอวางป่วบรายสัปดาห์!AJ11</f>
        <v>1</v>
      </c>
      <c r="AK10" s="28">
        <f>รอวางป่วบรายสัปดาห์!AK11</f>
        <v>0</v>
      </c>
      <c r="AL10" s="28">
        <f>รอวางป่วบรายสัปดาห์!AL11</f>
        <v>0</v>
      </c>
      <c r="AM10" s="28">
        <f>รอวางป่วบรายสัปดาห์!AM11</f>
        <v>0</v>
      </c>
      <c r="AN10" s="28">
        <f>รอวางป่วบรายสัปดาห์!AN11</f>
        <v>1</v>
      </c>
      <c r="AO10" s="28">
        <f>รอวางป่วบรายสัปดาห์!AO11</f>
        <v>0</v>
      </c>
      <c r="AP10" s="28">
        <f>รอวางป่วบรายสัปดาห์!AP11</f>
        <v>1</v>
      </c>
      <c r="AQ10" s="28">
        <f>รอวางป่วบรายสัปดาห์!AQ11</f>
        <v>0</v>
      </c>
      <c r="AR10" s="28">
        <f>รอวางป่วบรายสัปดาห์!AR11</f>
        <v>0</v>
      </c>
      <c r="AS10" s="28">
        <f>รอวางป่วบรายสัปดาห์!AS11</f>
        <v>0</v>
      </c>
      <c r="AT10" s="28">
        <f>รอวางป่วบรายสัปดาห์!AT11</f>
        <v>0</v>
      </c>
      <c r="AU10" s="28">
        <f>รอวางป่วบรายสัปดาห์!AU11</f>
        <v>0</v>
      </c>
      <c r="AV10" s="28">
        <f>รอวางป่วบรายสัปดาห์!AV11</f>
        <v>0</v>
      </c>
      <c r="AW10" s="28">
        <f>รอวางป่วบรายสัปดาห์!AW11</f>
        <v>0</v>
      </c>
      <c r="AX10" s="28">
        <f>รอวางป่วบรายสัปดาห์!AX11</f>
        <v>0</v>
      </c>
      <c r="AY10" s="28">
        <f>รอวางป่วบรายสัปดาห์!AY11</f>
        <v>0</v>
      </c>
      <c r="AZ10" s="28">
        <f>รอวางป่วบรายสัปดาห์!AZ11</f>
        <v>0</v>
      </c>
      <c r="BA10" s="28">
        <f>รอวางป่วบรายสัปดาห์!BA11</f>
        <v>0</v>
      </c>
      <c r="BB10" s="28">
        <f>รอวางป่วบรายสัปดาห์!BB11</f>
        <v>0</v>
      </c>
      <c r="BC10" s="28">
        <f>รอวางป่วบรายสัปดาห์!BC11</f>
        <v>5</v>
      </c>
      <c r="BD10" s="28">
        <f>รอวางป่วบรายสัปดาห์!BD11</f>
        <v>0</v>
      </c>
    </row>
    <row r="11" spans="1:56">
      <c r="A11" s="28" t="str">
        <f>[1]รอวางป่วบรายสัปดาห์!B9</f>
        <v>ขุนหาญ</v>
      </c>
      <c r="B11" s="28">
        <f>รอวางป่วบรายสัปดาห์!B12</f>
        <v>0</v>
      </c>
      <c r="C11" s="28">
        <f>รอวางป่วบรายสัปดาห์!C12</f>
        <v>0</v>
      </c>
      <c r="D11" s="28">
        <f>รอวางป่วบรายสัปดาห์!D12</f>
        <v>0</v>
      </c>
      <c r="E11" s="28">
        <f>รอวางป่วบรายสัปดาห์!E12</f>
        <v>0</v>
      </c>
      <c r="F11" s="28">
        <f>รอวางป่วบรายสัปดาห์!F12</f>
        <v>0</v>
      </c>
      <c r="G11" s="28">
        <f>รอวางป่วบรายสัปดาห์!G12</f>
        <v>0</v>
      </c>
      <c r="H11" s="28">
        <f>รอวางป่วบรายสัปดาห์!H12</f>
        <v>0</v>
      </c>
      <c r="I11" s="28">
        <f>รอวางป่วบรายสัปดาห์!I12</f>
        <v>0</v>
      </c>
      <c r="J11" s="28">
        <f>รอวางป่วบรายสัปดาห์!J12</f>
        <v>0</v>
      </c>
      <c r="K11" s="28">
        <f>รอวางป่วบรายสัปดาห์!K12</f>
        <v>0</v>
      </c>
      <c r="L11" s="28">
        <f>รอวางป่วบรายสัปดาห์!L12</f>
        <v>0</v>
      </c>
      <c r="M11" s="28">
        <f>รอวางป่วบรายสัปดาห์!M12</f>
        <v>0</v>
      </c>
      <c r="N11" s="28">
        <f>รอวางป่วบรายสัปดาห์!N12</f>
        <v>0</v>
      </c>
      <c r="O11" s="28">
        <f>รอวางป่วบรายสัปดาห์!O12</f>
        <v>0</v>
      </c>
      <c r="P11" s="28">
        <f>รอวางป่วบรายสัปดาห์!P12</f>
        <v>0</v>
      </c>
      <c r="Q11" s="28">
        <f>รอวางป่วบรายสัปดาห์!Q12</f>
        <v>0</v>
      </c>
      <c r="R11" s="28">
        <f>รอวางป่วบรายสัปดาห์!R12</f>
        <v>0</v>
      </c>
      <c r="S11" s="28">
        <f>รอวางป่วบรายสัปดาห์!S12</f>
        <v>0</v>
      </c>
      <c r="T11" s="28">
        <f>รอวางป่วบรายสัปดาห์!T12</f>
        <v>0</v>
      </c>
      <c r="U11" s="28">
        <f>รอวางป่วบรายสัปดาห์!U12</f>
        <v>0</v>
      </c>
      <c r="V11" s="28">
        <f>รอวางป่วบรายสัปดาห์!V12</f>
        <v>0</v>
      </c>
      <c r="W11" s="28">
        <f>รอวางป่วบรายสัปดาห์!W12</f>
        <v>0</v>
      </c>
      <c r="X11" s="28">
        <f>รอวางป่วบรายสัปดาห์!X12</f>
        <v>2</v>
      </c>
      <c r="Y11" s="28">
        <f>รอวางป่วบรายสัปดาห์!Y12</f>
        <v>0</v>
      </c>
      <c r="Z11" s="28">
        <f>รอวางป่วบรายสัปดาห์!Z12</f>
        <v>1</v>
      </c>
      <c r="AA11" s="28">
        <f>รอวางป่วบรายสัปดาห์!AA12</f>
        <v>0</v>
      </c>
      <c r="AB11" s="28">
        <f>รอวางป่วบรายสัปดาห์!AB12</f>
        <v>0</v>
      </c>
      <c r="AC11" s="28">
        <f>รอวางป่วบรายสัปดาห์!AC12</f>
        <v>4</v>
      </c>
      <c r="AD11" s="28">
        <f>รอวางป่วบรายสัปดาห์!AD12</f>
        <v>3</v>
      </c>
      <c r="AE11" s="28">
        <f>รอวางป่วบรายสัปดาห์!AE12</f>
        <v>0</v>
      </c>
      <c r="AF11" s="28">
        <f>รอวางป่วบรายสัปดาห์!AF12</f>
        <v>0</v>
      </c>
      <c r="AG11" s="28">
        <f>รอวางป่วบรายสัปดาห์!AG12</f>
        <v>0</v>
      </c>
      <c r="AH11" s="28">
        <f>รอวางป่วบรายสัปดาห์!AH12</f>
        <v>6</v>
      </c>
      <c r="AI11" s="28">
        <f>รอวางป่วบรายสัปดาห์!AI12</f>
        <v>3</v>
      </c>
      <c r="AJ11" s="28">
        <f>รอวางป่วบรายสัปดาห์!AJ12</f>
        <v>2</v>
      </c>
      <c r="AK11" s="28">
        <f>รอวางป่วบรายสัปดาห์!AK12</f>
        <v>0</v>
      </c>
      <c r="AL11" s="28">
        <f>รอวางป่วบรายสัปดาห์!AL12</f>
        <v>0</v>
      </c>
      <c r="AM11" s="28">
        <f>รอวางป่วบรายสัปดาห์!AM12</f>
        <v>0</v>
      </c>
      <c r="AN11" s="28">
        <f>รอวางป่วบรายสัปดาห์!AN12</f>
        <v>0</v>
      </c>
      <c r="AO11" s="28">
        <f>รอวางป่วบรายสัปดาห์!AO12</f>
        <v>0</v>
      </c>
      <c r="AP11" s="28">
        <f>รอวางป่วบรายสัปดาห์!AP12</f>
        <v>0</v>
      </c>
      <c r="AQ11" s="28">
        <f>รอวางป่วบรายสัปดาห์!AQ12</f>
        <v>0</v>
      </c>
      <c r="AR11" s="28">
        <f>รอวางป่วบรายสัปดาห์!AR12</f>
        <v>0</v>
      </c>
      <c r="AS11" s="28">
        <f>รอวางป่วบรายสัปดาห์!AS12</f>
        <v>0</v>
      </c>
      <c r="AT11" s="28">
        <f>รอวางป่วบรายสัปดาห์!AT12</f>
        <v>0</v>
      </c>
      <c r="AU11" s="28">
        <f>รอวางป่วบรายสัปดาห์!AU12</f>
        <v>0</v>
      </c>
      <c r="AV11" s="28">
        <f>รอวางป่วบรายสัปดาห์!AV12</f>
        <v>0</v>
      </c>
      <c r="AW11" s="28">
        <f>รอวางป่วบรายสัปดาห์!AW12</f>
        <v>0</v>
      </c>
      <c r="AX11" s="28">
        <f>รอวางป่วบรายสัปดาห์!AX12</f>
        <v>0</v>
      </c>
      <c r="AY11" s="28">
        <f>รอวางป่วบรายสัปดาห์!AY12</f>
        <v>0</v>
      </c>
      <c r="AZ11" s="28">
        <f>รอวางป่วบรายสัปดาห์!AZ12</f>
        <v>0</v>
      </c>
      <c r="BA11" s="28">
        <f>รอวางป่วบรายสัปดาห์!BA12</f>
        <v>0</v>
      </c>
      <c r="BB11" s="28">
        <f>รอวางป่วบรายสัปดาห์!BB12</f>
        <v>0</v>
      </c>
      <c r="BC11" s="28">
        <f>รอวางป่วบรายสัปดาห์!BC12</f>
        <v>21</v>
      </c>
      <c r="BD11" s="28">
        <f>รอวางป่วบรายสัปดาห์!BD12</f>
        <v>0</v>
      </c>
    </row>
    <row r="12" spans="1:56">
      <c r="A12" s="28" t="str">
        <f>[1]รอวางป่วบรายสัปดาห์!B10</f>
        <v>ราษีไศล</v>
      </c>
      <c r="B12" s="28">
        <f>รอวางป่วบรายสัปดาห์!B13</f>
        <v>0</v>
      </c>
      <c r="C12" s="28">
        <f>รอวางป่วบรายสัปดาห์!C13</f>
        <v>0</v>
      </c>
      <c r="D12" s="28">
        <f>รอวางป่วบรายสัปดาห์!D13</f>
        <v>0</v>
      </c>
      <c r="E12" s="28">
        <f>รอวางป่วบรายสัปดาห์!E13</f>
        <v>0</v>
      </c>
      <c r="F12" s="28">
        <f>รอวางป่วบรายสัปดาห์!F13</f>
        <v>0</v>
      </c>
      <c r="G12" s="28">
        <f>รอวางป่วบรายสัปดาห์!G13</f>
        <v>0</v>
      </c>
      <c r="H12" s="28">
        <f>รอวางป่วบรายสัปดาห์!H13</f>
        <v>0</v>
      </c>
      <c r="I12" s="28">
        <f>รอวางป่วบรายสัปดาห์!I13</f>
        <v>0</v>
      </c>
      <c r="J12" s="28">
        <f>รอวางป่วบรายสัปดาห์!J13</f>
        <v>0</v>
      </c>
      <c r="K12" s="28">
        <f>รอวางป่วบรายสัปดาห์!K13</f>
        <v>0</v>
      </c>
      <c r="L12" s="28">
        <f>รอวางป่วบรายสัปดาห์!L13</f>
        <v>0</v>
      </c>
      <c r="M12" s="28">
        <f>รอวางป่วบรายสัปดาห์!M13</f>
        <v>0</v>
      </c>
      <c r="N12" s="28">
        <f>รอวางป่วบรายสัปดาห์!N13</f>
        <v>0</v>
      </c>
      <c r="O12" s="28">
        <f>รอวางป่วบรายสัปดาห์!O13</f>
        <v>0</v>
      </c>
      <c r="P12" s="28">
        <f>รอวางป่วบรายสัปดาห์!P13</f>
        <v>0</v>
      </c>
      <c r="Q12" s="28">
        <f>รอวางป่วบรายสัปดาห์!Q13</f>
        <v>0</v>
      </c>
      <c r="R12" s="28">
        <f>รอวางป่วบรายสัปดาห์!R13</f>
        <v>0</v>
      </c>
      <c r="S12" s="28">
        <f>รอวางป่วบรายสัปดาห์!S13</f>
        <v>0</v>
      </c>
      <c r="T12" s="28">
        <f>รอวางป่วบรายสัปดาห์!T13</f>
        <v>0</v>
      </c>
      <c r="U12" s="28">
        <f>รอวางป่วบรายสัปดาห์!U13</f>
        <v>0</v>
      </c>
      <c r="V12" s="28">
        <f>รอวางป่วบรายสัปดาห์!V13</f>
        <v>0</v>
      </c>
      <c r="W12" s="28">
        <f>รอวางป่วบรายสัปดาห์!W13</f>
        <v>0</v>
      </c>
      <c r="X12" s="28">
        <f>รอวางป่วบรายสัปดาห์!X13</f>
        <v>0</v>
      </c>
      <c r="Y12" s="28">
        <f>รอวางป่วบรายสัปดาห์!Y13</f>
        <v>0</v>
      </c>
      <c r="Z12" s="28">
        <f>รอวางป่วบรายสัปดาห์!Z13</f>
        <v>2</v>
      </c>
      <c r="AA12" s="28">
        <f>รอวางป่วบรายสัปดาห์!AA13</f>
        <v>0</v>
      </c>
      <c r="AB12" s="28">
        <f>รอวางป่วบรายสัปดาห์!AB13</f>
        <v>0</v>
      </c>
      <c r="AC12" s="28">
        <f>รอวางป่วบรายสัปดาห์!AC13</f>
        <v>0</v>
      </c>
      <c r="AD12" s="28">
        <f>รอวางป่วบรายสัปดาห์!AD13</f>
        <v>0</v>
      </c>
      <c r="AE12" s="28">
        <f>รอวางป่วบรายสัปดาห์!AE13</f>
        <v>3</v>
      </c>
      <c r="AF12" s="28">
        <f>รอวางป่วบรายสัปดาห์!AF13</f>
        <v>0</v>
      </c>
      <c r="AG12" s="28">
        <f>รอวางป่วบรายสัปดาห์!AG13</f>
        <v>4</v>
      </c>
      <c r="AH12" s="28">
        <f>รอวางป่วบรายสัปดาห์!AH13</f>
        <v>1</v>
      </c>
      <c r="AI12" s="28">
        <f>รอวางป่วบรายสัปดาห์!AI13</f>
        <v>0</v>
      </c>
      <c r="AJ12" s="28">
        <f>รอวางป่วบรายสัปดาห์!AJ13</f>
        <v>0</v>
      </c>
      <c r="AK12" s="28">
        <f>รอวางป่วบรายสัปดาห์!AK13</f>
        <v>1</v>
      </c>
      <c r="AL12" s="28">
        <f>รอวางป่วบรายสัปดาห์!AL13</f>
        <v>0</v>
      </c>
      <c r="AM12" s="28">
        <f>รอวางป่วบรายสัปดาห์!AM13</f>
        <v>0</v>
      </c>
      <c r="AN12" s="28">
        <f>รอวางป่วบรายสัปดาห์!AN13</f>
        <v>1</v>
      </c>
      <c r="AO12" s="28">
        <f>รอวางป่วบรายสัปดาห์!AO13</f>
        <v>0</v>
      </c>
      <c r="AP12" s="28">
        <f>รอวางป่วบรายสัปดาห์!AP13</f>
        <v>0</v>
      </c>
      <c r="AQ12" s="28">
        <f>รอวางป่วบรายสัปดาห์!AQ13</f>
        <v>0</v>
      </c>
      <c r="AR12" s="28">
        <f>รอวางป่วบรายสัปดาห์!AR13</f>
        <v>0</v>
      </c>
      <c r="AS12" s="28">
        <f>รอวางป่วบรายสัปดาห์!AS13</f>
        <v>0</v>
      </c>
      <c r="AT12" s="28">
        <f>รอวางป่วบรายสัปดาห์!AT13</f>
        <v>0</v>
      </c>
      <c r="AU12" s="28">
        <f>รอวางป่วบรายสัปดาห์!AU13</f>
        <v>0</v>
      </c>
      <c r="AV12" s="28">
        <f>รอวางป่วบรายสัปดาห์!AV13</f>
        <v>0</v>
      </c>
      <c r="AW12" s="28">
        <f>รอวางป่วบรายสัปดาห์!AW13</f>
        <v>0</v>
      </c>
      <c r="AX12" s="28">
        <f>รอวางป่วบรายสัปดาห์!AX13</f>
        <v>0</v>
      </c>
      <c r="AY12" s="28">
        <f>รอวางป่วบรายสัปดาห์!AY13</f>
        <v>0</v>
      </c>
      <c r="AZ12" s="28">
        <f>รอวางป่วบรายสัปดาห์!AZ13</f>
        <v>0</v>
      </c>
      <c r="BA12" s="28">
        <f>รอวางป่วบรายสัปดาห์!BA13</f>
        <v>0</v>
      </c>
      <c r="BB12" s="28">
        <f>รอวางป่วบรายสัปดาห์!BB13</f>
        <v>0</v>
      </c>
      <c r="BC12" s="28">
        <f>รอวางป่วบรายสัปดาห์!BC13</f>
        <v>12</v>
      </c>
      <c r="BD12" s="28">
        <f>รอวางป่วบรายสัปดาห์!BD13</f>
        <v>0</v>
      </c>
    </row>
    <row r="13" spans="1:56">
      <c r="A13" s="28" t="str">
        <f>[1]รอวางป่วบรายสัปดาห์!B11</f>
        <v>อุทุมพรพิสัย</v>
      </c>
      <c r="B13" s="28">
        <f>รอวางป่วบรายสัปดาห์!B14</f>
        <v>0</v>
      </c>
      <c r="C13" s="28">
        <f>รอวางป่วบรายสัปดาห์!C14</f>
        <v>0</v>
      </c>
      <c r="D13" s="28">
        <f>รอวางป่วบรายสัปดาห์!D14</f>
        <v>0</v>
      </c>
      <c r="E13" s="28">
        <f>รอวางป่วบรายสัปดาห์!E14</f>
        <v>0</v>
      </c>
      <c r="F13" s="28">
        <f>รอวางป่วบรายสัปดาห์!F14</f>
        <v>0</v>
      </c>
      <c r="G13" s="28">
        <f>รอวางป่วบรายสัปดาห์!G14</f>
        <v>0</v>
      </c>
      <c r="H13" s="28">
        <f>รอวางป่วบรายสัปดาห์!H14</f>
        <v>0</v>
      </c>
      <c r="I13" s="28">
        <f>รอวางป่วบรายสัปดาห์!I14</f>
        <v>0</v>
      </c>
      <c r="J13" s="28">
        <f>รอวางป่วบรายสัปดาห์!J14</f>
        <v>0</v>
      </c>
      <c r="K13" s="28">
        <f>รอวางป่วบรายสัปดาห์!K14</f>
        <v>0</v>
      </c>
      <c r="L13" s="28">
        <f>รอวางป่วบรายสัปดาห์!L14</f>
        <v>0</v>
      </c>
      <c r="M13" s="28">
        <f>รอวางป่วบรายสัปดาห์!M14</f>
        <v>0</v>
      </c>
      <c r="N13" s="28">
        <f>รอวางป่วบรายสัปดาห์!N14</f>
        <v>0</v>
      </c>
      <c r="O13" s="28">
        <f>รอวางป่วบรายสัปดาห์!O14</f>
        <v>0</v>
      </c>
      <c r="P13" s="28">
        <f>รอวางป่วบรายสัปดาห์!P14</f>
        <v>0</v>
      </c>
      <c r="Q13" s="28">
        <f>รอวางป่วบรายสัปดาห์!Q14</f>
        <v>0</v>
      </c>
      <c r="R13" s="28">
        <f>รอวางป่วบรายสัปดาห์!R14</f>
        <v>0</v>
      </c>
      <c r="S13" s="28">
        <f>รอวางป่วบรายสัปดาห์!S14</f>
        <v>0</v>
      </c>
      <c r="T13" s="28">
        <f>รอวางป่วบรายสัปดาห์!T14</f>
        <v>0</v>
      </c>
      <c r="U13" s="28">
        <f>รอวางป่วบรายสัปดาห์!U14</f>
        <v>0</v>
      </c>
      <c r="V13" s="28">
        <f>รอวางป่วบรายสัปดาห์!V14</f>
        <v>0</v>
      </c>
      <c r="W13" s="28">
        <f>รอวางป่วบรายสัปดาห์!W14</f>
        <v>2</v>
      </c>
      <c r="X13" s="28">
        <f>รอวางป่วบรายสัปดาห์!X14</f>
        <v>0</v>
      </c>
      <c r="Y13" s="28">
        <f>รอวางป่วบรายสัปดาห์!Y14</f>
        <v>0</v>
      </c>
      <c r="Z13" s="28">
        <f>รอวางป่วบรายสัปดาห์!Z14</f>
        <v>0</v>
      </c>
      <c r="AA13" s="28">
        <f>รอวางป่วบรายสัปดาห์!AA14</f>
        <v>0</v>
      </c>
      <c r="AB13" s="28">
        <f>รอวางป่วบรายสัปดาห์!AB14</f>
        <v>0</v>
      </c>
      <c r="AC13" s="28">
        <f>รอวางป่วบรายสัปดาห์!AC14</f>
        <v>0</v>
      </c>
      <c r="AD13" s="28">
        <f>รอวางป่วบรายสัปดาห์!AD14</f>
        <v>0</v>
      </c>
      <c r="AE13" s="28">
        <f>รอวางป่วบรายสัปดาห์!AE14</f>
        <v>0</v>
      </c>
      <c r="AF13" s="28">
        <f>รอวางป่วบรายสัปดาห์!AF14</f>
        <v>1</v>
      </c>
      <c r="AG13" s="28">
        <f>รอวางป่วบรายสัปดาห์!AG14</f>
        <v>0</v>
      </c>
      <c r="AH13" s="28">
        <f>รอวางป่วบรายสัปดาห์!AH14</f>
        <v>9</v>
      </c>
      <c r="AI13" s="28">
        <f>รอวางป่วบรายสัปดาห์!AI14</f>
        <v>7</v>
      </c>
      <c r="AJ13" s="28">
        <f>รอวางป่วบรายสัปดาห์!AJ14</f>
        <v>2</v>
      </c>
      <c r="AK13" s="28">
        <f>รอวางป่วบรายสัปดาห์!AK14</f>
        <v>2</v>
      </c>
      <c r="AL13" s="28">
        <f>รอวางป่วบรายสัปดาห์!AL14</f>
        <v>4</v>
      </c>
      <c r="AM13" s="28">
        <f>รอวางป่วบรายสัปดาห์!AM14</f>
        <v>1</v>
      </c>
      <c r="AN13" s="28">
        <f>รอวางป่วบรายสัปดาห์!AN14</f>
        <v>3</v>
      </c>
      <c r="AO13" s="28">
        <f>รอวางป่วบรายสัปดาห์!AO14</f>
        <v>0</v>
      </c>
      <c r="AP13" s="28">
        <f>รอวางป่วบรายสัปดาห์!AP14</f>
        <v>2</v>
      </c>
      <c r="AQ13" s="28">
        <f>รอวางป่วบรายสัปดาห์!AQ14</f>
        <v>0</v>
      </c>
      <c r="AR13" s="28">
        <f>รอวางป่วบรายสัปดาห์!AR14</f>
        <v>0</v>
      </c>
      <c r="AS13" s="28">
        <f>รอวางป่วบรายสัปดาห์!AS14</f>
        <v>0</v>
      </c>
      <c r="AT13" s="28">
        <f>รอวางป่วบรายสัปดาห์!AT14</f>
        <v>0</v>
      </c>
      <c r="AU13" s="28">
        <f>รอวางป่วบรายสัปดาห์!AU14</f>
        <v>0</v>
      </c>
      <c r="AV13" s="28">
        <f>รอวางป่วบรายสัปดาห์!AV14</f>
        <v>0</v>
      </c>
      <c r="AW13" s="28">
        <f>รอวางป่วบรายสัปดาห์!AW14</f>
        <v>0</v>
      </c>
      <c r="AX13" s="28">
        <f>รอวางป่วบรายสัปดาห์!AX14</f>
        <v>0</v>
      </c>
      <c r="AY13" s="28">
        <f>รอวางป่วบรายสัปดาห์!AY14</f>
        <v>0</v>
      </c>
      <c r="AZ13" s="28">
        <f>รอวางป่วบรายสัปดาห์!AZ14</f>
        <v>0</v>
      </c>
      <c r="BA13" s="28">
        <f>รอวางป่วบรายสัปดาห์!BA14</f>
        <v>0</v>
      </c>
      <c r="BB13" s="28">
        <f>รอวางป่วบรายสัปดาห์!BB14</f>
        <v>0</v>
      </c>
      <c r="BC13" s="28">
        <f>รอวางป่วบรายสัปดาห์!BC14</f>
        <v>33</v>
      </c>
      <c r="BD13" s="28">
        <f>รอวางป่วบรายสัปดาห์!BD14</f>
        <v>1</v>
      </c>
    </row>
    <row r="14" spans="1:56">
      <c r="A14" s="28" t="str">
        <f>[1]รอวางป่วบรายสัปดาห์!B12</f>
        <v>บึงบูรพ์</v>
      </c>
      <c r="B14" s="28">
        <f>รอวางป่วบรายสัปดาห์!B15</f>
        <v>0</v>
      </c>
      <c r="C14" s="28">
        <f>รอวางป่วบรายสัปดาห์!C15</f>
        <v>0</v>
      </c>
      <c r="D14" s="28">
        <f>รอวางป่วบรายสัปดาห์!D15</f>
        <v>0</v>
      </c>
      <c r="E14" s="28">
        <f>รอวางป่วบรายสัปดาห์!E15</f>
        <v>0</v>
      </c>
      <c r="F14" s="28">
        <f>รอวางป่วบรายสัปดาห์!F15</f>
        <v>0</v>
      </c>
      <c r="G14" s="28">
        <f>รอวางป่วบรายสัปดาห์!G15</f>
        <v>0</v>
      </c>
      <c r="H14" s="28">
        <f>รอวางป่วบรายสัปดาห์!H15</f>
        <v>0</v>
      </c>
      <c r="I14" s="28">
        <f>รอวางป่วบรายสัปดาห์!I15</f>
        <v>0</v>
      </c>
      <c r="J14" s="28">
        <f>รอวางป่วบรายสัปดาห์!J15</f>
        <v>0</v>
      </c>
      <c r="K14" s="28">
        <f>รอวางป่วบรายสัปดาห์!K15</f>
        <v>0</v>
      </c>
      <c r="L14" s="28">
        <f>รอวางป่วบรายสัปดาห์!L15</f>
        <v>0</v>
      </c>
      <c r="M14" s="28">
        <f>รอวางป่วบรายสัปดาห์!M15</f>
        <v>0</v>
      </c>
      <c r="N14" s="28">
        <f>รอวางป่วบรายสัปดาห์!N15</f>
        <v>0</v>
      </c>
      <c r="O14" s="28">
        <f>รอวางป่วบรายสัปดาห์!O15</f>
        <v>0</v>
      </c>
      <c r="P14" s="28">
        <f>รอวางป่วบรายสัปดาห์!P15</f>
        <v>0</v>
      </c>
      <c r="Q14" s="28">
        <f>รอวางป่วบรายสัปดาห์!Q15</f>
        <v>0</v>
      </c>
      <c r="R14" s="28">
        <f>รอวางป่วบรายสัปดาห์!R15</f>
        <v>0</v>
      </c>
      <c r="S14" s="28">
        <f>รอวางป่วบรายสัปดาห์!S15</f>
        <v>0</v>
      </c>
      <c r="T14" s="28">
        <f>รอวางป่วบรายสัปดาห์!T15</f>
        <v>0</v>
      </c>
      <c r="U14" s="28">
        <f>รอวางป่วบรายสัปดาห์!U15</f>
        <v>0</v>
      </c>
      <c r="V14" s="28">
        <f>รอวางป่วบรายสัปดาห์!V15</f>
        <v>0</v>
      </c>
      <c r="W14" s="28">
        <f>รอวางป่วบรายสัปดาห์!W15</f>
        <v>0</v>
      </c>
      <c r="X14" s="28">
        <f>รอวางป่วบรายสัปดาห์!X15</f>
        <v>0</v>
      </c>
      <c r="Y14" s="28">
        <f>รอวางป่วบรายสัปดาห์!Y15</f>
        <v>0</v>
      </c>
      <c r="Z14" s="28">
        <f>รอวางป่วบรายสัปดาห์!Z15</f>
        <v>0</v>
      </c>
      <c r="AA14" s="28">
        <f>รอวางป่วบรายสัปดาห์!AA15</f>
        <v>0</v>
      </c>
      <c r="AB14" s="28">
        <f>รอวางป่วบรายสัปดาห์!AB15</f>
        <v>0</v>
      </c>
      <c r="AC14" s="28">
        <f>รอวางป่วบรายสัปดาห์!AC15</f>
        <v>0</v>
      </c>
      <c r="AD14" s="28">
        <f>รอวางป่วบรายสัปดาห์!AD15</f>
        <v>0</v>
      </c>
      <c r="AE14" s="28">
        <f>รอวางป่วบรายสัปดาห์!AE15</f>
        <v>1</v>
      </c>
      <c r="AF14" s="28">
        <f>รอวางป่วบรายสัปดาห์!AF15</f>
        <v>0</v>
      </c>
      <c r="AG14" s="28">
        <f>รอวางป่วบรายสัปดาห์!AG15</f>
        <v>0</v>
      </c>
      <c r="AH14" s="28">
        <f>รอวางป่วบรายสัปดาห์!AH15</f>
        <v>1</v>
      </c>
      <c r="AI14" s="28">
        <f>รอวางป่วบรายสัปดาห์!AI15</f>
        <v>0</v>
      </c>
      <c r="AJ14" s="28">
        <f>รอวางป่วบรายสัปดาห์!AJ15</f>
        <v>0</v>
      </c>
      <c r="AK14" s="28">
        <f>รอวางป่วบรายสัปดาห์!AK15</f>
        <v>0</v>
      </c>
      <c r="AL14" s="28">
        <f>รอวางป่วบรายสัปดาห์!AL15</f>
        <v>0</v>
      </c>
      <c r="AM14" s="28">
        <f>รอวางป่วบรายสัปดาห์!AM15</f>
        <v>0</v>
      </c>
      <c r="AN14" s="28">
        <f>รอวางป่วบรายสัปดาห์!AN15</f>
        <v>0</v>
      </c>
      <c r="AO14" s="28">
        <f>รอวางป่วบรายสัปดาห์!AO15</f>
        <v>0</v>
      </c>
      <c r="AP14" s="28">
        <f>รอวางป่วบรายสัปดาห์!AP15</f>
        <v>0</v>
      </c>
      <c r="AQ14" s="28">
        <f>รอวางป่วบรายสัปดาห์!AQ15</f>
        <v>0</v>
      </c>
      <c r="AR14" s="28">
        <f>รอวางป่วบรายสัปดาห์!AR15</f>
        <v>0</v>
      </c>
      <c r="AS14" s="28">
        <f>รอวางป่วบรายสัปดาห์!AS15</f>
        <v>0</v>
      </c>
      <c r="AT14" s="28">
        <f>รอวางป่วบรายสัปดาห์!AT15</f>
        <v>0</v>
      </c>
      <c r="AU14" s="28">
        <f>รอวางป่วบรายสัปดาห์!AU15</f>
        <v>0</v>
      </c>
      <c r="AV14" s="28">
        <f>รอวางป่วบรายสัปดาห์!AV15</f>
        <v>0</v>
      </c>
      <c r="AW14" s="28">
        <f>รอวางป่วบรายสัปดาห์!AW15</f>
        <v>0</v>
      </c>
      <c r="AX14" s="28">
        <f>รอวางป่วบรายสัปดาห์!AX15</f>
        <v>0</v>
      </c>
      <c r="AY14" s="28">
        <f>รอวางป่วบรายสัปดาห์!AY15</f>
        <v>0</v>
      </c>
      <c r="AZ14" s="28">
        <f>รอวางป่วบรายสัปดาห์!AZ15</f>
        <v>0</v>
      </c>
      <c r="BA14" s="28">
        <f>รอวางป่วบรายสัปดาห์!BA15</f>
        <v>0</v>
      </c>
      <c r="BB14" s="28">
        <f>รอวางป่วบรายสัปดาห์!BB15</f>
        <v>0</v>
      </c>
      <c r="BC14" s="28">
        <f>รอวางป่วบรายสัปดาห์!BC15</f>
        <v>2</v>
      </c>
      <c r="BD14" s="28">
        <f>รอวางป่วบรายสัปดาห์!BD15</f>
        <v>0</v>
      </c>
    </row>
    <row r="15" spans="1:56">
      <c r="A15" s="28" t="str">
        <f>[1]รอวางป่วบรายสัปดาห์!B13</f>
        <v>ห้วยทับทัน</v>
      </c>
      <c r="B15" s="28">
        <f>รอวางป่วบรายสัปดาห์!B16</f>
        <v>0</v>
      </c>
      <c r="C15" s="28">
        <f>รอวางป่วบรายสัปดาห์!C16</f>
        <v>0</v>
      </c>
      <c r="D15" s="28">
        <f>รอวางป่วบรายสัปดาห์!D16</f>
        <v>0</v>
      </c>
      <c r="E15" s="28">
        <f>รอวางป่วบรายสัปดาห์!E16</f>
        <v>0</v>
      </c>
      <c r="F15" s="28">
        <f>รอวางป่วบรายสัปดาห์!F16</f>
        <v>0</v>
      </c>
      <c r="G15" s="28">
        <f>รอวางป่วบรายสัปดาห์!G16</f>
        <v>0</v>
      </c>
      <c r="H15" s="28">
        <f>รอวางป่วบรายสัปดาห์!H16</f>
        <v>0</v>
      </c>
      <c r="I15" s="28">
        <f>รอวางป่วบรายสัปดาห์!I16</f>
        <v>0</v>
      </c>
      <c r="J15" s="28">
        <f>รอวางป่วบรายสัปดาห์!J16</f>
        <v>0</v>
      </c>
      <c r="K15" s="28">
        <f>รอวางป่วบรายสัปดาห์!K16</f>
        <v>0</v>
      </c>
      <c r="L15" s="28">
        <f>รอวางป่วบรายสัปดาห์!L16</f>
        <v>0</v>
      </c>
      <c r="M15" s="28">
        <f>รอวางป่วบรายสัปดาห์!M16</f>
        <v>0</v>
      </c>
      <c r="N15" s="28">
        <f>รอวางป่วบรายสัปดาห์!N16</f>
        <v>0</v>
      </c>
      <c r="O15" s="28">
        <f>รอวางป่วบรายสัปดาห์!O16</f>
        <v>0</v>
      </c>
      <c r="P15" s="28">
        <f>รอวางป่วบรายสัปดาห์!P16</f>
        <v>0</v>
      </c>
      <c r="Q15" s="28">
        <f>รอวางป่วบรายสัปดาห์!Q16</f>
        <v>0</v>
      </c>
      <c r="R15" s="28">
        <f>รอวางป่วบรายสัปดาห์!R16</f>
        <v>0</v>
      </c>
      <c r="S15" s="28">
        <f>รอวางป่วบรายสัปดาห์!S16</f>
        <v>0</v>
      </c>
      <c r="T15" s="28">
        <f>รอวางป่วบรายสัปดาห์!T16</f>
        <v>0</v>
      </c>
      <c r="U15" s="28">
        <f>รอวางป่วบรายสัปดาห์!U16</f>
        <v>0</v>
      </c>
      <c r="V15" s="28">
        <f>รอวางป่วบรายสัปดาห์!V16</f>
        <v>0</v>
      </c>
      <c r="W15" s="28">
        <f>รอวางป่วบรายสัปดาห์!W16</f>
        <v>0</v>
      </c>
      <c r="X15" s="28">
        <f>รอวางป่วบรายสัปดาห์!X16</f>
        <v>0</v>
      </c>
      <c r="Y15" s="28">
        <f>รอวางป่วบรายสัปดาห์!Y16</f>
        <v>0</v>
      </c>
      <c r="Z15" s="28">
        <f>รอวางป่วบรายสัปดาห์!Z16</f>
        <v>0</v>
      </c>
      <c r="AA15" s="28">
        <f>รอวางป่วบรายสัปดาห์!AA16</f>
        <v>0</v>
      </c>
      <c r="AB15" s="28">
        <f>รอวางป่วบรายสัปดาห์!AB16</f>
        <v>2</v>
      </c>
      <c r="AC15" s="28">
        <f>รอวางป่วบรายสัปดาห์!AC16</f>
        <v>0</v>
      </c>
      <c r="AD15" s="28">
        <f>รอวางป่วบรายสัปดาห์!AD16</f>
        <v>0</v>
      </c>
      <c r="AE15" s="28">
        <f>รอวางป่วบรายสัปดาห์!AE16</f>
        <v>1</v>
      </c>
      <c r="AF15" s="28">
        <f>รอวางป่วบรายสัปดาห์!AF16</f>
        <v>0</v>
      </c>
      <c r="AG15" s="28">
        <f>รอวางป่วบรายสัปดาห์!AG16</f>
        <v>7</v>
      </c>
      <c r="AH15" s="28">
        <f>รอวางป่วบรายสัปดาห์!AH16</f>
        <v>1</v>
      </c>
      <c r="AI15" s="28">
        <f>รอวางป่วบรายสัปดาห์!AI16</f>
        <v>0</v>
      </c>
      <c r="AJ15" s="28">
        <f>รอวางป่วบรายสัปดาห์!AJ16</f>
        <v>1</v>
      </c>
      <c r="AK15" s="28">
        <f>รอวางป่วบรายสัปดาห์!AK16</f>
        <v>0</v>
      </c>
      <c r="AL15" s="28">
        <f>รอวางป่วบรายสัปดาห์!AL16</f>
        <v>0</v>
      </c>
      <c r="AM15" s="28">
        <f>รอวางป่วบรายสัปดาห์!AM16</f>
        <v>0</v>
      </c>
      <c r="AN15" s="28">
        <f>รอวางป่วบรายสัปดาห์!AN16</f>
        <v>2</v>
      </c>
      <c r="AO15" s="28">
        <f>รอวางป่วบรายสัปดาห์!AO16</f>
        <v>2</v>
      </c>
      <c r="AP15" s="28">
        <f>รอวางป่วบรายสัปดาห์!AP16</f>
        <v>1</v>
      </c>
      <c r="AQ15" s="28">
        <f>รอวางป่วบรายสัปดาห์!AQ16</f>
        <v>0</v>
      </c>
      <c r="AR15" s="28">
        <f>รอวางป่วบรายสัปดาห์!AR16</f>
        <v>0</v>
      </c>
      <c r="AS15" s="28">
        <f>รอวางป่วบรายสัปดาห์!AS16</f>
        <v>0</v>
      </c>
      <c r="AT15" s="28">
        <f>รอวางป่วบรายสัปดาห์!AT16</f>
        <v>0</v>
      </c>
      <c r="AU15" s="28">
        <f>รอวางป่วบรายสัปดาห์!AU16</f>
        <v>0</v>
      </c>
      <c r="AV15" s="28">
        <f>รอวางป่วบรายสัปดาห์!AV16</f>
        <v>0</v>
      </c>
      <c r="AW15" s="28">
        <f>รอวางป่วบรายสัปดาห์!AW16</f>
        <v>0</v>
      </c>
      <c r="AX15" s="28">
        <f>รอวางป่วบรายสัปดาห์!AX16</f>
        <v>0</v>
      </c>
      <c r="AY15" s="28">
        <f>รอวางป่วบรายสัปดาห์!AY16</f>
        <v>0</v>
      </c>
      <c r="AZ15" s="28">
        <f>รอวางป่วบรายสัปดาห์!AZ16</f>
        <v>0</v>
      </c>
      <c r="BA15" s="28">
        <f>รอวางป่วบรายสัปดาห์!BA16</f>
        <v>0</v>
      </c>
      <c r="BB15" s="28">
        <f>รอวางป่วบรายสัปดาห์!BB16</f>
        <v>0</v>
      </c>
      <c r="BC15" s="28">
        <f>รอวางป่วบรายสัปดาห์!BC16</f>
        <v>17</v>
      </c>
      <c r="BD15" s="28">
        <f>รอวางป่วบรายสัปดาห์!BD16</f>
        <v>0</v>
      </c>
    </row>
    <row r="16" spans="1:56">
      <c r="A16" s="28" t="str">
        <f>[1]รอวางป่วบรายสัปดาห์!B14</f>
        <v>โนนคูณ</v>
      </c>
      <c r="B16" s="28">
        <f>รอวางป่วบรายสัปดาห์!B17</f>
        <v>0</v>
      </c>
      <c r="C16" s="28">
        <f>รอวางป่วบรายสัปดาห์!C17</f>
        <v>0</v>
      </c>
      <c r="D16" s="28">
        <f>รอวางป่วบรายสัปดาห์!D17</f>
        <v>0</v>
      </c>
      <c r="E16" s="28">
        <f>รอวางป่วบรายสัปดาห์!E17</f>
        <v>0</v>
      </c>
      <c r="F16" s="28">
        <f>รอวางป่วบรายสัปดาห์!F17</f>
        <v>0</v>
      </c>
      <c r="G16" s="28">
        <f>รอวางป่วบรายสัปดาห์!G17</f>
        <v>0</v>
      </c>
      <c r="H16" s="28">
        <f>รอวางป่วบรายสัปดาห์!H17</f>
        <v>0</v>
      </c>
      <c r="I16" s="28">
        <f>รอวางป่วบรายสัปดาห์!I17</f>
        <v>0</v>
      </c>
      <c r="J16" s="28">
        <f>รอวางป่วบรายสัปดาห์!J17</f>
        <v>0</v>
      </c>
      <c r="K16" s="28">
        <f>รอวางป่วบรายสัปดาห์!K17</f>
        <v>0</v>
      </c>
      <c r="L16" s="28">
        <f>รอวางป่วบรายสัปดาห์!L17</f>
        <v>0</v>
      </c>
      <c r="M16" s="28">
        <f>รอวางป่วบรายสัปดาห์!M17</f>
        <v>0</v>
      </c>
      <c r="N16" s="28">
        <f>รอวางป่วบรายสัปดาห์!N17</f>
        <v>0</v>
      </c>
      <c r="O16" s="28">
        <f>รอวางป่วบรายสัปดาห์!O17</f>
        <v>0</v>
      </c>
      <c r="P16" s="28">
        <f>รอวางป่วบรายสัปดาห์!P17</f>
        <v>0</v>
      </c>
      <c r="Q16" s="28">
        <f>รอวางป่วบรายสัปดาห์!Q17</f>
        <v>0</v>
      </c>
      <c r="R16" s="28">
        <f>รอวางป่วบรายสัปดาห์!R17</f>
        <v>1</v>
      </c>
      <c r="S16" s="28">
        <f>รอวางป่วบรายสัปดาห์!S17</f>
        <v>0</v>
      </c>
      <c r="T16" s="28">
        <f>รอวางป่วบรายสัปดาห์!T17</f>
        <v>0</v>
      </c>
      <c r="U16" s="28">
        <f>รอวางป่วบรายสัปดาห์!U17</f>
        <v>0</v>
      </c>
      <c r="V16" s="28">
        <f>รอวางป่วบรายสัปดาห์!V17</f>
        <v>1</v>
      </c>
      <c r="W16" s="28">
        <f>รอวางป่วบรายสัปดาห์!W17</f>
        <v>0</v>
      </c>
      <c r="X16" s="28">
        <f>รอวางป่วบรายสัปดาห์!X17</f>
        <v>1</v>
      </c>
      <c r="Y16" s="28">
        <f>รอวางป่วบรายสัปดาห์!Y17</f>
        <v>0</v>
      </c>
      <c r="Z16" s="28">
        <f>รอวางป่วบรายสัปดาห์!Z17</f>
        <v>0</v>
      </c>
      <c r="AA16" s="28">
        <f>รอวางป่วบรายสัปดาห์!AA17</f>
        <v>0</v>
      </c>
      <c r="AB16" s="28">
        <f>รอวางป่วบรายสัปดาห์!AB17</f>
        <v>0</v>
      </c>
      <c r="AC16" s="28">
        <f>รอวางป่วบรายสัปดาห์!AC17</f>
        <v>2</v>
      </c>
      <c r="AD16" s="28">
        <f>รอวางป่วบรายสัปดาห์!AD17</f>
        <v>0</v>
      </c>
      <c r="AE16" s="28">
        <f>รอวางป่วบรายสัปดาห์!AE17</f>
        <v>0</v>
      </c>
      <c r="AF16" s="28">
        <f>รอวางป่วบรายสัปดาห์!AF17</f>
        <v>3</v>
      </c>
      <c r="AG16" s="28">
        <f>รอวางป่วบรายสัปดาห์!AG17</f>
        <v>5</v>
      </c>
      <c r="AH16" s="28">
        <f>รอวางป่วบรายสัปดาห์!AH17</f>
        <v>13</v>
      </c>
      <c r="AI16" s="28">
        <f>รอวางป่วบรายสัปดาห์!AI17</f>
        <v>3</v>
      </c>
      <c r="AJ16" s="28">
        <f>รอวางป่วบรายสัปดาห์!AJ17</f>
        <v>1</v>
      </c>
      <c r="AK16" s="28">
        <f>รอวางป่วบรายสัปดาห์!AK17</f>
        <v>0</v>
      </c>
      <c r="AL16" s="28">
        <f>รอวางป่วบรายสัปดาห์!AL17</f>
        <v>2</v>
      </c>
      <c r="AM16" s="28">
        <f>รอวางป่วบรายสัปดาห์!AM17</f>
        <v>0</v>
      </c>
      <c r="AN16" s="28">
        <f>รอวางป่วบรายสัปดาห์!AN17</f>
        <v>0</v>
      </c>
      <c r="AO16" s="28">
        <f>รอวางป่วบรายสัปดาห์!AO17</f>
        <v>2</v>
      </c>
      <c r="AP16" s="28">
        <f>รอวางป่วบรายสัปดาห์!AP17</f>
        <v>0</v>
      </c>
      <c r="AQ16" s="28">
        <f>รอวางป่วบรายสัปดาห์!AQ17</f>
        <v>0</v>
      </c>
      <c r="AR16" s="28">
        <f>รอวางป่วบรายสัปดาห์!AR17</f>
        <v>0</v>
      </c>
      <c r="AS16" s="28">
        <f>รอวางป่วบรายสัปดาห์!AS17</f>
        <v>0</v>
      </c>
      <c r="AT16" s="28">
        <f>รอวางป่วบรายสัปดาห์!AT17</f>
        <v>0</v>
      </c>
      <c r="AU16" s="28">
        <f>รอวางป่วบรายสัปดาห์!AU17</f>
        <v>0</v>
      </c>
      <c r="AV16" s="28">
        <f>รอวางป่วบรายสัปดาห์!AV17</f>
        <v>0</v>
      </c>
      <c r="AW16" s="28">
        <f>รอวางป่วบรายสัปดาห์!AW17</f>
        <v>0</v>
      </c>
      <c r="AX16" s="28">
        <f>รอวางป่วบรายสัปดาห์!AX17</f>
        <v>0</v>
      </c>
      <c r="AY16" s="28">
        <f>รอวางป่วบรายสัปดาห์!AY17</f>
        <v>0</v>
      </c>
      <c r="AZ16" s="28">
        <f>รอวางป่วบรายสัปดาห์!AZ17</f>
        <v>0</v>
      </c>
      <c r="BA16" s="28">
        <f>รอวางป่วบรายสัปดาห์!BA17</f>
        <v>0</v>
      </c>
      <c r="BB16" s="28">
        <f>รอวางป่วบรายสัปดาห์!BB17</f>
        <v>0</v>
      </c>
      <c r="BC16" s="28">
        <f>รอวางป่วบรายสัปดาห์!BC17</f>
        <v>34</v>
      </c>
      <c r="BD16" s="28">
        <f>รอวางป่วบรายสัปดาห์!BD17</f>
        <v>0</v>
      </c>
    </row>
    <row r="17" spans="1:56">
      <c r="A17" s="28" t="str">
        <f>[1]รอวางป่วบรายสัปดาห์!B15</f>
        <v>ศรีรัตนะ</v>
      </c>
      <c r="B17" s="28">
        <f>รอวางป่วบรายสัปดาห์!B18</f>
        <v>0</v>
      </c>
      <c r="C17" s="28">
        <f>รอวางป่วบรายสัปดาห์!C18</f>
        <v>0</v>
      </c>
      <c r="D17" s="28">
        <f>รอวางป่วบรายสัปดาห์!D18</f>
        <v>0</v>
      </c>
      <c r="E17" s="28">
        <f>รอวางป่วบรายสัปดาห์!E18</f>
        <v>0</v>
      </c>
      <c r="F17" s="28">
        <f>รอวางป่วบรายสัปดาห์!F18</f>
        <v>0</v>
      </c>
      <c r="G17" s="28">
        <f>รอวางป่วบรายสัปดาห์!G18</f>
        <v>0</v>
      </c>
      <c r="H17" s="28">
        <f>รอวางป่วบรายสัปดาห์!H18</f>
        <v>0</v>
      </c>
      <c r="I17" s="28">
        <f>รอวางป่วบรายสัปดาห์!I18</f>
        <v>0</v>
      </c>
      <c r="J17" s="28">
        <f>รอวางป่วบรายสัปดาห์!J18</f>
        <v>0</v>
      </c>
      <c r="K17" s="28">
        <f>รอวางป่วบรายสัปดาห์!K18</f>
        <v>0</v>
      </c>
      <c r="L17" s="28">
        <f>รอวางป่วบรายสัปดาห์!L18</f>
        <v>0</v>
      </c>
      <c r="M17" s="28">
        <f>รอวางป่วบรายสัปดาห์!M18</f>
        <v>0</v>
      </c>
      <c r="N17" s="28">
        <f>รอวางป่วบรายสัปดาห์!N18</f>
        <v>0</v>
      </c>
      <c r="O17" s="28">
        <f>รอวางป่วบรายสัปดาห์!O18</f>
        <v>0</v>
      </c>
      <c r="P17" s="28">
        <f>รอวางป่วบรายสัปดาห์!P18</f>
        <v>0</v>
      </c>
      <c r="Q17" s="28">
        <f>รอวางป่วบรายสัปดาห์!Q18</f>
        <v>0</v>
      </c>
      <c r="R17" s="28">
        <f>รอวางป่วบรายสัปดาห์!R18</f>
        <v>0</v>
      </c>
      <c r="S17" s="28">
        <f>รอวางป่วบรายสัปดาห์!S18</f>
        <v>0</v>
      </c>
      <c r="T17" s="28">
        <f>รอวางป่วบรายสัปดาห์!T18</f>
        <v>0</v>
      </c>
      <c r="U17" s="28">
        <f>รอวางป่วบรายสัปดาห์!U18</f>
        <v>0</v>
      </c>
      <c r="V17" s="28">
        <f>รอวางป่วบรายสัปดาห์!V18</f>
        <v>0</v>
      </c>
      <c r="W17" s="28">
        <f>รอวางป่วบรายสัปดาห์!W18</f>
        <v>0</v>
      </c>
      <c r="X17" s="28">
        <f>รอวางป่วบรายสัปดาห์!X18</f>
        <v>3</v>
      </c>
      <c r="Y17" s="28">
        <f>รอวางป่วบรายสัปดาห์!Y18</f>
        <v>0</v>
      </c>
      <c r="Z17" s="28">
        <f>รอวางป่วบรายสัปดาห์!Z18</f>
        <v>0</v>
      </c>
      <c r="AA17" s="28">
        <f>รอวางป่วบรายสัปดาห์!AA18</f>
        <v>0</v>
      </c>
      <c r="AB17" s="28">
        <f>รอวางป่วบรายสัปดาห์!AB18</f>
        <v>0</v>
      </c>
      <c r="AC17" s="28">
        <f>รอวางป่วบรายสัปดาห์!AC18</f>
        <v>0</v>
      </c>
      <c r="AD17" s="28">
        <f>รอวางป่วบรายสัปดาห์!AD18</f>
        <v>0</v>
      </c>
      <c r="AE17" s="28">
        <f>รอวางป่วบรายสัปดาห์!AE18</f>
        <v>0</v>
      </c>
      <c r="AF17" s="28">
        <f>รอวางป่วบรายสัปดาห์!AF18</f>
        <v>0</v>
      </c>
      <c r="AG17" s="28">
        <f>รอวางป่วบรายสัปดาห์!AG18</f>
        <v>0</v>
      </c>
      <c r="AH17" s="28">
        <f>รอวางป่วบรายสัปดาห์!AH18</f>
        <v>7</v>
      </c>
      <c r="AI17" s="28">
        <f>รอวางป่วบรายสัปดาห์!AI18</f>
        <v>3</v>
      </c>
      <c r="AJ17" s="28">
        <f>รอวางป่วบรายสัปดาห์!AJ18</f>
        <v>0</v>
      </c>
      <c r="AK17" s="28">
        <f>รอวางป่วบรายสัปดาห์!AK18</f>
        <v>0</v>
      </c>
      <c r="AL17" s="28">
        <f>รอวางป่วบรายสัปดาห์!AL18</f>
        <v>0</v>
      </c>
      <c r="AM17" s="28">
        <f>รอวางป่วบรายสัปดาห์!AM18</f>
        <v>0</v>
      </c>
      <c r="AN17" s="28">
        <f>รอวางป่วบรายสัปดาห์!AN18</f>
        <v>0</v>
      </c>
      <c r="AO17" s="28">
        <f>รอวางป่วบรายสัปดาห์!AO18</f>
        <v>0</v>
      </c>
      <c r="AP17" s="28">
        <f>รอวางป่วบรายสัปดาห์!AP18</f>
        <v>0</v>
      </c>
      <c r="AQ17" s="28">
        <f>รอวางป่วบรายสัปดาห์!AQ18</f>
        <v>0</v>
      </c>
      <c r="AR17" s="28">
        <f>รอวางป่วบรายสัปดาห์!AR18</f>
        <v>0</v>
      </c>
      <c r="AS17" s="28">
        <f>รอวางป่วบรายสัปดาห์!AS18</f>
        <v>0</v>
      </c>
      <c r="AT17" s="28">
        <f>รอวางป่วบรายสัปดาห์!AT18</f>
        <v>0</v>
      </c>
      <c r="AU17" s="28">
        <f>รอวางป่วบรายสัปดาห์!AU18</f>
        <v>0</v>
      </c>
      <c r="AV17" s="28">
        <f>รอวางป่วบรายสัปดาห์!AV18</f>
        <v>0</v>
      </c>
      <c r="AW17" s="28">
        <f>รอวางป่วบรายสัปดาห์!AW18</f>
        <v>0</v>
      </c>
      <c r="AX17" s="28">
        <f>รอวางป่วบรายสัปดาห์!AX18</f>
        <v>0</v>
      </c>
      <c r="AY17" s="28">
        <f>รอวางป่วบรายสัปดาห์!AY18</f>
        <v>0</v>
      </c>
      <c r="AZ17" s="28">
        <f>รอวางป่วบรายสัปดาห์!AZ18</f>
        <v>0</v>
      </c>
      <c r="BA17" s="28">
        <f>รอวางป่วบรายสัปดาห์!BA18</f>
        <v>0</v>
      </c>
      <c r="BB17" s="28">
        <f>รอวางป่วบรายสัปดาห์!BB18</f>
        <v>0</v>
      </c>
      <c r="BC17" s="28">
        <f>รอวางป่วบรายสัปดาห์!BC18</f>
        <v>13</v>
      </c>
      <c r="BD17" s="28">
        <f>รอวางป่วบรายสัปดาห์!BD18</f>
        <v>0</v>
      </c>
    </row>
    <row r="18" spans="1:56">
      <c r="A18" s="28" t="str">
        <f>[1]รอวางป่วบรายสัปดาห์!B16</f>
        <v>น้ำเกลี้ยง</v>
      </c>
      <c r="B18" s="28">
        <f>รอวางป่วบรายสัปดาห์!B19</f>
        <v>0</v>
      </c>
      <c r="C18" s="28">
        <f>รอวางป่วบรายสัปดาห์!C19</f>
        <v>0</v>
      </c>
      <c r="D18" s="28">
        <f>รอวางป่วบรายสัปดาห์!D19</f>
        <v>0</v>
      </c>
      <c r="E18" s="28">
        <f>รอวางป่วบรายสัปดาห์!E19</f>
        <v>0</v>
      </c>
      <c r="F18" s="28">
        <f>รอวางป่วบรายสัปดาห์!F19</f>
        <v>0</v>
      </c>
      <c r="G18" s="28">
        <f>รอวางป่วบรายสัปดาห์!G19</f>
        <v>0</v>
      </c>
      <c r="H18" s="28">
        <f>รอวางป่วบรายสัปดาห์!H19</f>
        <v>0</v>
      </c>
      <c r="I18" s="28">
        <f>รอวางป่วบรายสัปดาห์!I19</f>
        <v>0</v>
      </c>
      <c r="J18" s="28">
        <f>รอวางป่วบรายสัปดาห์!J19</f>
        <v>0</v>
      </c>
      <c r="K18" s="28">
        <f>รอวางป่วบรายสัปดาห์!K19</f>
        <v>0</v>
      </c>
      <c r="L18" s="28">
        <f>รอวางป่วบรายสัปดาห์!L19</f>
        <v>0</v>
      </c>
      <c r="M18" s="28">
        <f>รอวางป่วบรายสัปดาห์!M19</f>
        <v>0</v>
      </c>
      <c r="N18" s="28">
        <f>รอวางป่วบรายสัปดาห์!N19</f>
        <v>0</v>
      </c>
      <c r="O18" s="28">
        <f>รอวางป่วบรายสัปดาห์!O19</f>
        <v>0</v>
      </c>
      <c r="P18" s="28">
        <f>รอวางป่วบรายสัปดาห์!P19</f>
        <v>0</v>
      </c>
      <c r="Q18" s="28">
        <f>รอวางป่วบรายสัปดาห์!Q19</f>
        <v>0</v>
      </c>
      <c r="R18" s="28">
        <f>รอวางป่วบรายสัปดาห์!R19</f>
        <v>1</v>
      </c>
      <c r="S18" s="28">
        <f>รอวางป่วบรายสัปดาห์!S19</f>
        <v>0</v>
      </c>
      <c r="T18" s="28">
        <f>รอวางป่วบรายสัปดาห์!T19</f>
        <v>0</v>
      </c>
      <c r="U18" s="28">
        <f>รอวางป่วบรายสัปดาห์!U19</f>
        <v>0</v>
      </c>
      <c r="V18" s="28">
        <f>รอวางป่วบรายสัปดาห์!V19</f>
        <v>0</v>
      </c>
      <c r="W18" s="28">
        <f>รอวางป่วบรายสัปดาห์!W19</f>
        <v>1</v>
      </c>
      <c r="X18" s="28">
        <f>รอวางป่วบรายสัปดาห์!X19</f>
        <v>0</v>
      </c>
      <c r="Y18" s="28">
        <f>รอวางป่วบรายสัปดาห์!Y19</f>
        <v>0</v>
      </c>
      <c r="Z18" s="28">
        <f>รอวางป่วบรายสัปดาห์!Z19</f>
        <v>0</v>
      </c>
      <c r="AA18" s="28">
        <f>รอวางป่วบรายสัปดาห์!AA19</f>
        <v>1</v>
      </c>
      <c r="AB18" s="28">
        <f>รอวางป่วบรายสัปดาห์!AB19</f>
        <v>0</v>
      </c>
      <c r="AC18" s="28">
        <f>รอวางป่วบรายสัปดาห์!AC19</f>
        <v>0</v>
      </c>
      <c r="AD18" s="28">
        <f>รอวางป่วบรายสัปดาห์!AD19</f>
        <v>0</v>
      </c>
      <c r="AE18" s="28">
        <f>รอวางป่วบรายสัปดาห์!AE19</f>
        <v>0</v>
      </c>
      <c r="AF18" s="28">
        <f>รอวางป่วบรายสัปดาห์!AF19</f>
        <v>0</v>
      </c>
      <c r="AG18" s="28">
        <f>รอวางป่วบรายสัปดาห์!AG19</f>
        <v>0</v>
      </c>
      <c r="AH18" s="28">
        <f>รอวางป่วบรายสัปดาห์!AH19</f>
        <v>5</v>
      </c>
      <c r="AI18" s="28">
        <f>รอวางป่วบรายสัปดาห์!AI19</f>
        <v>5</v>
      </c>
      <c r="AJ18" s="28">
        <f>รอวางป่วบรายสัปดาห์!AJ19</f>
        <v>2</v>
      </c>
      <c r="AK18" s="28">
        <f>รอวางป่วบรายสัปดาห์!AK19</f>
        <v>0</v>
      </c>
      <c r="AL18" s="28">
        <f>รอวางป่วบรายสัปดาห์!AL19</f>
        <v>0</v>
      </c>
      <c r="AM18" s="28">
        <f>รอวางป่วบรายสัปดาห์!AM19</f>
        <v>0</v>
      </c>
      <c r="AN18" s="28">
        <f>รอวางป่วบรายสัปดาห์!AN19</f>
        <v>0</v>
      </c>
      <c r="AO18" s="28">
        <f>รอวางป่วบรายสัปดาห์!AO19</f>
        <v>0</v>
      </c>
      <c r="AP18" s="28">
        <f>รอวางป่วบรายสัปดาห์!AP19</f>
        <v>0</v>
      </c>
      <c r="AQ18" s="28">
        <f>รอวางป่วบรายสัปดาห์!AQ19</f>
        <v>0</v>
      </c>
      <c r="AR18" s="28">
        <f>รอวางป่วบรายสัปดาห์!AR19</f>
        <v>0</v>
      </c>
      <c r="AS18" s="28">
        <f>รอวางป่วบรายสัปดาห์!AS19</f>
        <v>0</v>
      </c>
      <c r="AT18" s="28">
        <f>รอวางป่วบรายสัปดาห์!AT19</f>
        <v>0</v>
      </c>
      <c r="AU18" s="28">
        <f>รอวางป่วบรายสัปดาห์!AU19</f>
        <v>0</v>
      </c>
      <c r="AV18" s="28">
        <f>รอวางป่วบรายสัปดาห์!AV19</f>
        <v>0</v>
      </c>
      <c r="AW18" s="28">
        <f>รอวางป่วบรายสัปดาห์!AW19</f>
        <v>0</v>
      </c>
      <c r="AX18" s="28">
        <f>รอวางป่วบรายสัปดาห์!AX19</f>
        <v>0</v>
      </c>
      <c r="AY18" s="28">
        <f>รอวางป่วบรายสัปดาห์!AY19</f>
        <v>0</v>
      </c>
      <c r="AZ18" s="28">
        <f>รอวางป่วบรายสัปดาห์!AZ19</f>
        <v>0</v>
      </c>
      <c r="BA18" s="28">
        <f>รอวางป่วบรายสัปดาห์!BA19</f>
        <v>0</v>
      </c>
      <c r="BB18" s="28">
        <f>รอวางป่วบรายสัปดาห์!BB19</f>
        <v>0</v>
      </c>
      <c r="BC18" s="28">
        <f>รอวางป่วบรายสัปดาห์!BC19</f>
        <v>15</v>
      </c>
      <c r="BD18" s="28">
        <f>รอวางป่วบรายสัปดาห์!BD19</f>
        <v>0</v>
      </c>
    </row>
    <row r="19" spans="1:56">
      <c r="A19" s="28" t="str">
        <f>[1]รอวางป่วบรายสัปดาห์!B17</f>
        <v>วังหิน</v>
      </c>
      <c r="B19" s="28">
        <f>รอวางป่วบรายสัปดาห์!B20</f>
        <v>0</v>
      </c>
      <c r="C19" s="28">
        <f>รอวางป่วบรายสัปดาห์!C20</f>
        <v>0</v>
      </c>
      <c r="D19" s="28">
        <f>รอวางป่วบรายสัปดาห์!D20</f>
        <v>0</v>
      </c>
      <c r="E19" s="28">
        <f>รอวางป่วบรายสัปดาห์!E20</f>
        <v>0</v>
      </c>
      <c r="F19" s="28">
        <f>รอวางป่วบรายสัปดาห์!F20</f>
        <v>0</v>
      </c>
      <c r="G19" s="28">
        <f>รอวางป่วบรายสัปดาห์!G20</f>
        <v>0</v>
      </c>
      <c r="H19" s="28">
        <f>รอวางป่วบรายสัปดาห์!H20</f>
        <v>0</v>
      </c>
      <c r="I19" s="28">
        <f>รอวางป่วบรายสัปดาห์!I20</f>
        <v>0</v>
      </c>
      <c r="J19" s="28">
        <f>รอวางป่วบรายสัปดาห์!J20</f>
        <v>0</v>
      </c>
      <c r="K19" s="28">
        <f>รอวางป่วบรายสัปดาห์!K20</f>
        <v>0</v>
      </c>
      <c r="L19" s="28">
        <f>รอวางป่วบรายสัปดาห์!L20</f>
        <v>0</v>
      </c>
      <c r="M19" s="28">
        <f>รอวางป่วบรายสัปดาห์!M20</f>
        <v>0</v>
      </c>
      <c r="N19" s="28">
        <f>รอวางป่วบรายสัปดาห์!N20</f>
        <v>0</v>
      </c>
      <c r="O19" s="28">
        <f>รอวางป่วบรายสัปดาห์!O20</f>
        <v>0</v>
      </c>
      <c r="P19" s="28">
        <f>รอวางป่วบรายสัปดาห์!P20</f>
        <v>0</v>
      </c>
      <c r="Q19" s="28">
        <f>รอวางป่วบรายสัปดาห์!Q20</f>
        <v>0</v>
      </c>
      <c r="R19" s="28">
        <f>รอวางป่วบรายสัปดาห์!R20</f>
        <v>0</v>
      </c>
      <c r="S19" s="28">
        <f>รอวางป่วบรายสัปดาห์!S20</f>
        <v>0</v>
      </c>
      <c r="T19" s="28">
        <f>รอวางป่วบรายสัปดาห์!T20</f>
        <v>0</v>
      </c>
      <c r="U19" s="28">
        <f>รอวางป่วบรายสัปดาห์!U20</f>
        <v>0</v>
      </c>
      <c r="V19" s="28">
        <f>รอวางป่วบรายสัปดาห์!V20</f>
        <v>0</v>
      </c>
      <c r="W19" s="28">
        <f>รอวางป่วบรายสัปดาห์!W20</f>
        <v>0</v>
      </c>
      <c r="X19" s="28">
        <f>รอวางป่วบรายสัปดาห์!X20</f>
        <v>0</v>
      </c>
      <c r="Y19" s="28">
        <f>รอวางป่วบรายสัปดาห์!Y20</f>
        <v>0</v>
      </c>
      <c r="Z19" s="28">
        <f>รอวางป่วบรายสัปดาห์!Z20</f>
        <v>0</v>
      </c>
      <c r="AA19" s="28">
        <f>รอวางป่วบรายสัปดาห์!AA20</f>
        <v>0</v>
      </c>
      <c r="AB19" s="28">
        <f>รอวางป่วบรายสัปดาห์!AB20</f>
        <v>0</v>
      </c>
      <c r="AC19" s="28">
        <f>รอวางป่วบรายสัปดาห์!AC20</f>
        <v>1</v>
      </c>
      <c r="AD19" s="28">
        <f>รอวางป่วบรายสัปดาห์!AD20</f>
        <v>0</v>
      </c>
      <c r="AE19" s="28">
        <f>รอวางป่วบรายสัปดาห์!AE20</f>
        <v>1</v>
      </c>
      <c r="AF19" s="28">
        <f>รอวางป่วบรายสัปดาห์!AF20</f>
        <v>0</v>
      </c>
      <c r="AG19" s="28">
        <f>รอวางป่วบรายสัปดาห์!AG20</f>
        <v>0</v>
      </c>
      <c r="AH19" s="28">
        <f>รอวางป่วบรายสัปดาห์!AH20</f>
        <v>1</v>
      </c>
      <c r="AI19" s="28">
        <f>รอวางป่วบรายสัปดาห์!AI20</f>
        <v>2</v>
      </c>
      <c r="AJ19" s="28">
        <f>รอวางป่วบรายสัปดาห์!AJ20</f>
        <v>0</v>
      </c>
      <c r="AK19" s="28">
        <f>รอวางป่วบรายสัปดาห์!AK20</f>
        <v>0</v>
      </c>
      <c r="AL19" s="28">
        <f>รอวางป่วบรายสัปดาห์!AL20</f>
        <v>0</v>
      </c>
      <c r="AM19" s="28">
        <f>รอวางป่วบรายสัปดาห์!AM20</f>
        <v>0</v>
      </c>
      <c r="AN19" s="28">
        <f>รอวางป่วบรายสัปดาห์!AN20</f>
        <v>0</v>
      </c>
      <c r="AO19" s="28">
        <f>รอวางป่วบรายสัปดาห์!AO20</f>
        <v>0</v>
      </c>
      <c r="AP19" s="28">
        <f>รอวางป่วบรายสัปดาห์!AP20</f>
        <v>0</v>
      </c>
      <c r="AQ19" s="28">
        <f>รอวางป่วบรายสัปดาห์!AQ20</f>
        <v>0</v>
      </c>
      <c r="AR19" s="28">
        <f>รอวางป่วบรายสัปดาห์!AR20</f>
        <v>0</v>
      </c>
      <c r="AS19" s="28">
        <f>รอวางป่วบรายสัปดาห์!AS20</f>
        <v>0</v>
      </c>
      <c r="AT19" s="28">
        <f>รอวางป่วบรายสัปดาห์!AT20</f>
        <v>0</v>
      </c>
      <c r="AU19" s="28">
        <f>รอวางป่วบรายสัปดาห์!AU20</f>
        <v>0</v>
      </c>
      <c r="AV19" s="28">
        <f>รอวางป่วบรายสัปดาห์!AV20</f>
        <v>0</v>
      </c>
      <c r="AW19" s="28">
        <f>รอวางป่วบรายสัปดาห์!AW20</f>
        <v>0</v>
      </c>
      <c r="AX19" s="28">
        <f>รอวางป่วบรายสัปดาห์!AX20</f>
        <v>0</v>
      </c>
      <c r="AY19" s="28">
        <f>รอวางป่วบรายสัปดาห์!AY20</f>
        <v>0</v>
      </c>
      <c r="AZ19" s="28">
        <f>รอวางป่วบรายสัปดาห์!AZ20</f>
        <v>0</v>
      </c>
      <c r="BA19" s="28">
        <f>รอวางป่วบรายสัปดาห์!BA20</f>
        <v>0</v>
      </c>
      <c r="BB19" s="28">
        <f>รอวางป่วบรายสัปดาห์!BB20</f>
        <v>0</v>
      </c>
      <c r="BC19" s="28">
        <f>รอวางป่วบรายสัปดาห์!BC20</f>
        <v>5</v>
      </c>
      <c r="BD19" s="28">
        <f>รอวางป่วบรายสัปดาห์!BD20</f>
        <v>0</v>
      </c>
    </row>
    <row r="20" spans="1:56">
      <c r="A20" s="28" t="str">
        <f>[1]รอวางป่วบรายสัปดาห์!B18</f>
        <v>ภูสิงห์</v>
      </c>
      <c r="B20" s="28">
        <f>รอวางป่วบรายสัปดาห์!B21</f>
        <v>0</v>
      </c>
      <c r="C20" s="28">
        <f>รอวางป่วบรายสัปดาห์!C21</f>
        <v>0</v>
      </c>
      <c r="D20" s="28">
        <f>รอวางป่วบรายสัปดาห์!D21</f>
        <v>0</v>
      </c>
      <c r="E20" s="28">
        <f>รอวางป่วบรายสัปดาห์!E21</f>
        <v>0</v>
      </c>
      <c r="F20" s="28">
        <f>รอวางป่วบรายสัปดาห์!F21</f>
        <v>0</v>
      </c>
      <c r="G20" s="28">
        <f>รอวางป่วบรายสัปดาห์!G21</f>
        <v>0</v>
      </c>
      <c r="H20" s="28">
        <f>รอวางป่วบรายสัปดาห์!H21</f>
        <v>0</v>
      </c>
      <c r="I20" s="28">
        <f>รอวางป่วบรายสัปดาห์!I21</f>
        <v>0</v>
      </c>
      <c r="J20" s="28">
        <f>รอวางป่วบรายสัปดาห์!J21</f>
        <v>0</v>
      </c>
      <c r="K20" s="28">
        <f>รอวางป่วบรายสัปดาห์!K21</f>
        <v>0</v>
      </c>
      <c r="L20" s="28">
        <f>รอวางป่วบรายสัปดาห์!L21</f>
        <v>0</v>
      </c>
      <c r="M20" s="28">
        <f>รอวางป่วบรายสัปดาห์!M21</f>
        <v>0</v>
      </c>
      <c r="N20" s="28">
        <f>รอวางป่วบรายสัปดาห์!N21</f>
        <v>0</v>
      </c>
      <c r="O20" s="28">
        <f>รอวางป่วบรายสัปดาห์!O21</f>
        <v>0</v>
      </c>
      <c r="P20" s="28">
        <f>รอวางป่วบรายสัปดาห์!P21</f>
        <v>0</v>
      </c>
      <c r="Q20" s="28">
        <f>รอวางป่วบรายสัปดาห์!Q21</f>
        <v>0</v>
      </c>
      <c r="R20" s="28">
        <f>รอวางป่วบรายสัปดาห์!R21</f>
        <v>0</v>
      </c>
      <c r="S20" s="28">
        <f>รอวางป่วบรายสัปดาห์!S21</f>
        <v>0</v>
      </c>
      <c r="T20" s="28">
        <f>รอวางป่วบรายสัปดาห์!T21</f>
        <v>0</v>
      </c>
      <c r="U20" s="28">
        <f>รอวางป่วบรายสัปดาห์!U21</f>
        <v>0</v>
      </c>
      <c r="V20" s="28">
        <f>รอวางป่วบรายสัปดาห์!V21</f>
        <v>0</v>
      </c>
      <c r="W20" s="28">
        <f>รอวางป่วบรายสัปดาห์!W21</f>
        <v>0</v>
      </c>
      <c r="X20" s="28">
        <f>รอวางป่วบรายสัปดาห์!X21</f>
        <v>0</v>
      </c>
      <c r="Y20" s="28">
        <f>รอวางป่วบรายสัปดาห์!Y21</f>
        <v>0</v>
      </c>
      <c r="Z20" s="28">
        <f>รอวางป่วบรายสัปดาห์!Z21</f>
        <v>3</v>
      </c>
      <c r="AA20" s="28">
        <f>รอวางป่วบรายสัปดาห์!AA21</f>
        <v>2</v>
      </c>
      <c r="AB20" s="28">
        <f>รอวางป่วบรายสัปดาห์!AB21</f>
        <v>0</v>
      </c>
      <c r="AC20" s="28">
        <f>รอวางป่วบรายสัปดาห์!AC21</f>
        <v>1</v>
      </c>
      <c r="AD20" s="28">
        <f>รอวางป่วบรายสัปดาห์!AD21</f>
        <v>0</v>
      </c>
      <c r="AE20" s="28">
        <f>รอวางป่วบรายสัปดาห์!AE21</f>
        <v>1</v>
      </c>
      <c r="AF20" s="28">
        <f>รอวางป่วบรายสัปดาห์!AF21</f>
        <v>2</v>
      </c>
      <c r="AG20" s="28">
        <f>รอวางป่วบรายสัปดาห์!AG21</f>
        <v>0</v>
      </c>
      <c r="AH20" s="28">
        <f>รอวางป่วบรายสัปดาห์!AH21</f>
        <v>1</v>
      </c>
      <c r="AI20" s="28">
        <f>รอวางป่วบรายสัปดาห์!AI21</f>
        <v>2</v>
      </c>
      <c r="AJ20" s="28">
        <f>รอวางป่วบรายสัปดาห์!AJ21</f>
        <v>1</v>
      </c>
      <c r="AK20" s="28">
        <f>รอวางป่วบรายสัปดาห์!AK21</f>
        <v>0</v>
      </c>
      <c r="AL20" s="28">
        <f>รอวางป่วบรายสัปดาห์!AL21</f>
        <v>0</v>
      </c>
      <c r="AM20" s="28">
        <f>รอวางป่วบรายสัปดาห์!AM21</f>
        <v>1</v>
      </c>
      <c r="AN20" s="28">
        <f>รอวางป่วบรายสัปดาห์!AN21</f>
        <v>4</v>
      </c>
      <c r="AO20" s="28">
        <f>รอวางป่วบรายสัปดาห์!AO21</f>
        <v>1</v>
      </c>
      <c r="AP20" s="28">
        <f>รอวางป่วบรายสัปดาห์!AP21</f>
        <v>0</v>
      </c>
      <c r="AQ20" s="28">
        <f>รอวางป่วบรายสัปดาห์!AQ21</f>
        <v>0</v>
      </c>
      <c r="AR20" s="28">
        <f>รอวางป่วบรายสัปดาห์!AR21</f>
        <v>0</v>
      </c>
      <c r="AS20" s="28">
        <f>รอวางป่วบรายสัปดาห์!AS21</f>
        <v>0</v>
      </c>
      <c r="AT20" s="28">
        <f>รอวางป่วบรายสัปดาห์!AT21</f>
        <v>0</v>
      </c>
      <c r="AU20" s="28">
        <f>รอวางป่วบรายสัปดาห์!AU21</f>
        <v>0</v>
      </c>
      <c r="AV20" s="28">
        <f>รอวางป่วบรายสัปดาห์!AV21</f>
        <v>0</v>
      </c>
      <c r="AW20" s="28">
        <f>รอวางป่วบรายสัปดาห์!AW21</f>
        <v>0</v>
      </c>
      <c r="AX20" s="28">
        <f>รอวางป่วบรายสัปดาห์!AX21</f>
        <v>0</v>
      </c>
      <c r="AY20" s="28">
        <f>รอวางป่วบรายสัปดาห์!AY21</f>
        <v>0</v>
      </c>
      <c r="AZ20" s="28">
        <f>รอวางป่วบรายสัปดาห์!AZ21</f>
        <v>0</v>
      </c>
      <c r="BA20" s="28">
        <f>รอวางป่วบรายสัปดาห์!BA21</f>
        <v>0</v>
      </c>
      <c r="BB20" s="28">
        <f>รอวางป่วบรายสัปดาห์!BB21</f>
        <v>0</v>
      </c>
      <c r="BC20" s="28">
        <f>รอวางป่วบรายสัปดาห์!BC21</f>
        <v>19</v>
      </c>
      <c r="BD20" s="28">
        <f>รอวางป่วบรายสัปดาห์!BD21</f>
        <v>0</v>
      </c>
    </row>
    <row r="21" spans="1:56">
      <c r="A21" s="28" t="str">
        <f>[1]รอวางป่วบรายสัปดาห์!B19</f>
        <v>เมืองจันทร์</v>
      </c>
      <c r="B21" s="28">
        <f>รอวางป่วบรายสัปดาห์!B22</f>
        <v>0</v>
      </c>
      <c r="C21" s="28">
        <f>รอวางป่วบรายสัปดาห์!C22</f>
        <v>0</v>
      </c>
      <c r="D21" s="28">
        <f>รอวางป่วบรายสัปดาห์!D22</f>
        <v>0</v>
      </c>
      <c r="E21" s="28">
        <f>รอวางป่วบรายสัปดาห์!E22</f>
        <v>0</v>
      </c>
      <c r="F21" s="28">
        <f>รอวางป่วบรายสัปดาห์!F22</f>
        <v>0</v>
      </c>
      <c r="G21" s="28">
        <f>รอวางป่วบรายสัปดาห์!G22</f>
        <v>0</v>
      </c>
      <c r="H21" s="28">
        <f>รอวางป่วบรายสัปดาห์!H22</f>
        <v>0</v>
      </c>
      <c r="I21" s="28">
        <f>รอวางป่วบรายสัปดาห์!I22</f>
        <v>0</v>
      </c>
      <c r="J21" s="28">
        <f>รอวางป่วบรายสัปดาห์!J22</f>
        <v>0</v>
      </c>
      <c r="K21" s="28">
        <f>รอวางป่วบรายสัปดาห์!K22</f>
        <v>0</v>
      </c>
      <c r="L21" s="28">
        <f>รอวางป่วบรายสัปดาห์!L22</f>
        <v>0</v>
      </c>
      <c r="M21" s="28">
        <f>รอวางป่วบรายสัปดาห์!M22</f>
        <v>0</v>
      </c>
      <c r="N21" s="28">
        <f>รอวางป่วบรายสัปดาห์!N22</f>
        <v>0</v>
      </c>
      <c r="O21" s="28">
        <f>รอวางป่วบรายสัปดาห์!O22</f>
        <v>0</v>
      </c>
      <c r="P21" s="28">
        <f>รอวางป่วบรายสัปดาห์!P22</f>
        <v>0</v>
      </c>
      <c r="Q21" s="28">
        <f>รอวางป่วบรายสัปดาห์!Q22</f>
        <v>0</v>
      </c>
      <c r="R21" s="28">
        <f>รอวางป่วบรายสัปดาห์!R22</f>
        <v>0</v>
      </c>
      <c r="S21" s="28">
        <f>รอวางป่วบรายสัปดาห์!S22</f>
        <v>0</v>
      </c>
      <c r="T21" s="28">
        <f>รอวางป่วบรายสัปดาห์!T22</f>
        <v>0</v>
      </c>
      <c r="U21" s="28">
        <f>รอวางป่วบรายสัปดาห์!U22</f>
        <v>0</v>
      </c>
      <c r="V21" s="28">
        <f>รอวางป่วบรายสัปดาห์!V22</f>
        <v>0</v>
      </c>
      <c r="W21" s="28">
        <f>รอวางป่วบรายสัปดาห์!W22</f>
        <v>0</v>
      </c>
      <c r="X21" s="28">
        <f>รอวางป่วบรายสัปดาห์!X22</f>
        <v>0</v>
      </c>
      <c r="Y21" s="28">
        <f>รอวางป่วบรายสัปดาห์!Y22</f>
        <v>0</v>
      </c>
      <c r="Z21" s="28">
        <f>รอวางป่วบรายสัปดาห์!Z22</f>
        <v>0</v>
      </c>
      <c r="AA21" s="28">
        <f>รอวางป่วบรายสัปดาห์!AA22</f>
        <v>0</v>
      </c>
      <c r="AB21" s="28">
        <f>รอวางป่วบรายสัปดาห์!AB22</f>
        <v>0</v>
      </c>
      <c r="AC21" s="28">
        <f>รอวางป่วบรายสัปดาห์!AC22</f>
        <v>1</v>
      </c>
      <c r="AD21" s="28">
        <f>รอวางป่วบรายสัปดาห์!AD22</f>
        <v>0</v>
      </c>
      <c r="AE21" s="28">
        <f>รอวางป่วบรายสัปดาห์!AE22</f>
        <v>0</v>
      </c>
      <c r="AF21" s="28">
        <f>รอวางป่วบรายสัปดาห์!AF22</f>
        <v>2</v>
      </c>
      <c r="AG21" s="28">
        <f>รอวางป่วบรายสัปดาห์!AG22</f>
        <v>0</v>
      </c>
      <c r="AH21" s="28">
        <f>รอวางป่วบรายสัปดาห์!AH22</f>
        <v>2</v>
      </c>
      <c r="AI21" s="28">
        <f>รอวางป่วบรายสัปดาห์!AI22</f>
        <v>0</v>
      </c>
      <c r="AJ21" s="28">
        <f>รอวางป่วบรายสัปดาห์!AJ22</f>
        <v>0</v>
      </c>
      <c r="AK21" s="28">
        <f>รอวางป่วบรายสัปดาห์!AK22</f>
        <v>0</v>
      </c>
      <c r="AL21" s="28">
        <f>รอวางป่วบรายสัปดาห์!AL22</f>
        <v>0</v>
      </c>
      <c r="AM21" s="28">
        <f>รอวางป่วบรายสัปดาห์!AM22</f>
        <v>0</v>
      </c>
      <c r="AN21" s="28">
        <f>รอวางป่วบรายสัปดาห์!AN22</f>
        <v>0</v>
      </c>
      <c r="AO21" s="28">
        <f>รอวางป่วบรายสัปดาห์!AO22</f>
        <v>0</v>
      </c>
      <c r="AP21" s="28">
        <f>รอวางป่วบรายสัปดาห์!AP22</f>
        <v>0</v>
      </c>
      <c r="AQ21" s="28">
        <f>รอวางป่วบรายสัปดาห์!AQ22</f>
        <v>0</v>
      </c>
      <c r="AR21" s="28">
        <f>รอวางป่วบรายสัปดาห์!AR22</f>
        <v>0</v>
      </c>
      <c r="AS21" s="28">
        <f>รอวางป่วบรายสัปดาห์!AS22</f>
        <v>0</v>
      </c>
      <c r="AT21" s="28">
        <f>รอวางป่วบรายสัปดาห์!AT22</f>
        <v>0</v>
      </c>
      <c r="AU21" s="28">
        <f>รอวางป่วบรายสัปดาห์!AU22</f>
        <v>0</v>
      </c>
      <c r="AV21" s="28">
        <f>รอวางป่วบรายสัปดาห์!AV22</f>
        <v>0</v>
      </c>
      <c r="AW21" s="28">
        <f>รอวางป่วบรายสัปดาห์!AW22</f>
        <v>0</v>
      </c>
      <c r="AX21" s="28">
        <f>รอวางป่วบรายสัปดาห์!AX22</f>
        <v>0</v>
      </c>
      <c r="AY21" s="28">
        <f>รอวางป่วบรายสัปดาห์!AY22</f>
        <v>0</v>
      </c>
      <c r="AZ21" s="28">
        <f>รอวางป่วบรายสัปดาห์!AZ22</f>
        <v>0</v>
      </c>
      <c r="BA21" s="28">
        <f>รอวางป่วบรายสัปดาห์!BA22</f>
        <v>0</v>
      </c>
      <c r="BB21" s="28">
        <f>รอวางป่วบรายสัปดาห์!BB22</f>
        <v>0</v>
      </c>
      <c r="BC21" s="28">
        <f>รอวางป่วบรายสัปดาห์!BC22</f>
        <v>5</v>
      </c>
      <c r="BD21" s="28">
        <f>รอวางป่วบรายสัปดาห์!BD22</f>
        <v>0</v>
      </c>
    </row>
    <row r="22" spans="1:56">
      <c r="A22" s="28" t="str">
        <f>[1]รอวางป่วบรายสัปดาห์!B20</f>
        <v>เบญจลักษ์</v>
      </c>
      <c r="B22" s="28">
        <f>รอวางป่วบรายสัปดาห์!B23</f>
        <v>0</v>
      </c>
      <c r="C22" s="28">
        <f>รอวางป่วบรายสัปดาห์!C23</f>
        <v>0</v>
      </c>
      <c r="D22" s="28">
        <f>รอวางป่วบรายสัปดาห์!D23</f>
        <v>0</v>
      </c>
      <c r="E22" s="28">
        <f>รอวางป่วบรายสัปดาห์!E23</f>
        <v>0</v>
      </c>
      <c r="F22" s="28">
        <f>รอวางป่วบรายสัปดาห์!F23</f>
        <v>0</v>
      </c>
      <c r="G22" s="28">
        <f>รอวางป่วบรายสัปดาห์!G23</f>
        <v>0</v>
      </c>
      <c r="H22" s="28">
        <f>รอวางป่วบรายสัปดาห์!H23</f>
        <v>0</v>
      </c>
      <c r="I22" s="28">
        <f>รอวางป่วบรายสัปดาห์!I23</f>
        <v>0</v>
      </c>
      <c r="J22" s="28">
        <f>รอวางป่วบรายสัปดาห์!J23</f>
        <v>0</v>
      </c>
      <c r="K22" s="28">
        <f>รอวางป่วบรายสัปดาห์!K23</f>
        <v>0</v>
      </c>
      <c r="L22" s="28">
        <f>รอวางป่วบรายสัปดาห์!L23</f>
        <v>0</v>
      </c>
      <c r="M22" s="28">
        <f>รอวางป่วบรายสัปดาห์!M23</f>
        <v>0</v>
      </c>
      <c r="N22" s="28">
        <f>รอวางป่วบรายสัปดาห์!N23</f>
        <v>0</v>
      </c>
      <c r="O22" s="28">
        <f>รอวางป่วบรายสัปดาห์!O23</f>
        <v>0</v>
      </c>
      <c r="P22" s="28">
        <f>รอวางป่วบรายสัปดาห์!P23</f>
        <v>0</v>
      </c>
      <c r="Q22" s="28">
        <f>รอวางป่วบรายสัปดาห์!Q23</f>
        <v>0</v>
      </c>
      <c r="R22" s="28">
        <f>รอวางป่วบรายสัปดาห์!R23</f>
        <v>0</v>
      </c>
      <c r="S22" s="28">
        <f>รอวางป่วบรายสัปดาห์!S23</f>
        <v>0</v>
      </c>
      <c r="T22" s="28">
        <f>รอวางป่วบรายสัปดาห์!T23</f>
        <v>0</v>
      </c>
      <c r="U22" s="28">
        <f>รอวางป่วบรายสัปดาห์!U23</f>
        <v>0</v>
      </c>
      <c r="V22" s="28">
        <f>รอวางป่วบรายสัปดาห์!V23</f>
        <v>0</v>
      </c>
      <c r="W22" s="28">
        <f>รอวางป่วบรายสัปดาห์!W23</f>
        <v>0</v>
      </c>
      <c r="X22" s="28">
        <f>รอวางป่วบรายสัปดาห์!X23</f>
        <v>0</v>
      </c>
      <c r="Y22" s="28">
        <f>รอวางป่วบรายสัปดาห์!Y23</f>
        <v>0</v>
      </c>
      <c r="Z22" s="28">
        <f>รอวางป่วบรายสัปดาห์!Z23</f>
        <v>4</v>
      </c>
      <c r="AA22" s="28">
        <f>รอวางป่วบรายสัปดาห์!AA23</f>
        <v>0</v>
      </c>
      <c r="AB22" s="28">
        <f>รอวางป่วบรายสัปดาห์!AB23</f>
        <v>0</v>
      </c>
      <c r="AC22" s="28">
        <f>รอวางป่วบรายสัปดาห์!AC23</f>
        <v>0</v>
      </c>
      <c r="AD22" s="28">
        <f>รอวางป่วบรายสัปดาห์!AD23</f>
        <v>0</v>
      </c>
      <c r="AE22" s="28">
        <f>รอวางป่วบรายสัปดาห์!AE23</f>
        <v>0</v>
      </c>
      <c r="AF22" s="28">
        <f>รอวางป่วบรายสัปดาห์!AF23</f>
        <v>0</v>
      </c>
      <c r="AG22" s="28">
        <f>รอวางป่วบรายสัปดาห์!AG23</f>
        <v>0</v>
      </c>
      <c r="AH22" s="28">
        <f>รอวางป่วบรายสัปดาห์!AH23</f>
        <v>0</v>
      </c>
      <c r="AI22" s="28">
        <f>รอวางป่วบรายสัปดาห์!AI23</f>
        <v>0</v>
      </c>
      <c r="AJ22" s="28">
        <f>รอวางป่วบรายสัปดาห์!AJ23</f>
        <v>0</v>
      </c>
      <c r="AK22" s="28">
        <f>รอวางป่วบรายสัปดาห์!AK23</f>
        <v>0</v>
      </c>
      <c r="AL22" s="28">
        <f>รอวางป่วบรายสัปดาห์!AL23</f>
        <v>0</v>
      </c>
      <c r="AM22" s="28">
        <f>รอวางป่วบรายสัปดาห์!AM23</f>
        <v>0</v>
      </c>
      <c r="AN22" s="28">
        <f>รอวางป่วบรายสัปดาห์!AN23</f>
        <v>0</v>
      </c>
      <c r="AO22" s="28">
        <f>รอวางป่วบรายสัปดาห์!AO23</f>
        <v>0</v>
      </c>
      <c r="AP22" s="28">
        <f>รอวางป่วบรายสัปดาห์!AP23</f>
        <v>0</v>
      </c>
      <c r="AQ22" s="28">
        <f>รอวางป่วบรายสัปดาห์!AQ23</f>
        <v>0</v>
      </c>
      <c r="AR22" s="28">
        <f>รอวางป่วบรายสัปดาห์!AR23</f>
        <v>0</v>
      </c>
      <c r="AS22" s="28">
        <f>รอวางป่วบรายสัปดาห์!AS23</f>
        <v>0</v>
      </c>
      <c r="AT22" s="28">
        <f>รอวางป่วบรายสัปดาห์!AT23</f>
        <v>0</v>
      </c>
      <c r="AU22" s="28">
        <f>รอวางป่วบรายสัปดาห์!AU23</f>
        <v>0</v>
      </c>
      <c r="AV22" s="28">
        <f>รอวางป่วบรายสัปดาห์!AV23</f>
        <v>0</v>
      </c>
      <c r="AW22" s="28">
        <f>รอวางป่วบรายสัปดาห์!AW23</f>
        <v>0</v>
      </c>
      <c r="AX22" s="28">
        <f>รอวางป่วบรายสัปดาห์!AX23</f>
        <v>0</v>
      </c>
      <c r="AY22" s="28">
        <f>รอวางป่วบรายสัปดาห์!AY23</f>
        <v>0</v>
      </c>
      <c r="AZ22" s="28">
        <f>รอวางป่วบรายสัปดาห์!AZ23</f>
        <v>0</v>
      </c>
      <c r="BA22" s="28">
        <f>รอวางป่วบรายสัปดาห์!BA23</f>
        <v>0</v>
      </c>
      <c r="BB22" s="28">
        <f>รอวางป่วบรายสัปดาห์!BB23</f>
        <v>0</v>
      </c>
      <c r="BC22" s="28">
        <f>รอวางป่วบรายสัปดาห์!BC23</f>
        <v>4</v>
      </c>
      <c r="BD22" s="28">
        <f>รอวางป่วบรายสัปดาห์!BD23</f>
        <v>0</v>
      </c>
    </row>
    <row r="23" spans="1:56">
      <c r="A23" s="28" t="str">
        <f>[1]รอวางป่วบรายสัปดาห์!B21</f>
        <v>พยุห์</v>
      </c>
      <c r="B23" s="28">
        <f>รอวางป่วบรายสัปดาห์!B24</f>
        <v>0</v>
      </c>
      <c r="C23" s="28">
        <f>รอวางป่วบรายสัปดาห์!C24</f>
        <v>0</v>
      </c>
      <c r="D23" s="28">
        <f>รอวางป่วบรายสัปดาห์!D24</f>
        <v>0</v>
      </c>
      <c r="E23" s="28">
        <f>รอวางป่วบรายสัปดาห์!E24</f>
        <v>0</v>
      </c>
      <c r="F23" s="28">
        <f>รอวางป่วบรายสัปดาห์!F24</f>
        <v>0</v>
      </c>
      <c r="G23" s="28">
        <f>รอวางป่วบรายสัปดาห์!G24</f>
        <v>0</v>
      </c>
      <c r="H23" s="28">
        <f>รอวางป่วบรายสัปดาห์!H24</f>
        <v>0</v>
      </c>
      <c r="I23" s="28">
        <f>รอวางป่วบรายสัปดาห์!I24</f>
        <v>0</v>
      </c>
      <c r="J23" s="28">
        <f>รอวางป่วบรายสัปดาห์!J24</f>
        <v>0</v>
      </c>
      <c r="K23" s="28">
        <f>รอวางป่วบรายสัปดาห์!K24</f>
        <v>0</v>
      </c>
      <c r="L23" s="28">
        <f>รอวางป่วบรายสัปดาห์!L24</f>
        <v>0</v>
      </c>
      <c r="M23" s="28">
        <f>รอวางป่วบรายสัปดาห์!M24</f>
        <v>0</v>
      </c>
      <c r="N23" s="28">
        <f>รอวางป่วบรายสัปดาห์!N24</f>
        <v>0</v>
      </c>
      <c r="O23" s="28">
        <f>รอวางป่วบรายสัปดาห์!O24</f>
        <v>0</v>
      </c>
      <c r="P23" s="28">
        <f>รอวางป่วบรายสัปดาห์!P24</f>
        <v>0</v>
      </c>
      <c r="Q23" s="28">
        <f>รอวางป่วบรายสัปดาห์!Q24</f>
        <v>0</v>
      </c>
      <c r="R23" s="28">
        <f>รอวางป่วบรายสัปดาห์!R24</f>
        <v>0</v>
      </c>
      <c r="S23" s="28">
        <f>รอวางป่วบรายสัปดาห์!S24</f>
        <v>0</v>
      </c>
      <c r="T23" s="28">
        <f>รอวางป่วบรายสัปดาห์!T24</f>
        <v>0</v>
      </c>
      <c r="U23" s="28">
        <f>รอวางป่วบรายสัปดาห์!U24</f>
        <v>0</v>
      </c>
      <c r="V23" s="28">
        <f>รอวางป่วบรายสัปดาห์!V24</f>
        <v>0</v>
      </c>
      <c r="W23" s="28">
        <f>รอวางป่วบรายสัปดาห์!W24</f>
        <v>0</v>
      </c>
      <c r="X23" s="28">
        <f>รอวางป่วบรายสัปดาห์!X24</f>
        <v>0</v>
      </c>
      <c r="Y23" s="28">
        <f>รอวางป่วบรายสัปดาห์!Y24</f>
        <v>0</v>
      </c>
      <c r="Z23" s="28">
        <f>รอวางป่วบรายสัปดาห์!Z24</f>
        <v>0</v>
      </c>
      <c r="AA23" s="28">
        <f>รอวางป่วบรายสัปดาห์!AA24</f>
        <v>0</v>
      </c>
      <c r="AB23" s="28">
        <f>รอวางป่วบรายสัปดาห์!AB24</f>
        <v>0</v>
      </c>
      <c r="AC23" s="28">
        <f>รอวางป่วบรายสัปดาห์!AC24</f>
        <v>0</v>
      </c>
      <c r="AD23" s="28">
        <f>รอวางป่วบรายสัปดาห์!AD24</f>
        <v>0</v>
      </c>
      <c r="AE23" s="28">
        <f>รอวางป่วบรายสัปดาห์!AE24</f>
        <v>0</v>
      </c>
      <c r="AF23" s="28">
        <f>รอวางป่วบรายสัปดาห์!AF24</f>
        <v>0</v>
      </c>
      <c r="AG23" s="28">
        <f>รอวางป่วบรายสัปดาห์!AG24</f>
        <v>1</v>
      </c>
      <c r="AH23" s="28">
        <f>รอวางป่วบรายสัปดาห์!AH24</f>
        <v>0</v>
      </c>
      <c r="AI23" s="28">
        <f>รอวางป่วบรายสัปดาห์!AI24</f>
        <v>0</v>
      </c>
      <c r="AJ23" s="28">
        <f>รอวางป่วบรายสัปดาห์!AJ24</f>
        <v>0</v>
      </c>
      <c r="AK23" s="28">
        <f>รอวางป่วบรายสัปดาห์!AK24</f>
        <v>0</v>
      </c>
      <c r="AL23" s="28">
        <f>รอวางป่วบรายสัปดาห์!AL24</f>
        <v>0</v>
      </c>
      <c r="AM23" s="28">
        <f>รอวางป่วบรายสัปดาห์!AM24</f>
        <v>0</v>
      </c>
      <c r="AN23" s="28">
        <f>รอวางป่วบรายสัปดาห์!AN24</f>
        <v>0</v>
      </c>
      <c r="AO23" s="28">
        <f>รอวางป่วบรายสัปดาห์!AO24</f>
        <v>2</v>
      </c>
      <c r="AP23" s="28">
        <f>รอวางป่วบรายสัปดาห์!AP24</f>
        <v>0</v>
      </c>
      <c r="AQ23" s="28">
        <f>รอวางป่วบรายสัปดาห์!AQ24</f>
        <v>0</v>
      </c>
      <c r="AR23" s="28">
        <f>รอวางป่วบรายสัปดาห์!AR24</f>
        <v>0</v>
      </c>
      <c r="AS23" s="28">
        <f>รอวางป่วบรายสัปดาห์!AS24</f>
        <v>0</v>
      </c>
      <c r="AT23" s="28">
        <f>รอวางป่วบรายสัปดาห์!AT24</f>
        <v>0</v>
      </c>
      <c r="AU23" s="28">
        <f>รอวางป่วบรายสัปดาห์!AU24</f>
        <v>0</v>
      </c>
      <c r="AV23" s="28">
        <f>รอวางป่วบรายสัปดาห์!AV24</f>
        <v>0</v>
      </c>
      <c r="AW23" s="28">
        <f>รอวางป่วบรายสัปดาห์!AW24</f>
        <v>0</v>
      </c>
      <c r="AX23" s="28">
        <f>รอวางป่วบรายสัปดาห์!AX24</f>
        <v>0</v>
      </c>
      <c r="AY23" s="28">
        <f>รอวางป่วบรายสัปดาห์!AY24</f>
        <v>0</v>
      </c>
      <c r="AZ23" s="28">
        <f>รอวางป่วบรายสัปดาห์!AZ24</f>
        <v>0</v>
      </c>
      <c r="BA23" s="28">
        <f>รอวางป่วบรายสัปดาห์!BA24</f>
        <v>0</v>
      </c>
      <c r="BB23" s="28">
        <f>รอวางป่วบรายสัปดาห์!BB24</f>
        <v>0</v>
      </c>
      <c r="BC23" s="28">
        <f>รอวางป่วบรายสัปดาห์!BC24</f>
        <v>3</v>
      </c>
      <c r="BD23" s="28">
        <f>รอวางป่วบรายสัปดาห์!BD24</f>
        <v>0</v>
      </c>
    </row>
    <row r="24" spans="1:56">
      <c r="A24" s="28" t="str">
        <f>[1]รอวางป่วบรายสัปดาห์!B22</f>
        <v>โพธิ์ศรีสุวรรณ</v>
      </c>
      <c r="B24" s="28">
        <f>รอวางป่วบรายสัปดาห์!B25</f>
        <v>0</v>
      </c>
      <c r="C24" s="28">
        <f>รอวางป่วบรายสัปดาห์!C25</f>
        <v>0</v>
      </c>
      <c r="D24" s="28">
        <f>รอวางป่วบรายสัปดาห์!D25</f>
        <v>0</v>
      </c>
      <c r="E24" s="28">
        <f>รอวางป่วบรายสัปดาห์!E25</f>
        <v>0</v>
      </c>
      <c r="F24" s="28">
        <f>รอวางป่วบรายสัปดาห์!F25</f>
        <v>0</v>
      </c>
      <c r="G24" s="28">
        <f>รอวางป่วบรายสัปดาห์!G25</f>
        <v>0</v>
      </c>
      <c r="H24" s="28">
        <f>รอวางป่วบรายสัปดาห์!H25</f>
        <v>0</v>
      </c>
      <c r="I24" s="28">
        <f>รอวางป่วบรายสัปดาห์!I25</f>
        <v>0</v>
      </c>
      <c r="J24" s="28">
        <f>รอวางป่วบรายสัปดาห์!J25</f>
        <v>0</v>
      </c>
      <c r="K24" s="28">
        <f>รอวางป่วบรายสัปดาห์!K25</f>
        <v>0</v>
      </c>
      <c r="L24" s="28">
        <f>รอวางป่วบรายสัปดาห์!L25</f>
        <v>0</v>
      </c>
      <c r="M24" s="28">
        <f>รอวางป่วบรายสัปดาห์!M25</f>
        <v>0</v>
      </c>
      <c r="N24" s="28">
        <f>รอวางป่วบรายสัปดาห์!N25</f>
        <v>0</v>
      </c>
      <c r="O24" s="28">
        <f>รอวางป่วบรายสัปดาห์!O25</f>
        <v>0</v>
      </c>
      <c r="P24" s="28">
        <f>รอวางป่วบรายสัปดาห์!P25</f>
        <v>0</v>
      </c>
      <c r="Q24" s="28">
        <f>รอวางป่วบรายสัปดาห์!Q25</f>
        <v>0</v>
      </c>
      <c r="R24" s="28">
        <f>รอวางป่วบรายสัปดาห์!R25</f>
        <v>0</v>
      </c>
      <c r="S24" s="28">
        <f>รอวางป่วบรายสัปดาห์!S25</f>
        <v>0</v>
      </c>
      <c r="T24" s="28">
        <f>รอวางป่วบรายสัปดาห์!T25</f>
        <v>0</v>
      </c>
      <c r="U24" s="28">
        <f>รอวางป่วบรายสัปดาห์!U25</f>
        <v>0</v>
      </c>
      <c r="V24" s="28">
        <f>รอวางป่วบรายสัปดาห์!V25</f>
        <v>0</v>
      </c>
      <c r="W24" s="28">
        <f>รอวางป่วบรายสัปดาห์!W25</f>
        <v>0</v>
      </c>
      <c r="X24" s="28">
        <f>รอวางป่วบรายสัปดาห์!X25</f>
        <v>2</v>
      </c>
      <c r="Y24" s="28">
        <f>รอวางป่วบรายสัปดาห์!Y25</f>
        <v>0</v>
      </c>
      <c r="Z24" s="28">
        <f>รอวางป่วบรายสัปดาห์!Z25</f>
        <v>0</v>
      </c>
      <c r="AA24" s="28">
        <f>รอวางป่วบรายสัปดาห์!AA25</f>
        <v>0</v>
      </c>
      <c r="AB24" s="28">
        <f>รอวางป่วบรายสัปดาห์!AB25</f>
        <v>0</v>
      </c>
      <c r="AC24" s="28">
        <f>รอวางป่วบรายสัปดาห์!AC25</f>
        <v>0</v>
      </c>
      <c r="AD24" s="28">
        <f>รอวางป่วบรายสัปดาห์!AD25</f>
        <v>0</v>
      </c>
      <c r="AE24" s="28">
        <f>รอวางป่วบรายสัปดาห์!AE25</f>
        <v>0</v>
      </c>
      <c r="AF24" s="28">
        <f>รอวางป่วบรายสัปดาห์!AF25</f>
        <v>0</v>
      </c>
      <c r="AG24" s="28">
        <f>รอวางป่วบรายสัปดาห์!AG25</f>
        <v>0</v>
      </c>
      <c r="AH24" s="28">
        <f>รอวางป่วบรายสัปดาห์!AH25</f>
        <v>0</v>
      </c>
      <c r="AI24" s="28">
        <f>รอวางป่วบรายสัปดาห์!AI25</f>
        <v>0</v>
      </c>
      <c r="AJ24" s="28">
        <f>รอวางป่วบรายสัปดาห์!AJ25</f>
        <v>0</v>
      </c>
      <c r="AK24" s="28">
        <f>รอวางป่วบรายสัปดาห์!AK25</f>
        <v>0</v>
      </c>
      <c r="AL24" s="28">
        <f>รอวางป่วบรายสัปดาห์!AL25</f>
        <v>0</v>
      </c>
      <c r="AM24" s="28">
        <f>รอวางป่วบรายสัปดาห์!AM25</f>
        <v>1</v>
      </c>
      <c r="AN24" s="28">
        <f>รอวางป่วบรายสัปดาห์!AN25</f>
        <v>0</v>
      </c>
      <c r="AO24" s="28">
        <f>รอวางป่วบรายสัปดาห์!AO25</f>
        <v>0</v>
      </c>
      <c r="AP24" s="28">
        <f>รอวางป่วบรายสัปดาห์!AP25</f>
        <v>0</v>
      </c>
      <c r="AQ24" s="28">
        <f>รอวางป่วบรายสัปดาห์!AQ25</f>
        <v>0</v>
      </c>
      <c r="AR24" s="28">
        <f>รอวางป่วบรายสัปดาห์!AR25</f>
        <v>0</v>
      </c>
      <c r="AS24" s="28">
        <f>รอวางป่วบรายสัปดาห์!AS25</f>
        <v>0</v>
      </c>
      <c r="AT24" s="28">
        <f>รอวางป่วบรายสัปดาห์!AT25</f>
        <v>0</v>
      </c>
      <c r="AU24" s="28">
        <f>รอวางป่วบรายสัปดาห์!AU25</f>
        <v>0</v>
      </c>
      <c r="AV24" s="28">
        <f>รอวางป่วบรายสัปดาห์!AV25</f>
        <v>0</v>
      </c>
      <c r="AW24" s="28">
        <f>รอวางป่วบรายสัปดาห์!AW25</f>
        <v>0</v>
      </c>
      <c r="AX24" s="28">
        <f>รอวางป่วบรายสัปดาห์!AX25</f>
        <v>0</v>
      </c>
      <c r="AY24" s="28">
        <f>รอวางป่วบรายสัปดาห์!AY25</f>
        <v>0</v>
      </c>
      <c r="AZ24" s="28">
        <f>รอวางป่วบรายสัปดาห์!AZ25</f>
        <v>0</v>
      </c>
      <c r="BA24" s="28">
        <f>รอวางป่วบรายสัปดาห์!BA25</f>
        <v>0</v>
      </c>
      <c r="BB24" s="28">
        <f>รอวางป่วบรายสัปดาห์!BB25</f>
        <v>0</v>
      </c>
      <c r="BC24" s="28">
        <f>รอวางป่วบรายสัปดาห์!BC25</f>
        <v>3</v>
      </c>
      <c r="BD24" s="28">
        <f>รอวางป่วบรายสัปดาห์!BD25</f>
        <v>0</v>
      </c>
    </row>
    <row r="25" spans="1:56">
      <c r="A25" s="28" t="str">
        <f>[1]รอวางป่วบรายสัปดาห์!B23</f>
        <v>ศิลาลาด</v>
      </c>
      <c r="B25" s="28">
        <f>รอวางป่วบรายสัปดาห์!B26</f>
        <v>0</v>
      </c>
      <c r="C25" s="28">
        <f>รอวางป่วบรายสัปดาห์!C26</f>
        <v>0</v>
      </c>
      <c r="D25" s="28">
        <f>รอวางป่วบรายสัปดาห์!D26</f>
        <v>0</v>
      </c>
      <c r="E25" s="28">
        <f>รอวางป่วบรายสัปดาห์!E26</f>
        <v>0</v>
      </c>
      <c r="F25" s="28">
        <f>รอวางป่วบรายสัปดาห์!F26</f>
        <v>0</v>
      </c>
      <c r="G25" s="28">
        <f>รอวางป่วบรายสัปดาห์!G26</f>
        <v>0</v>
      </c>
      <c r="H25" s="28">
        <f>รอวางป่วบรายสัปดาห์!H26</f>
        <v>0</v>
      </c>
      <c r="I25" s="28">
        <f>รอวางป่วบรายสัปดาห์!I26</f>
        <v>0</v>
      </c>
      <c r="J25" s="28">
        <f>รอวางป่วบรายสัปดาห์!J26</f>
        <v>0</v>
      </c>
      <c r="K25" s="28">
        <f>รอวางป่วบรายสัปดาห์!K26</f>
        <v>0</v>
      </c>
      <c r="L25" s="28">
        <f>รอวางป่วบรายสัปดาห์!L26</f>
        <v>0</v>
      </c>
      <c r="M25" s="28">
        <f>รอวางป่วบรายสัปดาห์!M26</f>
        <v>0</v>
      </c>
      <c r="N25" s="28">
        <f>รอวางป่วบรายสัปดาห์!N26</f>
        <v>0</v>
      </c>
      <c r="O25" s="28">
        <f>รอวางป่วบรายสัปดาห์!O26</f>
        <v>0</v>
      </c>
      <c r="P25" s="28">
        <f>รอวางป่วบรายสัปดาห์!P26</f>
        <v>0</v>
      </c>
      <c r="Q25" s="28">
        <f>รอวางป่วบรายสัปดาห์!Q26</f>
        <v>0</v>
      </c>
      <c r="R25" s="28">
        <f>รอวางป่วบรายสัปดาห์!R26</f>
        <v>0</v>
      </c>
      <c r="S25" s="28">
        <f>รอวางป่วบรายสัปดาห์!S26</f>
        <v>0</v>
      </c>
      <c r="T25" s="28">
        <f>รอวางป่วบรายสัปดาห์!T26</f>
        <v>0</v>
      </c>
      <c r="U25" s="28">
        <f>รอวางป่วบรายสัปดาห์!U26</f>
        <v>0</v>
      </c>
      <c r="V25" s="28">
        <f>รอวางป่วบรายสัปดาห์!V26</f>
        <v>0</v>
      </c>
      <c r="W25" s="28">
        <f>รอวางป่วบรายสัปดาห์!W26</f>
        <v>0</v>
      </c>
      <c r="X25" s="28">
        <f>รอวางป่วบรายสัปดาห์!X26</f>
        <v>0</v>
      </c>
      <c r="Y25" s="28">
        <f>รอวางป่วบรายสัปดาห์!Y26</f>
        <v>0</v>
      </c>
      <c r="Z25" s="28">
        <f>รอวางป่วบรายสัปดาห์!Z26</f>
        <v>0</v>
      </c>
      <c r="AA25" s="28">
        <f>รอวางป่วบรายสัปดาห์!AA26</f>
        <v>0</v>
      </c>
      <c r="AB25" s="28">
        <f>รอวางป่วบรายสัปดาห์!AB26</f>
        <v>0</v>
      </c>
      <c r="AC25" s="28">
        <f>รอวางป่วบรายสัปดาห์!AC26</f>
        <v>0</v>
      </c>
      <c r="AD25" s="28">
        <f>รอวางป่วบรายสัปดาห์!AD26</f>
        <v>0</v>
      </c>
      <c r="AE25" s="28">
        <f>รอวางป่วบรายสัปดาห์!AE26</f>
        <v>0</v>
      </c>
      <c r="AF25" s="28">
        <f>รอวางป่วบรายสัปดาห์!AF26</f>
        <v>0</v>
      </c>
      <c r="AG25" s="28">
        <f>รอวางป่วบรายสัปดาห์!AG26</f>
        <v>0</v>
      </c>
      <c r="AH25" s="28">
        <f>รอวางป่วบรายสัปดาห์!AH26</f>
        <v>1</v>
      </c>
      <c r="AI25" s="28">
        <f>รอวางป่วบรายสัปดาห์!AI26</f>
        <v>0</v>
      </c>
      <c r="AJ25" s="28">
        <f>รอวางป่วบรายสัปดาห์!AJ26</f>
        <v>0</v>
      </c>
      <c r="AK25" s="28">
        <f>รอวางป่วบรายสัปดาห์!AK26</f>
        <v>0</v>
      </c>
      <c r="AL25" s="28">
        <f>รอวางป่วบรายสัปดาห์!AL26</f>
        <v>0</v>
      </c>
      <c r="AM25" s="28">
        <f>รอวางป่วบรายสัปดาห์!AM26</f>
        <v>0</v>
      </c>
      <c r="AN25" s="28">
        <f>รอวางป่วบรายสัปดาห์!AN26</f>
        <v>0</v>
      </c>
      <c r="AO25" s="28">
        <f>รอวางป่วบรายสัปดาห์!AO26</f>
        <v>0</v>
      </c>
      <c r="AP25" s="28">
        <f>รอวางป่วบรายสัปดาห์!AP26</f>
        <v>0</v>
      </c>
      <c r="AQ25" s="28">
        <f>รอวางป่วบรายสัปดาห์!AQ26</f>
        <v>0</v>
      </c>
      <c r="AR25" s="28">
        <f>รอวางป่วบรายสัปดาห์!AR26</f>
        <v>0</v>
      </c>
      <c r="AS25" s="28">
        <f>รอวางป่วบรายสัปดาห์!AS26</f>
        <v>0</v>
      </c>
      <c r="AT25" s="28">
        <f>รอวางป่วบรายสัปดาห์!AT26</f>
        <v>0</v>
      </c>
      <c r="AU25" s="28">
        <f>รอวางป่วบรายสัปดาห์!AU26</f>
        <v>0</v>
      </c>
      <c r="AV25" s="28">
        <f>รอวางป่วบรายสัปดาห์!AV26</f>
        <v>0</v>
      </c>
      <c r="AW25" s="28">
        <f>รอวางป่วบรายสัปดาห์!AW26</f>
        <v>0</v>
      </c>
      <c r="AX25" s="28">
        <f>รอวางป่วบรายสัปดาห์!AX26</f>
        <v>0</v>
      </c>
      <c r="AY25" s="28">
        <f>รอวางป่วบรายสัปดาห์!AY26</f>
        <v>0</v>
      </c>
      <c r="AZ25" s="28">
        <f>รอวางป่วบรายสัปดาห์!AZ26</f>
        <v>0</v>
      </c>
      <c r="BA25" s="28">
        <f>รอวางป่วบรายสัปดาห์!BA26</f>
        <v>0</v>
      </c>
      <c r="BB25" s="28">
        <f>รอวางป่วบรายสัปดาห์!BB26</f>
        <v>0</v>
      </c>
      <c r="BC25" s="28">
        <f>รอวางป่วบรายสัปดาห์!BC26</f>
        <v>1</v>
      </c>
      <c r="BD25" s="28">
        <f>รอวางป่วบรายสัปดาห์!BD26</f>
        <v>0</v>
      </c>
    </row>
    <row r="26" spans="1:56">
      <c r="A26" s="28" t="s">
        <v>29</v>
      </c>
      <c r="B26" s="28">
        <f>SUM(B7:B25)</f>
        <v>0</v>
      </c>
      <c r="C26" s="28">
        <f t="shared" ref="C26:BD26" si="0">SUM(C7:C25)</f>
        <v>0</v>
      </c>
      <c r="D26" s="28">
        <f t="shared" si="0"/>
        <v>0</v>
      </c>
      <c r="E26" s="28">
        <f t="shared" si="0"/>
        <v>0</v>
      </c>
      <c r="F26" s="28">
        <f t="shared" si="0"/>
        <v>0</v>
      </c>
      <c r="G26" s="28">
        <f t="shared" si="0"/>
        <v>0</v>
      </c>
      <c r="H26" s="28">
        <f t="shared" si="0"/>
        <v>0</v>
      </c>
      <c r="I26" s="28">
        <f t="shared" si="0"/>
        <v>0</v>
      </c>
      <c r="J26" s="28">
        <f t="shared" si="0"/>
        <v>0</v>
      </c>
      <c r="K26" s="28">
        <f t="shared" si="0"/>
        <v>0</v>
      </c>
      <c r="L26" s="28">
        <f t="shared" si="0"/>
        <v>0</v>
      </c>
      <c r="M26" s="28">
        <f t="shared" si="0"/>
        <v>0</v>
      </c>
      <c r="N26" s="28">
        <f t="shared" si="0"/>
        <v>0</v>
      </c>
      <c r="O26" s="28">
        <f t="shared" si="0"/>
        <v>0</v>
      </c>
      <c r="P26" s="28">
        <f t="shared" si="0"/>
        <v>0</v>
      </c>
      <c r="Q26" s="28">
        <f t="shared" si="0"/>
        <v>1</v>
      </c>
      <c r="R26" s="28">
        <f t="shared" si="0"/>
        <v>2</v>
      </c>
      <c r="S26" s="28">
        <f t="shared" si="0"/>
        <v>0</v>
      </c>
      <c r="T26" s="28">
        <f t="shared" si="0"/>
        <v>0</v>
      </c>
      <c r="U26" s="28">
        <f t="shared" si="0"/>
        <v>0</v>
      </c>
      <c r="V26" s="28">
        <f t="shared" si="0"/>
        <v>1</v>
      </c>
      <c r="W26" s="28">
        <f t="shared" si="0"/>
        <v>3</v>
      </c>
      <c r="X26" s="28">
        <f t="shared" si="0"/>
        <v>12</v>
      </c>
      <c r="Y26" s="28">
        <f t="shared" si="0"/>
        <v>0</v>
      </c>
      <c r="Z26" s="28">
        <f t="shared" si="0"/>
        <v>11</v>
      </c>
      <c r="AA26" s="28">
        <f t="shared" si="0"/>
        <v>3</v>
      </c>
      <c r="AB26" s="28">
        <f t="shared" si="0"/>
        <v>2</v>
      </c>
      <c r="AC26" s="28">
        <f t="shared" si="0"/>
        <v>9</v>
      </c>
      <c r="AD26" s="28">
        <f t="shared" si="0"/>
        <v>3</v>
      </c>
      <c r="AE26" s="28">
        <f t="shared" si="0"/>
        <v>7</v>
      </c>
      <c r="AF26" s="28">
        <f t="shared" si="0"/>
        <v>11</v>
      </c>
      <c r="AG26" s="28">
        <f t="shared" si="0"/>
        <v>26</v>
      </c>
      <c r="AH26" s="28">
        <f t="shared" si="0"/>
        <v>66</v>
      </c>
      <c r="AI26" s="28">
        <f t="shared" si="0"/>
        <v>34</v>
      </c>
      <c r="AJ26" s="28">
        <f t="shared" si="0"/>
        <v>11</v>
      </c>
      <c r="AK26" s="28">
        <f t="shared" si="0"/>
        <v>4</v>
      </c>
      <c r="AL26" s="28">
        <f t="shared" si="0"/>
        <v>7</v>
      </c>
      <c r="AM26" s="28">
        <f t="shared" si="0"/>
        <v>11</v>
      </c>
      <c r="AN26" s="28">
        <f t="shared" si="0"/>
        <v>11</v>
      </c>
      <c r="AO26" s="28">
        <f t="shared" si="0"/>
        <v>10</v>
      </c>
      <c r="AP26" s="28">
        <f t="shared" si="0"/>
        <v>5</v>
      </c>
      <c r="AQ26" s="28">
        <f t="shared" si="0"/>
        <v>0</v>
      </c>
      <c r="AR26" s="28">
        <f t="shared" si="0"/>
        <v>0</v>
      </c>
      <c r="AS26" s="28">
        <f t="shared" si="0"/>
        <v>0</v>
      </c>
      <c r="AT26" s="28">
        <f t="shared" si="0"/>
        <v>0</v>
      </c>
      <c r="AU26" s="28">
        <f t="shared" si="0"/>
        <v>0</v>
      </c>
      <c r="AV26" s="28">
        <f t="shared" si="0"/>
        <v>0</v>
      </c>
      <c r="AW26" s="28">
        <f t="shared" si="0"/>
        <v>0</v>
      </c>
      <c r="AX26" s="28">
        <f t="shared" si="0"/>
        <v>0</v>
      </c>
      <c r="AY26" s="28">
        <f t="shared" si="0"/>
        <v>0</v>
      </c>
      <c r="AZ26" s="28">
        <f t="shared" si="0"/>
        <v>0</v>
      </c>
      <c r="BA26" s="28">
        <f t="shared" si="0"/>
        <v>0</v>
      </c>
      <c r="BB26" s="28">
        <f t="shared" si="0"/>
        <v>0</v>
      </c>
      <c r="BC26" s="28">
        <f t="shared" si="0"/>
        <v>250</v>
      </c>
      <c r="BD26" s="28">
        <f t="shared" si="0"/>
        <v>1</v>
      </c>
    </row>
  </sheetData>
  <pageMargins left="0.7" right="0.7" top="0.75" bottom="0.75" header="0.3" footer="0.3"/>
  <pageSetup paperSize="9" orientation="landscape" horizontalDpi="4294967293" verticalDpi="0" r:id="rId1"/>
</worksheet>
</file>

<file path=xl/worksheets/sheet4.xml><?xml version="1.0" encoding="utf-8"?>
<worksheet xmlns="http://schemas.openxmlformats.org/spreadsheetml/2006/main" xmlns:r="http://schemas.openxmlformats.org/officeDocument/2006/relationships">
  <dimension ref="A1"/>
  <sheetViews>
    <sheetView topLeftCell="A69" workbookViewId="0">
      <selection activeCell="L73" sqref="L73"/>
    </sheetView>
  </sheetViews>
  <sheetFormatPr defaultRowHeight="12.7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T89"/>
  <sheetViews>
    <sheetView workbookViewId="0">
      <selection activeCell="S3" sqref="S3:T74"/>
    </sheetView>
  </sheetViews>
  <sheetFormatPr defaultRowHeight="12.75"/>
  <cols>
    <col min="1" max="1" width="6.5703125" customWidth="1"/>
  </cols>
  <sheetData>
    <row r="1" spans="1:20">
      <c r="A1" s="65" t="s">
        <v>405</v>
      </c>
      <c r="B1" s="65"/>
      <c r="C1" s="65"/>
      <c r="D1" s="65"/>
      <c r="E1" s="65"/>
      <c r="F1" s="65"/>
      <c r="G1" s="65"/>
      <c r="H1" s="65"/>
      <c r="I1" s="65"/>
      <c r="J1" s="65"/>
      <c r="K1" s="65"/>
      <c r="L1" s="65"/>
      <c r="M1" s="65"/>
      <c r="N1" s="65"/>
      <c r="S1" s="33"/>
      <c r="T1" s="33"/>
    </row>
    <row r="2" spans="1:20">
      <c r="A2" s="35"/>
      <c r="B2" s="35"/>
      <c r="C2" s="35"/>
      <c r="D2" s="35"/>
      <c r="E2" s="35"/>
      <c r="F2" s="35"/>
      <c r="G2" s="35"/>
      <c r="H2" s="35"/>
      <c r="I2" s="35"/>
      <c r="J2" s="35"/>
      <c r="K2" s="35"/>
      <c r="L2" s="35"/>
      <c r="M2" s="35"/>
      <c r="N2" s="35"/>
      <c r="S2" s="33"/>
      <c r="T2" s="33"/>
    </row>
    <row r="3" spans="1:20">
      <c r="A3" s="66" t="s">
        <v>81</v>
      </c>
      <c r="B3" s="66" t="s">
        <v>82</v>
      </c>
      <c r="C3" s="66" t="s">
        <v>83</v>
      </c>
      <c r="D3" s="66" t="s">
        <v>84</v>
      </c>
      <c r="E3" s="66" t="s">
        <v>85</v>
      </c>
      <c r="F3" s="66" t="s">
        <v>86</v>
      </c>
      <c r="G3" s="66" t="s">
        <v>87</v>
      </c>
      <c r="H3" s="66" t="s">
        <v>88</v>
      </c>
      <c r="I3" s="66" t="s">
        <v>89</v>
      </c>
      <c r="J3" s="66" t="s">
        <v>90</v>
      </c>
      <c r="K3" s="66" t="s">
        <v>91</v>
      </c>
      <c r="L3" s="66" t="s">
        <v>92</v>
      </c>
      <c r="M3" s="66" t="s">
        <v>93</v>
      </c>
      <c r="N3" s="66" t="s">
        <v>94</v>
      </c>
      <c r="S3" s="69" t="s">
        <v>83</v>
      </c>
      <c r="T3" s="69">
        <v>18</v>
      </c>
    </row>
    <row r="4" spans="1:20">
      <c r="A4" s="67">
        <v>1</v>
      </c>
      <c r="B4" s="68">
        <v>2557</v>
      </c>
      <c r="C4" s="67">
        <v>18</v>
      </c>
      <c r="D4" s="67">
        <v>5</v>
      </c>
      <c r="E4" s="67">
        <v>13</v>
      </c>
      <c r="F4" s="67">
        <v>11</v>
      </c>
      <c r="G4" s="67">
        <v>11</v>
      </c>
      <c r="H4" s="67">
        <v>21</v>
      </c>
      <c r="I4" s="67">
        <v>29</v>
      </c>
      <c r="J4" s="67">
        <v>30</v>
      </c>
      <c r="K4" s="67">
        <v>35</v>
      </c>
      <c r="L4" s="67">
        <v>38</v>
      </c>
      <c r="M4" s="67">
        <v>35</v>
      </c>
      <c r="N4" s="67">
        <v>23</v>
      </c>
      <c r="S4" s="69" t="s">
        <v>84</v>
      </c>
      <c r="T4" s="69">
        <v>5</v>
      </c>
    </row>
    <row r="5" spans="1:20">
      <c r="A5" s="67">
        <v>2</v>
      </c>
      <c r="B5" s="68">
        <v>2558</v>
      </c>
      <c r="C5" s="67">
        <v>13</v>
      </c>
      <c r="D5" s="67">
        <v>6</v>
      </c>
      <c r="E5" s="67">
        <v>11</v>
      </c>
      <c r="F5" s="67">
        <v>8</v>
      </c>
      <c r="G5" s="67">
        <v>18</v>
      </c>
      <c r="H5" s="67">
        <v>28</v>
      </c>
      <c r="I5" s="67">
        <v>42</v>
      </c>
      <c r="J5" s="67">
        <v>27</v>
      </c>
      <c r="K5" s="67">
        <v>40</v>
      </c>
      <c r="L5" s="67">
        <v>47</v>
      </c>
      <c r="M5" s="67">
        <v>41</v>
      </c>
      <c r="N5" s="67">
        <v>31</v>
      </c>
      <c r="S5" s="69" t="s">
        <v>85</v>
      </c>
      <c r="T5" s="69">
        <v>13</v>
      </c>
    </row>
    <row r="6" spans="1:20">
      <c r="A6" s="67">
        <v>3</v>
      </c>
      <c r="B6" s="68">
        <v>2559</v>
      </c>
      <c r="C6" s="67">
        <v>20</v>
      </c>
      <c r="D6" s="67">
        <v>20</v>
      </c>
      <c r="E6" s="67">
        <v>13</v>
      </c>
      <c r="F6" s="67">
        <v>12</v>
      </c>
      <c r="G6" s="67">
        <v>15</v>
      </c>
      <c r="H6" s="67">
        <v>22</v>
      </c>
      <c r="I6" s="67">
        <v>26</v>
      </c>
      <c r="J6" s="67">
        <v>33</v>
      </c>
      <c r="K6" s="67">
        <v>41</v>
      </c>
      <c r="L6" s="67">
        <v>88</v>
      </c>
      <c r="M6" s="67">
        <v>51</v>
      </c>
      <c r="N6" s="67">
        <v>27</v>
      </c>
      <c r="S6" s="69" t="s">
        <v>86</v>
      </c>
      <c r="T6" s="69">
        <v>11</v>
      </c>
    </row>
    <row r="7" spans="1:20">
      <c r="A7" s="67">
        <v>4</v>
      </c>
      <c r="B7" s="68">
        <v>2560</v>
      </c>
      <c r="C7" s="67">
        <v>35</v>
      </c>
      <c r="D7" s="67">
        <v>25</v>
      </c>
      <c r="E7" s="67">
        <v>18</v>
      </c>
      <c r="F7" s="67">
        <v>12</v>
      </c>
      <c r="G7" s="67">
        <v>21</v>
      </c>
      <c r="H7" s="67">
        <v>66</v>
      </c>
      <c r="I7" s="67">
        <v>76</v>
      </c>
      <c r="J7" s="67">
        <v>99</v>
      </c>
      <c r="K7" s="67">
        <v>120</v>
      </c>
      <c r="L7" s="67">
        <v>175</v>
      </c>
      <c r="M7" s="67">
        <v>74</v>
      </c>
      <c r="N7" s="67">
        <v>35</v>
      </c>
      <c r="S7" s="69" t="s">
        <v>87</v>
      </c>
      <c r="T7" s="69">
        <v>11</v>
      </c>
    </row>
    <row r="8" spans="1:20">
      <c r="A8" s="67">
        <v>5</v>
      </c>
      <c r="B8" s="68">
        <v>2561</v>
      </c>
      <c r="C8" s="67">
        <v>25</v>
      </c>
      <c r="D8" s="67">
        <v>10</v>
      </c>
      <c r="E8" s="67">
        <v>24</v>
      </c>
      <c r="F8" s="67">
        <v>22</v>
      </c>
      <c r="G8" s="67">
        <v>36</v>
      </c>
      <c r="H8" s="67">
        <v>35</v>
      </c>
      <c r="I8" s="67">
        <v>22</v>
      </c>
      <c r="J8" s="67">
        <v>45</v>
      </c>
      <c r="K8" s="67">
        <v>59</v>
      </c>
      <c r="L8" s="67">
        <v>59</v>
      </c>
      <c r="M8" s="67">
        <v>29</v>
      </c>
      <c r="N8" s="67">
        <v>27</v>
      </c>
      <c r="S8" s="69" t="s">
        <v>88</v>
      </c>
      <c r="T8" s="69">
        <v>21</v>
      </c>
    </row>
    <row r="9" spans="1:20">
      <c r="A9" s="67">
        <v>6</v>
      </c>
      <c r="B9" s="68" t="s">
        <v>95</v>
      </c>
      <c r="C9" s="67">
        <v>20</v>
      </c>
      <c r="D9" s="67">
        <v>10</v>
      </c>
      <c r="E9" s="67">
        <v>13</v>
      </c>
      <c r="F9" s="67">
        <v>12</v>
      </c>
      <c r="G9" s="67">
        <v>18</v>
      </c>
      <c r="H9" s="67">
        <v>28</v>
      </c>
      <c r="I9" s="67">
        <v>29</v>
      </c>
      <c r="J9" s="67">
        <v>33</v>
      </c>
      <c r="K9" s="67">
        <v>41</v>
      </c>
      <c r="L9" s="67">
        <v>59</v>
      </c>
      <c r="M9" s="67">
        <v>41</v>
      </c>
      <c r="N9" s="67">
        <v>27</v>
      </c>
      <c r="S9" s="69" t="s">
        <v>89</v>
      </c>
      <c r="T9" s="69">
        <v>29</v>
      </c>
    </row>
    <row r="10" spans="1:20">
      <c r="A10" s="67">
        <v>7</v>
      </c>
      <c r="B10" s="68">
        <v>2562</v>
      </c>
      <c r="C10" s="67">
        <v>20</v>
      </c>
      <c r="D10" s="67">
        <v>21</v>
      </c>
      <c r="E10" s="67">
        <v>29</v>
      </c>
      <c r="F10" s="67">
        <v>20</v>
      </c>
      <c r="G10" s="67">
        <v>32</v>
      </c>
      <c r="H10" s="67">
        <v>21</v>
      </c>
      <c r="I10" s="67">
        <v>19</v>
      </c>
      <c r="J10" s="67">
        <v>10</v>
      </c>
      <c r="K10" s="67">
        <v>34</v>
      </c>
      <c r="L10" s="67">
        <v>32</v>
      </c>
      <c r="M10" s="67">
        <v>7</v>
      </c>
      <c r="N10" s="67">
        <v>3</v>
      </c>
      <c r="S10" s="69" t="s">
        <v>90</v>
      </c>
      <c r="T10" s="69">
        <v>30</v>
      </c>
    </row>
    <row r="11" spans="1:20">
      <c r="S11" s="69" t="s">
        <v>91</v>
      </c>
      <c r="T11" s="69">
        <v>35</v>
      </c>
    </row>
    <row r="12" spans="1:20">
      <c r="S12" s="69" t="s">
        <v>92</v>
      </c>
      <c r="T12" s="69">
        <v>38</v>
      </c>
    </row>
    <row r="13" spans="1:20">
      <c r="S13" s="69" t="s">
        <v>93</v>
      </c>
      <c r="T13" s="69">
        <v>35</v>
      </c>
    </row>
    <row r="14" spans="1:20">
      <c r="S14" s="69" t="s">
        <v>94</v>
      </c>
      <c r="T14" s="69">
        <v>23</v>
      </c>
    </row>
    <row r="15" spans="1:20">
      <c r="S15" s="69" t="s">
        <v>83</v>
      </c>
      <c r="T15" s="69">
        <v>13</v>
      </c>
    </row>
    <row r="16" spans="1:20">
      <c r="S16" s="69" t="s">
        <v>84</v>
      </c>
      <c r="T16" s="69">
        <v>6</v>
      </c>
    </row>
    <row r="17" spans="19:20">
      <c r="S17" s="69" t="s">
        <v>85</v>
      </c>
      <c r="T17" s="69">
        <v>11</v>
      </c>
    </row>
    <row r="18" spans="19:20">
      <c r="S18" s="69" t="s">
        <v>86</v>
      </c>
      <c r="T18" s="69">
        <v>8</v>
      </c>
    </row>
    <row r="19" spans="19:20">
      <c r="S19" s="69" t="s">
        <v>87</v>
      </c>
      <c r="T19" s="69">
        <v>18</v>
      </c>
    </row>
    <row r="20" spans="19:20">
      <c r="S20" s="69" t="s">
        <v>88</v>
      </c>
      <c r="T20" s="69">
        <v>28</v>
      </c>
    </row>
    <row r="21" spans="19:20">
      <c r="S21" s="69" t="s">
        <v>89</v>
      </c>
      <c r="T21" s="69">
        <v>42</v>
      </c>
    </row>
    <row r="22" spans="19:20">
      <c r="S22" s="69" t="s">
        <v>90</v>
      </c>
      <c r="T22" s="69">
        <v>27</v>
      </c>
    </row>
    <row r="23" spans="19:20">
      <c r="S23" s="69" t="s">
        <v>91</v>
      </c>
      <c r="T23" s="69">
        <v>40</v>
      </c>
    </row>
    <row r="24" spans="19:20">
      <c r="S24" s="69" t="s">
        <v>92</v>
      </c>
      <c r="T24" s="69">
        <v>47</v>
      </c>
    </row>
    <row r="25" spans="19:20">
      <c r="S25" s="69" t="s">
        <v>93</v>
      </c>
      <c r="T25" s="69">
        <v>41</v>
      </c>
    </row>
    <row r="26" spans="19:20">
      <c r="S26" s="69" t="s">
        <v>94</v>
      </c>
      <c r="T26" s="69">
        <v>31</v>
      </c>
    </row>
    <row r="27" spans="19:20">
      <c r="S27" s="69" t="s">
        <v>83</v>
      </c>
      <c r="T27" s="69">
        <v>20</v>
      </c>
    </row>
    <row r="28" spans="19:20">
      <c r="S28" s="69" t="s">
        <v>84</v>
      </c>
      <c r="T28" s="69">
        <v>20</v>
      </c>
    </row>
    <row r="29" spans="19:20">
      <c r="S29" s="69" t="s">
        <v>85</v>
      </c>
      <c r="T29" s="69">
        <v>13</v>
      </c>
    </row>
    <row r="30" spans="19:20">
      <c r="S30" s="69" t="s">
        <v>86</v>
      </c>
      <c r="T30" s="69">
        <v>12</v>
      </c>
    </row>
    <row r="31" spans="19:20">
      <c r="S31" s="69" t="s">
        <v>87</v>
      </c>
      <c r="T31" s="69">
        <v>15</v>
      </c>
    </row>
    <row r="32" spans="19:20">
      <c r="S32" s="69" t="s">
        <v>88</v>
      </c>
      <c r="T32" s="69">
        <v>22</v>
      </c>
    </row>
    <row r="33" spans="1:20">
      <c r="S33" s="69" t="s">
        <v>89</v>
      </c>
      <c r="T33" s="69">
        <v>26</v>
      </c>
    </row>
    <row r="34" spans="1:20">
      <c r="S34" s="69" t="s">
        <v>90</v>
      </c>
      <c r="T34" s="69">
        <v>33</v>
      </c>
    </row>
    <row r="35" spans="1:20">
      <c r="S35" s="69" t="s">
        <v>91</v>
      </c>
      <c r="T35" s="69">
        <v>41</v>
      </c>
    </row>
    <row r="36" spans="1:20">
      <c r="A36" s="32" t="s">
        <v>406</v>
      </c>
      <c r="S36" s="69" t="s">
        <v>92</v>
      </c>
      <c r="T36" s="69">
        <v>88</v>
      </c>
    </row>
    <row r="37" spans="1:20">
      <c r="S37" s="69" t="s">
        <v>93</v>
      </c>
      <c r="T37" s="69">
        <v>51</v>
      </c>
    </row>
    <row r="38" spans="1:20">
      <c r="S38" s="69" t="s">
        <v>94</v>
      </c>
      <c r="T38" s="69">
        <v>27</v>
      </c>
    </row>
    <row r="39" spans="1:20">
      <c r="S39" s="69" t="s">
        <v>83</v>
      </c>
      <c r="T39" s="69">
        <v>35</v>
      </c>
    </row>
    <row r="40" spans="1:20">
      <c r="S40" s="69" t="s">
        <v>84</v>
      </c>
      <c r="T40" s="69">
        <v>25</v>
      </c>
    </row>
    <row r="41" spans="1:20">
      <c r="S41" s="69" t="s">
        <v>85</v>
      </c>
      <c r="T41" s="69">
        <v>18</v>
      </c>
    </row>
    <row r="42" spans="1:20">
      <c r="S42" s="69" t="s">
        <v>86</v>
      </c>
      <c r="T42" s="69">
        <v>12</v>
      </c>
    </row>
    <row r="43" spans="1:20">
      <c r="S43" s="69" t="s">
        <v>87</v>
      </c>
      <c r="T43" s="69">
        <v>21</v>
      </c>
    </row>
    <row r="44" spans="1:20">
      <c r="S44" s="69" t="s">
        <v>88</v>
      </c>
      <c r="T44" s="69">
        <v>66</v>
      </c>
    </row>
    <row r="45" spans="1:20">
      <c r="S45" s="69" t="s">
        <v>89</v>
      </c>
      <c r="T45" s="69">
        <v>76</v>
      </c>
    </row>
    <row r="46" spans="1:20">
      <c r="S46" s="69" t="s">
        <v>90</v>
      </c>
      <c r="T46" s="69">
        <v>99</v>
      </c>
    </row>
    <row r="47" spans="1:20">
      <c r="S47" s="69" t="s">
        <v>91</v>
      </c>
      <c r="T47" s="69">
        <v>120</v>
      </c>
    </row>
    <row r="48" spans="1:20">
      <c r="S48" s="69" t="s">
        <v>92</v>
      </c>
      <c r="T48" s="69">
        <v>175</v>
      </c>
    </row>
    <row r="49" spans="1:20">
      <c r="S49" s="69" t="s">
        <v>93</v>
      </c>
      <c r="T49" s="69">
        <v>74</v>
      </c>
    </row>
    <row r="50" spans="1:20">
      <c r="S50" s="69" t="s">
        <v>94</v>
      </c>
      <c r="T50" s="69">
        <v>35</v>
      </c>
    </row>
    <row r="51" spans="1:20">
      <c r="S51" s="69" t="s">
        <v>83</v>
      </c>
      <c r="T51" s="69">
        <v>25</v>
      </c>
    </row>
    <row r="52" spans="1:20">
      <c r="S52" s="69" t="s">
        <v>84</v>
      </c>
      <c r="T52" s="69">
        <v>10</v>
      </c>
    </row>
    <row r="53" spans="1:20">
      <c r="S53" s="69" t="s">
        <v>85</v>
      </c>
      <c r="T53" s="69">
        <v>24</v>
      </c>
    </row>
    <row r="54" spans="1:20">
      <c r="S54" s="69" t="s">
        <v>86</v>
      </c>
      <c r="T54" s="69">
        <v>22</v>
      </c>
    </row>
    <row r="55" spans="1:20">
      <c r="S55" s="69" t="s">
        <v>87</v>
      </c>
      <c r="T55" s="69">
        <v>36</v>
      </c>
    </row>
    <row r="56" spans="1:20">
      <c r="S56" s="69" t="s">
        <v>88</v>
      </c>
      <c r="T56" s="69">
        <v>35</v>
      </c>
    </row>
    <row r="57" spans="1:20">
      <c r="S57" s="69" t="s">
        <v>89</v>
      </c>
      <c r="T57" s="69">
        <v>22</v>
      </c>
    </row>
    <row r="58" spans="1:20">
      <c r="S58" s="69" t="s">
        <v>90</v>
      </c>
      <c r="T58" s="69">
        <v>45</v>
      </c>
    </row>
    <row r="59" spans="1:20">
      <c r="S59" s="69" t="s">
        <v>91</v>
      </c>
      <c r="T59" s="69">
        <v>59</v>
      </c>
    </row>
    <row r="60" spans="1:20">
      <c r="S60" s="69" t="s">
        <v>92</v>
      </c>
      <c r="T60" s="69">
        <v>59</v>
      </c>
    </row>
    <row r="61" spans="1:20">
      <c r="A61" s="31" t="s">
        <v>148</v>
      </c>
      <c r="S61" s="69" t="s">
        <v>93</v>
      </c>
      <c r="T61" s="69">
        <v>29</v>
      </c>
    </row>
    <row r="62" spans="1:20">
      <c r="S62" s="69" t="s">
        <v>94</v>
      </c>
      <c r="T62" s="69">
        <v>27</v>
      </c>
    </row>
    <row r="63" spans="1:20">
      <c r="S63" s="69" t="s">
        <v>83</v>
      </c>
      <c r="T63" s="69">
        <v>20</v>
      </c>
    </row>
    <row r="64" spans="1:20">
      <c r="S64" s="69" t="s">
        <v>84</v>
      </c>
      <c r="T64" s="69">
        <v>21</v>
      </c>
    </row>
    <row r="65" spans="19:20">
      <c r="S65" s="69" t="s">
        <v>85</v>
      </c>
      <c r="T65" s="69">
        <v>29</v>
      </c>
    </row>
    <row r="66" spans="19:20">
      <c r="S66" s="69" t="s">
        <v>86</v>
      </c>
      <c r="T66" s="69">
        <v>20</v>
      </c>
    </row>
    <row r="67" spans="19:20">
      <c r="S67" s="69" t="s">
        <v>87</v>
      </c>
      <c r="T67" s="69">
        <v>32</v>
      </c>
    </row>
    <row r="68" spans="19:20">
      <c r="S68" s="69" t="s">
        <v>88</v>
      </c>
      <c r="T68" s="69">
        <v>21</v>
      </c>
    </row>
    <row r="69" spans="19:20">
      <c r="S69" s="69" t="s">
        <v>89</v>
      </c>
      <c r="T69" s="69">
        <v>19</v>
      </c>
    </row>
    <row r="70" spans="19:20">
      <c r="S70" s="69" t="s">
        <v>90</v>
      </c>
      <c r="T70" s="69">
        <v>10</v>
      </c>
    </row>
    <row r="71" spans="19:20">
      <c r="S71" s="69" t="s">
        <v>91</v>
      </c>
      <c r="T71" s="69">
        <v>34</v>
      </c>
    </row>
    <row r="72" spans="19:20">
      <c r="S72" s="69" t="s">
        <v>92</v>
      </c>
      <c r="T72" s="69">
        <v>32</v>
      </c>
    </row>
    <row r="73" spans="19:20">
      <c r="S73" s="69" t="s">
        <v>93</v>
      </c>
      <c r="T73" s="69">
        <v>7</v>
      </c>
    </row>
    <row r="74" spans="19:20">
      <c r="S74" s="69" t="s">
        <v>94</v>
      </c>
      <c r="T74" s="69">
        <v>3</v>
      </c>
    </row>
    <row r="89" spans="1:1">
      <c r="A89" s="32" t="s">
        <v>148</v>
      </c>
    </row>
  </sheetData>
  <phoneticPr fontId="9" type="noConversion"/>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dimension ref="A1:AA26"/>
  <sheetViews>
    <sheetView workbookViewId="0">
      <selection activeCell="A3" sqref="A3:AA26"/>
    </sheetView>
  </sheetViews>
  <sheetFormatPr defaultRowHeight="12.75"/>
  <cols>
    <col min="1" max="28" width="13.85546875" style="63" customWidth="1"/>
    <col min="29" max="16384" width="9.140625" style="63"/>
  </cols>
  <sheetData>
    <row r="1" spans="1:27" ht="15" customHeight="1">
      <c r="A1" s="63" t="s">
        <v>408</v>
      </c>
    </row>
    <row r="2" spans="1:27" ht="15" customHeight="1"/>
    <row r="3" spans="1:27" ht="15" customHeight="1">
      <c r="A3" s="43" t="s">
        <v>260</v>
      </c>
      <c r="B3" s="80" t="s">
        <v>130</v>
      </c>
      <c r="C3" s="80"/>
      <c r="D3" s="80" t="s">
        <v>131</v>
      </c>
      <c r="E3" s="80"/>
      <c r="F3" s="80" t="s">
        <v>132</v>
      </c>
      <c r="G3" s="80"/>
      <c r="H3" s="80" t="s">
        <v>133</v>
      </c>
      <c r="I3" s="80"/>
      <c r="J3" s="80" t="s">
        <v>134</v>
      </c>
      <c r="K3" s="80"/>
      <c r="L3" s="80" t="s">
        <v>135</v>
      </c>
      <c r="M3" s="80"/>
      <c r="N3" s="80" t="s">
        <v>136</v>
      </c>
      <c r="O3" s="80"/>
      <c r="P3" s="80" t="s">
        <v>137</v>
      </c>
      <c r="Q3" s="80"/>
      <c r="R3" s="80" t="s">
        <v>138</v>
      </c>
      <c r="S3" s="80"/>
      <c r="T3" s="80" t="s">
        <v>139</v>
      </c>
      <c r="U3" s="80"/>
      <c r="V3" s="80" t="s">
        <v>140</v>
      </c>
      <c r="W3" s="80"/>
      <c r="X3" s="80" t="s">
        <v>141</v>
      </c>
      <c r="Y3" s="80"/>
      <c r="Z3" s="81" t="s">
        <v>77</v>
      </c>
      <c r="AA3" s="81"/>
    </row>
    <row r="4" spans="1:27" ht="15" customHeight="1">
      <c r="B4" s="43" t="s">
        <v>64</v>
      </c>
      <c r="C4" s="43" t="s">
        <v>65</v>
      </c>
      <c r="D4" s="43" t="s">
        <v>64</v>
      </c>
      <c r="E4" s="43" t="s">
        <v>65</v>
      </c>
      <c r="F4" s="43" t="s">
        <v>64</v>
      </c>
      <c r="G4" s="43" t="s">
        <v>65</v>
      </c>
      <c r="H4" s="43" t="s">
        <v>64</v>
      </c>
      <c r="I4" s="43" t="s">
        <v>65</v>
      </c>
      <c r="J4" s="43" t="s">
        <v>64</v>
      </c>
      <c r="K4" s="43" t="s">
        <v>65</v>
      </c>
      <c r="L4" s="43" t="s">
        <v>64</v>
      </c>
      <c r="M4" s="43" t="s">
        <v>65</v>
      </c>
      <c r="N4" s="43" t="s">
        <v>64</v>
      </c>
      <c r="O4" s="43" t="s">
        <v>65</v>
      </c>
      <c r="P4" s="43" t="s">
        <v>64</v>
      </c>
      <c r="Q4" s="43" t="s">
        <v>65</v>
      </c>
      <c r="R4" s="44" t="s">
        <v>64</v>
      </c>
      <c r="S4" s="44" t="s">
        <v>65</v>
      </c>
      <c r="T4" s="44" t="s">
        <v>64</v>
      </c>
      <c r="U4" s="44" t="s">
        <v>65</v>
      </c>
      <c r="V4" s="44" t="s">
        <v>64</v>
      </c>
      <c r="W4" s="44" t="s">
        <v>65</v>
      </c>
      <c r="X4" s="44" t="s">
        <v>64</v>
      </c>
      <c r="Y4" s="44" t="s">
        <v>65</v>
      </c>
      <c r="Z4" s="44" t="s">
        <v>64</v>
      </c>
      <c r="AA4" s="44" t="s">
        <v>65</v>
      </c>
    </row>
    <row r="5" spans="1:27" ht="15" customHeight="1">
      <c r="A5" s="63" t="s">
        <v>9</v>
      </c>
      <c r="B5" s="63">
        <v>0</v>
      </c>
      <c r="C5" s="63">
        <v>0</v>
      </c>
      <c r="D5" s="63">
        <v>0</v>
      </c>
      <c r="E5" s="63">
        <v>0</v>
      </c>
      <c r="F5" s="63">
        <v>0</v>
      </c>
      <c r="G5" s="63">
        <v>0</v>
      </c>
      <c r="H5" s="63">
        <v>1</v>
      </c>
      <c r="I5" s="63">
        <v>0</v>
      </c>
      <c r="J5" s="63">
        <v>1</v>
      </c>
      <c r="K5" s="63">
        <v>0</v>
      </c>
      <c r="L5" s="63">
        <v>1</v>
      </c>
      <c r="M5" s="63">
        <v>0</v>
      </c>
      <c r="N5" s="63">
        <v>2</v>
      </c>
      <c r="O5" s="63">
        <v>0</v>
      </c>
      <c r="P5" s="63">
        <v>4</v>
      </c>
      <c r="Q5" s="63">
        <v>0</v>
      </c>
      <c r="R5" s="63">
        <v>1</v>
      </c>
      <c r="S5" s="63">
        <v>0</v>
      </c>
      <c r="T5" s="63">
        <v>1</v>
      </c>
      <c r="U5" s="63">
        <v>0</v>
      </c>
      <c r="V5" s="63">
        <v>0</v>
      </c>
      <c r="W5" s="63">
        <v>0</v>
      </c>
      <c r="X5" s="63">
        <v>0</v>
      </c>
      <c r="Y5" s="63">
        <v>0</v>
      </c>
      <c r="Z5" s="63">
        <v>11</v>
      </c>
      <c r="AA5" s="63">
        <v>0</v>
      </c>
    </row>
    <row r="6" spans="1:27" ht="15" customHeight="1">
      <c r="A6" s="63" t="s">
        <v>10</v>
      </c>
      <c r="B6" s="63">
        <v>0</v>
      </c>
      <c r="C6" s="63">
        <v>0</v>
      </c>
      <c r="D6" s="63">
        <v>0</v>
      </c>
      <c r="E6" s="63">
        <v>0</v>
      </c>
      <c r="F6" s="63">
        <v>0</v>
      </c>
      <c r="G6" s="63">
        <v>0</v>
      </c>
      <c r="H6" s="63">
        <v>0</v>
      </c>
      <c r="I6" s="63">
        <v>0</v>
      </c>
      <c r="J6" s="63">
        <v>1</v>
      </c>
      <c r="K6" s="63">
        <v>0</v>
      </c>
      <c r="L6" s="63">
        <v>0</v>
      </c>
      <c r="M6" s="63">
        <v>0</v>
      </c>
      <c r="N6" s="63">
        <v>2</v>
      </c>
      <c r="O6" s="63">
        <v>0</v>
      </c>
      <c r="P6" s="63">
        <v>3</v>
      </c>
      <c r="Q6" s="63">
        <v>0</v>
      </c>
      <c r="R6" s="63">
        <v>2</v>
      </c>
      <c r="S6" s="63">
        <v>0</v>
      </c>
      <c r="T6" s="63">
        <v>0</v>
      </c>
      <c r="U6" s="63">
        <v>0</v>
      </c>
      <c r="V6" s="63">
        <v>0</v>
      </c>
      <c r="W6" s="63">
        <v>0</v>
      </c>
      <c r="X6" s="63">
        <v>0</v>
      </c>
      <c r="Y6" s="63">
        <v>0</v>
      </c>
      <c r="Z6" s="63">
        <v>8</v>
      </c>
      <c r="AA6" s="63">
        <v>0</v>
      </c>
    </row>
    <row r="7" spans="1:27" ht="15" customHeight="1">
      <c r="A7" s="63" t="s">
        <v>11</v>
      </c>
      <c r="B7" s="63">
        <v>0</v>
      </c>
      <c r="C7" s="63">
        <v>0</v>
      </c>
      <c r="D7" s="63">
        <v>0</v>
      </c>
      <c r="E7" s="63">
        <v>0</v>
      </c>
      <c r="F7" s="63">
        <v>0</v>
      </c>
      <c r="G7" s="63">
        <v>0</v>
      </c>
      <c r="H7" s="63">
        <v>0</v>
      </c>
      <c r="I7" s="63">
        <v>0</v>
      </c>
      <c r="J7" s="63">
        <v>0</v>
      </c>
      <c r="K7" s="63">
        <v>0</v>
      </c>
      <c r="L7" s="63">
        <v>2</v>
      </c>
      <c r="M7" s="63">
        <v>0</v>
      </c>
      <c r="N7" s="63">
        <v>7</v>
      </c>
      <c r="O7" s="63">
        <v>0</v>
      </c>
      <c r="P7" s="63">
        <v>6</v>
      </c>
      <c r="Q7" s="63">
        <v>0</v>
      </c>
      <c r="R7" s="63">
        <v>0</v>
      </c>
      <c r="S7" s="63">
        <v>0</v>
      </c>
      <c r="T7" s="63">
        <v>2</v>
      </c>
      <c r="U7" s="63">
        <v>0</v>
      </c>
      <c r="V7" s="63">
        <v>0</v>
      </c>
      <c r="W7" s="63">
        <v>0</v>
      </c>
      <c r="X7" s="63">
        <v>0</v>
      </c>
      <c r="Y7" s="63">
        <v>0</v>
      </c>
      <c r="Z7" s="63">
        <v>17</v>
      </c>
      <c r="AA7" s="63">
        <v>0</v>
      </c>
    </row>
    <row r="8" spans="1:27" ht="15" customHeight="1">
      <c r="A8" s="63" t="s">
        <v>12</v>
      </c>
      <c r="B8" s="63">
        <v>0</v>
      </c>
      <c r="C8" s="63">
        <v>0</v>
      </c>
      <c r="D8" s="63">
        <v>0</v>
      </c>
      <c r="E8" s="63">
        <v>0</v>
      </c>
      <c r="F8" s="63">
        <v>0</v>
      </c>
      <c r="G8" s="63">
        <v>0</v>
      </c>
      <c r="H8" s="63">
        <v>0</v>
      </c>
      <c r="I8" s="63">
        <v>0</v>
      </c>
      <c r="J8" s="63">
        <v>0</v>
      </c>
      <c r="K8" s="63">
        <v>0</v>
      </c>
      <c r="L8" s="63">
        <v>0</v>
      </c>
      <c r="M8" s="63">
        <v>0</v>
      </c>
      <c r="N8" s="63">
        <v>0</v>
      </c>
      <c r="O8" s="63">
        <v>0</v>
      </c>
      <c r="P8" s="63">
        <v>16</v>
      </c>
      <c r="Q8" s="63">
        <v>0</v>
      </c>
      <c r="R8" s="63">
        <v>9</v>
      </c>
      <c r="S8" s="63">
        <v>0</v>
      </c>
      <c r="T8" s="63">
        <v>0</v>
      </c>
      <c r="U8" s="63">
        <v>0</v>
      </c>
      <c r="V8" s="63">
        <v>0</v>
      </c>
      <c r="W8" s="63">
        <v>0</v>
      </c>
      <c r="X8" s="63">
        <v>0</v>
      </c>
      <c r="Y8" s="63">
        <v>0</v>
      </c>
      <c r="Z8" s="63">
        <v>25</v>
      </c>
      <c r="AA8" s="63">
        <v>0</v>
      </c>
    </row>
    <row r="9" spans="1:27" ht="15" customHeight="1">
      <c r="A9" s="63" t="s">
        <v>13</v>
      </c>
      <c r="B9" s="63">
        <v>0</v>
      </c>
      <c r="C9" s="63">
        <v>0</v>
      </c>
      <c r="D9" s="63">
        <v>0</v>
      </c>
      <c r="E9" s="63">
        <v>0</v>
      </c>
      <c r="F9" s="63">
        <v>0</v>
      </c>
      <c r="G9" s="63">
        <v>0</v>
      </c>
      <c r="H9" s="63">
        <v>0</v>
      </c>
      <c r="I9" s="63">
        <v>0</v>
      </c>
      <c r="J9" s="63">
        <v>0</v>
      </c>
      <c r="K9" s="63">
        <v>0</v>
      </c>
      <c r="L9" s="63">
        <v>4</v>
      </c>
      <c r="M9" s="63">
        <v>0</v>
      </c>
      <c r="N9" s="63">
        <v>0</v>
      </c>
      <c r="O9" s="63">
        <v>0</v>
      </c>
      <c r="P9" s="63">
        <v>19</v>
      </c>
      <c r="Q9" s="63">
        <v>0</v>
      </c>
      <c r="R9" s="63">
        <v>0</v>
      </c>
      <c r="S9" s="63">
        <v>0</v>
      </c>
      <c r="T9" s="63">
        <v>2</v>
      </c>
      <c r="U9" s="63">
        <v>0</v>
      </c>
      <c r="V9" s="63">
        <v>0</v>
      </c>
      <c r="W9" s="63">
        <v>0</v>
      </c>
      <c r="X9" s="63">
        <v>0</v>
      </c>
      <c r="Y9" s="63">
        <v>0</v>
      </c>
      <c r="Z9" s="63">
        <v>25</v>
      </c>
      <c r="AA9" s="63">
        <v>0</v>
      </c>
    </row>
    <row r="10" spans="1:27" ht="15" customHeight="1">
      <c r="A10" s="63" t="s">
        <v>14</v>
      </c>
      <c r="B10" s="63">
        <v>0</v>
      </c>
      <c r="C10" s="63">
        <v>0</v>
      </c>
      <c r="D10" s="63">
        <v>0</v>
      </c>
      <c r="E10" s="63">
        <v>0</v>
      </c>
      <c r="F10" s="63">
        <v>0</v>
      </c>
      <c r="G10" s="63">
        <v>0</v>
      </c>
      <c r="H10" s="63">
        <v>0</v>
      </c>
      <c r="I10" s="63">
        <v>0</v>
      </c>
      <c r="J10" s="63">
        <v>0</v>
      </c>
      <c r="K10" s="63">
        <v>0</v>
      </c>
      <c r="L10" s="63">
        <v>1</v>
      </c>
      <c r="M10" s="63">
        <v>0</v>
      </c>
      <c r="N10" s="63">
        <v>0</v>
      </c>
      <c r="O10" s="63">
        <v>0</v>
      </c>
      <c r="P10" s="63">
        <v>4</v>
      </c>
      <c r="Q10" s="63">
        <v>0</v>
      </c>
      <c r="R10" s="63">
        <v>1</v>
      </c>
      <c r="S10" s="63">
        <v>0</v>
      </c>
      <c r="T10" s="63">
        <v>2</v>
      </c>
      <c r="U10" s="63">
        <v>0</v>
      </c>
      <c r="V10" s="63">
        <v>0</v>
      </c>
      <c r="W10" s="63">
        <v>0</v>
      </c>
      <c r="X10" s="63">
        <v>0</v>
      </c>
      <c r="Y10" s="63">
        <v>0</v>
      </c>
      <c r="Z10" s="63">
        <v>8</v>
      </c>
      <c r="AA10" s="63">
        <v>0</v>
      </c>
    </row>
    <row r="11" spans="1:27" ht="15" customHeight="1">
      <c r="A11" s="63" t="s">
        <v>15</v>
      </c>
      <c r="B11" s="63">
        <v>0</v>
      </c>
      <c r="C11" s="63">
        <v>0</v>
      </c>
      <c r="D11" s="63">
        <v>0</v>
      </c>
      <c r="E11" s="63">
        <v>0</v>
      </c>
      <c r="F11" s="63">
        <v>0</v>
      </c>
      <c r="G11" s="63">
        <v>0</v>
      </c>
      <c r="H11" s="63">
        <v>1</v>
      </c>
      <c r="I11" s="63">
        <v>0</v>
      </c>
      <c r="J11" s="63">
        <v>0</v>
      </c>
      <c r="K11" s="63">
        <v>0</v>
      </c>
      <c r="L11" s="63">
        <v>0</v>
      </c>
      <c r="M11" s="63">
        <v>0</v>
      </c>
      <c r="N11" s="63">
        <v>0</v>
      </c>
      <c r="O11" s="63">
        <v>0</v>
      </c>
      <c r="P11" s="63">
        <v>2</v>
      </c>
      <c r="Q11" s="63">
        <v>0</v>
      </c>
      <c r="R11" s="63">
        <v>1</v>
      </c>
      <c r="S11" s="63">
        <v>0</v>
      </c>
      <c r="T11" s="63">
        <v>1</v>
      </c>
      <c r="U11" s="63">
        <v>0</v>
      </c>
      <c r="V11" s="63">
        <v>0</v>
      </c>
      <c r="W11" s="63">
        <v>0</v>
      </c>
      <c r="X11" s="63">
        <v>0</v>
      </c>
      <c r="Y11" s="63">
        <v>0</v>
      </c>
      <c r="Z11" s="63">
        <v>5</v>
      </c>
      <c r="AA11" s="63">
        <v>0</v>
      </c>
    </row>
    <row r="12" spans="1:27" ht="15" customHeight="1">
      <c r="A12" s="63" t="s">
        <v>16</v>
      </c>
      <c r="B12" s="63">
        <v>0</v>
      </c>
      <c r="C12" s="63">
        <v>0</v>
      </c>
      <c r="D12" s="63">
        <v>0</v>
      </c>
      <c r="E12" s="63">
        <v>0</v>
      </c>
      <c r="F12" s="63">
        <v>0</v>
      </c>
      <c r="G12" s="63">
        <v>0</v>
      </c>
      <c r="H12" s="63">
        <v>0</v>
      </c>
      <c r="I12" s="63">
        <v>0</v>
      </c>
      <c r="J12" s="63">
        <v>0</v>
      </c>
      <c r="K12" s="63">
        <v>0</v>
      </c>
      <c r="L12" s="63">
        <v>3</v>
      </c>
      <c r="M12" s="63">
        <v>0</v>
      </c>
      <c r="N12" s="63">
        <v>7</v>
      </c>
      <c r="O12" s="63">
        <v>0</v>
      </c>
      <c r="P12" s="63">
        <v>9</v>
      </c>
      <c r="Q12" s="63">
        <v>0</v>
      </c>
      <c r="R12" s="63">
        <v>2</v>
      </c>
      <c r="S12" s="63">
        <v>0</v>
      </c>
      <c r="T12" s="63">
        <v>0</v>
      </c>
      <c r="U12" s="63">
        <v>0</v>
      </c>
      <c r="V12" s="63">
        <v>0</v>
      </c>
      <c r="W12" s="63">
        <v>0</v>
      </c>
      <c r="X12" s="63">
        <v>0</v>
      </c>
      <c r="Y12" s="63">
        <v>0</v>
      </c>
      <c r="Z12" s="63">
        <v>21</v>
      </c>
      <c r="AA12" s="63">
        <v>0</v>
      </c>
    </row>
    <row r="13" spans="1:27" ht="15" customHeight="1">
      <c r="A13" s="63" t="s">
        <v>17</v>
      </c>
      <c r="B13" s="63">
        <v>0</v>
      </c>
      <c r="C13" s="63">
        <v>0</v>
      </c>
      <c r="D13" s="63">
        <v>0</v>
      </c>
      <c r="E13" s="63">
        <v>0</v>
      </c>
      <c r="F13" s="63">
        <v>0</v>
      </c>
      <c r="G13" s="63">
        <v>0</v>
      </c>
      <c r="H13" s="63">
        <v>0</v>
      </c>
      <c r="I13" s="63">
        <v>0</v>
      </c>
      <c r="J13" s="63">
        <v>0</v>
      </c>
      <c r="K13" s="63">
        <v>0</v>
      </c>
      <c r="L13" s="63">
        <v>2</v>
      </c>
      <c r="M13" s="63">
        <v>0</v>
      </c>
      <c r="N13" s="63">
        <v>3</v>
      </c>
      <c r="O13" s="63">
        <v>0</v>
      </c>
      <c r="P13" s="63">
        <v>5</v>
      </c>
      <c r="Q13" s="63">
        <v>0</v>
      </c>
      <c r="R13" s="63">
        <v>2</v>
      </c>
      <c r="S13" s="63">
        <v>0</v>
      </c>
      <c r="T13" s="63">
        <v>0</v>
      </c>
      <c r="U13" s="63">
        <v>0</v>
      </c>
      <c r="V13" s="63">
        <v>0</v>
      </c>
      <c r="W13" s="63">
        <v>0</v>
      </c>
      <c r="X13" s="63">
        <v>0</v>
      </c>
      <c r="Y13" s="63">
        <v>0</v>
      </c>
      <c r="Z13" s="63">
        <v>12</v>
      </c>
      <c r="AA13" s="63">
        <v>0</v>
      </c>
    </row>
    <row r="14" spans="1:27" ht="15" customHeight="1">
      <c r="A14" s="63" t="s">
        <v>79</v>
      </c>
      <c r="B14" s="63">
        <v>0</v>
      </c>
      <c r="C14" s="63">
        <v>0</v>
      </c>
      <c r="D14" s="63">
        <v>0</v>
      </c>
      <c r="E14" s="63">
        <v>0</v>
      </c>
      <c r="F14" s="63">
        <v>0</v>
      </c>
      <c r="G14" s="63">
        <v>0</v>
      </c>
      <c r="H14" s="63">
        <v>0</v>
      </c>
      <c r="I14" s="63">
        <v>0</v>
      </c>
      <c r="J14" s="63">
        <v>0</v>
      </c>
      <c r="K14" s="63">
        <v>0</v>
      </c>
      <c r="L14" s="63">
        <v>2</v>
      </c>
      <c r="M14" s="63">
        <v>0</v>
      </c>
      <c r="N14" s="63">
        <v>0</v>
      </c>
      <c r="O14" s="63">
        <v>0</v>
      </c>
      <c r="P14" s="63">
        <v>18</v>
      </c>
      <c r="Q14" s="63">
        <v>1</v>
      </c>
      <c r="R14" s="63">
        <v>10</v>
      </c>
      <c r="S14" s="63">
        <v>0</v>
      </c>
      <c r="T14" s="63">
        <v>3</v>
      </c>
      <c r="U14" s="63">
        <v>0</v>
      </c>
      <c r="V14" s="63">
        <v>0</v>
      </c>
      <c r="W14" s="63">
        <v>0</v>
      </c>
      <c r="X14" s="63">
        <v>0</v>
      </c>
      <c r="Y14" s="63">
        <v>0</v>
      </c>
      <c r="Z14" s="63">
        <v>33</v>
      </c>
      <c r="AA14" s="63">
        <v>1</v>
      </c>
    </row>
    <row r="15" spans="1:27" ht="15" customHeight="1">
      <c r="A15" s="63" t="s">
        <v>18</v>
      </c>
      <c r="B15" s="63">
        <v>0</v>
      </c>
      <c r="C15" s="63">
        <v>0</v>
      </c>
      <c r="D15" s="63">
        <v>0</v>
      </c>
      <c r="E15" s="63">
        <v>0</v>
      </c>
      <c r="F15" s="63">
        <v>0</v>
      </c>
      <c r="G15" s="63">
        <v>0</v>
      </c>
      <c r="H15" s="63">
        <v>0</v>
      </c>
      <c r="I15" s="63">
        <v>0</v>
      </c>
      <c r="J15" s="63">
        <v>0</v>
      </c>
      <c r="K15" s="63">
        <v>0</v>
      </c>
      <c r="L15" s="63">
        <v>0</v>
      </c>
      <c r="M15" s="63">
        <v>0</v>
      </c>
      <c r="N15" s="63">
        <v>1</v>
      </c>
      <c r="O15" s="63">
        <v>0</v>
      </c>
      <c r="P15" s="63">
        <v>1</v>
      </c>
      <c r="Q15" s="63">
        <v>0</v>
      </c>
      <c r="R15" s="63">
        <v>0</v>
      </c>
      <c r="S15" s="63">
        <v>0</v>
      </c>
      <c r="T15" s="63">
        <v>0</v>
      </c>
      <c r="U15" s="63">
        <v>0</v>
      </c>
      <c r="V15" s="63">
        <v>0</v>
      </c>
      <c r="W15" s="63">
        <v>0</v>
      </c>
      <c r="X15" s="63">
        <v>0</v>
      </c>
      <c r="Y15" s="63">
        <v>0</v>
      </c>
      <c r="Z15" s="63">
        <v>2</v>
      </c>
      <c r="AA15" s="63">
        <v>0</v>
      </c>
    </row>
    <row r="16" spans="1:27" ht="15" customHeight="1">
      <c r="A16" s="63" t="s">
        <v>19</v>
      </c>
      <c r="B16" s="63">
        <v>0</v>
      </c>
      <c r="C16" s="63">
        <v>0</v>
      </c>
      <c r="D16" s="63">
        <v>0</v>
      </c>
      <c r="E16" s="63">
        <v>0</v>
      </c>
      <c r="F16" s="63">
        <v>0</v>
      </c>
      <c r="G16" s="63">
        <v>0</v>
      </c>
      <c r="H16" s="63">
        <v>0</v>
      </c>
      <c r="I16" s="63">
        <v>0</v>
      </c>
      <c r="J16" s="63">
        <v>0</v>
      </c>
      <c r="K16" s="63">
        <v>0</v>
      </c>
      <c r="L16" s="63">
        <v>0</v>
      </c>
      <c r="M16" s="63">
        <v>0</v>
      </c>
      <c r="N16" s="63">
        <v>2</v>
      </c>
      <c r="O16" s="63">
        <v>0</v>
      </c>
      <c r="P16" s="63">
        <v>9</v>
      </c>
      <c r="Q16" s="63">
        <v>0</v>
      </c>
      <c r="R16" s="63">
        <v>1</v>
      </c>
      <c r="S16" s="63">
        <v>0</v>
      </c>
      <c r="T16" s="63">
        <v>5</v>
      </c>
      <c r="U16" s="63">
        <v>0</v>
      </c>
      <c r="V16" s="63">
        <v>0</v>
      </c>
      <c r="W16" s="63">
        <v>0</v>
      </c>
      <c r="X16" s="63">
        <v>0</v>
      </c>
      <c r="Y16" s="63">
        <v>0</v>
      </c>
      <c r="Z16" s="63">
        <v>17</v>
      </c>
      <c r="AA16" s="63">
        <v>0</v>
      </c>
    </row>
    <row r="17" spans="1:27" ht="15" customHeight="1">
      <c r="A17" s="63" t="s">
        <v>20</v>
      </c>
      <c r="B17" s="63">
        <v>0</v>
      </c>
      <c r="C17" s="63">
        <v>0</v>
      </c>
      <c r="D17" s="63">
        <v>0</v>
      </c>
      <c r="E17" s="63">
        <v>0</v>
      </c>
      <c r="F17" s="63">
        <v>0</v>
      </c>
      <c r="G17" s="63">
        <v>0</v>
      </c>
      <c r="H17" s="63">
        <v>0</v>
      </c>
      <c r="I17" s="63">
        <v>0</v>
      </c>
      <c r="J17" s="63">
        <v>2</v>
      </c>
      <c r="K17" s="63">
        <v>0</v>
      </c>
      <c r="L17" s="63">
        <v>1</v>
      </c>
      <c r="M17" s="63">
        <v>0</v>
      </c>
      <c r="N17" s="63">
        <v>2</v>
      </c>
      <c r="O17" s="63">
        <v>0</v>
      </c>
      <c r="P17" s="63">
        <v>25</v>
      </c>
      <c r="Q17" s="63">
        <v>0</v>
      </c>
      <c r="R17" s="63">
        <v>2</v>
      </c>
      <c r="S17" s="63">
        <v>0</v>
      </c>
      <c r="T17" s="63">
        <v>2</v>
      </c>
      <c r="U17" s="63">
        <v>0</v>
      </c>
      <c r="V17" s="63">
        <v>0</v>
      </c>
      <c r="W17" s="63">
        <v>0</v>
      </c>
      <c r="X17" s="63">
        <v>0</v>
      </c>
      <c r="Y17" s="63">
        <v>0</v>
      </c>
      <c r="Z17" s="63">
        <v>34</v>
      </c>
      <c r="AA17" s="63">
        <v>0</v>
      </c>
    </row>
    <row r="18" spans="1:27" ht="15" customHeight="1">
      <c r="A18" s="63" t="s">
        <v>21</v>
      </c>
      <c r="B18" s="63">
        <v>0</v>
      </c>
      <c r="C18" s="63">
        <v>0</v>
      </c>
      <c r="D18" s="63">
        <v>0</v>
      </c>
      <c r="E18" s="63">
        <v>0</v>
      </c>
      <c r="F18" s="63">
        <v>0</v>
      </c>
      <c r="G18" s="63">
        <v>0</v>
      </c>
      <c r="H18" s="63">
        <v>0</v>
      </c>
      <c r="I18" s="63">
        <v>0</v>
      </c>
      <c r="J18" s="63">
        <v>0</v>
      </c>
      <c r="K18" s="63">
        <v>0</v>
      </c>
      <c r="L18" s="63">
        <v>3</v>
      </c>
      <c r="M18" s="63">
        <v>0</v>
      </c>
      <c r="N18" s="63">
        <v>0</v>
      </c>
      <c r="O18" s="63">
        <v>0</v>
      </c>
      <c r="P18" s="63">
        <v>10</v>
      </c>
      <c r="Q18" s="63">
        <v>0</v>
      </c>
      <c r="R18" s="63">
        <v>0</v>
      </c>
      <c r="S18" s="63">
        <v>0</v>
      </c>
      <c r="T18" s="63">
        <v>0</v>
      </c>
      <c r="U18" s="63">
        <v>0</v>
      </c>
      <c r="V18" s="63">
        <v>0</v>
      </c>
      <c r="W18" s="63">
        <v>0</v>
      </c>
      <c r="X18" s="63">
        <v>0</v>
      </c>
      <c r="Y18" s="63">
        <v>0</v>
      </c>
      <c r="Z18" s="63">
        <v>13</v>
      </c>
      <c r="AA18" s="63">
        <v>0</v>
      </c>
    </row>
    <row r="19" spans="1:27" ht="15" customHeight="1">
      <c r="A19" s="63" t="s">
        <v>22</v>
      </c>
      <c r="B19" s="63">
        <v>0</v>
      </c>
      <c r="C19" s="63">
        <v>0</v>
      </c>
      <c r="D19" s="63">
        <v>0</v>
      </c>
      <c r="E19" s="63">
        <v>0</v>
      </c>
      <c r="F19" s="63">
        <v>0</v>
      </c>
      <c r="G19" s="63">
        <v>0</v>
      </c>
      <c r="H19" s="63">
        <v>1</v>
      </c>
      <c r="I19" s="63">
        <v>0</v>
      </c>
      <c r="J19" s="63">
        <v>0</v>
      </c>
      <c r="K19" s="63">
        <v>0</v>
      </c>
      <c r="L19" s="63">
        <v>2</v>
      </c>
      <c r="M19" s="63">
        <v>0</v>
      </c>
      <c r="N19" s="63">
        <v>0</v>
      </c>
      <c r="O19" s="63">
        <v>0</v>
      </c>
      <c r="P19" s="63">
        <v>10</v>
      </c>
      <c r="Q19" s="63">
        <v>0</v>
      </c>
      <c r="R19" s="63">
        <v>2</v>
      </c>
      <c r="S19" s="63">
        <v>0</v>
      </c>
      <c r="T19" s="63">
        <v>0</v>
      </c>
      <c r="U19" s="63">
        <v>0</v>
      </c>
      <c r="V19" s="63">
        <v>0</v>
      </c>
      <c r="W19" s="63">
        <v>0</v>
      </c>
      <c r="X19" s="63">
        <v>0</v>
      </c>
      <c r="Y19" s="63">
        <v>0</v>
      </c>
      <c r="Z19" s="63">
        <v>15</v>
      </c>
      <c r="AA19" s="63">
        <v>0</v>
      </c>
    </row>
    <row r="20" spans="1:27" ht="15" customHeight="1">
      <c r="A20" s="63" t="s">
        <v>23</v>
      </c>
      <c r="B20" s="63">
        <v>0</v>
      </c>
      <c r="C20" s="63">
        <v>0</v>
      </c>
      <c r="D20" s="63">
        <v>0</v>
      </c>
      <c r="E20" s="63">
        <v>0</v>
      </c>
      <c r="F20" s="63">
        <v>0</v>
      </c>
      <c r="G20" s="63">
        <v>0</v>
      </c>
      <c r="H20" s="63">
        <v>0</v>
      </c>
      <c r="I20" s="63">
        <v>0</v>
      </c>
      <c r="J20" s="63">
        <v>0</v>
      </c>
      <c r="K20" s="63">
        <v>0</v>
      </c>
      <c r="L20" s="63">
        <v>0</v>
      </c>
      <c r="M20" s="63">
        <v>0</v>
      </c>
      <c r="N20" s="63">
        <v>2</v>
      </c>
      <c r="O20" s="63">
        <v>0</v>
      </c>
      <c r="P20" s="63">
        <v>3</v>
      </c>
      <c r="Q20" s="63">
        <v>0</v>
      </c>
      <c r="R20" s="63">
        <v>0</v>
      </c>
      <c r="S20" s="63">
        <v>0</v>
      </c>
      <c r="T20" s="63">
        <v>0</v>
      </c>
      <c r="U20" s="63">
        <v>0</v>
      </c>
      <c r="V20" s="63">
        <v>0</v>
      </c>
      <c r="W20" s="63">
        <v>0</v>
      </c>
      <c r="X20" s="63">
        <v>0</v>
      </c>
      <c r="Y20" s="63">
        <v>0</v>
      </c>
      <c r="Z20" s="63">
        <v>5</v>
      </c>
      <c r="AA20" s="63">
        <v>0</v>
      </c>
    </row>
    <row r="21" spans="1:27" ht="15" customHeight="1">
      <c r="A21" s="63" t="s">
        <v>24</v>
      </c>
      <c r="B21" s="63">
        <v>0</v>
      </c>
      <c r="C21" s="63">
        <v>0</v>
      </c>
      <c r="D21" s="63">
        <v>0</v>
      </c>
      <c r="E21" s="63">
        <v>0</v>
      </c>
      <c r="F21" s="63">
        <v>0</v>
      </c>
      <c r="G21" s="63">
        <v>0</v>
      </c>
      <c r="H21" s="63">
        <v>0</v>
      </c>
      <c r="I21" s="63">
        <v>0</v>
      </c>
      <c r="J21" s="63">
        <v>0</v>
      </c>
      <c r="K21" s="63">
        <v>0</v>
      </c>
      <c r="L21" s="63">
        <v>4</v>
      </c>
      <c r="M21" s="63">
        <v>0</v>
      </c>
      <c r="N21" s="63">
        <v>3</v>
      </c>
      <c r="O21" s="63">
        <v>0</v>
      </c>
      <c r="P21" s="63">
        <v>6</v>
      </c>
      <c r="Q21" s="63">
        <v>0</v>
      </c>
      <c r="R21" s="63">
        <v>5</v>
      </c>
      <c r="S21" s="63">
        <v>0</v>
      </c>
      <c r="T21" s="63">
        <v>1</v>
      </c>
      <c r="U21" s="63">
        <v>0</v>
      </c>
      <c r="V21" s="63">
        <v>0</v>
      </c>
      <c r="W21" s="63">
        <v>0</v>
      </c>
      <c r="X21" s="63">
        <v>0</v>
      </c>
      <c r="Y21" s="63">
        <v>0</v>
      </c>
      <c r="Z21" s="63">
        <v>19</v>
      </c>
      <c r="AA21" s="63">
        <v>0</v>
      </c>
    </row>
    <row r="22" spans="1:27" ht="15" customHeight="1">
      <c r="A22" s="63" t="s">
        <v>25</v>
      </c>
      <c r="B22" s="63">
        <v>0</v>
      </c>
      <c r="C22" s="63">
        <v>0</v>
      </c>
      <c r="D22" s="63">
        <v>0</v>
      </c>
      <c r="E22" s="63">
        <v>0</v>
      </c>
      <c r="F22" s="63">
        <v>0</v>
      </c>
      <c r="G22" s="63">
        <v>0</v>
      </c>
      <c r="H22" s="63">
        <v>0</v>
      </c>
      <c r="I22" s="63">
        <v>0</v>
      </c>
      <c r="J22" s="63">
        <v>0</v>
      </c>
      <c r="K22" s="63">
        <v>0</v>
      </c>
      <c r="L22" s="63">
        <v>0</v>
      </c>
      <c r="M22" s="63">
        <v>0</v>
      </c>
      <c r="N22" s="63">
        <v>1</v>
      </c>
      <c r="O22" s="63">
        <v>0</v>
      </c>
      <c r="P22" s="63">
        <v>4</v>
      </c>
      <c r="Q22" s="63">
        <v>0</v>
      </c>
      <c r="R22" s="63">
        <v>0</v>
      </c>
      <c r="S22" s="63">
        <v>0</v>
      </c>
      <c r="T22" s="63">
        <v>0</v>
      </c>
      <c r="U22" s="63">
        <v>0</v>
      </c>
      <c r="V22" s="63">
        <v>0</v>
      </c>
      <c r="W22" s="63">
        <v>0</v>
      </c>
      <c r="X22" s="63">
        <v>0</v>
      </c>
      <c r="Y22" s="63">
        <v>0</v>
      </c>
      <c r="Z22" s="63">
        <v>5</v>
      </c>
      <c r="AA22" s="63">
        <v>0</v>
      </c>
    </row>
    <row r="23" spans="1:27" ht="15" customHeight="1">
      <c r="A23" s="63" t="s">
        <v>26</v>
      </c>
      <c r="B23" s="63">
        <v>0</v>
      </c>
      <c r="C23" s="63">
        <v>0</v>
      </c>
      <c r="D23" s="63">
        <v>0</v>
      </c>
      <c r="E23" s="63">
        <v>0</v>
      </c>
      <c r="F23" s="63">
        <v>0</v>
      </c>
      <c r="G23" s="63">
        <v>0</v>
      </c>
      <c r="H23" s="63">
        <v>0</v>
      </c>
      <c r="I23" s="63">
        <v>0</v>
      </c>
      <c r="J23" s="63">
        <v>0</v>
      </c>
      <c r="K23" s="63">
        <v>0</v>
      </c>
      <c r="L23" s="63">
        <v>4</v>
      </c>
      <c r="M23" s="63">
        <v>0</v>
      </c>
      <c r="N23" s="63">
        <v>0</v>
      </c>
      <c r="O23" s="63">
        <v>0</v>
      </c>
      <c r="P23" s="63">
        <v>0</v>
      </c>
      <c r="Q23" s="63">
        <v>0</v>
      </c>
      <c r="R23" s="63">
        <v>0</v>
      </c>
      <c r="S23" s="63">
        <v>0</v>
      </c>
      <c r="T23" s="63">
        <v>0</v>
      </c>
      <c r="U23" s="63">
        <v>0</v>
      </c>
      <c r="V23" s="63">
        <v>0</v>
      </c>
      <c r="W23" s="63">
        <v>0</v>
      </c>
      <c r="X23" s="63">
        <v>0</v>
      </c>
      <c r="Y23" s="63">
        <v>0</v>
      </c>
      <c r="Z23" s="63">
        <v>4</v>
      </c>
      <c r="AA23" s="63">
        <v>0</v>
      </c>
    </row>
    <row r="24" spans="1:27">
      <c r="A24" s="63" t="s">
        <v>27</v>
      </c>
      <c r="B24" s="63">
        <v>0</v>
      </c>
      <c r="C24" s="63">
        <v>0</v>
      </c>
      <c r="D24" s="63">
        <v>0</v>
      </c>
      <c r="E24" s="63">
        <v>0</v>
      </c>
      <c r="F24" s="63">
        <v>0</v>
      </c>
      <c r="G24" s="63">
        <v>0</v>
      </c>
      <c r="H24" s="63">
        <v>0</v>
      </c>
      <c r="I24" s="63">
        <v>0</v>
      </c>
      <c r="J24" s="63">
        <v>0</v>
      </c>
      <c r="K24" s="63">
        <v>0</v>
      </c>
      <c r="L24" s="63">
        <v>0</v>
      </c>
      <c r="M24" s="63">
        <v>0</v>
      </c>
      <c r="N24" s="63">
        <v>0</v>
      </c>
      <c r="O24" s="63">
        <v>0</v>
      </c>
      <c r="P24" s="63">
        <v>1</v>
      </c>
      <c r="Q24" s="63">
        <v>0</v>
      </c>
      <c r="R24" s="63">
        <v>0</v>
      </c>
      <c r="S24" s="63">
        <v>0</v>
      </c>
      <c r="T24" s="63">
        <v>2</v>
      </c>
      <c r="U24" s="63">
        <v>0</v>
      </c>
      <c r="V24" s="63">
        <v>0</v>
      </c>
      <c r="W24" s="63">
        <v>0</v>
      </c>
      <c r="X24" s="63">
        <v>0</v>
      </c>
      <c r="Y24" s="63">
        <v>0</v>
      </c>
      <c r="Z24" s="63">
        <v>3</v>
      </c>
      <c r="AA24" s="63">
        <v>0</v>
      </c>
    </row>
    <row r="25" spans="1:27">
      <c r="A25" s="63" t="s">
        <v>80</v>
      </c>
      <c r="B25" s="63">
        <v>0</v>
      </c>
      <c r="C25" s="63">
        <v>0</v>
      </c>
      <c r="D25" s="63">
        <v>0</v>
      </c>
      <c r="E25" s="63">
        <v>0</v>
      </c>
      <c r="F25" s="63">
        <v>0</v>
      </c>
      <c r="G25" s="63">
        <v>0</v>
      </c>
      <c r="H25" s="63">
        <v>0</v>
      </c>
      <c r="I25" s="63">
        <v>0</v>
      </c>
      <c r="J25" s="63">
        <v>0</v>
      </c>
      <c r="K25" s="63">
        <v>0</v>
      </c>
      <c r="L25" s="63">
        <v>2</v>
      </c>
      <c r="M25" s="63">
        <v>0</v>
      </c>
      <c r="N25" s="63">
        <v>0</v>
      </c>
      <c r="O25" s="63">
        <v>0</v>
      </c>
      <c r="P25" s="63">
        <v>0</v>
      </c>
      <c r="Q25" s="63">
        <v>0</v>
      </c>
      <c r="R25" s="63">
        <v>1</v>
      </c>
      <c r="S25" s="63">
        <v>0</v>
      </c>
      <c r="T25" s="63">
        <v>0</v>
      </c>
      <c r="U25" s="63">
        <v>0</v>
      </c>
      <c r="V25" s="63">
        <v>0</v>
      </c>
      <c r="W25" s="63">
        <v>0</v>
      </c>
      <c r="X25" s="63">
        <v>0</v>
      </c>
      <c r="Y25" s="63">
        <v>0</v>
      </c>
      <c r="Z25" s="63">
        <v>3</v>
      </c>
      <c r="AA25" s="63">
        <v>0</v>
      </c>
    </row>
    <row r="26" spans="1:27">
      <c r="A26" s="63" t="s">
        <v>28</v>
      </c>
      <c r="B26" s="63">
        <v>0</v>
      </c>
      <c r="C26" s="63">
        <v>0</v>
      </c>
      <c r="D26" s="63">
        <v>0</v>
      </c>
      <c r="E26" s="63">
        <v>0</v>
      </c>
      <c r="F26" s="63">
        <v>0</v>
      </c>
      <c r="G26" s="63">
        <v>0</v>
      </c>
      <c r="H26" s="63">
        <v>0</v>
      </c>
      <c r="I26" s="63">
        <v>0</v>
      </c>
      <c r="J26" s="63">
        <v>0</v>
      </c>
      <c r="K26" s="63">
        <v>0</v>
      </c>
      <c r="L26" s="63">
        <v>0</v>
      </c>
      <c r="M26" s="63">
        <v>0</v>
      </c>
      <c r="N26" s="63">
        <v>0</v>
      </c>
      <c r="O26" s="63">
        <v>0</v>
      </c>
      <c r="P26" s="63">
        <v>1</v>
      </c>
      <c r="Q26" s="63">
        <v>0</v>
      </c>
      <c r="R26" s="63">
        <v>0</v>
      </c>
      <c r="S26" s="63">
        <v>0</v>
      </c>
      <c r="T26" s="63">
        <v>0</v>
      </c>
      <c r="U26" s="63">
        <v>0</v>
      </c>
      <c r="V26" s="63">
        <v>0</v>
      </c>
      <c r="W26" s="63">
        <v>0</v>
      </c>
      <c r="X26" s="63">
        <v>0</v>
      </c>
      <c r="Y26" s="63">
        <v>0</v>
      </c>
      <c r="Z26" s="63">
        <v>1</v>
      </c>
      <c r="AA26" s="63">
        <v>0</v>
      </c>
    </row>
  </sheetData>
  <mergeCells count="13">
    <mergeCell ref="Z3:AA3"/>
    <mergeCell ref="N3:O3"/>
    <mergeCell ref="P3:Q3"/>
    <mergeCell ref="R3:S3"/>
    <mergeCell ref="T3:U3"/>
    <mergeCell ref="V3:W3"/>
    <mergeCell ref="X3:Y3"/>
    <mergeCell ref="L3:M3"/>
    <mergeCell ref="B3:C3"/>
    <mergeCell ref="D3:E3"/>
    <mergeCell ref="F3:G3"/>
    <mergeCell ref="H3:I3"/>
    <mergeCell ref="J3:K3"/>
  </mergeCells>
  <phoneticPr fontId="9" type="noConversion"/>
  <pageMargins left="0.75" right="0.75" top="1" bottom="1" header="0.5" footer="0.5"/>
</worksheet>
</file>

<file path=xl/worksheets/sheet7.xml><?xml version="1.0" encoding="utf-8"?>
<worksheet xmlns="http://schemas.openxmlformats.org/spreadsheetml/2006/main" xmlns:r="http://schemas.openxmlformats.org/officeDocument/2006/relationships">
  <dimension ref="A1:H24"/>
  <sheetViews>
    <sheetView workbookViewId="0">
      <selection sqref="A1:H24"/>
    </sheetView>
  </sheetViews>
  <sheetFormatPr defaultRowHeight="12.75"/>
  <cols>
    <col min="1" max="4" width="13.85546875" style="33" customWidth="1"/>
    <col min="5" max="5" width="17.7109375" style="33" customWidth="1"/>
    <col min="6" max="6" width="13.85546875" style="33" customWidth="1"/>
    <col min="7" max="7" width="17.7109375" style="33" customWidth="1"/>
    <col min="8" max="8" width="13.85546875" style="33" customWidth="1"/>
    <col min="9" max="256" width="9.140625" style="33"/>
    <col min="257" max="260" width="13.85546875" style="33" customWidth="1"/>
    <col min="261" max="261" width="17.7109375" style="33" customWidth="1"/>
    <col min="262" max="262" width="13.85546875" style="33" customWidth="1"/>
    <col min="263" max="263" width="17.7109375" style="33" customWidth="1"/>
    <col min="264" max="264" width="13.85546875" style="33" customWidth="1"/>
    <col min="265" max="512" width="9.140625" style="33"/>
    <col min="513" max="516" width="13.85546875" style="33" customWidth="1"/>
    <col min="517" max="517" width="17.7109375" style="33" customWidth="1"/>
    <col min="518" max="518" width="13.85546875" style="33" customWidth="1"/>
    <col min="519" max="519" width="17.7109375" style="33" customWidth="1"/>
    <col min="520" max="520" width="13.85546875" style="33" customWidth="1"/>
    <col min="521" max="768" width="9.140625" style="33"/>
    <col min="769" max="772" width="13.85546875" style="33" customWidth="1"/>
    <col min="773" max="773" width="17.7109375" style="33" customWidth="1"/>
    <col min="774" max="774" width="13.85546875" style="33" customWidth="1"/>
    <col min="775" max="775" width="17.7109375" style="33" customWidth="1"/>
    <col min="776" max="776" width="13.85546875" style="33" customWidth="1"/>
    <col min="777" max="1024" width="9.140625" style="33"/>
    <col min="1025" max="1028" width="13.85546875" style="33" customWidth="1"/>
    <col min="1029" max="1029" width="17.7109375" style="33" customWidth="1"/>
    <col min="1030" max="1030" width="13.85546875" style="33" customWidth="1"/>
    <col min="1031" max="1031" width="17.7109375" style="33" customWidth="1"/>
    <col min="1032" max="1032" width="13.85546875" style="33" customWidth="1"/>
    <col min="1033" max="1280" width="9.140625" style="33"/>
    <col min="1281" max="1284" width="13.85546875" style="33" customWidth="1"/>
    <col min="1285" max="1285" width="17.7109375" style="33" customWidth="1"/>
    <col min="1286" max="1286" width="13.85546875" style="33" customWidth="1"/>
    <col min="1287" max="1287" width="17.7109375" style="33" customWidth="1"/>
    <col min="1288" max="1288" width="13.85546875" style="33" customWidth="1"/>
    <col min="1289" max="1536" width="9.140625" style="33"/>
    <col min="1537" max="1540" width="13.85546875" style="33" customWidth="1"/>
    <col min="1541" max="1541" width="17.7109375" style="33" customWidth="1"/>
    <col min="1542" max="1542" width="13.85546875" style="33" customWidth="1"/>
    <col min="1543" max="1543" width="17.7109375" style="33" customWidth="1"/>
    <col min="1544" max="1544" width="13.85546875" style="33" customWidth="1"/>
    <col min="1545" max="1792" width="9.140625" style="33"/>
    <col min="1793" max="1796" width="13.85546875" style="33" customWidth="1"/>
    <col min="1797" max="1797" width="17.7109375" style="33" customWidth="1"/>
    <col min="1798" max="1798" width="13.85546875" style="33" customWidth="1"/>
    <col min="1799" max="1799" width="17.7109375" style="33" customWidth="1"/>
    <col min="1800" max="1800" width="13.85546875" style="33" customWidth="1"/>
    <col min="1801" max="2048" width="9.140625" style="33"/>
    <col min="2049" max="2052" width="13.85546875" style="33" customWidth="1"/>
    <col min="2053" max="2053" width="17.7109375" style="33" customWidth="1"/>
    <col min="2054" max="2054" width="13.85546875" style="33" customWidth="1"/>
    <col min="2055" max="2055" width="17.7109375" style="33" customWidth="1"/>
    <col min="2056" max="2056" width="13.85546875" style="33" customWidth="1"/>
    <col min="2057" max="2304" width="9.140625" style="33"/>
    <col min="2305" max="2308" width="13.85546875" style="33" customWidth="1"/>
    <col min="2309" max="2309" width="17.7109375" style="33" customWidth="1"/>
    <col min="2310" max="2310" width="13.85546875" style="33" customWidth="1"/>
    <col min="2311" max="2311" width="17.7109375" style="33" customWidth="1"/>
    <col min="2312" max="2312" width="13.85546875" style="33" customWidth="1"/>
    <col min="2313" max="2560" width="9.140625" style="33"/>
    <col min="2561" max="2564" width="13.85546875" style="33" customWidth="1"/>
    <col min="2565" max="2565" width="17.7109375" style="33" customWidth="1"/>
    <col min="2566" max="2566" width="13.85546875" style="33" customWidth="1"/>
    <col min="2567" max="2567" width="17.7109375" style="33" customWidth="1"/>
    <col min="2568" max="2568" width="13.85546875" style="33" customWidth="1"/>
    <col min="2569" max="2816" width="9.140625" style="33"/>
    <col min="2817" max="2820" width="13.85546875" style="33" customWidth="1"/>
    <col min="2821" max="2821" width="17.7109375" style="33" customWidth="1"/>
    <col min="2822" max="2822" width="13.85546875" style="33" customWidth="1"/>
    <col min="2823" max="2823" width="17.7109375" style="33" customWidth="1"/>
    <col min="2824" max="2824" width="13.85546875" style="33" customWidth="1"/>
    <col min="2825" max="3072" width="9.140625" style="33"/>
    <col min="3073" max="3076" width="13.85546875" style="33" customWidth="1"/>
    <col min="3077" max="3077" width="17.7109375" style="33" customWidth="1"/>
    <col min="3078" max="3078" width="13.85546875" style="33" customWidth="1"/>
    <col min="3079" max="3079" width="17.7109375" style="33" customWidth="1"/>
    <col min="3080" max="3080" width="13.85546875" style="33" customWidth="1"/>
    <col min="3081" max="3328" width="9.140625" style="33"/>
    <col min="3329" max="3332" width="13.85546875" style="33" customWidth="1"/>
    <col min="3333" max="3333" width="17.7109375" style="33" customWidth="1"/>
    <col min="3334" max="3334" width="13.85546875" style="33" customWidth="1"/>
    <col min="3335" max="3335" width="17.7109375" style="33" customWidth="1"/>
    <col min="3336" max="3336" width="13.85546875" style="33" customWidth="1"/>
    <col min="3337" max="3584" width="9.140625" style="33"/>
    <col min="3585" max="3588" width="13.85546875" style="33" customWidth="1"/>
    <col min="3589" max="3589" width="17.7109375" style="33" customWidth="1"/>
    <col min="3590" max="3590" width="13.85546875" style="33" customWidth="1"/>
    <col min="3591" max="3591" width="17.7109375" style="33" customWidth="1"/>
    <col min="3592" max="3592" width="13.85546875" style="33" customWidth="1"/>
    <col min="3593" max="3840" width="9.140625" style="33"/>
    <col min="3841" max="3844" width="13.85546875" style="33" customWidth="1"/>
    <col min="3845" max="3845" width="17.7109375" style="33" customWidth="1"/>
    <col min="3846" max="3846" width="13.85546875" style="33" customWidth="1"/>
    <col min="3847" max="3847" width="17.7109375" style="33" customWidth="1"/>
    <col min="3848" max="3848" width="13.85546875" style="33" customWidth="1"/>
    <col min="3849" max="4096" width="9.140625" style="33"/>
    <col min="4097" max="4100" width="13.85546875" style="33" customWidth="1"/>
    <col min="4101" max="4101" width="17.7109375" style="33" customWidth="1"/>
    <col min="4102" max="4102" width="13.85546875" style="33" customWidth="1"/>
    <col min="4103" max="4103" width="17.7109375" style="33" customWidth="1"/>
    <col min="4104" max="4104" width="13.85546875" style="33" customWidth="1"/>
    <col min="4105" max="4352" width="9.140625" style="33"/>
    <col min="4353" max="4356" width="13.85546875" style="33" customWidth="1"/>
    <col min="4357" max="4357" width="17.7109375" style="33" customWidth="1"/>
    <col min="4358" max="4358" width="13.85546875" style="33" customWidth="1"/>
    <col min="4359" max="4359" width="17.7109375" style="33" customWidth="1"/>
    <col min="4360" max="4360" width="13.85546875" style="33" customWidth="1"/>
    <col min="4361" max="4608" width="9.140625" style="33"/>
    <col min="4609" max="4612" width="13.85546875" style="33" customWidth="1"/>
    <col min="4613" max="4613" width="17.7109375" style="33" customWidth="1"/>
    <col min="4614" max="4614" width="13.85546875" style="33" customWidth="1"/>
    <col min="4615" max="4615" width="17.7109375" style="33" customWidth="1"/>
    <col min="4616" max="4616" width="13.85546875" style="33" customWidth="1"/>
    <col min="4617" max="4864" width="9.140625" style="33"/>
    <col min="4865" max="4868" width="13.85546875" style="33" customWidth="1"/>
    <col min="4869" max="4869" width="17.7109375" style="33" customWidth="1"/>
    <col min="4870" max="4870" width="13.85546875" style="33" customWidth="1"/>
    <col min="4871" max="4871" width="17.7109375" style="33" customWidth="1"/>
    <col min="4872" max="4872" width="13.85546875" style="33" customWidth="1"/>
    <col min="4873" max="5120" width="9.140625" style="33"/>
    <col min="5121" max="5124" width="13.85546875" style="33" customWidth="1"/>
    <col min="5125" max="5125" width="17.7109375" style="33" customWidth="1"/>
    <col min="5126" max="5126" width="13.85546875" style="33" customWidth="1"/>
    <col min="5127" max="5127" width="17.7109375" style="33" customWidth="1"/>
    <col min="5128" max="5128" width="13.85546875" style="33" customWidth="1"/>
    <col min="5129" max="5376" width="9.140625" style="33"/>
    <col min="5377" max="5380" width="13.85546875" style="33" customWidth="1"/>
    <col min="5381" max="5381" width="17.7109375" style="33" customWidth="1"/>
    <col min="5382" max="5382" width="13.85546875" style="33" customWidth="1"/>
    <col min="5383" max="5383" width="17.7109375" style="33" customWidth="1"/>
    <col min="5384" max="5384" width="13.85546875" style="33" customWidth="1"/>
    <col min="5385" max="5632" width="9.140625" style="33"/>
    <col min="5633" max="5636" width="13.85546875" style="33" customWidth="1"/>
    <col min="5637" max="5637" width="17.7109375" style="33" customWidth="1"/>
    <col min="5638" max="5638" width="13.85546875" style="33" customWidth="1"/>
    <col min="5639" max="5639" width="17.7109375" style="33" customWidth="1"/>
    <col min="5640" max="5640" width="13.85546875" style="33" customWidth="1"/>
    <col min="5641" max="5888" width="9.140625" style="33"/>
    <col min="5889" max="5892" width="13.85546875" style="33" customWidth="1"/>
    <col min="5893" max="5893" width="17.7109375" style="33" customWidth="1"/>
    <col min="5894" max="5894" width="13.85546875" style="33" customWidth="1"/>
    <col min="5895" max="5895" width="17.7109375" style="33" customWidth="1"/>
    <col min="5896" max="5896" width="13.85546875" style="33" customWidth="1"/>
    <col min="5897" max="6144" width="9.140625" style="33"/>
    <col min="6145" max="6148" width="13.85546875" style="33" customWidth="1"/>
    <col min="6149" max="6149" width="17.7109375" style="33" customWidth="1"/>
    <col min="6150" max="6150" width="13.85546875" style="33" customWidth="1"/>
    <col min="6151" max="6151" width="17.7109375" style="33" customWidth="1"/>
    <col min="6152" max="6152" width="13.85546875" style="33" customWidth="1"/>
    <col min="6153" max="6400" width="9.140625" style="33"/>
    <col min="6401" max="6404" width="13.85546875" style="33" customWidth="1"/>
    <col min="6405" max="6405" width="17.7109375" style="33" customWidth="1"/>
    <col min="6406" max="6406" width="13.85546875" style="33" customWidth="1"/>
    <col min="6407" max="6407" width="17.7109375" style="33" customWidth="1"/>
    <col min="6408" max="6408" width="13.85546875" style="33" customWidth="1"/>
    <col min="6409" max="6656" width="9.140625" style="33"/>
    <col min="6657" max="6660" width="13.85546875" style="33" customWidth="1"/>
    <col min="6661" max="6661" width="17.7109375" style="33" customWidth="1"/>
    <col min="6662" max="6662" width="13.85546875" style="33" customWidth="1"/>
    <col min="6663" max="6663" width="17.7109375" style="33" customWidth="1"/>
    <col min="6664" max="6664" width="13.85546875" style="33" customWidth="1"/>
    <col min="6665" max="6912" width="9.140625" style="33"/>
    <col min="6913" max="6916" width="13.85546875" style="33" customWidth="1"/>
    <col min="6917" max="6917" width="17.7109375" style="33" customWidth="1"/>
    <col min="6918" max="6918" width="13.85546875" style="33" customWidth="1"/>
    <col min="6919" max="6919" width="17.7109375" style="33" customWidth="1"/>
    <col min="6920" max="6920" width="13.85546875" style="33" customWidth="1"/>
    <col min="6921" max="7168" width="9.140625" style="33"/>
    <col min="7169" max="7172" width="13.85546875" style="33" customWidth="1"/>
    <col min="7173" max="7173" width="17.7109375" style="33" customWidth="1"/>
    <col min="7174" max="7174" width="13.85546875" style="33" customWidth="1"/>
    <col min="7175" max="7175" width="17.7109375" style="33" customWidth="1"/>
    <col min="7176" max="7176" width="13.85546875" style="33" customWidth="1"/>
    <col min="7177" max="7424" width="9.140625" style="33"/>
    <col min="7425" max="7428" width="13.85546875" style="33" customWidth="1"/>
    <col min="7429" max="7429" width="17.7109375" style="33" customWidth="1"/>
    <col min="7430" max="7430" width="13.85546875" style="33" customWidth="1"/>
    <col min="7431" max="7431" width="17.7109375" style="33" customWidth="1"/>
    <col min="7432" max="7432" width="13.85546875" style="33" customWidth="1"/>
    <col min="7433" max="7680" width="9.140625" style="33"/>
    <col min="7681" max="7684" width="13.85546875" style="33" customWidth="1"/>
    <col min="7685" max="7685" width="17.7109375" style="33" customWidth="1"/>
    <col min="7686" max="7686" width="13.85546875" style="33" customWidth="1"/>
    <col min="7687" max="7687" width="17.7109375" style="33" customWidth="1"/>
    <col min="7688" max="7688" width="13.85546875" style="33" customWidth="1"/>
    <col min="7689" max="7936" width="9.140625" style="33"/>
    <col min="7937" max="7940" width="13.85546875" style="33" customWidth="1"/>
    <col min="7941" max="7941" width="17.7109375" style="33" customWidth="1"/>
    <col min="7942" max="7942" width="13.85546875" style="33" customWidth="1"/>
    <col min="7943" max="7943" width="17.7109375" style="33" customWidth="1"/>
    <col min="7944" max="7944" width="13.85546875" style="33" customWidth="1"/>
    <col min="7945" max="8192" width="9.140625" style="33"/>
    <col min="8193" max="8196" width="13.85546875" style="33" customWidth="1"/>
    <col min="8197" max="8197" width="17.7109375" style="33" customWidth="1"/>
    <col min="8198" max="8198" width="13.85546875" style="33" customWidth="1"/>
    <col min="8199" max="8199" width="17.7109375" style="33" customWidth="1"/>
    <col min="8200" max="8200" width="13.85546875" style="33" customWidth="1"/>
    <col min="8201" max="8448" width="9.140625" style="33"/>
    <col min="8449" max="8452" width="13.85546875" style="33" customWidth="1"/>
    <col min="8453" max="8453" width="17.7109375" style="33" customWidth="1"/>
    <col min="8454" max="8454" width="13.85546875" style="33" customWidth="1"/>
    <col min="8455" max="8455" width="17.7109375" style="33" customWidth="1"/>
    <col min="8456" max="8456" width="13.85546875" style="33" customWidth="1"/>
    <col min="8457" max="8704" width="9.140625" style="33"/>
    <col min="8705" max="8708" width="13.85546875" style="33" customWidth="1"/>
    <col min="8709" max="8709" width="17.7109375" style="33" customWidth="1"/>
    <col min="8710" max="8710" width="13.85546875" style="33" customWidth="1"/>
    <col min="8711" max="8711" width="17.7109375" style="33" customWidth="1"/>
    <col min="8712" max="8712" width="13.85546875" style="33" customWidth="1"/>
    <col min="8713" max="8960" width="9.140625" style="33"/>
    <col min="8961" max="8964" width="13.85546875" style="33" customWidth="1"/>
    <col min="8965" max="8965" width="17.7109375" style="33" customWidth="1"/>
    <col min="8966" max="8966" width="13.85546875" style="33" customWidth="1"/>
    <col min="8967" max="8967" width="17.7109375" style="33" customWidth="1"/>
    <col min="8968" max="8968" width="13.85546875" style="33" customWidth="1"/>
    <col min="8969" max="9216" width="9.140625" style="33"/>
    <col min="9217" max="9220" width="13.85546875" style="33" customWidth="1"/>
    <col min="9221" max="9221" width="17.7109375" style="33" customWidth="1"/>
    <col min="9222" max="9222" width="13.85546875" style="33" customWidth="1"/>
    <col min="9223" max="9223" width="17.7109375" style="33" customWidth="1"/>
    <col min="9224" max="9224" width="13.85546875" style="33" customWidth="1"/>
    <col min="9225" max="9472" width="9.140625" style="33"/>
    <col min="9473" max="9476" width="13.85546875" style="33" customWidth="1"/>
    <col min="9477" max="9477" width="17.7109375" style="33" customWidth="1"/>
    <col min="9478" max="9478" width="13.85546875" style="33" customWidth="1"/>
    <col min="9479" max="9479" width="17.7109375" style="33" customWidth="1"/>
    <col min="9480" max="9480" width="13.85546875" style="33" customWidth="1"/>
    <col min="9481" max="9728" width="9.140625" style="33"/>
    <col min="9729" max="9732" width="13.85546875" style="33" customWidth="1"/>
    <col min="9733" max="9733" width="17.7109375" style="33" customWidth="1"/>
    <col min="9734" max="9734" width="13.85546875" style="33" customWidth="1"/>
    <col min="9735" max="9735" width="17.7109375" style="33" customWidth="1"/>
    <col min="9736" max="9736" width="13.85546875" style="33" customWidth="1"/>
    <col min="9737" max="9984" width="9.140625" style="33"/>
    <col min="9985" max="9988" width="13.85546875" style="33" customWidth="1"/>
    <col min="9989" max="9989" width="17.7109375" style="33" customWidth="1"/>
    <col min="9990" max="9990" width="13.85546875" style="33" customWidth="1"/>
    <col min="9991" max="9991" width="17.7109375" style="33" customWidth="1"/>
    <col min="9992" max="9992" width="13.85546875" style="33" customWidth="1"/>
    <col min="9993" max="10240" width="9.140625" style="33"/>
    <col min="10241" max="10244" width="13.85546875" style="33" customWidth="1"/>
    <col min="10245" max="10245" width="17.7109375" style="33" customWidth="1"/>
    <col min="10246" max="10246" width="13.85546875" style="33" customWidth="1"/>
    <col min="10247" max="10247" width="17.7109375" style="33" customWidth="1"/>
    <col min="10248" max="10248" width="13.85546875" style="33" customWidth="1"/>
    <col min="10249" max="10496" width="9.140625" style="33"/>
    <col min="10497" max="10500" width="13.85546875" style="33" customWidth="1"/>
    <col min="10501" max="10501" width="17.7109375" style="33" customWidth="1"/>
    <col min="10502" max="10502" width="13.85546875" style="33" customWidth="1"/>
    <col min="10503" max="10503" width="17.7109375" style="33" customWidth="1"/>
    <col min="10504" max="10504" width="13.85546875" style="33" customWidth="1"/>
    <col min="10505" max="10752" width="9.140625" style="33"/>
    <col min="10753" max="10756" width="13.85546875" style="33" customWidth="1"/>
    <col min="10757" max="10757" width="17.7109375" style="33" customWidth="1"/>
    <col min="10758" max="10758" width="13.85546875" style="33" customWidth="1"/>
    <col min="10759" max="10759" width="17.7109375" style="33" customWidth="1"/>
    <col min="10760" max="10760" width="13.85546875" style="33" customWidth="1"/>
    <col min="10761" max="11008" width="9.140625" style="33"/>
    <col min="11009" max="11012" width="13.85546875" style="33" customWidth="1"/>
    <col min="11013" max="11013" width="17.7109375" style="33" customWidth="1"/>
    <col min="11014" max="11014" width="13.85546875" style="33" customWidth="1"/>
    <col min="11015" max="11015" width="17.7109375" style="33" customWidth="1"/>
    <col min="11016" max="11016" width="13.85546875" style="33" customWidth="1"/>
    <col min="11017" max="11264" width="9.140625" style="33"/>
    <col min="11265" max="11268" width="13.85546875" style="33" customWidth="1"/>
    <col min="11269" max="11269" width="17.7109375" style="33" customWidth="1"/>
    <col min="11270" max="11270" width="13.85546875" style="33" customWidth="1"/>
    <col min="11271" max="11271" width="17.7109375" style="33" customWidth="1"/>
    <col min="11272" max="11272" width="13.85546875" style="33" customWidth="1"/>
    <col min="11273" max="11520" width="9.140625" style="33"/>
    <col min="11521" max="11524" width="13.85546875" style="33" customWidth="1"/>
    <col min="11525" max="11525" width="17.7109375" style="33" customWidth="1"/>
    <col min="11526" max="11526" width="13.85546875" style="33" customWidth="1"/>
    <col min="11527" max="11527" width="17.7109375" style="33" customWidth="1"/>
    <col min="11528" max="11528" width="13.85546875" style="33" customWidth="1"/>
    <col min="11529" max="11776" width="9.140625" style="33"/>
    <col min="11777" max="11780" width="13.85546875" style="33" customWidth="1"/>
    <col min="11781" max="11781" width="17.7109375" style="33" customWidth="1"/>
    <col min="11782" max="11782" width="13.85546875" style="33" customWidth="1"/>
    <col min="11783" max="11783" width="17.7109375" style="33" customWidth="1"/>
    <col min="11784" max="11784" width="13.85546875" style="33" customWidth="1"/>
    <col min="11785" max="12032" width="9.140625" style="33"/>
    <col min="12033" max="12036" width="13.85546875" style="33" customWidth="1"/>
    <col min="12037" max="12037" width="17.7109375" style="33" customWidth="1"/>
    <col min="12038" max="12038" width="13.85546875" style="33" customWidth="1"/>
    <col min="12039" max="12039" width="17.7109375" style="33" customWidth="1"/>
    <col min="12040" max="12040" width="13.85546875" style="33" customWidth="1"/>
    <col min="12041" max="12288" width="9.140625" style="33"/>
    <col min="12289" max="12292" width="13.85546875" style="33" customWidth="1"/>
    <col min="12293" max="12293" width="17.7109375" style="33" customWidth="1"/>
    <col min="12294" max="12294" width="13.85546875" style="33" customWidth="1"/>
    <col min="12295" max="12295" width="17.7109375" style="33" customWidth="1"/>
    <col min="12296" max="12296" width="13.85546875" style="33" customWidth="1"/>
    <col min="12297" max="12544" width="9.140625" style="33"/>
    <col min="12545" max="12548" width="13.85546875" style="33" customWidth="1"/>
    <col min="12549" max="12549" width="17.7109375" style="33" customWidth="1"/>
    <col min="12550" max="12550" width="13.85546875" style="33" customWidth="1"/>
    <col min="12551" max="12551" width="17.7109375" style="33" customWidth="1"/>
    <col min="12552" max="12552" width="13.85546875" style="33" customWidth="1"/>
    <col min="12553" max="12800" width="9.140625" style="33"/>
    <col min="12801" max="12804" width="13.85546875" style="33" customWidth="1"/>
    <col min="12805" max="12805" width="17.7109375" style="33" customWidth="1"/>
    <col min="12806" max="12806" width="13.85546875" style="33" customWidth="1"/>
    <col min="12807" max="12807" width="17.7109375" style="33" customWidth="1"/>
    <col min="12808" max="12808" width="13.85546875" style="33" customWidth="1"/>
    <col min="12809" max="13056" width="9.140625" style="33"/>
    <col min="13057" max="13060" width="13.85546875" style="33" customWidth="1"/>
    <col min="13061" max="13061" width="17.7109375" style="33" customWidth="1"/>
    <col min="13062" max="13062" width="13.85546875" style="33" customWidth="1"/>
    <col min="13063" max="13063" width="17.7109375" style="33" customWidth="1"/>
    <col min="13064" max="13064" width="13.85546875" style="33" customWidth="1"/>
    <col min="13065" max="13312" width="9.140625" style="33"/>
    <col min="13313" max="13316" width="13.85546875" style="33" customWidth="1"/>
    <col min="13317" max="13317" width="17.7109375" style="33" customWidth="1"/>
    <col min="13318" max="13318" width="13.85546875" style="33" customWidth="1"/>
    <col min="13319" max="13319" width="17.7109375" style="33" customWidth="1"/>
    <col min="13320" max="13320" width="13.85546875" style="33" customWidth="1"/>
    <col min="13321" max="13568" width="9.140625" style="33"/>
    <col min="13569" max="13572" width="13.85546875" style="33" customWidth="1"/>
    <col min="13573" max="13573" width="17.7109375" style="33" customWidth="1"/>
    <col min="13574" max="13574" width="13.85546875" style="33" customWidth="1"/>
    <col min="13575" max="13575" width="17.7109375" style="33" customWidth="1"/>
    <col min="13576" max="13576" width="13.85546875" style="33" customWidth="1"/>
    <col min="13577" max="13824" width="9.140625" style="33"/>
    <col min="13825" max="13828" width="13.85546875" style="33" customWidth="1"/>
    <col min="13829" max="13829" width="17.7109375" style="33" customWidth="1"/>
    <col min="13830" max="13830" width="13.85546875" style="33" customWidth="1"/>
    <col min="13831" max="13831" width="17.7109375" style="33" customWidth="1"/>
    <col min="13832" max="13832" width="13.85546875" style="33" customWidth="1"/>
    <col min="13833" max="14080" width="9.140625" style="33"/>
    <col min="14081" max="14084" width="13.85546875" style="33" customWidth="1"/>
    <col min="14085" max="14085" width="17.7109375" style="33" customWidth="1"/>
    <col min="14086" max="14086" width="13.85546875" style="33" customWidth="1"/>
    <col min="14087" max="14087" width="17.7109375" style="33" customWidth="1"/>
    <col min="14088" max="14088" width="13.85546875" style="33" customWidth="1"/>
    <col min="14089" max="14336" width="9.140625" style="33"/>
    <col min="14337" max="14340" width="13.85546875" style="33" customWidth="1"/>
    <col min="14341" max="14341" width="17.7109375" style="33" customWidth="1"/>
    <col min="14342" max="14342" width="13.85546875" style="33" customWidth="1"/>
    <col min="14343" max="14343" width="17.7109375" style="33" customWidth="1"/>
    <col min="14344" max="14344" width="13.85546875" style="33" customWidth="1"/>
    <col min="14345" max="14592" width="9.140625" style="33"/>
    <col min="14593" max="14596" width="13.85546875" style="33" customWidth="1"/>
    <col min="14597" max="14597" width="17.7109375" style="33" customWidth="1"/>
    <col min="14598" max="14598" width="13.85546875" style="33" customWidth="1"/>
    <col min="14599" max="14599" width="17.7109375" style="33" customWidth="1"/>
    <col min="14600" max="14600" width="13.85546875" style="33" customWidth="1"/>
    <col min="14601" max="14848" width="9.140625" style="33"/>
    <col min="14849" max="14852" width="13.85546875" style="33" customWidth="1"/>
    <col min="14853" max="14853" width="17.7109375" style="33" customWidth="1"/>
    <col min="14854" max="14854" width="13.85546875" style="33" customWidth="1"/>
    <col min="14855" max="14855" width="17.7109375" style="33" customWidth="1"/>
    <col min="14856" max="14856" width="13.85546875" style="33" customWidth="1"/>
    <col min="14857" max="15104" width="9.140625" style="33"/>
    <col min="15105" max="15108" width="13.85546875" style="33" customWidth="1"/>
    <col min="15109" max="15109" width="17.7109375" style="33" customWidth="1"/>
    <col min="15110" max="15110" width="13.85546875" style="33" customWidth="1"/>
    <col min="15111" max="15111" width="17.7109375" style="33" customWidth="1"/>
    <col min="15112" max="15112" width="13.85546875" style="33" customWidth="1"/>
    <col min="15113" max="15360" width="9.140625" style="33"/>
    <col min="15361" max="15364" width="13.85546875" style="33" customWidth="1"/>
    <col min="15365" max="15365" width="17.7109375" style="33" customWidth="1"/>
    <col min="15366" max="15366" width="13.85546875" style="33" customWidth="1"/>
    <col min="15367" max="15367" width="17.7109375" style="33" customWidth="1"/>
    <col min="15368" max="15368" width="13.85546875" style="33" customWidth="1"/>
    <col min="15369" max="15616" width="9.140625" style="33"/>
    <col min="15617" max="15620" width="13.85546875" style="33" customWidth="1"/>
    <col min="15621" max="15621" width="17.7109375" style="33" customWidth="1"/>
    <col min="15622" max="15622" width="13.85546875" style="33" customWidth="1"/>
    <col min="15623" max="15623" width="17.7109375" style="33" customWidth="1"/>
    <col min="15624" max="15624" width="13.85546875" style="33" customWidth="1"/>
    <col min="15625" max="15872" width="9.140625" style="33"/>
    <col min="15873" max="15876" width="13.85546875" style="33" customWidth="1"/>
    <col min="15877" max="15877" width="17.7109375" style="33" customWidth="1"/>
    <col min="15878" max="15878" width="13.85546875" style="33" customWidth="1"/>
    <col min="15879" max="15879" width="17.7109375" style="33" customWidth="1"/>
    <col min="15880" max="15880" width="13.85546875" style="33" customWidth="1"/>
    <col min="15881" max="16128" width="9.140625" style="33"/>
    <col min="16129" max="16132" width="13.85546875" style="33" customWidth="1"/>
    <col min="16133" max="16133" width="17.7109375" style="33" customWidth="1"/>
    <col min="16134" max="16134" width="13.85546875" style="33" customWidth="1"/>
    <col min="16135" max="16135" width="17.7109375" style="33" customWidth="1"/>
    <col min="16136" max="16136" width="13.85546875" style="33" customWidth="1"/>
    <col min="16137" max="16384" width="9.140625" style="33"/>
  </cols>
  <sheetData>
    <row r="1" spans="1:8" ht="15" customHeight="1">
      <c r="A1" s="70" t="s">
        <v>30</v>
      </c>
      <c r="B1" s="70" t="s">
        <v>31</v>
      </c>
      <c r="C1" s="70" t="s">
        <v>32</v>
      </c>
      <c r="D1" s="70" t="s">
        <v>33</v>
      </c>
      <c r="E1" s="70" t="s">
        <v>34</v>
      </c>
      <c r="F1" s="70" t="s">
        <v>35</v>
      </c>
      <c r="G1" s="70" t="s">
        <v>36</v>
      </c>
      <c r="H1" s="70" t="s">
        <v>37</v>
      </c>
    </row>
    <row r="2" spans="1:8" ht="15" customHeight="1">
      <c r="A2" s="71" t="s">
        <v>38</v>
      </c>
      <c r="B2" s="71" t="s">
        <v>9</v>
      </c>
      <c r="C2" s="72">
        <v>139714</v>
      </c>
      <c r="D2" s="72">
        <v>11</v>
      </c>
      <c r="E2" s="73">
        <v>7.8732267346149989</v>
      </c>
      <c r="F2" s="72">
        <v>0</v>
      </c>
      <c r="G2" s="73">
        <v>0</v>
      </c>
      <c r="H2" s="73">
        <v>0</v>
      </c>
    </row>
    <row r="3" spans="1:8" ht="15" customHeight="1">
      <c r="A3" s="71" t="s">
        <v>39</v>
      </c>
      <c r="B3" s="71" t="s">
        <v>10</v>
      </c>
      <c r="C3" s="72">
        <v>36734</v>
      </c>
      <c r="D3" s="72">
        <v>8</v>
      </c>
      <c r="E3" s="73">
        <v>21.77818914357271</v>
      </c>
      <c r="F3" s="72">
        <v>0</v>
      </c>
      <c r="G3" s="73">
        <v>0</v>
      </c>
      <c r="H3" s="73">
        <v>0</v>
      </c>
    </row>
    <row r="4" spans="1:8" ht="15" customHeight="1">
      <c r="A4" s="71" t="s">
        <v>40</v>
      </c>
      <c r="B4" s="71" t="s">
        <v>11</v>
      </c>
      <c r="C4" s="72">
        <v>100117</v>
      </c>
      <c r="D4" s="72">
        <v>17</v>
      </c>
      <c r="E4" s="73">
        <v>16.980133244104398</v>
      </c>
      <c r="F4" s="72">
        <v>0</v>
      </c>
      <c r="G4" s="73">
        <v>0</v>
      </c>
      <c r="H4" s="73">
        <v>0</v>
      </c>
    </row>
    <row r="5" spans="1:8" ht="15" customHeight="1">
      <c r="A5" s="71" t="s">
        <v>41</v>
      </c>
      <c r="B5" s="71" t="s">
        <v>12</v>
      </c>
      <c r="C5" s="72">
        <v>202451</v>
      </c>
      <c r="D5" s="72">
        <v>25</v>
      </c>
      <c r="E5" s="73">
        <v>12.348667084874858</v>
      </c>
      <c r="F5" s="72">
        <v>0</v>
      </c>
      <c r="G5" s="73">
        <v>0</v>
      </c>
      <c r="H5" s="73">
        <v>0</v>
      </c>
    </row>
    <row r="6" spans="1:8" ht="15" customHeight="1">
      <c r="A6" s="71" t="s">
        <v>42</v>
      </c>
      <c r="B6" s="71" t="s">
        <v>13</v>
      </c>
      <c r="C6" s="72">
        <v>151623</v>
      </c>
      <c r="D6" s="72">
        <v>25</v>
      </c>
      <c r="E6" s="73">
        <v>16.488263653931131</v>
      </c>
      <c r="F6" s="72">
        <v>0</v>
      </c>
      <c r="G6" s="73">
        <v>0</v>
      </c>
      <c r="H6" s="73">
        <v>0</v>
      </c>
    </row>
    <row r="7" spans="1:8" ht="15" customHeight="1">
      <c r="A7" s="71" t="s">
        <v>43</v>
      </c>
      <c r="B7" s="71" t="s">
        <v>14</v>
      </c>
      <c r="C7" s="72">
        <v>48337</v>
      </c>
      <c r="D7" s="72">
        <v>8</v>
      </c>
      <c r="E7" s="73">
        <v>16.550468585141818</v>
      </c>
      <c r="F7" s="72">
        <v>0</v>
      </c>
      <c r="G7" s="73">
        <v>0</v>
      </c>
      <c r="H7" s="73">
        <v>0</v>
      </c>
    </row>
    <row r="8" spans="1:8" ht="15" customHeight="1">
      <c r="A8" s="71" t="s">
        <v>44</v>
      </c>
      <c r="B8" s="71" t="s">
        <v>15</v>
      </c>
      <c r="C8" s="72">
        <v>67826</v>
      </c>
      <c r="D8" s="72">
        <v>5</v>
      </c>
      <c r="E8" s="73">
        <v>7.3718043228260548</v>
      </c>
      <c r="F8" s="72">
        <v>0</v>
      </c>
      <c r="G8" s="73">
        <v>0</v>
      </c>
      <c r="H8" s="73">
        <v>0</v>
      </c>
    </row>
    <row r="9" spans="1:8" ht="15" customHeight="1">
      <c r="A9" s="71" t="s">
        <v>45</v>
      </c>
      <c r="B9" s="71" t="s">
        <v>16</v>
      </c>
      <c r="C9" s="72">
        <v>108047</v>
      </c>
      <c r="D9" s="72">
        <v>21</v>
      </c>
      <c r="E9" s="73">
        <v>19.435986191194573</v>
      </c>
      <c r="F9" s="72">
        <v>0</v>
      </c>
      <c r="G9" s="73">
        <v>0</v>
      </c>
      <c r="H9" s="73">
        <v>0</v>
      </c>
    </row>
    <row r="10" spans="1:8" ht="15" customHeight="1">
      <c r="A10" s="71" t="s">
        <v>46</v>
      </c>
      <c r="B10" s="71" t="s">
        <v>17</v>
      </c>
      <c r="C10" s="72">
        <v>80596</v>
      </c>
      <c r="D10" s="72">
        <v>12</v>
      </c>
      <c r="E10" s="73">
        <v>14.889076380961834</v>
      </c>
      <c r="F10" s="72">
        <v>0</v>
      </c>
      <c r="G10" s="73">
        <v>0</v>
      </c>
      <c r="H10" s="73">
        <v>0</v>
      </c>
    </row>
    <row r="11" spans="1:8" ht="15" customHeight="1">
      <c r="A11" s="71" t="s">
        <v>47</v>
      </c>
      <c r="B11" s="71" t="s">
        <v>79</v>
      </c>
      <c r="C11" s="72">
        <v>107063</v>
      </c>
      <c r="D11" s="72">
        <v>33</v>
      </c>
      <c r="E11" s="73">
        <v>30.822973389499641</v>
      </c>
      <c r="F11" s="72">
        <v>1</v>
      </c>
      <c r="G11" s="73">
        <v>0.93402949665150425</v>
      </c>
      <c r="H11" s="73">
        <v>3.0303030303030303</v>
      </c>
    </row>
    <row r="12" spans="1:8" ht="15" customHeight="1">
      <c r="A12" s="71" t="s">
        <v>48</v>
      </c>
      <c r="B12" s="71" t="s">
        <v>18</v>
      </c>
      <c r="C12" s="72">
        <v>10632</v>
      </c>
      <c r="D12" s="72">
        <v>2</v>
      </c>
      <c r="E12" s="73">
        <v>18.811136192626034</v>
      </c>
      <c r="F12" s="72">
        <v>0</v>
      </c>
      <c r="G12" s="73">
        <v>0</v>
      </c>
      <c r="H12" s="73">
        <v>0</v>
      </c>
    </row>
    <row r="13" spans="1:8" ht="15" customHeight="1">
      <c r="A13" s="71" t="s">
        <v>49</v>
      </c>
      <c r="B13" s="71" t="s">
        <v>19</v>
      </c>
      <c r="C13" s="72">
        <v>42461</v>
      </c>
      <c r="D13" s="72">
        <v>17</v>
      </c>
      <c r="E13" s="73">
        <v>40.036739596335458</v>
      </c>
      <c r="F13" s="72">
        <v>0</v>
      </c>
      <c r="G13" s="73">
        <v>0</v>
      </c>
      <c r="H13" s="73">
        <v>0</v>
      </c>
    </row>
    <row r="14" spans="1:8" ht="15" customHeight="1">
      <c r="A14" s="71" t="s">
        <v>50</v>
      </c>
      <c r="B14" s="71" t="s">
        <v>20</v>
      </c>
      <c r="C14" s="72">
        <v>39562</v>
      </c>
      <c r="D14" s="72">
        <v>34</v>
      </c>
      <c r="E14" s="73">
        <v>85.94105454729285</v>
      </c>
      <c r="F14" s="72">
        <v>0</v>
      </c>
      <c r="G14" s="73">
        <v>0</v>
      </c>
      <c r="H14" s="73">
        <v>0</v>
      </c>
    </row>
    <row r="15" spans="1:8" ht="15" customHeight="1">
      <c r="A15" s="71" t="s">
        <v>51</v>
      </c>
      <c r="B15" s="71" t="s">
        <v>21</v>
      </c>
      <c r="C15" s="72">
        <v>53406</v>
      </c>
      <c r="D15" s="72">
        <v>13</v>
      </c>
      <c r="E15" s="73">
        <v>24.341834250833241</v>
      </c>
      <c r="F15" s="72">
        <v>0</v>
      </c>
      <c r="G15" s="73">
        <v>0</v>
      </c>
      <c r="H15" s="73">
        <v>0</v>
      </c>
    </row>
    <row r="16" spans="1:8" ht="15" customHeight="1">
      <c r="A16" s="71" t="s">
        <v>52</v>
      </c>
      <c r="B16" s="71" t="s">
        <v>22</v>
      </c>
      <c r="C16" s="72">
        <v>44545</v>
      </c>
      <c r="D16" s="72">
        <v>15</v>
      </c>
      <c r="E16" s="73">
        <v>33.673812998091819</v>
      </c>
      <c r="F16" s="72">
        <v>0</v>
      </c>
      <c r="G16" s="73">
        <v>0</v>
      </c>
      <c r="H16" s="73">
        <v>0</v>
      </c>
    </row>
    <row r="17" spans="1:8" ht="15" customHeight="1">
      <c r="A17" s="71" t="s">
        <v>53</v>
      </c>
      <c r="B17" s="71" t="s">
        <v>23</v>
      </c>
      <c r="C17" s="72">
        <v>50198</v>
      </c>
      <c r="D17" s="72">
        <v>5</v>
      </c>
      <c r="E17" s="73">
        <v>9.9605561974580663</v>
      </c>
      <c r="F17" s="72">
        <v>0</v>
      </c>
      <c r="G17" s="73">
        <v>0</v>
      </c>
      <c r="H17" s="73">
        <v>0</v>
      </c>
    </row>
    <row r="18" spans="1:8" ht="15" customHeight="1">
      <c r="A18" s="71" t="s">
        <v>54</v>
      </c>
      <c r="B18" s="71" t="s">
        <v>24</v>
      </c>
      <c r="C18" s="72">
        <v>54377</v>
      </c>
      <c r="D18" s="72">
        <v>19</v>
      </c>
      <c r="E18" s="73">
        <v>34.941243540467475</v>
      </c>
      <c r="F18" s="72">
        <v>0</v>
      </c>
      <c r="G18" s="73">
        <v>0</v>
      </c>
      <c r="H18" s="73">
        <v>0</v>
      </c>
    </row>
    <row r="19" spans="1:8" ht="15" customHeight="1">
      <c r="A19" s="71" t="s">
        <v>55</v>
      </c>
      <c r="B19" s="71" t="s">
        <v>25</v>
      </c>
      <c r="C19" s="72">
        <v>18030</v>
      </c>
      <c r="D19" s="72">
        <v>5</v>
      </c>
      <c r="E19" s="73">
        <v>27.731558513588464</v>
      </c>
      <c r="F19" s="72">
        <v>0</v>
      </c>
      <c r="G19" s="73">
        <v>0</v>
      </c>
      <c r="H19" s="73">
        <v>0</v>
      </c>
    </row>
    <row r="20" spans="1:8" ht="15" customHeight="1">
      <c r="A20" s="71" t="s">
        <v>56</v>
      </c>
      <c r="B20" s="71" t="s">
        <v>26</v>
      </c>
      <c r="C20" s="72">
        <v>37253</v>
      </c>
      <c r="D20" s="72">
        <v>4</v>
      </c>
      <c r="E20" s="73">
        <v>10.737390277293104</v>
      </c>
      <c r="F20" s="72">
        <v>0</v>
      </c>
      <c r="G20" s="73">
        <v>0</v>
      </c>
      <c r="H20" s="73">
        <v>0</v>
      </c>
    </row>
    <row r="21" spans="1:8" ht="15" customHeight="1">
      <c r="A21" s="71" t="s">
        <v>57</v>
      </c>
      <c r="B21" s="71" t="s">
        <v>27</v>
      </c>
      <c r="C21" s="72">
        <v>36103</v>
      </c>
      <c r="D21" s="72">
        <v>3</v>
      </c>
      <c r="E21" s="73">
        <v>8.3095587624297149</v>
      </c>
      <c r="F21" s="72">
        <v>0</v>
      </c>
      <c r="G21" s="73">
        <v>0</v>
      </c>
      <c r="H21" s="73">
        <v>0</v>
      </c>
    </row>
    <row r="22" spans="1:8" ht="15" customHeight="1">
      <c r="A22" s="71" t="s">
        <v>58</v>
      </c>
      <c r="B22" s="71" t="s">
        <v>80</v>
      </c>
      <c r="C22" s="72">
        <v>23826</v>
      </c>
      <c r="D22" s="72">
        <v>3</v>
      </c>
      <c r="E22" s="73">
        <v>12.591286829513976</v>
      </c>
      <c r="F22" s="72">
        <v>0</v>
      </c>
      <c r="G22" s="73">
        <v>0</v>
      </c>
      <c r="H22" s="73">
        <v>0</v>
      </c>
    </row>
    <row r="23" spans="1:8" ht="15" customHeight="1">
      <c r="A23" s="71" t="s">
        <v>59</v>
      </c>
      <c r="B23" s="71" t="s">
        <v>28</v>
      </c>
      <c r="C23" s="72">
        <v>20110</v>
      </c>
      <c r="D23" s="72">
        <v>1</v>
      </c>
      <c r="E23" s="73">
        <v>4.9726504226752857</v>
      </c>
      <c r="F23" s="72">
        <v>0</v>
      </c>
      <c r="G23" s="73">
        <v>0</v>
      </c>
      <c r="H23" s="73">
        <v>0</v>
      </c>
    </row>
    <row r="24" spans="1:8" ht="15" customHeight="1">
      <c r="A24" s="71" t="s">
        <v>60</v>
      </c>
      <c r="B24" s="71" t="s">
        <v>61</v>
      </c>
      <c r="C24" s="72">
        <v>1473011</v>
      </c>
      <c r="D24" s="72">
        <v>286</v>
      </c>
      <c r="E24" s="73">
        <v>19.420000000000002</v>
      </c>
      <c r="F24" s="72">
        <v>1</v>
      </c>
      <c r="G24" s="73">
        <v>7.0000000000000007E-2</v>
      </c>
      <c r="H24" s="73">
        <v>0.35</v>
      </c>
    </row>
  </sheetData>
  <phoneticPr fontId="6"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dimension ref="A1:BD26"/>
  <sheetViews>
    <sheetView workbookViewId="0">
      <selection activeCell="A5" sqref="A5:BD26"/>
    </sheetView>
  </sheetViews>
  <sheetFormatPr defaultRowHeight="12.75"/>
  <cols>
    <col min="1" max="16384" width="9.140625" style="33"/>
  </cols>
  <sheetData>
    <row r="1" spans="1:56">
      <c r="A1" s="32" t="s">
        <v>407</v>
      </c>
    </row>
    <row r="3" spans="1:56" ht="21">
      <c r="A3" s="61" t="s">
        <v>261</v>
      </c>
      <c r="B3" s="61">
        <v>1</v>
      </c>
      <c r="C3" s="61">
        <v>2</v>
      </c>
      <c r="D3" s="61">
        <v>3</v>
      </c>
      <c r="E3" s="61">
        <v>4</v>
      </c>
      <c r="F3" s="61">
        <v>5</v>
      </c>
      <c r="G3" s="61">
        <v>6</v>
      </c>
      <c r="H3" s="61">
        <v>7</v>
      </c>
      <c r="I3" s="61">
        <v>8</v>
      </c>
      <c r="J3" s="61">
        <v>9</v>
      </c>
      <c r="K3" s="61">
        <v>10</v>
      </c>
      <c r="L3" s="61">
        <v>11</v>
      </c>
      <c r="M3" s="61">
        <v>12</v>
      </c>
      <c r="N3" s="61">
        <v>13</v>
      </c>
      <c r="O3" s="61">
        <v>14</v>
      </c>
      <c r="P3" s="61">
        <v>15</v>
      </c>
      <c r="Q3" s="61">
        <v>16</v>
      </c>
      <c r="R3" s="61">
        <v>17</v>
      </c>
      <c r="S3" s="61">
        <v>18</v>
      </c>
      <c r="T3" s="61">
        <v>19</v>
      </c>
      <c r="U3" s="61">
        <v>20</v>
      </c>
      <c r="V3" s="61">
        <v>21</v>
      </c>
      <c r="W3" s="61">
        <v>22</v>
      </c>
      <c r="X3" s="61">
        <v>23</v>
      </c>
      <c r="Y3" s="61">
        <v>24</v>
      </c>
      <c r="Z3" s="61">
        <v>25</v>
      </c>
      <c r="AA3" s="61">
        <v>26</v>
      </c>
      <c r="AB3" s="61">
        <v>27</v>
      </c>
      <c r="AC3" s="61">
        <v>28</v>
      </c>
      <c r="AD3" s="61">
        <v>29</v>
      </c>
      <c r="AE3" s="61">
        <v>30</v>
      </c>
      <c r="AF3" s="61">
        <v>31</v>
      </c>
      <c r="AG3" s="61">
        <v>32</v>
      </c>
      <c r="AH3" s="61">
        <v>33</v>
      </c>
      <c r="AI3" s="61">
        <v>34</v>
      </c>
      <c r="AJ3" s="61">
        <v>35</v>
      </c>
      <c r="AK3" s="61">
        <v>36</v>
      </c>
      <c r="AL3" s="61">
        <v>37</v>
      </c>
      <c r="AM3" s="61">
        <v>38</v>
      </c>
      <c r="AN3" s="61">
        <v>39</v>
      </c>
      <c r="AO3" s="61">
        <v>40</v>
      </c>
      <c r="AP3" s="61">
        <v>41</v>
      </c>
      <c r="AQ3" s="61">
        <v>42</v>
      </c>
      <c r="AR3" s="61">
        <v>43</v>
      </c>
      <c r="AS3" s="61">
        <v>44</v>
      </c>
      <c r="AT3" s="61">
        <v>45</v>
      </c>
      <c r="AU3" s="61">
        <v>46</v>
      </c>
      <c r="AV3" s="61">
        <v>47</v>
      </c>
      <c r="AW3" s="61">
        <v>48</v>
      </c>
      <c r="AX3" s="61">
        <v>49</v>
      </c>
      <c r="AY3" s="61">
        <v>50</v>
      </c>
      <c r="AZ3" s="61">
        <v>51</v>
      </c>
      <c r="BA3" s="61">
        <v>52</v>
      </c>
      <c r="BB3" s="61">
        <v>53</v>
      </c>
      <c r="BC3" s="61" t="s">
        <v>64</v>
      </c>
      <c r="BD3" s="61" t="s">
        <v>65</v>
      </c>
    </row>
    <row r="4" spans="1:56" ht="21">
      <c r="A4" s="59"/>
      <c r="B4" s="60"/>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row>
    <row r="5" spans="1:56" ht="21">
      <c r="A5" s="74" t="s">
        <v>9</v>
      </c>
      <c r="B5" s="75">
        <v>0</v>
      </c>
      <c r="C5" s="75">
        <v>0</v>
      </c>
      <c r="D5" s="75">
        <v>0</v>
      </c>
      <c r="E5" s="75">
        <v>0</v>
      </c>
      <c r="F5" s="75">
        <v>0</v>
      </c>
      <c r="G5" s="75">
        <v>0</v>
      </c>
      <c r="H5" s="75">
        <v>0</v>
      </c>
      <c r="I5" s="75">
        <v>0</v>
      </c>
      <c r="J5" s="75">
        <v>0</v>
      </c>
      <c r="K5" s="75">
        <v>0</v>
      </c>
      <c r="L5" s="75">
        <v>0</v>
      </c>
      <c r="M5" s="75">
        <v>0</v>
      </c>
      <c r="N5" s="75">
        <v>0</v>
      </c>
      <c r="O5" s="75">
        <v>0</v>
      </c>
      <c r="P5" s="75">
        <v>0</v>
      </c>
      <c r="Q5" s="75">
        <v>1</v>
      </c>
      <c r="R5" s="75">
        <v>0</v>
      </c>
      <c r="S5" s="75">
        <v>0</v>
      </c>
      <c r="T5" s="75">
        <v>0</v>
      </c>
      <c r="U5" s="75">
        <v>0</v>
      </c>
      <c r="V5" s="75">
        <v>1</v>
      </c>
      <c r="W5" s="75">
        <v>0</v>
      </c>
      <c r="X5" s="75">
        <v>0</v>
      </c>
      <c r="Y5" s="75">
        <v>1</v>
      </c>
      <c r="Z5" s="75">
        <v>0</v>
      </c>
      <c r="AA5" s="75">
        <v>0</v>
      </c>
      <c r="AB5" s="75">
        <v>0</v>
      </c>
      <c r="AC5" s="75">
        <v>2</v>
      </c>
      <c r="AD5" s="75">
        <v>0</v>
      </c>
      <c r="AE5" s="75">
        <v>0</v>
      </c>
      <c r="AF5" s="75">
        <v>0</v>
      </c>
      <c r="AG5" s="75">
        <v>0</v>
      </c>
      <c r="AH5" s="75">
        <v>1</v>
      </c>
      <c r="AI5" s="75">
        <v>3</v>
      </c>
      <c r="AJ5" s="75">
        <v>0</v>
      </c>
      <c r="AK5" s="75">
        <v>0</v>
      </c>
      <c r="AL5" s="75">
        <v>1</v>
      </c>
      <c r="AM5" s="75">
        <v>0</v>
      </c>
      <c r="AN5" s="75">
        <v>0</v>
      </c>
      <c r="AO5" s="75">
        <v>0</v>
      </c>
      <c r="AP5" s="75">
        <v>1</v>
      </c>
      <c r="AQ5" s="75">
        <v>0</v>
      </c>
      <c r="AR5" s="75">
        <v>0</v>
      </c>
      <c r="AS5" s="75">
        <v>0</v>
      </c>
      <c r="AT5" s="75">
        <v>0</v>
      </c>
      <c r="AU5" s="75">
        <v>0</v>
      </c>
      <c r="AV5" s="75">
        <v>0</v>
      </c>
      <c r="AW5" s="75">
        <v>0</v>
      </c>
      <c r="AX5" s="75">
        <v>0</v>
      </c>
      <c r="AY5" s="75">
        <v>0</v>
      </c>
      <c r="AZ5" s="75">
        <v>0</v>
      </c>
      <c r="BA5" s="75">
        <v>0</v>
      </c>
      <c r="BB5" s="75">
        <v>0</v>
      </c>
      <c r="BC5" s="75">
        <v>11</v>
      </c>
      <c r="BD5" s="75">
        <v>0</v>
      </c>
    </row>
    <row r="6" spans="1:56" ht="21">
      <c r="A6" s="74" t="s">
        <v>10</v>
      </c>
      <c r="B6" s="75">
        <v>0</v>
      </c>
      <c r="C6" s="75">
        <v>0</v>
      </c>
      <c r="D6" s="75">
        <v>0</v>
      </c>
      <c r="E6" s="75">
        <v>0</v>
      </c>
      <c r="F6" s="75">
        <v>0</v>
      </c>
      <c r="G6" s="75">
        <v>0</v>
      </c>
      <c r="H6" s="75">
        <v>0</v>
      </c>
      <c r="I6" s="75">
        <v>0</v>
      </c>
      <c r="J6" s="75">
        <v>0</v>
      </c>
      <c r="K6" s="75">
        <v>0</v>
      </c>
      <c r="L6" s="75">
        <v>0</v>
      </c>
      <c r="M6" s="75">
        <v>0</v>
      </c>
      <c r="N6" s="75">
        <v>0</v>
      </c>
      <c r="O6" s="75">
        <v>0</v>
      </c>
      <c r="P6" s="75">
        <v>0</v>
      </c>
      <c r="Q6" s="75">
        <v>0</v>
      </c>
      <c r="R6" s="75">
        <v>0</v>
      </c>
      <c r="S6" s="75">
        <v>0</v>
      </c>
      <c r="T6" s="75">
        <v>0</v>
      </c>
      <c r="U6" s="75">
        <v>0</v>
      </c>
      <c r="V6" s="75">
        <v>1</v>
      </c>
      <c r="W6" s="75">
        <v>0</v>
      </c>
      <c r="X6" s="75">
        <v>0</v>
      </c>
      <c r="Y6" s="75">
        <v>0</v>
      </c>
      <c r="Z6" s="75">
        <v>0</v>
      </c>
      <c r="AA6" s="75">
        <v>0</v>
      </c>
      <c r="AB6" s="75">
        <v>0</v>
      </c>
      <c r="AC6" s="75">
        <v>0</v>
      </c>
      <c r="AD6" s="75">
        <v>1</v>
      </c>
      <c r="AE6" s="75">
        <v>1</v>
      </c>
      <c r="AF6" s="75">
        <v>0</v>
      </c>
      <c r="AG6" s="75">
        <v>1</v>
      </c>
      <c r="AH6" s="75">
        <v>2</v>
      </c>
      <c r="AI6" s="75">
        <v>0</v>
      </c>
      <c r="AJ6" s="75">
        <v>2</v>
      </c>
      <c r="AK6" s="75">
        <v>0</v>
      </c>
      <c r="AL6" s="75">
        <v>0</v>
      </c>
      <c r="AM6" s="75">
        <v>0</v>
      </c>
      <c r="AN6" s="75">
        <v>0</v>
      </c>
      <c r="AO6" s="75">
        <v>0</v>
      </c>
      <c r="AP6" s="75">
        <v>0</v>
      </c>
      <c r="AQ6" s="75">
        <v>0</v>
      </c>
      <c r="AR6" s="75">
        <v>0</v>
      </c>
      <c r="AS6" s="75">
        <v>0</v>
      </c>
      <c r="AT6" s="75">
        <v>0</v>
      </c>
      <c r="AU6" s="75">
        <v>0</v>
      </c>
      <c r="AV6" s="75">
        <v>0</v>
      </c>
      <c r="AW6" s="75">
        <v>0</v>
      </c>
      <c r="AX6" s="75">
        <v>0</v>
      </c>
      <c r="AY6" s="75">
        <v>0</v>
      </c>
      <c r="AZ6" s="75">
        <v>0</v>
      </c>
      <c r="BA6" s="75">
        <v>0</v>
      </c>
      <c r="BB6" s="75">
        <v>0</v>
      </c>
      <c r="BC6" s="75">
        <v>8</v>
      </c>
      <c r="BD6" s="75">
        <v>0</v>
      </c>
    </row>
    <row r="7" spans="1:56" ht="21">
      <c r="A7" s="74" t="s">
        <v>11</v>
      </c>
      <c r="B7" s="75">
        <v>0</v>
      </c>
      <c r="C7" s="75">
        <v>0</v>
      </c>
      <c r="D7" s="75">
        <v>0</v>
      </c>
      <c r="E7" s="75">
        <v>0</v>
      </c>
      <c r="F7" s="75">
        <v>0</v>
      </c>
      <c r="G7" s="75">
        <v>0</v>
      </c>
      <c r="H7" s="75">
        <v>0</v>
      </c>
      <c r="I7" s="75">
        <v>0</v>
      </c>
      <c r="J7" s="75">
        <v>0</v>
      </c>
      <c r="K7" s="75">
        <v>0</v>
      </c>
      <c r="L7" s="75">
        <v>0</v>
      </c>
      <c r="M7" s="75">
        <v>0</v>
      </c>
      <c r="N7" s="75">
        <v>0</v>
      </c>
      <c r="O7" s="75">
        <v>0</v>
      </c>
      <c r="P7" s="75">
        <v>0</v>
      </c>
      <c r="Q7" s="75">
        <v>0</v>
      </c>
      <c r="R7" s="75">
        <v>0</v>
      </c>
      <c r="S7" s="75">
        <v>0</v>
      </c>
      <c r="T7" s="75">
        <v>0</v>
      </c>
      <c r="U7" s="75">
        <v>0</v>
      </c>
      <c r="V7" s="75">
        <v>0</v>
      </c>
      <c r="W7" s="75">
        <v>0</v>
      </c>
      <c r="X7" s="75">
        <v>2</v>
      </c>
      <c r="Y7" s="75">
        <v>0</v>
      </c>
      <c r="Z7" s="75">
        <v>0</v>
      </c>
      <c r="AA7" s="75">
        <v>1</v>
      </c>
      <c r="AB7" s="75">
        <v>1</v>
      </c>
      <c r="AC7" s="75">
        <v>1</v>
      </c>
      <c r="AD7" s="75">
        <v>1</v>
      </c>
      <c r="AE7" s="75">
        <v>3</v>
      </c>
      <c r="AF7" s="75">
        <v>1</v>
      </c>
      <c r="AG7" s="75">
        <v>0</v>
      </c>
      <c r="AH7" s="75">
        <v>0</v>
      </c>
      <c r="AI7" s="75">
        <v>4</v>
      </c>
      <c r="AJ7" s="75">
        <v>1</v>
      </c>
      <c r="AK7" s="75">
        <v>0</v>
      </c>
      <c r="AL7" s="75">
        <v>0</v>
      </c>
      <c r="AM7" s="75">
        <v>0</v>
      </c>
      <c r="AN7" s="75">
        <v>0</v>
      </c>
      <c r="AO7" s="75">
        <v>1</v>
      </c>
      <c r="AP7" s="75">
        <v>1</v>
      </c>
      <c r="AQ7" s="75">
        <v>0</v>
      </c>
      <c r="AR7" s="75">
        <v>0</v>
      </c>
      <c r="AS7" s="75">
        <v>0</v>
      </c>
      <c r="AT7" s="75">
        <v>0</v>
      </c>
      <c r="AU7" s="75">
        <v>0</v>
      </c>
      <c r="AV7" s="75">
        <v>0</v>
      </c>
      <c r="AW7" s="75">
        <v>0</v>
      </c>
      <c r="AX7" s="75">
        <v>0</v>
      </c>
      <c r="AY7" s="75">
        <v>0</v>
      </c>
      <c r="AZ7" s="75">
        <v>0</v>
      </c>
      <c r="BA7" s="75">
        <v>0</v>
      </c>
      <c r="BB7" s="75">
        <v>0</v>
      </c>
      <c r="BC7" s="75">
        <v>17</v>
      </c>
      <c r="BD7" s="75">
        <v>0</v>
      </c>
    </row>
    <row r="8" spans="1:56" ht="21">
      <c r="A8" s="74" t="s">
        <v>12</v>
      </c>
      <c r="B8" s="75">
        <v>0</v>
      </c>
      <c r="C8" s="75">
        <v>0</v>
      </c>
      <c r="D8" s="75">
        <v>0</v>
      </c>
      <c r="E8" s="75">
        <v>0</v>
      </c>
      <c r="F8" s="75">
        <v>0</v>
      </c>
      <c r="G8" s="75">
        <v>0</v>
      </c>
      <c r="H8" s="75">
        <v>0</v>
      </c>
      <c r="I8" s="75">
        <v>0</v>
      </c>
      <c r="J8" s="75">
        <v>0</v>
      </c>
      <c r="K8" s="75">
        <v>0</v>
      </c>
      <c r="L8" s="75">
        <v>0</v>
      </c>
      <c r="M8" s="75">
        <v>0</v>
      </c>
      <c r="N8" s="75">
        <v>0</v>
      </c>
      <c r="O8" s="75">
        <v>0</v>
      </c>
      <c r="P8" s="75">
        <v>0</v>
      </c>
      <c r="Q8" s="75">
        <v>0</v>
      </c>
      <c r="R8" s="75">
        <v>0</v>
      </c>
      <c r="S8" s="75">
        <v>0</v>
      </c>
      <c r="T8" s="75">
        <v>0</v>
      </c>
      <c r="U8" s="75">
        <v>0</v>
      </c>
      <c r="V8" s="75">
        <v>0</v>
      </c>
      <c r="W8" s="75">
        <v>0</v>
      </c>
      <c r="X8" s="75">
        <v>0</v>
      </c>
      <c r="Y8" s="75">
        <v>0</v>
      </c>
      <c r="Z8" s="75">
        <v>0</v>
      </c>
      <c r="AA8" s="75">
        <v>0</v>
      </c>
      <c r="AB8" s="75">
        <v>0</v>
      </c>
      <c r="AC8" s="75">
        <v>0</v>
      </c>
      <c r="AD8" s="75">
        <v>0</v>
      </c>
      <c r="AE8" s="75">
        <v>0</v>
      </c>
      <c r="AF8" s="75">
        <v>2</v>
      </c>
      <c r="AG8" s="75">
        <v>5</v>
      </c>
      <c r="AH8" s="75">
        <v>5</v>
      </c>
      <c r="AI8" s="75">
        <v>4</v>
      </c>
      <c r="AJ8" s="75">
        <v>0</v>
      </c>
      <c r="AK8" s="75">
        <v>0</v>
      </c>
      <c r="AL8" s="75">
        <v>1</v>
      </c>
      <c r="AM8" s="75">
        <v>8</v>
      </c>
      <c r="AN8" s="75">
        <v>0</v>
      </c>
      <c r="AO8" s="75">
        <v>0</v>
      </c>
      <c r="AP8" s="75">
        <v>0</v>
      </c>
      <c r="AQ8" s="75">
        <v>0</v>
      </c>
      <c r="AR8" s="75">
        <v>0</v>
      </c>
      <c r="AS8" s="75">
        <v>0</v>
      </c>
      <c r="AT8" s="75">
        <v>0</v>
      </c>
      <c r="AU8" s="75">
        <v>0</v>
      </c>
      <c r="AV8" s="75">
        <v>0</v>
      </c>
      <c r="AW8" s="75">
        <v>0</v>
      </c>
      <c r="AX8" s="75">
        <v>0</v>
      </c>
      <c r="AY8" s="75">
        <v>0</v>
      </c>
      <c r="AZ8" s="75">
        <v>0</v>
      </c>
      <c r="BA8" s="75">
        <v>0</v>
      </c>
      <c r="BB8" s="75">
        <v>0</v>
      </c>
      <c r="BC8" s="75">
        <v>25</v>
      </c>
      <c r="BD8" s="75">
        <v>0</v>
      </c>
    </row>
    <row r="9" spans="1:56" ht="21">
      <c r="A9" s="74" t="s">
        <v>13</v>
      </c>
      <c r="B9" s="75">
        <v>0</v>
      </c>
      <c r="C9" s="75">
        <v>0</v>
      </c>
      <c r="D9" s="75">
        <v>0</v>
      </c>
      <c r="E9" s="75">
        <v>0</v>
      </c>
      <c r="F9" s="75">
        <v>0</v>
      </c>
      <c r="G9" s="75">
        <v>0</v>
      </c>
      <c r="H9" s="75">
        <v>0</v>
      </c>
      <c r="I9" s="75">
        <v>0</v>
      </c>
      <c r="J9" s="75">
        <v>0</v>
      </c>
      <c r="K9" s="75">
        <v>0</v>
      </c>
      <c r="L9" s="75">
        <v>0</v>
      </c>
      <c r="M9" s="75">
        <v>0</v>
      </c>
      <c r="N9" s="75">
        <v>0</v>
      </c>
      <c r="O9" s="75">
        <v>0</v>
      </c>
      <c r="P9" s="75">
        <v>0</v>
      </c>
      <c r="Q9" s="75">
        <v>0</v>
      </c>
      <c r="R9" s="75">
        <v>0</v>
      </c>
      <c r="S9" s="75">
        <v>0</v>
      </c>
      <c r="T9" s="75">
        <v>0</v>
      </c>
      <c r="U9" s="75">
        <v>0</v>
      </c>
      <c r="V9" s="75">
        <v>0</v>
      </c>
      <c r="W9" s="75">
        <v>0</v>
      </c>
      <c r="X9" s="75">
        <v>3</v>
      </c>
      <c r="Y9" s="75">
        <v>0</v>
      </c>
      <c r="Z9" s="75">
        <v>1</v>
      </c>
      <c r="AA9" s="75">
        <v>0</v>
      </c>
      <c r="AB9" s="75">
        <v>0</v>
      </c>
      <c r="AC9" s="75">
        <v>0</v>
      </c>
      <c r="AD9" s="75">
        <v>0</v>
      </c>
      <c r="AE9" s="75">
        <v>0</v>
      </c>
      <c r="AF9" s="75">
        <v>0</v>
      </c>
      <c r="AG9" s="75">
        <v>4</v>
      </c>
      <c r="AH9" s="75">
        <v>10</v>
      </c>
      <c r="AI9" s="75">
        <v>4</v>
      </c>
      <c r="AJ9" s="75">
        <v>1</v>
      </c>
      <c r="AK9" s="75">
        <v>0</v>
      </c>
      <c r="AL9" s="75">
        <v>0</v>
      </c>
      <c r="AM9" s="75">
        <v>0</v>
      </c>
      <c r="AN9" s="75">
        <v>0</v>
      </c>
      <c r="AO9" s="75">
        <v>2</v>
      </c>
      <c r="AP9" s="75">
        <v>0</v>
      </c>
      <c r="AQ9" s="75">
        <v>0</v>
      </c>
      <c r="AR9" s="75">
        <v>0</v>
      </c>
      <c r="AS9" s="75">
        <v>0</v>
      </c>
      <c r="AT9" s="75">
        <v>0</v>
      </c>
      <c r="AU9" s="75">
        <v>0</v>
      </c>
      <c r="AV9" s="75">
        <v>0</v>
      </c>
      <c r="AW9" s="75">
        <v>0</v>
      </c>
      <c r="AX9" s="75">
        <v>0</v>
      </c>
      <c r="AY9" s="75">
        <v>0</v>
      </c>
      <c r="AZ9" s="75">
        <v>0</v>
      </c>
      <c r="BA9" s="75">
        <v>0</v>
      </c>
      <c r="BB9" s="75">
        <v>0</v>
      </c>
      <c r="BC9" s="75">
        <v>25</v>
      </c>
      <c r="BD9" s="75">
        <v>0</v>
      </c>
    </row>
    <row r="10" spans="1:56" ht="21">
      <c r="A10" s="74" t="s">
        <v>14</v>
      </c>
      <c r="B10" s="75">
        <v>0</v>
      </c>
      <c r="C10" s="75">
        <v>0</v>
      </c>
      <c r="D10" s="75">
        <v>0</v>
      </c>
      <c r="E10" s="75">
        <v>0</v>
      </c>
      <c r="F10" s="75">
        <v>0</v>
      </c>
      <c r="G10" s="75">
        <v>0</v>
      </c>
      <c r="H10" s="75">
        <v>0</v>
      </c>
      <c r="I10" s="75">
        <v>0</v>
      </c>
      <c r="J10" s="75">
        <v>0</v>
      </c>
      <c r="K10" s="75">
        <v>0</v>
      </c>
      <c r="L10" s="75">
        <v>0</v>
      </c>
      <c r="M10" s="75">
        <v>0</v>
      </c>
      <c r="N10" s="75">
        <v>0</v>
      </c>
      <c r="O10" s="75">
        <v>0</v>
      </c>
      <c r="P10" s="75">
        <v>0</v>
      </c>
      <c r="Q10" s="75">
        <v>0</v>
      </c>
      <c r="R10" s="75">
        <v>0</v>
      </c>
      <c r="S10" s="75">
        <v>0</v>
      </c>
      <c r="T10" s="75">
        <v>0</v>
      </c>
      <c r="U10" s="75">
        <v>0</v>
      </c>
      <c r="V10" s="75">
        <v>0</v>
      </c>
      <c r="W10" s="75">
        <v>0</v>
      </c>
      <c r="X10" s="75">
        <v>1</v>
      </c>
      <c r="Y10" s="75">
        <v>0</v>
      </c>
      <c r="Z10" s="75">
        <v>0</v>
      </c>
      <c r="AA10" s="75">
        <v>0</v>
      </c>
      <c r="AB10" s="75">
        <v>0</v>
      </c>
      <c r="AC10" s="75">
        <v>0</v>
      </c>
      <c r="AD10" s="75">
        <v>0</v>
      </c>
      <c r="AE10" s="75">
        <v>0</v>
      </c>
      <c r="AF10" s="75">
        <v>0</v>
      </c>
      <c r="AG10" s="75">
        <v>0</v>
      </c>
      <c r="AH10" s="75">
        <v>3</v>
      </c>
      <c r="AI10" s="75">
        <v>1</v>
      </c>
      <c r="AJ10" s="75">
        <v>0</v>
      </c>
      <c r="AK10" s="75">
        <v>1</v>
      </c>
      <c r="AL10" s="75">
        <v>0</v>
      </c>
      <c r="AM10" s="75">
        <v>0</v>
      </c>
      <c r="AN10" s="75">
        <v>0</v>
      </c>
      <c r="AO10" s="75">
        <v>1</v>
      </c>
      <c r="AP10" s="75">
        <v>1</v>
      </c>
      <c r="AQ10" s="75">
        <v>0</v>
      </c>
      <c r="AR10" s="75">
        <v>0</v>
      </c>
      <c r="AS10" s="75">
        <v>0</v>
      </c>
      <c r="AT10" s="75">
        <v>0</v>
      </c>
      <c r="AU10" s="75">
        <v>0</v>
      </c>
      <c r="AV10" s="75">
        <v>0</v>
      </c>
      <c r="AW10" s="75">
        <v>0</v>
      </c>
      <c r="AX10" s="75">
        <v>0</v>
      </c>
      <c r="AY10" s="75">
        <v>0</v>
      </c>
      <c r="AZ10" s="75">
        <v>0</v>
      </c>
      <c r="BA10" s="75">
        <v>0</v>
      </c>
      <c r="BB10" s="75">
        <v>0</v>
      </c>
      <c r="BC10" s="75">
        <v>8</v>
      </c>
      <c r="BD10" s="75">
        <v>0</v>
      </c>
    </row>
    <row r="11" spans="1:56" ht="21">
      <c r="A11" s="74" t="s">
        <v>15</v>
      </c>
      <c r="B11" s="75">
        <v>0</v>
      </c>
      <c r="C11" s="75">
        <v>0</v>
      </c>
      <c r="D11" s="75">
        <v>0</v>
      </c>
      <c r="E11" s="75">
        <v>0</v>
      </c>
      <c r="F11" s="75">
        <v>0</v>
      </c>
      <c r="G11" s="75">
        <v>0</v>
      </c>
      <c r="H11" s="75">
        <v>0</v>
      </c>
      <c r="I11" s="75">
        <v>0</v>
      </c>
      <c r="J11" s="75">
        <v>0</v>
      </c>
      <c r="K11" s="75">
        <v>0</v>
      </c>
      <c r="L11" s="75">
        <v>0</v>
      </c>
      <c r="M11" s="75">
        <v>0</v>
      </c>
      <c r="N11" s="75">
        <v>0</v>
      </c>
      <c r="O11" s="75">
        <v>0</v>
      </c>
      <c r="P11" s="75">
        <v>0</v>
      </c>
      <c r="Q11" s="75">
        <v>1</v>
      </c>
      <c r="R11" s="75">
        <v>0</v>
      </c>
      <c r="S11" s="75">
        <v>0</v>
      </c>
      <c r="T11" s="75">
        <v>0</v>
      </c>
      <c r="U11" s="75">
        <v>0</v>
      </c>
      <c r="V11" s="75">
        <v>0</v>
      </c>
      <c r="W11" s="75">
        <v>0</v>
      </c>
      <c r="X11" s="75">
        <v>0</v>
      </c>
      <c r="Y11" s="75">
        <v>0</v>
      </c>
      <c r="Z11" s="75">
        <v>0</v>
      </c>
      <c r="AA11" s="75">
        <v>0</v>
      </c>
      <c r="AB11" s="75">
        <v>0</v>
      </c>
      <c r="AC11" s="75">
        <v>0</v>
      </c>
      <c r="AD11" s="75">
        <v>0</v>
      </c>
      <c r="AE11" s="75">
        <v>0</v>
      </c>
      <c r="AF11" s="75">
        <v>1</v>
      </c>
      <c r="AG11" s="75">
        <v>0</v>
      </c>
      <c r="AH11" s="75">
        <v>0</v>
      </c>
      <c r="AI11" s="75">
        <v>0</v>
      </c>
      <c r="AJ11" s="75">
        <v>1</v>
      </c>
      <c r="AK11" s="75">
        <v>0</v>
      </c>
      <c r="AL11" s="75">
        <v>0</v>
      </c>
      <c r="AM11" s="75">
        <v>0</v>
      </c>
      <c r="AN11" s="75">
        <v>1</v>
      </c>
      <c r="AO11" s="75">
        <v>0</v>
      </c>
      <c r="AP11" s="75">
        <v>1</v>
      </c>
      <c r="AQ11" s="75">
        <v>0</v>
      </c>
      <c r="AR11" s="75">
        <v>0</v>
      </c>
      <c r="AS11" s="75">
        <v>0</v>
      </c>
      <c r="AT11" s="75">
        <v>0</v>
      </c>
      <c r="AU11" s="75">
        <v>0</v>
      </c>
      <c r="AV11" s="75">
        <v>0</v>
      </c>
      <c r="AW11" s="75">
        <v>0</v>
      </c>
      <c r="AX11" s="75">
        <v>0</v>
      </c>
      <c r="AY11" s="75">
        <v>0</v>
      </c>
      <c r="AZ11" s="75">
        <v>0</v>
      </c>
      <c r="BA11" s="75">
        <v>0</v>
      </c>
      <c r="BB11" s="75">
        <v>0</v>
      </c>
      <c r="BC11" s="75">
        <v>5</v>
      </c>
      <c r="BD11" s="75">
        <v>0</v>
      </c>
    </row>
    <row r="12" spans="1:56" ht="21">
      <c r="A12" s="74" t="s">
        <v>16</v>
      </c>
      <c r="B12" s="75">
        <v>0</v>
      </c>
      <c r="C12" s="75">
        <v>0</v>
      </c>
      <c r="D12" s="75">
        <v>0</v>
      </c>
      <c r="E12" s="75">
        <v>0</v>
      </c>
      <c r="F12" s="75">
        <v>0</v>
      </c>
      <c r="G12" s="75">
        <v>0</v>
      </c>
      <c r="H12" s="75">
        <v>0</v>
      </c>
      <c r="I12" s="75">
        <v>0</v>
      </c>
      <c r="J12" s="75">
        <v>0</v>
      </c>
      <c r="K12" s="75">
        <v>0</v>
      </c>
      <c r="L12" s="75">
        <v>0</v>
      </c>
      <c r="M12" s="75">
        <v>0</v>
      </c>
      <c r="N12" s="75">
        <v>0</v>
      </c>
      <c r="O12" s="75">
        <v>0</v>
      </c>
      <c r="P12" s="75">
        <v>0</v>
      </c>
      <c r="Q12" s="75">
        <v>0</v>
      </c>
      <c r="R12" s="75">
        <v>0</v>
      </c>
      <c r="S12" s="75">
        <v>0</v>
      </c>
      <c r="T12" s="75">
        <v>0</v>
      </c>
      <c r="U12" s="75">
        <v>0</v>
      </c>
      <c r="V12" s="75">
        <v>0</v>
      </c>
      <c r="W12" s="75">
        <v>0</v>
      </c>
      <c r="X12" s="75">
        <v>2</v>
      </c>
      <c r="Y12" s="75">
        <v>0</v>
      </c>
      <c r="Z12" s="75">
        <v>1</v>
      </c>
      <c r="AA12" s="75">
        <v>0</v>
      </c>
      <c r="AB12" s="75">
        <v>0</v>
      </c>
      <c r="AC12" s="75">
        <v>4</v>
      </c>
      <c r="AD12" s="75">
        <v>3</v>
      </c>
      <c r="AE12" s="75">
        <v>0</v>
      </c>
      <c r="AF12" s="75">
        <v>0</v>
      </c>
      <c r="AG12" s="75">
        <v>0</v>
      </c>
      <c r="AH12" s="75">
        <v>6</v>
      </c>
      <c r="AI12" s="75">
        <v>3</v>
      </c>
      <c r="AJ12" s="75">
        <v>2</v>
      </c>
      <c r="AK12" s="75">
        <v>0</v>
      </c>
      <c r="AL12" s="75">
        <v>0</v>
      </c>
      <c r="AM12" s="75">
        <v>0</v>
      </c>
      <c r="AN12" s="75">
        <v>0</v>
      </c>
      <c r="AO12" s="75">
        <v>0</v>
      </c>
      <c r="AP12" s="75">
        <v>0</v>
      </c>
      <c r="AQ12" s="75">
        <v>0</v>
      </c>
      <c r="AR12" s="75">
        <v>0</v>
      </c>
      <c r="AS12" s="75">
        <v>0</v>
      </c>
      <c r="AT12" s="75">
        <v>0</v>
      </c>
      <c r="AU12" s="75">
        <v>0</v>
      </c>
      <c r="AV12" s="75">
        <v>0</v>
      </c>
      <c r="AW12" s="75">
        <v>0</v>
      </c>
      <c r="AX12" s="75">
        <v>0</v>
      </c>
      <c r="AY12" s="75">
        <v>0</v>
      </c>
      <c r="AZ12" s="75">
        <v>0</v>
      </c>
      <c r="BA12" s="75">
        <v>0</v>
      </c>
      <c r="BB12" s="75">
        <v>0</v>
      </c>
      <c r="BC12" s="75">
        <v>21</v>
      </c>
      <c r="BD12" s="75">
        <v>0</v>
      </c>
    </row>
    <row r="13" spans="1:56" ht="21">
      <c r="A13" s="74" t="s">
        <v>17</v>
      </c>
      <c r="B13" s="75">
        <v>0</v>
      </c>
      <c r="C13" s="75">
        <v>0</v>
      </c>
      <c r="D13" s="75">
        <v>0</v>
      </c>
      <c r="E13" s="75">
        <v>0</v>
      </c>
      <c r="F13" s="75">
        <v>0</v>
      </c>
      <c r="G13" s="75">
        <v>0</v>
      </c>
      <c r="H13" s="75">
        <v>0</v>
      </c>
      <c r="I13" s="75">
        <v>0</v>
      </c>
      <c r="J13" s="75">
        <v>0</v>
      </c>
      <c r="K13" s="75">
        <v>0</v>
      </c>
      <c r="L13" s="75">
        <v>0</v>
      </c>
      <c r="M13" s="75">
        <v>0</v>
      </c>
      <c r="N13" s="75">
        <v>0</v>
      </c>
      <c r="O13" s="75">
        <v>0</v>
      </c>
      <c r="P13" s="75">
        <v>0</v>
      </c>
      <c r="Q13" s="75">
        <v>0</v>
      </c>
      <c r="R13" s="75">
        <v>0</v>
      </c>
      <c r="S13" s="75">
        <v>0</v>
      </c>
      <c r="T13" s="75">
        <v>0</v>
      </c>
      <c r="U13" s="75">
        <v>0</v>
      </c>
      <c r="V13" s="75">
        <v>0</v>
      </c>
      <c r="W13" s="75">
        <v>0</v>
      </c>
      <c r="X13" s="75">
        <v>0</v>
      </c>
      <c r="Y13" s="75">
        <v>0</v>
      </c>
      <c r="Z13" s="75">
        <v>2</v>
      </c>
      <c r="AA13" s="75">
        <v>0</v>
      </c>
      <c r="AB13" s="75">
        <v>0</v>
      </c>
      <c r="AC13" s="75">
        <v>0</v>
      </c>
      <c r="AD13" s="75">
        <v>0</v>
      </c>
      <c r="AE13" s="75">
        <v>3</v>
      </c>
      <c r="AF13" s="75">
        <v>0</v>
      </c>
      <c r="AG13" s="75">
        <v>4</v>
      </c>
      <c r="AH13" s="75">
        <v>1</v>
      </c>
      <c r="AI13" s="75">
        <v>0</v>
      </c>
      <c r="AJ13" s="75">
        <v>0</v>
      </c>
      <c r="AK13" s="75">
        <v>1</v>
      </c>
      <c r="AL13" s="75">
        <v>0</v>
      </c>
      <c r="AM13" s="75">
        <v>0</v>
      </c>
      <c r="AN13" s="75">
        <v>1</v>
      </c>
      <c r="AO13" s="75">
        <v>0</v>
      </c>
      <c r="AP13" s="75">
        <v>0</v>
      </c>
      <c r="AQ13" s="75">
        <v>0</v>
      </c>
      <c r="AR13" s="75">
        <v>0</v>
      </c>
      <c r="AS13" s="75">
        <v>0</v>
      </c>
      <c r="AT13" s="75">
        <v>0</v>
      </c>
      <c r="AU13" s="75">
        <v>0</v>
      </c>
      <c r="AV13" s="75">
        <v>0</v>
      </c>
      <c r="AW13" s="75">
        <v>0</v>
      </c>
      <c r="AX13" s="75">
        <v>0</v>
      </c>
      <c r="AY13" s="75">
        <v>0</v>
      </c>
      <c r="AZ13" s="75">
        <v>0</v>
      </c>
      <c r="BA13" s="75">
        <v>0</v>
      </c>
      <c r="BB13" s="75">
        <v>0</v>
      </c>
      <c r="BC13" s="75">
        <v>12</v>
      </c>
      <c r="BD13" s="75">
        <v>0</v>
      </c>
    </row>
    <row r="14" spans="1:56" ht="42">
      <c r="A14" s="74" t="s">
        <v>79</v>
      </c>
      <c r="B14" s="75">
        <v>0</v>
      </c>
      <c r="C14" s="75">
        <v>0</v>
      </c>
      <c r="D14" s="75">
        <v>0</v>
      </c>
      <c r="E14" s="75">
        <v>0</v>
      </c>
      <c r="F14" s="75">
        <v>0</v>
      </c>
      <c r="G14" s="75">
        <v>0</v>
      </c>
      <c r="H14" s="75">
        <v>0</v>
      </c>
      <c r="I14" s="75">
        <v>0</v>
      </c>
      <c r="J14" s="75">
        <v>0</v>
      </c>
      <c r="K14" s="75">
        <v>0</v>
      </c>
      <c r="L14" s="75">
        <v>0</v>
      </c>
      <c r="M14" s="75">
        <v>0</v>
      </c>
      <c r="N14" s="75">
        <v>0</v>
      </c>
      <c r="O14" s="75">
        <v>0</v>
      </c>
      <c r="P14" s="75">
        <v>0</v>
      </c>
      <c r="Q14" s="75">
        <v>0</v>
      </c>
      <c r="R14" s="75">
        <v>0</v>
      </c>
      <c r="S14" s="75">
        <v>0</v>
      </c>
      <c r="T14" s="75">
        <v>0</v>
      </c>
      <c r="U14" s="75">
        <v>0</v>
      </c>
      <c r="V14" s="75">
        <v>0</v>
      </c>
      <c r="W14" s="75">
        <v>2</v>
      </c>
      <c r="X14" s="75">
        <v>0</v>
      </c>
      <c r="Y14" s="75">
        <v>0</v>
      </c>
      <c r="Z14" s="75">
        <v>0</v>
      </c>
      <c r="AA14" s="75">
        <v>0</v>
      </c>
      <c r="AB14" s="75">
        <v>0</v>
      </c>
      <c r="AC14" s="75">
        <v>0</v>
      </c>
      <c r="AD14" s="75">
        <v>0</v>
      </c>
      <c r="AE14" s="75">
        <v>0</v>
      </c>
      <c r="AF14" s="75">
        <v>1</v>
      </c>
      <c r="AG14" s="75">
        <v>0</v>
      </c>
      <c r="AH14" s="75">
        <v>9</v>
      </c>
      <c r="AI14" s="75">
        <v>7</v>
      </c>
      <c r="AJ14" s="75">
        <v>2</v>
      </c>
      <c r="AK14" s="75">
        <v>2</v>
      </c>
      <c r="AL14" s="75">
        <v>4</v>
      </c>
      <c r="AM14" s="75">
        <v>1</v>
      </c>
      <c r="AN14" s="75">
        <v>3</v>
      </c>
      <c r="AO14" s="75">
        <v>0</v>
      </c>
      <c r="AP14" s="75">
        <v>2</v>
      </c>
      <c r="AQ14" s="75">
        <v>0</v>
      </c>
      <c r="AR14" s="75">
        <v>0</v>
      </c>
      <c r="AS14" s="75">
        <v>0</v>
      </c>
      <c r="AT14" s="75">
        <v>0</v>
      </c>
      <c r="AU14" s="75">
        <v>0</v>
      </c>
      <c r="AV14" s="75">
        <v>0</v>
      </c>
      <c r="AW14" s="75">
        <v>0</v>
      </c>
      <c r="AX14" s="75">
        <v>0</v>
      </c>
      <c r="AY14" s="75">
        <v>0</v>
      </c>
      <c r="AZ14" s="75">
        <v>0</v>
      </c>
      <c r="BA14" s="75">
        <v>0</v>
      </c>
      <c r="BB14" s="75">
        <v>0</v>
      </c>
      <c r="BC14" s="75">
        <v>33</v>
      </c>
      <c r="BD14" s="75">
        <v>1</v>
      </c>
    </row>
    <row r="15" spans="1:56" ht="21">
      <c r="A15" s="74" t="s">
        <v>18</v>
      </c>
      <c r="B15" s="75">
        <v>0</v>
      </c>
      <c r="C15" s="75">
        <v>0</v>
      </c>
      <c r="D15" s="75">
        <v>0</v>
      </c>
      <c r="E15" s="75">
        <v>0</v>
      </c>
      <c r="F15" s="75">
        <v>0</v>
      </c>
      <c r="G15" s="75">
        <v>0</v>
      </c>
      <c r="H15" s="75">
        <v>0</v>
      </c>
      <c r="I15" s="75">
        <v>0</v>
      </c>
      <c r="J15" s="75">
        <v>0</v>
      </c>
      <c r="K15" s="75">
        <v>0</v>
      </c>
      <c r="L15" s="75">
        <v>0</v>
      </c>
      <c r="M15" s="75">
        <v>0</v>
      </c>
      <c r="N15" s="75">
        <v>0</v>
      </c>
      <c r="O15" s="75">
        <v>0</v>
      </c>
      <c r="P15" s="75">
        <v>0</v>
      </c>
      <c r="Q15" s="75">
        <v>0</v>
      </c>
      <c r="R15" s="75">
        <v>0</v>
      </c>
      <c r="S15" s="75">
        <v>0</v>
      </c>
      <c r="T15" s="75">
        <v>0</v>
      </c>
      <c r="U15" s="75">
        <v>0</v>
      </c>
      <c r="V15" s="75">
        <v>0</v>
      </c>
      <c r="W15" s="75">
        <v>0</v>
      </c>
      <c r="X15" s="75">
        <v>0</v>
      </c>
      <c r="Y15" s="75">
        <v>0</v>
      </c>
      <c r="Z15" s="75">
        <v>0</v>
      </c>
      <c r="AA15" s="75">
        <v>0</v>
      </c>
      <c r="AB15" s="75">
        <v>0</v>
      </c>
      <c r="AC15" s="75">
        <v>0</v>
      </c>
      <c r="AD15" s="75">
        <v>0</v>
      </c>
      <c r="AE15" s="75">
        <v>1</v>
      </c>
      <c r="AF15" s="75">
        <v>0</v>
      </c>
      <c r="AG15" s="75">
        <v>0</v>
      </c>
      <c r="AH15" s="75">
        <v>1</v>
      </c>
      <c r="AI15" s="75">
        <v>0</v>
      </c>
      <c r="AJ15" s="75">
        <v>0</v>
      </c>
      <c r="AK15" s="75">
        <v>0</v>
      </c>
      <c r="AL15" s="75">
        <v>0</v>
      </c>
      <c r="AM15" s="75">
        <v>0</v>
      </c>
      <c r="AN15" s="75">
        <v>0</v>
      </c>
      <c r="AO15" s="75">
        <v>0</v>
      </c>
      <c r="AP15" s="75">
        <v>0</v>
      </c>
      <c r="AQ15" s="75">
        <v>0</v>
      </c>
      <c r="AR15" s="75">
        <v>0</v>
      </c>
      <c r="AS15" s="75">
        <v>0</v>
      </c>
      <c r="AT15" s="75">
        <v>0</v>
      </c>
      <c r="AU15" s="75">
        <v>0</v>
      </c>
      <c r="AV15" s="75">
        <v>0</v>
      </c>
      <c r="AW15" s="75">
        <v>0</v>
      </c>
      <c r="AX15" s="75">
        <v>0</v>
      </c>
      <c r="AY15" s="75">
        <v>0</v>
      </c>
      <c r="AZ15" s="75">
        <v>0</v>
      </c>
      <c r="BA15" s="75">
        <v>0</v>
      </c>
      <c r="BB15" s="75">
        <v>0</v>
      </c>
      <c r="BC15" s="75">
        <v>2</v>
      </c>
      <c r="BD15" s="75">
        <v>0</v>
      </c>
    </row>
    <row r="16" spans="1:56" ht="21">
      <c r="A16" s="74" t="s">
        <v>19</v>
      </c>
      <c r="B16" s="75">
        <v>0</v>
      </c>
      <c r="C16" s="75">
        <v>0</v>
      </c>
      <c r="D16" s="75">
        <v>0</v>
      </c>
      <c r="E16" s="75">
        <v>0</v>
      </c>
      <c r="F16" s="75">
        <v>0</v>
      </c>
      <c r="G16" s="75">
        <v>0</v>
      </c>
      <c r="H16" s="75">
        <v>0</v>
      </c>
      <c r="I16" s="75">
        <v>0</v>
      </c>
      <c r="J16" s="75">
        <v>0</v>
      </c>
      <c r="K16" s="75">
        <v>0</v>
      </c>
      <c r="L16" s="75">
        <v>0</v>
      </c>
      <c r="M16" s="75">
        <v>0</v>
      </c>
      <c r="N16" s="75">
        <v>0</v>
      </c>
      <c r="O16" s="75">
        <v>0</v>
      </c>
      <c r="P16" s="75">
        <v>0</v>
      </c>
      <c r="Q16" s="75">
        <v>0</v>
      </c>
      <c r="R16" s="75">
        <v>0</v>
      </c>
      <c r="S16" s="75">
        <v>0</v>
      </c>
      <c r="T16" s="75">
        <v>0</v>
      </c>
      <c r="U16" s="75">
        <v>0</v>
      </c>
      <c r="V16" s="75">
        <v>0</v>
      </c>
      <c r="W16" s="75">
        <v>0</v>
      </c>
      <c r="X16" s="75">
        <v>0</v>
      </c>
      <c r="Y16" s="75">
        <v>0</v>
      </c>
      <c r="Z16" s="75">
        <v>0</v>
      </c>
      <c r="AA16" s="75">
        <v>0</v>
      </c>
      <c r="AB16" s="75">
        <v>2</v>
      </c>
      <c r="AC16" s="75">
        <v>0</v>
      </c>
      <c r="AD16" s="75">
        <v>0</v>
      </c>
      <c r="AE16" s="75">
        <v>1</v>
      </c>
      <c r="AF16" s="75">
        <v>0</v>
      </c>
      <c r="AG16" s="75">
        <v>7</v>
      </c>
      <c r="AH16" s="75">
        <v>1</v>
      </c>
      <c r="AI16" s="75">
        <v>0</v>
      </c>
      <c r="AJ16" s="75">
        <v>1</v>
      </c>
      <c r="AK16" s="75">
        <v>0</v>
      </c>
      <c r="AL16" s="75">
        <v>0</v>
      </c>
      <c r="AM16" s="75">
        <v>0</v>
      </c>
      <c r="AN16" s="75">
        <v>2</v>
      </c>
      <c r="AO16" s="75">
        <v>2</v>
      </c>
      <c r="AP16" s="75">
        <v>1</v>
      </c>
      <c r="AQ16" s="75">
        <v>0</v>
      </c>
      <c r="AR16" s="75">
        <v>0</v>
      </c>
      <c r="AS16" s="75">
        <v>0</v>
      </c>
      <c r="AT16" s="75">
        <v>0</v>
      </c>
      <c r="AU16" s="75">
        <v>0</v>
      </c>
      <c r="AV16" s="75">
        <v>0</v>
      </c>
      <c r="AW16" s="75">
        <v>0</v>
      </c>
      <c r="AX16" s="75">
        <v>0</v>
      </c>
      <c r="AY16" s="75">
        <v>0</v>
      </c>
      <c r="AZ16" s="75">
        <v>0</v>
      </c>
      <c r="BA16" s="75">
        <v>0</v>
      </c>
      <c r="BB16" s="75">
        <v>0</v>
      </c>
      <c r="BC16" s="75">
        <v>17</v>
      </c>
      <c r="BD16" s="75">
        <v>0</v>
      </c>
    </row>
    <row r="17" spans="1:56" ht="21">
      <c r="A17" s="74" t="s">
        <v>20</v>
      </c>
      <c r="B17" s="75">
        <v>0</v>
      </c>
      <c r="C17" s="75">
        <v>0</v>
      </c>
      <c r="D17" s="75">
        <v>0</v>
      </c>
      <c r="E17" s="75">
        <v>0</v>
      </c>
      <c r="F17" s="75">
        <v>0</v>
      </c>
      <c r="G17" s="75">
        <v>0</v>
      </c>
      <c r="H17" s="75">
        <v>0</v>
      </c>
      <c r="I17" s="75">
        <v>0</v>
      </c>
      <c r="J17" s="75">
        <v>0</v>
      </c>
      <c r="K17" s="75">
        <v>0</v>
      </c>
      <c r="L17" s="75">
        <v>0</v>
      </c>
      <c r="M17" s="75">
        <v>0</v>
      </c>
      <c r="N17" s="75">
        <v>0</v>
      </c>
      <c r="O17" s="75">
        <v>0</v>
      </c>
      <c r="P17" s="75">
        <v>0</v>
      </c>
      <c r="Q17" s="75">
        <v>0</v>
      </c>
      <c r="R17" s="75">
        <v>1</v>
      </c>
      <c r="S17" s="75">
        <v>0</v>
      </c>
      <c r="T17" s="75">
        <v>0</v>
      </c>
      <c r="U17" s="75">
        <v>0</v>
      </c>
      <c r="V17" s="75">
        <v>1</v>
      </c>
      <c r="W17" s="75">
        <v>0</v>
      </c>
      <c r="X17" s="75">
        <v>1</v>
      </c>
      <c r="Y17" s="75">
        <v>0</v>
      </c>
      <c r="Z17" s="75">
        <v>0</v>
      </c>
      <c r="AA17" s="75">
        <v>0</v>
      </c>
      <c r="AB17" s="75">
        <v>0</v>
      </c>
      <c r="AC17" s="75">
        <v>2</v>
      </c>
      <c r="AD17" s="75">
        <v>0</v>
      </c>
      <c r="AE17" s="75">
        <v>0</v>
      </c>
      <c r="AF17" s="75">
        <v>3</v>
      </c>
      <c r="AG17" s="75">
        <v>5</v>
      </c>
      <c r="AH17" s="75">
        <v>13</v>
      </c>
      <c r="AI17" s="75">
        <v>3</v>
      </c>
      <c r="AJ17" s="75">
        <v>1</v>
      </c>
      <c r="AK17" s="75">
        <v>0</v>
      </c>
      <c r="AL17" s="75">
        <v>2</v>
      </c>
      <c r="AM17" s="75">
        <v>0</v>
      </c>
      <c r="AN17" s="75">
        <v>0</v>
      </c>
      <c r="AO17" s="75">
        <v>2</v>
      </c>
      <c r="AP17" s="75">
        <v>0</v>
      </c>
      <c r="AQ17" s="75">
        <v>0</v>
      </c>
      <c r="AR17" s="75">
        <v>0</v>
      </c>
      <c r="AS17" s="75">
        <v>0</v>
      </c>
      <c r="AT17" s="75">
        <v>0</v>
      </c>
      <c r="AU17" s="75">
        <v>0</v>
      </c>
      <c r="AV17" s="75">
        <v>0</v>
      </c>
      <c r="AW17" s="75">
        <v>0</v>
      </c>
      <c r="AX17" s="75">
        <v>0</v>
      </c>
      <c r="AY17" s="75">
        <v>0</v>
      </c>
      <c r="AZ17" s="75">
        <v>0</v>
      </c>
      <c r="BA17" s="75">
        <v>0</v>
      </c>
      <c r="BB17" s="75">
        <v>0</v>
      </c>
      <c r="BC17" s="75">
        <v>34</v>
      </c>
      <c r="BD17" s="75">
        <v>0</v>
      </c>
    </row>
    <row r="18" spans="1:56" ht="21">
      <c r="A18" s="74" t="s">
        <v>21</v>
      </c>
      <c r="B18" s="75">
        <v>0</v>
      </c>
      <c r="C18" s="75">
        <v>0</v>
      </c>
      <c r="D18" s="75">
        <v>0</v>
      </c>
      <c r="E18" s="75">
        <v>0</v>
      </c>
      <c r="F18" s="75">
        <v>0</v>
      </c>
      <c r="G18" s="75">
        <v>0</v>
      </c>
      <c r="H18" s="75">
        <v>0</v>
      </c>
      <c r="I18" s="75">
        <v>0</v>
      </c>
      <c r="J18" s="75">
        <v>0</v>
      </c>
      <c r="K18" s="75">
        <v>0</v>
      </c>
      <c r="L18" s="75">
        <v>0</v>
      </c>
      <c r="M18" s="75">
        <v>0</v>
      </c>
      <c r="N18" s="75">
        <v>0</v>
      </c>
      <c r="O18" s="75">
        <v>0</v>
      </c>
      <c r="P18" s="75">
        <v>0</v>
      </c>
      <c r="Q18" s="75">
        <v>0</v>
      </c>
      <c r="R18" s="75">
        <v>0</v>
      </c>
      <c r="S18" s="75">
        <v>0</v>
      </c>
      <c r="T18" s="75">
        <v>0</v>
      </c>
      <c r="U18" s="75">
        <v>0</v>
      </c>
      <c r="V18" s="75">
        <v>0</v>
      </c>
      <c r="W18" s="75">
        <v>0</v>
      </c>
      <c r="X18" s="75">
        <v>3</v>
      </c>
      <c r="Y18" s="75">
        <v>0</v>
      </c>
      <c r="Z18" s="75">
        <v>0</v>
      </c>
      <c r="AA18" s="75">
        <v>0</v>
      </c>
      <c r="AB18" s="75">
        <v>0</v>
      </c>
      <c r="AC18" s="75">
        <v>0</v>
      </c>
      <c r="AD18" s="75">
        <v>0</v>
      </c>
      <c r="AE18" s="75">
        <v>0</v>
      </c>
      <c r="AF18" s="75">
        <v>0</v>
      </c>
      <c r="AG18" s="75">
        <v>0</v>
      </c>
      <c r="AH18" s="75">
        <v>7</v>
      </c>
      <c r="AI18" s="75">
        <v>3</v>
      </c>
      <c r="AJ18" s="75">
        <v>0</v>
      </c>
      <c r="AK18" s="75">
        <v>0</v>
      </c>
      <c r="AL18" s="75">
        <v>0</v>
      </c>
      <c r="AM18" s="75">
        <v>0</v>
      </c>
      <c r="AN18" s="75">
        <v>0</v>
      </c>
      <c r="AO18" s="75">
        <v>0</v>
      </c>
      <c r="AP18" s="75">
        <v>0</v>
      </c>
      <c r="AQ18" s="75">
        <v>0</v>
      </c>
      <c r="AR18" s="75">
        <v>0</v>
      </c>
      <c r="AS18" s="75">
        <v>0</v>
      </c>
      <c r="AT18" s="75">
        <v>0</v>
      </c>
      <c r="AU18" s="75">
        <v>0</v>
      </c>
      <c r="AV18" s="75">
        <v>0</v>
      </c>
      <c r="AW18" s="75">
        <v>0</v>
      </c>
      <c r="AX18" s="75">
        <v>0</v>
      </c>
      <c r="AY18" s="75">
        <v>0</v>
      </c>
      <c r="AZ18" s="75">
        <v>0</v>
      </c>
      <c r="BA18" s="75">
        <v>0</v>
      </c>
      <c r="BB18" s="75">
        <v>0</v>
      </c>
      <c r="BC18" s="75">
        <v>13</v>
      </c>
      <c r="BD18" s="75">
        <v>0</v>
      </c>
    </row>
    <row r="19" spans="1:56" ht="21">
      <c r="A19" s="74" t="s">
        <v>22</v>
      </c>
      <c r="B19" s="75">
        <v>0</v>
      </c>
      <c r="C19" s="75">
        <v>0</v>
      </c>
      <c r="D19" s="75">
        <v>0</v>
      </c>
      <c r="E19" s="75">
        <v>0</v>
      </c>
      <c r="F19" s="75">
        <v>0</v>
      </c>
      <c r="G19" s="75">
        <v>0</v>
      </c>
      <c r="H19" s="75">
        <v>0</v>
      </c>
      <c r="I19" s="75">
        <v>0</v>
      </c>
      <c r="J19" s="75">
        <v>0</v>
      </c>
      <c r="K19" s="75">
        <v>0</v>
      </c>
      <c r="L19" s="75">
        <v>0</v>
      </c>
      <c r="M19" s="75">
        <v>0</v>
      </c>
      <c r="N19" s="75">
        <v>0</v>
      </c>
      <c r="O19" s="75">
        <v>0</v>
      </c>
      <c r="P19" s="75">
        <v>0</v>
      </c>
      <c r="Q19" s="75">
        <v>0</v>
      </c>
      <c r="R19" s="75">
        <v>1</v>
      </c>
      <c r="S19" s="75">
        <v>0</v>
      </c>
      <c r="T19" s="75">
        <v>0</v>
      </c>
      <c r="U19" s="75">
        <v>0</v>
      </c>
      <c r="V19" s="75">
        <v>0</v>
      </c>
      <c r="W19" s="75">
        <v>1</v>
      </c>
      <c r="X19" s="75">
        <v>0</v>
      </c>
      <c r="Y19" s="75">
        <v>0</v>
      </c>
      <c r="Z19" s="75">
        <v>0</v>
      </c>
      <c r="AA19" s="75">
        <v>1</v>
      </c>
      <c r="AB19" s="75">
        <v>0</v>
      </c>
      <c r="AC19" s="75">
        <v>0</v>
      </c>
      <c r="AD19" s="75">
        <v>0</v>
      </c>
      <c r="AE19" s="75">
        <v>0</v>
      </c>
      <c r="AF19" s="75">
        <v>0</v>
      </c>
      <c r="AG19" s="75">
        <v>0</v>
      </c>
      <c r="AH19" s="75">
        <v>5</v>
      </c>
      <c r="AI19" s="75">
        <v>5</v>
      </c>
      <c r="AJ19" s="75">
        <v>2</v>
      </c>
      <c r="AK19" s="75">
        <v>0</v>
      </c>
      <c r="AL19" s="75">
        <v>0</v>
      </c>
      <c r="AM19" s="75">
        <v>0</v>
      </c>
      <c r="AN19" s="75">
        <v>0</v>
      </c>
      <c r="AO19" s="75">
        <v>0</v>
      </c>
      <c r="AP19" s="75">
        <v>0</v>
      </c>
      <c r="AQ19" s="75">
        <v>0</v>
      </c>
      <c r="AR19" s="75">
        <v>0</v>
      </c>
      <c r="AS19" s="75">
        <v>0</v>
      </c>
      <c r="AT19" s="75">
        <v>0</v>
      </c>
      <c r="AU19" s="75">
        <v>0</v>
      </c>
      <c r="AV19" s="75">
        <v>0</v>
      </c>
      <c r="AW19" s="75">
        <v>0</v>
      </c>
      <c r="AX19" s="75">
        <v>0</v>
      </c>
      <c r="AY19" s="75">
        <v>0</v>
      </c>
      <c r="AZ19" s="75">
        <v>0</v>
      </c>
      <c r="BA19" s="75">
        <v>0</v>
      </c>
      <c r="BB19" s="75">
        <v>0</v>
      </c>
      <c r="BC19" s="75">
        <v>15</v>
      </c>
      <c r="BD19" s="75">
        <v>0</v>
      </c>
    </row>
    <row r="20" spans="1:56" ht="21">
      <c r="A20" s="74" t="s">
        <v>23</v>
      </c>
      <c r="B20" s="75">
        <v>0</v>
      </c>
      <c r="C20" s="75">
        <v>0</v>
      </c>
      <c r="D20" s="75">
        <v>0</v>
      </c>
      <c r="E20" s="75">
        <v>0</v>
      </c>
      <c r="F20" s="75">
        <v>0</v>
      </c>
      <c r="G20" s="75">
        <v>0</v>
      </c>
      <c r="H20" s="75">
        <v>0</v>
      </c>
      <c r="I20" s="75">
        <v>0</v>
      </c>
      <c r="J20" s="75">
        <v>0</v>
      </c>
      <c r="K20" s="75">
        <v>0</v>
      </c>
      <c r="L20" s="75">
        <v>0</v>
      </c>
      <c r="M20" s="75">
        <v>0</v>
      </c>
      <c r="N20" s="75">
        <v>0</v>
      </c>
      <c r="O20" s="75">
        <v>0</v>
      </c>
      <c r="P20" s="75">
        <v>0</v>
      </c>
      <c r="Q20" s="75">
        <v>0</v>
      </c>
      <c r="R20" s="75">
        <v>0</v>
      </c>
      <c r="S20" s="75">
        <v>0</v>
      </c>
      <c r="T20" s="75">
        <v>0</v>
      </c>
      <c r="U20" s="75">
        <v>0</v>
      </c>
      <c r="V20" s="75">
        <v>0</v>
      </c>
      <c r="W20" s="75">
        <v>0</v>
      </c>
      <c r="X20" s="75">
        <v>0</v>
      </c>
      <c r="Y20" s="75">
        <v>0</v>
      </c>
      <c r="Z20" s="75">
        <v>0</v>
      </c>
      <c r="AA20" s="75">
        <v>0</v>
      </c>
      <c r="AB20" s="75">
        <v>0</v>
      </c>
      <c r="AC20" s="75">
        <v>1</v>
      </c>
      <c r="AD20" s="75">
        <v>0</v>
      </c>
      <c r="AE20" s="75">
        <v>1</v>
      </c>
      <c r="AF20" s="75">
        <v>0</v>
      </c>
      <c r="AG20" s="75">
        <v>0</v>
      </c>
      <c r="AH20" s="75">
        <v>1</v>
      </c>
      <c r="AI20" s="75">
        <v>2</v>
      </c>
      <c r="AJ20" s="75">
        <v>0</v>
      </c>
      <c r="AK20" s="75">
        <v>0</v>
      </c>
      <c r="AL20" s="75">
        <v>0</v>
      </c>
      <c r="AM20" s="75">
        <v>0</v>
      </c>
      <c r="AN20" s="75">
        <v>0</v>
      </c>
      <c r="AO20" s="75">
        <v>0</v>
      </c>
      <c r="AP20" s="75">
        <v>0</v>
      </c>
      <c r="AQ20" s="75">
        <v>0</v>
      </c>
      <c r="AR20" s="75">
        <v>0</v>
      </c>
      <c r="AS20" s="75">
        <v>0</v>
      </c>
      <c r="AT20" s="75">
        <v>0</v>
      </c>
      <c r="AU20" s="75">
        <v>0</v>
      </c>
      <c r="AV20" s="75">
        <v>0</v>
      </c>
      <c r="AW20" s="75">
        <v>0</v>
      </c>
      <c r="AX20" s="75">
        <v>0</v>
      </c>
      <c r="AY20" s="75">
        <v>0</v>
      </c>
      <c r="AZ20" s="75">
        <v>0</v>
      </c>
      <c r="BA20" s="75">
        <v>0</v>
      </c>
      <c r="BB20" s="75">
        <v>0</v>
      </c>
      <c r="BC20" s="75">
        <v>5</v>
      </c>
      <c r="BD20" s="75">
        <v>0</v>
      </c>
    </row>
    <row r="21" spans="1:56" ht="21">
      <c r="A21" s="74" t="s">
        <v>24</v>
      </c>
      <c r="B21" s="75">
        <v>0</v>
      </c>
      <c r="C21" s="75">
        <v>0</v>
      </c>
      <c r="D21" s="75">
        <v>0</v>
      </c>
      <c r="E21" s="75">
        <v>0</v>
      </c>
      <c r="F21" s="75">
        <v>0</v>
      </c>
      <c r="G21" s="75">
        <v>0</v>
      </c>
      <c r="H21" s="75">
        <v>0</v>
      </c>
      <c r="I21" s="75">
        <v>0</v>
      </c>
      <c r="J21" s="75">
        <v>0</v>
      </c>
      <c r="K21" s="75">
        <v>0</v>
      </c>
      <c r="L21" s="75">
        <v>0</v>
      </c>
      <c r="M21" s="75">
        <v>0</v>
      </c>
      <c r="N21" s="75">
        <v>0</v>
      </c>
      <c r="O21" s="75">
        <v>0</v>
      </c>
      <c r="P21" s="75">
        <v>0</v>
      </c>
      <c r="Q21" s="75">
        <v>0</v>
      </c>
      <c r="R21" s="75">
        <v>0</v>
      </c>
      <c r="S21" s="75">
        <v>0</v>
      </c>
      <c r="T21" s="75">
        <v>0</v>
      </c>
      <c r="U21" s="75">
        <v>0</v>
      </c>
      <c r="V21" s="75">
        <v>0</v>
      </c>
      <c r="W21" s="75">
        <v>0</v>
      </c>
      <c r="X21" s="75">
        <v>0</v>
      </c>
      <c r="Y21" s="75">
        <v>0</v>
      </c>
      <c r="Z21" s="75">
        <v>3</v>
      </c>
      <c r="AA21" s="75">
        <v>2</v>
      </c>
      <c r="AB21" s="75">
        <v>0</v>
      </c>
      <c r="AC21" s="75">
        <v>1</v>
      </c>
      <c r="AD21" s="75">
        <v>0</v>
      </c>
      <c r="AE21" s="75">
        <v>1</v>
      </c>
      <c r="AF21" s="75">
        <v>2</v>
      </c>
      <c r="AG21" s="75">
        <v>0</v>
      </c>
      <c r="AH21" s="75">
        <v>1</v>
      </c>
      <c r="AI21" s="75">
        <v>2</v>
      </c>
      <c r="AJ21" s="75">
        <v>1</v>
      </c>
      <c r="AK21" s="75">
        <v>0</v>
      </c>
      <c r="AL21" s="75">
        <v>0</v>
      </c>
      <c r="AM21" s="75">
        <v>1</v>
      </c>
      <c r="AN21" s="75">
        <v>4</v>
      </c>
      <c r="AO21" s="75">
        <v>1</v>
      </c>
      <c r="AP21" s="75">
        <v>0</v>
      </c>
      <c r="AQ21" s="75">
        <v>0</v>
      </c>
      <c r="AR21" s="75">
        <v>0</v>
      </c>
      <c r="AS21" s="75">
        <v>0</v>
      </c>
      <c r="AT21" s="75">
        <v>0</v>
      </c>
      <c r="AU21" s="75">
        <v>0</v>
      </c>
      <c r="AV21" s="75">
        <v>0</v>
      </c>
      <c r="AW21" s="75">
        <v>0</v>
      </c>
      <c r="AX21" s="75">
        <v>0</v>
      </c>
      <c r="AY21" s="75">
        <v>0</v>
      </c>
      <c r="AZ21" s="75">
        <v>0</v>
      </c>
      <c r="BA21" s="75">
        <v>0</v>
      </c>
      <c r="BB21" s="75">
        <v>0</v>
      </c>
      <c r="BC21" s="75">
        <v>19</v>
      </c>
      <c r="BD21" s="75">
        <v>0</v>
      </c>
    </row>
    <row r="22" spans="1:56" ht="21">
      <c r="A22" s="74" t="s">
        <v>25</v>
      </c>
      <c r="B22" s="75">
        <v>0</v>
      </c>
      <c r="C22" s="75">
        <v>0</v>
      </c>
      <c r="D22" s="75">
        <v>0</v>
      </c>
      <c r="E22" s="75">
        <v>0</v>
      </c>
      <c r="F22" s="75">
        <v>0</v>
      </c>
      <c r="G22" s="75">
        <v>0</v>
      </c>
      <c r="H22" s="75">
        <v>0</v>
      </c>
      <c r="I22" s="75">
        <v>0</v>
      </c>
      <c r="J22" s="75">
        <v>0</v>
      </c>
      <c r="K22" s="75">
        <v>0</v>
      </c>
      <c r="L22" s="75">
        <v>0</v>
      </c>
      <c r="M22" s="75">
        <v>0</v>
      </c>
      <c r="N22" s="75">
        <v>0</v>
      </c>
      <c r="O22" s="75">
        <v>0</v>
      </c>
      <c r="P22" s="75">
        <v>0</v>
      </c>
      <c r="Q22" s="75">
        <v>0</v>
      </c>
      <c r="R22" s="75">
        <v>0</v>
      </c>
      <c r="S22" s="75">
        <v>0</v>
      </c>
      <c r="T22" s="75">
        <v>0</v>
      </c>
      <c r="U22" s="75">
        <v>0</v>
      </c>
      <c r="V22" s="75">
        <v>0</v>
      </c>
      <c r="W22" s="75">
        <v>0</v>
      </c>
      <c r="X22" s="75">
        <v>0</v>
      </c>
      <c r="Y22" s="75">
        <v>0</v>
      </c>
      <c r="Z22" s="75">
        <v>0</v>
      </c>
      <c r="AA22" s="75">
        <v>0</v>
      </c>
      <c r="AB22" s="75">
        <v>0</v>
      </c>
      <c r="AC22" s="75">
        <v>1</v>
      </c>
      <c r="AD22" s="75">
        <v>0</v>
      </c>
      <c r="AE22" s="75">
        <v>0</v>
      </c>
      <c r="AF22" s="75">
        <v>2</v>
      </c>
      <c r="AG22" s="75">
        <v>0</v>
      </c>
      <c r="AH22" s="75">
        <v>2</v>
      </c>
      <c r="AI22" s="75">
        <v>0</v>
      </c>
      <c r="AJ22" s="75">
        <v>0</v>
      </c>
      <c r="AK22" s="75">
        <v>0</v>
      </c>
      <c r="AL22" s="75">
        <v>0</v>
      </c>
      <c r="AM22" s="75">
        <v>0</v>
      </c>
      <c r="AN22" s="75">
        <v>0</v>
      </c>
      <c r="AO22" s="75">
        <v>0</v>
      </c>
      <c r="AP22" s="75">
        <v>0</v>
      </c>
      <c r="AQ22" s="75">
        <v>0</v>
      </c>
      <c r="AR22" s="75">
        <v>0</v>
      </c>
      <c r="AS22" s="75">
        <v>0</v>
      </c>
      <c r="AT22" s="75">
        <v>0</v>
      </c>
      <c r="AU22" s="75">
        <v>0</v>
      </c>
      <c r="AV22" s="75">
        <v>0</v>
      </c>
      <c r="AW22" s="75">
        <v>0</v>
      </c>
      <c r="AX22" s="75">
        <v>0</v>
      </c>
      <c r="AY22" s="75">
        <v>0</v>
      </c>
      <c r="AZ22" s="75">
        <v>0</v>
      </c>
      <c r="BA22" s="75">
        <v>0</v>
      </c>
      <c r="BB22" s="75">
        <v>0</v>
      </c>
      <c r="BC22" s="75">
        <v>5</v>
      </c>
      <c r="BD22" s="75">
        <v>0</v>
      </c>
    </row>
    <row r="23" spans="1:56" ht="21">
      <c r="A23" s="74" t="s">
        <v>26</v>
      </c>
      <c r="B23" s="75">
        <v>0</v>
      </c>
      <c r="C23" s="75">
        <v>0</v>
      </c>
      <c r="D23" s="75">
        <v>0</v>
      </c>
      <c r="E23" s="75">
        <v>0</v>
      </c>
      <c r="F23" s="75">
        <v>0</v>
      </c>
      <c r="G23" s="75">
        <v>0</v>
      </c>
      <c r="H23" s="75">
        <v>0</v>
      </c>
      <c r="I23" s="75">
        <v>0</v>
      </c>
      <c r="J23" s="75">
        <v>0</v>
      </c>
      <c r="K23" s="75">
        <v>0</v>
      </c>
      <c r="L23" s="75">
        <v>0</v>
      </c>
      <c r="M23" s="75">
        <v>0</v>
      </c>
      <c r="N23" s="75">
        <v>0</v>
      </c>
      <c r="O23" s="75">
        <v>0</v>
      </c>
      <c r="P23" s="75">
        <v>0</v>
      </c>
      <c r="Q23" s="75">
        <v>0</v>
      </c>
      <c r="R23" s="75">
        <v>0</v>
      </c>
      <c r="S23" s="75">
        <v>0</v>
      </c>
      <c r="T23" s="75">
        <v>0</v>
      </c>
      <c r="U23" s="75">
        <v>0</v>
      </c>
      <c r="V23" s="75">
        <v>0</v>
      </c>
      <c r="W23" s="75">
        <v>0</v>
      </c>
      <c r="X23" s="75">
        <v>0</v>
      </c>
      <c r="Y23" s="75">
        <v>0</v>
      </c>
      <c r="Z23" s="75">
        <v>4</v>
      </c>
      <c r="AA23" s="75">
        <v>0</v>
      </c>
      <c r="AB23" s="75">
        <v>0</v>
      </c>
      <c r="AC23" s="75">
        <v>0</v>
      </c>
      <c r="AD23" s="75">
        <v>0</v>
      </c>
      <c r="AE23" s="75">
        <v>0</v>
      </c>
      <c r="AF23" s="75">
        <v>0</v>
      </c>
      <c r="AG23" s="75">
        <v>0</v>
      </c>
      <c r="AH23" s="75">
        <v>0</v>
      </c>
      <c r="AI23" s="75">
        <v>0</v>
      </c>
      <c r="AJ23" s="75">
        <v>0</v>
      </c>
      <c r="AK23" s="75">
        <v>0</v>
      </c>
      <c r="AL23" s="75">
        <v>0</v>
      </c>
      <c r="AM23" s="75">
        <v>0</v>
      </c>
      <c r="AN23" s="75">
        <v>0</v>
      </c>
      <c r="AO23" s="75">
        <v>0</v>
      </c>
      <c r="AP23" s="75">
        <v>0</v>
      </c>
      <c r="AQ23" s="75">
        <v>0</v>
      </c>
      <c r="AR23" s="75">
        <v>0</v>
      </c>
      <c r="AS23" s="75">
        <v>0</v>
      </c>
      <c r="AT23" s="75">
        <v>0</v>
      </c>
      <c r="AU23" s="75">
        <v>0</v>
      </c>
      <c r="AV23" s="75">
        <v>0</v>
      </c>
      <c r="AW23" s="75">
        <v>0</v>
      </c>
      <c r="AX23" s="75">
        <v>0</v>
      </c>
      <c r="AY23" s="75">
        <v>0</v>
      </c>
      <c r="AZ23" s="75">
        <v>0</v>
      </c>
      <c r="BA23" s="75">
        <v>0</v>
      </c>
      <c r="BB23" s="75">
        <v>0</v>
      </c>
      <c r="BC23" s="75">
        <v>4</v>
      </c>
      <c r="BD23" s="75">
        <v>0</v>
      </c>
    </row>
    <row r="24" spans="1:56">
      <c r="A24" s="63" t="s">
        <v>27</v>
      </c>
      <c r="B24" s="63">
        <v>0</v>
      </c>
      <c r="C24" s="63">
        <v>0</v>
      </c>
      <c r="D24" s="63">
        <v>0</v>
      </c>
      <c r="E24" s="63">
        <v>0</v>
      </c>
      <c r="F24" s="63">
        <v>0</v>
      </c>
      <c r="G24" s="63">
        <v>0</v>
      </c>
      <c r="H24" s="63">
        <v>0</v>
      </c>
      <c r="I24" s="63">
        <v>0</v>
      </c>
      <c r="J24" s="63">
        <v>0</v>
      </c>
      <c r="K24" s="63">
        <v>0</v>
      </c>
      <c r="L24" s="63">
        <v>0</v>
      </c>
      <c r="M24" s="63">
        <v>0</v>
      </c>
      <c r="N24" s="63">
        <v>0</v>
      </c>
      <c r="O24" s="63">
        <v>0</v>
      </c>
      <c r="P24" s="63">
        <v>0</v>
      </c>
      <c r="Q24" s="63">
        <v>0</v>
      </c>
      <c r="R24" s="63">
        <v>0</v>
      </c>
      <c r="S24" s="63">
        <v>0</v>
      </c>
      <c r="T24" s="63">
        <v>0</v>
      </c>
      <c r="U24" s="63">
        <v>0</v>
      </c>
      <c r="V24" s="63">
        <v>0</v>
      </c>
      <c r="W24" s="63">
        <v>0</v>
      </c>
      <c r="X24" s="63">
        <v>0</v>
      </c>
      <c r="Y24" s="63">
        <v>0</v>
      </c>
      <c r="Z24" s="63">
        <v>0</v>
      </c>
      <c r="AA24" s="63">
        <v>0</v>
      </c>
      <c r="AB24" s="63">
        <v>0</v>
      </c>
      <c r="AC24" s="63">
        <v>0</v>
      </c>
      <c r="AD24" s="63">
        <v>0</v>
      </c>
      <c r="AE24" s="63">
        <v>0</v>
      </c>
      <c r="AF24" s="63">
        <v>0</v>
      </c>
      <c r="AG24" s="63">
        <v>1</v>
      </c>
      <c r="AH24" s="63">
        <v>0</v>
      </c>
      <c r="AI24" s="63">
        <v>0</v>
      </c>
      <c r="AJ24" s="63">
        <v>0</v>
      </c>
      <c r="AK24" s="63">
        <v>0</v>
      </c>
      <c r="AL24" s="63">
        <v>0</v>
      </c>
      <c r="AM24" s="63">
        <v>0</v>
      </c>
      <c r="AN24" s="63">
        <v>0</v>
      </c>
      <c r="AO24" s="63">
        <v>2</v>
      </c>
      <c r="AP24" s="63">
        <v>0</v>
      </c>
      <c r="AQ24" s="63">
        <v>0</v>
      </c>
      <c r="AR24" s="63">
        <v>0</v>
      </c>
      <c r="AS24" s="63">
        <v>0</v>
      </c>
      <c r="AT24" s="63">
        <v>0</v>
      </c>
      <c r="AU24" s="63">
        <v>0</v>
      </c>
      <c r="AV24" s="63">
        <v>0</v>
      </c>
      <c r="AW24" s="63">
        <v>0</v>
      </c>
      <c r="AX24" s="63">
        <v>0</v>
      </c>
      <c r="AY24" s="63">
        <v>0</v>
      </c>
      <c r="AZ24" s="63">
        <v>0</v>
      </c>
      <c r="BA24" s="63">
        <v>0</v>
      </c>
      <c r="BB24" s="63">
        <v>0</v>
      </c>
      <c r="BC24" s="63">
        <v>3</v>
      </c>
      <c r="BD24" s="63">
        <v>0</v>
      </c>
    </row>
    <row r="25" spans="1:56">
      <c r="A25" s="63" t="s">
        <v>80</v>
      </c>
      <c r="B25" s="63">
        <v>0</v>
      </c>
      <c r="C25" s="63">
        <v>0</v>
      </c>
      <c r="D25" s="63">
        <v>0</v>
      </c>
      <c r="E25" s="63">
        <v>0</v>
      </c>
      <c r="F25" s="63">
        <v>0</v>
      </c>
      <c r="G25" s="63">
        <v>0</v>
      </c>
      <c r="H25" s="63">
        <v>0</v>
      </c>
      <c r="I25" s="63">
        <v>0</v>
      </c>
      <c r="J25" s="63">
        <v>0</v>
      </c>
      <c r="K25" s="63">
        <v>0</v>
      </c>
      <c r="L25" s="63">
        <v>0</v>
      </c>
      <c r="M25" s="63">
        <v>0</v>
      </c>
      <c r="N25" s="63">
        <v>0</v>
      </c>
      <c r="O25" s="63">
        <v>0</v>
      </c>
      <c r="P25" s="63">
        <v>0</v>
      </c>
      <c r="Q25" s="63">
        <v>0</v>
      </c>
      <c r="R25" s="63">
        <v>0</v>
      </c>
      <c r="S25" s="63">
        <v>0</v>
      </c>
      <c r="T25" s="63">
        <v>0</v>
      </c>
      <c r="U25" s="63">
        <v>0</v>
      </c>
      <c r="V25" s="63">
        <v>0</v>
      </c>
      <c r="W25" s="63">
        <v>0</v>
      </c>
      <c r="X25" s="63">
        <v>2</v>
      </c>
      <c r="Y25" s="63">
        <v>0</v>
      </c>
      <c r="Z25" s="63">
        <v>0</v>
      </c>
      <c r="AA25" s="63">
        <v>0</v>
      </c>
      <c r="AB25" s="63">
        <v>0</v>
      </c>
      <c r="AC25" s="63">
        <v>0</v>
      </c>
      <c r="AD25" s="63">
        <v>0</v>
      </c>
      <c r="AE25" s="63">
        <v>0</v>
      </c>
      <c r="AF25" s="63">
        <v>0</v>
      </c>
      <c r="AG25" s="63">
        <v>0</v>
      </c>
      <c r="AH25" s="63">
        <v>0</v>
      </c>
      <c r="AI25" s="63">
        <v>0</v>
      </c>
      <c r="AJ25" s="63">
        <v>0</v>
      </c>
      <c r="AK25" s="63">
        <v>0</v>
      </c>
      <c r="AL25" s="63">
        <v>0</v>
      </c>
      <c r="AM25" s="63">
        <v>1</v>
      </c>
      <c r="AN25" s="63">
        <v>0</v>
      </c>
      <c r="AO25" s="63">
        <v>0</v>
      </c>
      <c r="AP25" s="63">
        <v>0</v>
      </c>
      <c r="AQ25" s="63">
        <v>0</v>
      </c>
      <c r="AR25" s="63">
        <v>0</v>
      </c>
      <c r="AS25" s="63">
        <v>0</v>
      </c>
      <c r="AT25" s="63">
        <v>0</v>
      </c>
      <c r="AU25" s="63">
        <v>0</v>
      </c>
      <c r="AV25" s="63">
        <v>0</v>
      </c>
      <c r="AW25" s="63">
        <v>0</v>
      </c>
      <c r="AX25" s="63">
        <v>0</v>
      </c>
      <c r="AY25" s="63">
        <v>0</v>
      </c>
      <c r="AZ25" s="63">
        <v>0</v>
      </c>
      <c r="BA25" s="63">
        <v>0</v>
      </c>
      <c r="BB25" s="63">
        <v>0</v>
      </c>
      <c r="BC25" s="63">
        <v>3</v>
      </c>
      <c r="BD25" s="63">
        <v>0</v>
      </c>
    </row>
    <row r="26" spans="1:56">
      <c r="A26" s="63" t="s">
        <v>28</v>
      </c>
      <c r="B26" s="63">
        <v>0</v>
      </c>
      <c r="C26" s="63">
        <v>0</v>
      </c>
      <c r="D26" s="63">
        <v>0</v>
      </c>
      <c r="E26" s="63">
        <v>0</v>
      </c>
      <c r="F26" s="63">
        <v>0</v>
      </c>
      <c r="G26" s="63">
        <v>0</v>
      </c>
      <c r="H26" s="63">
        <v>0</v>
      </c>
      <c r="I26" s="63">
        <v>0</v>
      </c>
      <c r="J26" s="63">
        <v>0</v>
      </c>
      <c r="K26" s="63">
        <v>0</v>
      </c>
      <c r="L26" s="63">
        <v>0</v>
      </c>
      <c r="M26" s="63">
        <v>0</v>
      </c>
      <c r="N26" s="63">
        <v>0</v>
      </c>
      <c r="O26" s="63">
        <v>0</v>
      </c>
      <c r="P26" s="63">
        <v>0</v>
      </c>
      <c r="Q26" s="63">
        <v>0</v>
      </c>
      <c r="R26" s="63">
        <v>0</v>
      </c>
      <c r="S26" s="63">
        <v>0</v>
      </c>
      <c r="T26" s="63">
        <v>0</v>
      </c>
      <c r="U26" s="63">
        <v>0</v>
      </c>
      <c r="V26" s="63">
        <v>0</v>
      </c>
      <c r="W26" s="63">
        <v>0</v>
      </c>
      <c r="X26" s="63">
        <v>0</v>
      </c>
      <c r="Y26" s="63">
        <v>0</v>
      </c>
      <c r="Z26" s="63">
        <v>0</v>
      </c>
      <c r="AA26" s="63">
        <v>0</v>
      </c>
      <c r="AB26" s="63">
        <v>0</v>
      </c>
      <c r="AC26" s="63">
        <v>0</v>
      </c>
      <c r="AD26" s="63">
        <v>0</v>
      </c>
      <c r="AE26" s="63">
        <v>0</v>
      </c>
      <c r="AF26" s="63">
        <v>0</v>
      </c>
      <c r="AG26" s="63">
        <v>0</v>
      </c>
      <c r="AH26" s="63">
        <v>1</v>
      </c>
      <c r="AI26" s="63">
        <v>0</v>
      </c>
      <c r="AJ26" s="63">
        <v>0</v>
      </c>
      <c r="AK26" s="63">
        <v>0</v>
      </c>
      <c r="AL26" s="63">
        <v>0</v>
      </c>
      <c r="AM26" s="63">
        <v>0</v>
      </c>
      <c r="AN26" s="63">
        <v>0</v>
      </c>
      <c r="AO26" s="63">
        <v>0</v>
      </c>
      <c r="AP26" s="63">
        <v>0</v>
      </c>
      <c r="AQ26" s="63">
        <v>0</v>
      </c>
      <c r="AR26" s="63">
        <v>0</v>
      </c>
      <c r="AS26" s="63">
        <v>0</v>
      </c>
      <c r="AT26" s="63">
        <v>0</v>
      </c>
      <c r="AU26" s="63">
        <v>0</v>
      </c>
      <c r="AV26" s="63">
        <v>0</v>
      </c>
      <c r="AW26" s="63">
        <v>0</v>
      </c>
      <c r="AX26" s="63">
        <v>0</v>
      </c>
      <c r="AY26" s="63">
        <v>0</v>
      </c>
      <c r="AZ26" s="63">
        <v>0</v>
      </c>
      <c r="BA26" s="63">
        <v>0</v>
      </c>
      <c r="BB26" s="63">
        <v>0</v>
      </c>
      <c r="BC26" s="63">
        <v>1</v>
      </c>
      <c r="BD26" s="63">
        <v>0</v>
      </c>
    </row>
  </sheetData>
  <phoneticPr fontId="9"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S114"/>
  <sheetViews>
    <sheetView workbookViewId="0">
      <selection sqref="A1:XFD1048576"/>
    </sheetView>
  </sheetViews>
  <sheetFormatPr defaultRowHeight="12.75"/>
  <cols>
    <col min="1" max="1" width="14" style="63" customWidth="1"/>
    <col min="2" max="2" width="17.140625" style="63" customWidth="1"/>
    <col min="3" max="3" width="13.42578125" style="63" customWidth="1"/>
    <col min="4" max="17" width="9.140625" style="63"/>
    <col min="18" max="18" width="32.28515625" style="63" customWidth="1"/>
    <col min="19" max="19" width="10.140625" style="63" customWidth="1"/>
    <col min="20" max="16384" width="9.140625" style="63"/>
  </cols>
  <sheetData>
    <row r="1" spans="1:19">
      <c r="A1" s="63" t="s">
        <v>417</v>
      </c>
      <c r="R1" s="63" t="s">
        <v>96</v>
      </c>
      <c r="S1" s="63" t="s">
        <v>97</v>
      </c>
    </row>
    <row r="2" spans="1:19">
      <c r="R2" s="63" t="s">
        <v>9</v>
      </c>
      <c r="S2" s="63">
        <v>8.6</v>
      </c>
    </row>
    <row r="3" spans="1:19">
      <c r="A3" s="62" t="s">
        <v>98</v>
      </c>
      <c r="B3" s="62" t="s">
        <v>99</v>
      </c>
      <c r="C3" s="62" t="s">
        <v>100</v>
      </c>
      <c r="R3" s="63" t="s">
        <v>10</v>
      </c>
      <c r="S3" s="63">
        <v>35.25</v>
      </c>
    </row>
    <row r="4" spans="1:19">
      <c r="A4" s="62">
        <v>1</v>
      </c>
      <c r="B4" s="62" t="s">
        <v>101</v>
      </c>
      <c r="C4" s="62">
        <v>0</v>
      </c>
      <c r="R4" s="63" t="s">
        <v>11</v>
      </c>
      <c r="S4" s="63">
        <v>9.83</v>
      </c>
    </row>
    <row r="5" spans="1:19">
      <c r="A5" s="62">
        <v>2</v>
      </c>
      <c r="B5" s="62" t="s">
        <v>102</v>
      </c>
      <c r="C5" s="62">
        <v>3.41</v>
      </c>
      <c r="R5" s="63" t="s">
        <v>12</v>
      </c>
      <c r="S5" s="63">
        <v>5.94</v>
      </c>
    </row>
    <row r="6" spans="1:19">
      <c r="A6" s="62">
        <v>3</v>
      </c>
      <c r="B6" s="62" t="s">
        <v>103</v>
      </c>
      <c r="C6" s="62">
        <v>1.1000000000000001</v>
      </c>
      <c r="R6" s="63" t="s">
        <v>13</v>
      </c>
      <c r="S6" s="63">
        <v>29.73</v>
      </c>
    </row>
    <row r="7" spans="1:19">
      <c r="A7" s="62">
        <v>4</v>
      </c>
      <c r="B7" s="62" t="s">
        <v>104</v>
      </c>
      <c r="C7" s="62">
        <v>11.62</v>
      </c>
      <c r="R7" s="63" t="s">
        <v>14</v>
      </c>
      <c r="S7" s="63">
        <v>24.82</v>
      </c>
    </row>
    <row r="8" spans="1:19">
      <c r="A8" s="62">
        <v>5</v>
      </c>
      <c r="B8" s="62" t="s">
        <v>105</v>
      </c>
      <c r="C8" s="62">
        <v>13.19</v>
      </c>
      <c r="R8" s="63" t="s">
        <v>15</v>
      </c>
      <c r="S8" s="63">
        <v>22.05</v>
      </c>
    </row>
    <row r="9" spans="1:19">
      <c r="A9" s="62">
        <v>6</v>
      </c>
      <c r="B9" s="62" t="s">
        <v>106</v>
      </c>
      <c r="C9" s="62">
        <v>18.149999999999999</v>
      </c>
      <c r="R9" s="63" t="s">
        <v>16</v>
      </c>
      <c r="S9" s="63">
        <v>40.75</v>
      </c>
    </row>
    <row r="10" spans="1:19">
      <c r="A10" s="62">
        <v>7</v>
      </c>
      <c r="B10" s="62" t="s">
        <v>107</v>
      </c>
      <c r="C10" s="62">
        <v>24.94</v>
      </c>
      <c r="R10" s="63" t="s">
        <v>17</v>
      </c>
      <c r="S10" s="63">
        <v>19.28</v>
      </c>
    </row>
    <row r="11" spans="1:19">
      <c r="A11" s="62">
        <v>8</v>
      </c>
      <c r="B11" s="62" t="s">
        <v>108</v>
      </c>
      <c r="C11" s="62">
        <v>38.909999999999997</v>
      </c>
      <c r="R11" s="63" t="s">
        <v>79</v>
      </c>
      <c r="S11" s="63">
        <v>6.53</v>
      </c>
    </row>
    <row r="12" spans="1:19">
      <c r="A12" s="62">
        <v>9</v>
      </c>
      <c r="B12" s="62" t="s">
        <v>109</v>
      </c>
      <c r="C12" s="62">
        <v>18.71</v>
      </c>
      <c r="R12" s="63" t="s">
        <v>18</v>
      </c>
      <c r="S12" s="63">
        <v>36.909999999999997</v>
      </c>
    </row>
    <row r="13" spans="1:19">
      <c r="R13" s="63" t="s">
        <v>19</v>
      </c>
      <c r="S13" s="63">
        <v>11.8</v>
      </c>
    </row>
    <row r="14" spans="1:19">
      <c r="A14" s="63" t="s">
        <v>110</v>
      </c>
      <c r="R14" s="63" t="s">
        <v>20</v>
      </c>
      <c r="S14" s="63">
        <v>0</v>
      </c>
    </row>
    <row r="15" spans="1:19">
      <c r="R15" s="63" t="s">
        <v>21</v>
      </c>
      <c r="S15" s="63">
        <v>0</v>
      </c>
    </row>
    <row r="16" spans="1:19">
      <c r="R16" s="63" t="s">
        <v>22</v>
      </c>
      <c r="S16" s="63">
        <v>6.76</v>
      </c>
    </row>
    <row r="17" spans="1:19">
      <c r="R17" s="63" t="s">
        <v>23</v>
      </c>
      <c r="S17" s="63">
        <v>25.99</v>
      </c>
    </row>
    <row r="18" spans="1:19">
      <c r="R18" s="63" t="s">
        <v>24</v>
      </c>
      <c r="S18" s="63">
        <v>49.86</v>
      </c>
    </row>
    <row r="19" spans="1:19">
      <c r="R19" s="63" t="s">
        <v>25</v>
      </c>
      <c r="S19" s="63">
        <v>11.09</v>
      </c>
    </row>
    <row r="20" spans="1:19">
      <c r="R20" s="63" t="s">
        <v>26</v>
      </c>
      <c r="S20" s="63">
        <v>0</v>
      </c>
    </row>
    <row r="21" spans="1:19">
      <c r="R21" s="63" t="s">
        <v>27</v>
      </c>
      <c r="S21" s="63">
        <v>13.1</v>
      </c>
    </row>
    <row r="22" spans="1:19">
      <c r="R22" s="63" t="s">
        <v>80</v>
      </c>
      <c r="S22" s="63">
        <v>8.3699999999999992</v>
      </c>
    </row>
    <row r="23" spans="1:19">
      <c r="R23" s="63" t="s">
        <v>28</v>
      </c>
      <c r="S23" s="63">
        <v>4.75</v>
      </c>
    </row>
    <row r="30" spans="1:19">
      <c r="A30" s="63" t="s">
        <v>418</v>
      </c>
    </row>
    <row r="32" spans="1:19">
      <c r="A32" s="62" t="s">
        <v>111</v>
      </c>
      <c r="B32" s="62" t="s">
        <v>112</v>
      </c>
      <c r="C32" s="64" t="s">
        <v>113</v>
      </c>
    </row>
    <row r="33" spans="1:3">
      <c r="A33" s="62">
        <v>1</v>
      </c>
      <c r="B33" s="62" t="s">
        <v>114</v>
      </c>
      <c r="C33" s="62">
        <v>175</v>
      </c>
    </row>
    <row r="34" spans="1:3">
      <c r="A34" s="62">
        <v>2</v>
      </c>
      <c r="B34" s="62" t="s">
        <v>115</v>
      </c>
      <c r="C34" s="62">
        <v>2</v>
      </c>
    </row>
    <row r="35" spans="1:3">
      <c r="A35" s="62">
        <v>3</v>
      </c>
      <c r="B35" s="62" t="s">
        <v>116</v>
      </c>
      <c r="C35" s="62">
        <v>5</v>
      </c>
    </row>
    <row r="36" spans="1:3">
      <c r="A36" s="62">
        <v>4</v>
      </c>
      <c r="B36" s="62" t="s">
        <v>117</v>
      </c>
      <c r="C36" s="62">
        <v>1</v>
      </c>
    </row>
    <row r="37" spans="1:3">
      <c r="A37" s="62">
        <v>5</v>
      </c>
      <c r="B37" s="62" t="s">
        <v>118</v>
      </c>
      <c r="C37" s="62">
        <v>0</v>
      </c>
    </row>
    <row r="38" spans="1:3">
      <c r="A38" s="62">
        <v>6</v>
      </c>
      <c r="B38" s="62" t="s">
        <v>119</v>
      </c>
      <c r="C38" s="62">
        <v>12</v>
      </c>
    </row>
    <row r="39" spans="1:3">
      <c r="A39" s="62">
        <v>7</v>
      </c>
      <c r="B39" s="62" t="s">
        <v>120</v>
      </c>
      <c r="C39" s="62">
        <v>3</v>
      </c>
    </row>
    <row r="40" spans="1:3">
      <c r="A40" s="62">
        <v>8</v>
      </c>
      <c r="B40" s="62" t="s">
        <v>121</v>
      </c>
      <c r="C40" s="62">
        <v>0</v>
      </c>
    </row>
    <row r="41" spans="1:3">
      <c r="A41" s="62">
        <v>9</v>
      </c>
      <c r="B41" s="62" t="s">
        <v>122</v>
      </c>
      <c r="C41" s="62">
        <v>0</v>
      </c>
    </row>
    <row r="42" spans="1:3">
      <c r="A42" s="62">
        <v>10</v>
      </c>
      <c r="B42" s="62" t="s">
        <v>123</v>
      </c>
      <c r="C42" s="62">
        <v>25</v>
      </c>
    </row>
    <row r="43" spans="1:3">
      <c r="A43" s="62">
        <v>11</v>
      </c>
      <c r="B43" s="62" t="s">
        <v>124</v>
      </c>
      <c r="C43" s="62">
        <v>24</v>
      </c>
    </row>
    <row r="44" spans="1:3">
      <c r="A44" s="62">
        <v>12</v>
      </c>
      <c r="B44" s="62" t="s">
        <v>125</v>
      </c>
      <c r="C44" s="62">
        <v>0</v>
      </c>
    </row>
    <row r="45" spans="1:3">
      <c r="A45" s="62">
        <v>13</v>
      </c>
      <c r="B45" s="62" t="s">
        <v>126</v>
      </c>
      <c r="C45" s="62">
        <v>1</v>
      </c>
    </row>
    <row r="46" spans="1:3">
      <c r="A46" s="62">
        <v>14</v>
      </c>
      <c r="B46" s="62" t="s">
        <v>127</v>
      </c>
      <c r="C46" s="62">
        <v>0</v>
      </c>
    </row>
    <row r="47" spans="1:3">
      <c r="A47" s="62">
        <v>15</v>
      </c>
      <c r="B47" s="62" t="s">
        <v>128</v>
      </c>
      <c r="C47" s="62">
        <v>0</v>
      </c>
    </row>
    <row r="58" spans="1:3">
      <c r="A58" s="63" t="s">
        <v>419</v>
      </c>
    </row>
    <row r="60" spans="1:3">
      <c r="A60" s="63" t="s">
        <v>129</v>
      </c>
      <c r="B60" s="63" t="s">
        <v>62</v>
      </c>
      <c r="C60" s="63" t="s">
        <v>97</v>
      </c>
    </row>
    <row r="61" spans="1:3">
      <c r="A61" s="63">
        <v>1</v>
      </c>
      <c r="B61" s="63" t="s">
        <v>130</v>
      </c>
      <c r="C61" s="63">
        <v>20</v>
      </c>
    </row>
    <row r="62" spans="1:3">
      <c r="A62" s="63">
        <v>2</v>
      </c>
      <c r="B62" s="63" t="s">
        <v>131</v>
      </c>
      <c r="C62" s="63">
        <v>21</v>
      </c>
    </row>
    <row r="63" spans="1:3">
      <c r="A63" s="63">
        <v>3</v>
      </c>
      <c r="B63" s="63" t="s">
        <v>132</v>
      </c>
      <c r="C63" s="63">
        <v>29</v>
      </c>
    </row>
    <row r="64" spans="1:3">
      <c r="A64" s="63">
        <v>4</v>
      </c>
      <c r="B64" s="63" t="s">
        <v>133</v>
      </c>
      <c r="C64" s="63">
        <v>20</v>
      </c>
    </row>
    <row r="65" spans="1:3">
      <c r="A65" s="63">
        <v>5</v>
      </c>
      <c r="B65" s="63" t="s">
        <v>134</v>
      </c>
      <c r="C65" s="63">
        <v>32</v>
      </c>
    </row>
    <row r="66" spans="1:3">
      <c r="A66" s="63">
        <v>6</v>
      </c>
      <c r="B66" s="63" t="s">
        <v>135</v>
      </c>
      <c r="C66" s="63">
        <v>21</v>
      </c>
    </row>
    <row r="67" spans="1:3">
      <c r="A67" s="63">
        <v>7</v>
      </c>
      <c r="B67" s="63" t="s">
        <v>136</v>
      </c>
      <c r="C67" s="63">
        <v>19</v>
      </c>
    </row>
    <row r="68" spans="1:3">
      <c r="A68" s="63">
        <v>8</v>
      </c>
      <c r="B68" s="63" t="s">
        <v>137</v>
      </c>
      <c r="C68" s="63">
        <v>10</v>
      </c>
    </row>
    <row r="69" spans="1:3">
      <c r="A69" s="63">
        <v>9</v>
      </c>
      <c r="B69" s="63" t="s">
        <v>138</v>
      </c>
      <c r="C69" s="63">
        <v>34</v>
      </c>
    </row>
    <row r="70" spans="1:3">
      <c r="A70" s="63">
        <v>10</v>
      </c>
      <c r="B70" s="63" t="s">
        <v>139</v>
      </c>
      <c r="C70" s="63">
        <v>32</v>
      </c>
    </row>
    <row r="71" spans="1:3">
      <c r="A71" s="63">
        <v>11</v>
      </c>
      <c r="B71" s="63" t="s">
        <v>140</v>
      </c>
      <c r="C71" s="63">
        <v>7</v>
      </c>
    </row>
    <row r="72" spans="1:3">
      <c r="A72" s="63">
        <v>12</v>
      </c>
      <c r="B72" s="63" t="s">
        <v>141</v>
      </c>
      <c r="C72" s="63">
        <v>3</v>
      </c>
    </row>
    <row r="85" spans="1:1">
      <c r="A85" s="63" t="s">
        <v>420</v>
      </c>
    </row>
    <row r="114" spans="1:1">
      <c r="A114" s="63" t="s">
        <v>110</v>
      </c>
    </row>
  </sheetData>
  <pageMargins left="0.75" right="0.75" top="1" bottom="1" header="0.5" footer="0.5"/>
  <pageSetup paperSize="9" orientation="portrait" horizontalDpi="4294967293" verticalDpi="0" r:id="rId1"/>
  <headerFooter alignWithMargins="0">
    <oddHeader>&amp;A</oddHeader>
    <oddFooter>Page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อัตราป่วย</vt:lpstr>
      <vt:lpstr>ป่วยจำแนกรายเดือน</vt:lpstr>
      <vt:lpstr>จำนวนป่วยรายสัปดาห์</vt:lpstr>
      <vt:lpstr>จำแนกตามตัวแปรต่างๆ</vt:lpstr>
      <vt:lpstr>Sheet1</vt:lpstr>
      <vt:lpstr>รอวางป่วยรายเดือน</vt:lpstr>
      <vt:lpstr>รอวางอัตราป่วย</vt:lpstr>
      <vt:lpstr>รอวางป่วบรายสัปดาห์</vt:lpstr>
      <vt:lpstr>TblAgeBar</vt:lpstr>
      <vt:lpstr>Attack rate</vt:lpstr>
      <vt:lpstr>occupation</vt:lpstr>
      <vt:lpstr>Age</vt:lpstr>
      <vt:lpstr>รอวางสถานการณ์</vt:lpstr>
      <vt:lpstr>รอวางสถานการณ์สำนักระบาด</vt:lpstr>
      <vt:lpstr>สถานการณ์จริง</vt:lpstr>
      <vt:lpstr>ผู้ป่วยรายอำเภอวันเริ่มป่วย</vt:lpstr>
      <vt:lpstr>รอวางผู้ป่วยทั้งหมด</vt:lpstr>
      <vt:lpstr>รอวางสถานการณ์!_GoBack</vt:lpstr>
      <vt:lpstr>TblAgeBar</vt:lpstr>
    </vt:vector>
  </TitlesOfParts>
  <Company>epi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epi</dc:creator>
  <cp:lastModifiedBy>Windows User</cp:lastModifiedBy>
  <cp:lastPrinted>2016-01-26T05:10:33Z</cp:lastPrinted>
  <dcterms:created xsi:type="dcterms:W3CDTF">2007-06-28T16:04:53Z</dcterms:created>
  <dcterms:modified xsi:type="dcterms:W3CDTF">2020-10-21T06:28:26Z</dcterms:modified>
</cp:coreProperties>
</file>