
<file path=[Content_Types].xml><?xml version="1.0" encoding="utf-8"?>
<Types xmlns="http://schemas.openxmlformats.org/package/2006/content-types">
  <Override PartName="/xl/worksheets/sheet13.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charts/chart78.xml" ContentType="application/vnd.openxmlformats-officedocument.drawingml.chart+xml"/>
  <Override PartName="/xl/charts/chart89.xml" ContentType="application/vnd.openxmlformats-officedocument.drawingml.chart+xml"/>
  <Override PartName="/xl/charts/chart109.xml" ContentType="application/vnd.openxmlformats-officedocument.drawingml.chart+xml"/>
  <Override PartName="/xl/charts/chart138.xml" ContentType="application/vnd.openxmlformats-officedocument.drawingml.chart+xml"/>
  <Override PartName="/xl/charts/chart156.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charts/chart67.xml" ContentType="application/vnd.openxmlformats-officedocument.drawingml.chart+xml"/>
  <Override PartName="/xl/charts/chart96.xml" ContentType="application/vnd.openxmlformats-officedocument.drawingml.chart+xml"/>
  <Override PartName="/xl/charts/chart116.xml" ContentType="application/vnd.openxmlformats-officedocument.drawingml.chart+xml"/>
  <Override PartName="/xl/charts/chart127.xml" ContentType="application/vnd.openxmlformats-officedocument.drawingml.chart+xml"/>
  <Override PartName="/xl/charts/chart145.xml" ContentType="application/vnd.openxmlformats-officedocument.drawingml.chart+xml"/>
  <Override PartName="/xl/charts/chart163.xml" ContentType="application/vnd.openxmlformats-officedocument.drawingml.chart+xml"/>
  <Override PartName="/xl/worksheets/sheet3.xml" ContentType="application/vnd.openxmlformats-officedocument.spreadsheetml.worksheet+xml"/>
  <Override PartName="/xl/charts/chart27.xml" ContentType="application/vnd.openxmlformats-officedocument.drawingml.chart+xml"/>
  <Override PartName="/xl/charts/chart38.xml" ContentType="application/vnd.openxmlformats-officedocument.drawingml.chart+xml"/>
  <Override PartName="/xl/charts/chart56.xml" ContentType="application/vnd.openxmlformats-officedocument.drawingml.chart+xml"/>
  <Override PartName="/xl/charts/chart74.xml" ContentType="application/vnd.openxmlformats-officedocument.drawingml.chart+xml"/>
  <Override PartName="/xl/charts/chart85.xml" ContentType="application/vnd.openxmlformats-officedocument.drawingml.chart+xml"/>
  <Override PartName="/xl/charts/chart105.xml" ContentType="application/vnd.openxmlformats-officedocument.drawingml.chart+xml"/>
  <Override PartName="/xl/charts/chart134.xml" ContentType="application/vnd.openxmlformats-officedocument.drawingml.chart+xml"/>
  <Override PartName="/xl/charts/chart152.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63.xml" ContentType="application/vnd.openxmlformats-officedocument.drawingml.chart+xml"/>
  <Override PartName="/xl/charts/chart81.xml" ContentType="application/vnd.openxmlformats-officedocument.drawingml.chart+xml"/>
  <Override PartName="/xl/charts/chart92.xml" ContentType="application/vnd.openxmlformats-officedocument.drawingml.chart+xml"/>
  <Override PartName="/xl/charts/chart112.xml" ContentType="application/vnd.openxmlformats-officedocument.drawingml.chart+xml"/>
  <Override PartName="/xl/charts/chart123.xml" ContentType="application/vnd.openxmlformats-officedocument.drawingml.chart+xml"/>
  <Override PartName="/xl/charts/chart141.xml" ContentType="application/vnd.openxmlformats-officedocument.drawingml.char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charts/chart101.xml" ContentType="application/vnd.openxmlformats-officedocument.drawingml.chart+xml"/>
  <Override PartName="/xl/charts/chart13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Default Extension="bin" ContentType="application/vnd.openxmlformats-officedocument.spreadsheetml.printerSettings"/>
  <Override PartName="/xl/worksheets/sheet14.xml" ContentType="application/vnd.openxmlformats-officedocument.spreadsheetml.worksheet+xml"/>
  <Override PartName="/xl/charts/chart5.xml" ContentType="application/vnd.openxmlformats-officedocument.drawingml.chart+xml"/>
  <Override PartName="/xl/charts/chart139.xml" ContentType="application/vnd.openxmlformats-officedocument.drawingml.chart+xml"/>
  <Override PartName="/xl/worksheets/sheet8.xml" ContentType="application/vnd.openxmlformats-officedocument.spreadsheetml.worksheet+xml"/>
  <Override PartName="/xl/charts/chart79.xml" ContentType="application/vnd.openxmlformats-officedocument.drawingml.chart+xml"/>
  <Override PartName="/xl/charts/chart97.xml" ContentType="application/vnd.openxmlformats-officedocument.drawingml.chart+xml"/>
  <Override PartName="/xl/charts/chart128.xml" ContentType="application/vnd.openxmlformats-officedocument.drawingml.chart+xml"/>
  <Override PartName="/xl/charts/chart157.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charts/chart39.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xl/charts/chart86.xml" ContentType="application/vnd.openxmlformats-officedocument.drawingml.chart+xml"/>
  <Override PartName="/xl/charts/chart117.xml" ContentType="application/vnd.openxmlformats-officedocument.drawingml.chart+xml"/>
  <Override PartName="/xl/charts/chart135.xml" ContentType="application/vnd.openxmlformats-officedocument.drawingml.chart+xml"/>
  <Override PartName="/xl/charts/chart146.xml" ContentType="application/vnd.openxmlformats-officedocument.drawingml.chart+xml"/>
  <Override PartName="/xl/charts/chart164.xml" ContentType="application/vnd.openxmlformats-officedocument.drawingml.chart+xml"/>
  <Override PartName="/docProps/app.xml" ContentType="application/vnd.openxmlformats-officedocument.extended-properties+xml"/>
  <Override PartName="/xl/externalLinks/externalLink2.xml" ContentType="application/vnd.openxmlformats-officedocument.spreadsheetml.externalLink+xml"/>
  <Override PartName="/xl/charts/chart28.xml" ContentType="application/vnd.openxmlformats-officedocument.drawingml.chart+xml"/>
  <Override PartName="/xl/charts/chart46.xml" ContentType="application/vnd.openxmlformats-officedocument.drawingml.chart+xml"/>
  <Override PartName="/xl/charts/chart75.xml" ContentType="application/vnd.openxmlformats-officedocument.drawingml.chart+xml"/>
  <Override PartName="/xl/charts/chart93.xml" ContentType="application/vnd.openxmlformats-officedocument.drawingml.chart+xml"/>
  <Override PartName="/xl/charts/chart106.xml" ContentType="application/vnd.openxmlformats-officedocument.drawingml.chart+xml"/>
  <Override PartName="/xl/charts/chart124.xml" ContentType="application/vnd.openxmlformats-officedocument.drawingml.chart+xml"/>
  <Override PartName="/xl/charts/chart142.xml" ContentType="application/vnd.openxmlformats-officedocument.drawingml.chart+xml"/>
  <Override PartName="/xl/charts/chart153.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harts/chart82.xml" ContentType="application/vnd.openxmlformats-officedocument.drawingml.chart+xml"/>
  <Override PartName="/xl/charts/chart113.xml" ContentType="application/vnd.openxmlformats-officedocument.drawingml.chart+xml"/>
  <Override PartName="/xl/charts/chart131.xml" ContentType="application/vnd.openxmlformats-officedocument.drawingml.chart+xml"/>
  <Override PartName="/xl/charts/chart160.xml" ContentType="application/vnd.openxmlformats-officedocument.drawingml.chart+xml"/>
  <Override PartName="/xl/calcChain.xml" ContentType="application/vnd.openxmlformats-officedocument.spreadsheetml.calcChain+xml"/>
  <Override PartName="/xl/charts/chart13.xml" ContentType="application/vnd.openxmlformats-officedocument.drawingml.chart+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charts/chart102.xml" ContentType="application/vnd.openxmlformats-officedocument.drawingml.chart+xml"/>
  <Override PartName="/xl/charts/chart120.xml" ContentType="application/vnd.openxmlformats-officedocument.drawingml.chart+xml"/>
  <Override PartName="/xl/pivotCache/pivotCacheRecords1.xml" ContentType="application/vnd.openxmlformats-officedocument.spreadsheetml.pivotCacheRecords+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charts/chart158.xml" ContentType="application/vnd.openxmlformats-officedocument.drawingml.chart+xml"/>
  <Override PartName="/xl/worksheets/sheet11.xml" ContentType="application/vnd.openxmlformats-officedocument.spreadsheetml.worksheet+xml"/>
  <Override PartName="/xl/charts/chart2.xml" ContentType="application/vnd.openxmlformats-officedocument.drawingml.chart+xml"/>
  <Override PartName="/xl/charts/chart69.xml" ContentType="application/vnd.openxmlformats-officedocument.drawingml.chart+xml"/>
  <Override PartName="/xl/charts/chart98.xml" ContentType="application/vnd.openxmlformats-officedocument.drawingml.chart+xml"/>
  <Override PartName="/xl/charts/chart118.xml" ContentType="application/vnd.openxmlformats-officedocument.drawingml.chart+xml"/>
  <Override PartName="/xl/charts/chart129.xml" ContentType="application/vnd.openxmlformats-officedocument.drawingml.chart+xml"/>
  <Override PartName="/xl/charts/chart147.xml" ContentType="application/vnd.openxmlformats-officedocument.drawingml.chart+xml"/>
  <Override PartName="/xl/drawings/drawing4.xml" ContentType="application/vnd.openxmlformats-officedocument.drawing+xml"/>
  <Override PartName="/xl/charts/chart165.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charts/chart29.xml" ContentType="application/vnd.openxmlformats-officedocument.drawingml.chart+xml"/>
  <Override PartName="/xl/charts/chart58.xml" ContentType="application/vnd.openxmlformats-officedocument.drawingml.chart+xml"/>
  <Override PartName="/xl/charts/chart76.xml" ContentType="application/vnd.openxmlformats-officedocument.drawingml.chart+xml"/>
  <Override PartName="/xl/charts/chart87.xml" ContentType="application/vnd.openxmlformats-officedocument.drawingml.chart+xml"/>
  <Override PartName="/xl/charts/chart107.xml" ContentType="application/vnd.openxmlformats-officedocument.drawingml.chart+xml"/>
  <Override PartName="/xl/charts/chart136.xml" ContentType="application/vnd.openxmlformats-officedocument.drawingml.chart+xml"/>
  <Override PartName="/xl/charts/chart154.xml" ContentType="application/vnd.openxmlformats-officedocument.drawingml.chart+xml"/>
  <Override PartName="/xl/externalLinks/externalLink3.xml" ContentType="application/vnd.openxmlformats-officedocument.spreadsheetml.externalLink+xml"/>
  <Override PartName="/xl/charts/chart18.xml" ContentType="application/vnd.openxmlformats-officedocument.drawingml.chart+xml"/>
  <Override PartName="/xl/charts/chart36.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charts/chart83.xml" ContentType="application/vnd.openxmlformats-officedocument.drawingml.chart+xml"/>
  <Override PartName="/xl/charts/chart94.xml" ContentType="application/vnd.openxmlformats-officedocument.drawingml.chart+xml"/>
  <Override PartName="/xl/charts/chart114.xml" ContentType="application/vnd.openxmlformats-officedocument.drawingml.chart+xml"/>
  <Override PartName="/xl/charts/chart125.xml" ContentType="application/vnd.openxmlformats-officedocument.drawingml.chart+xml"/>
  <Override PartName="/xl/charts/chart143.xml" ContentType="application/vnd.openxmlformats-officedocument.drawingml.chart+xml"/>
  <Override PartName="/xl/charts/chart161.xml" ContentType="application/vnd.openxmlformats-officedocument.drawingml.chart+xml"/>
  <Override PartName="/xl/worksheets/sheet1.xml" ContentType="application/vnd.openxmlformats-officedocument.spreadsheetml.worksheet+xml"/>
  <Override PartName="/xl/charts/chart25.xml" ContentType="application/vnd.openxmlformats-officedocument.drawingml.chart+xml"/>
  <Override PartName="/xl/charts/chart54.xml" ContentType="application/vnd.openxmlformats-officedocument.drawingml.chart+xml"/>
  <Override PartName="/xl/charts/chart72.xml" ContentType="application/vnd.openxmlformats-officedocument.drawingml.chart+xml"/>
  <Override PartName="/xl/charts/chart103.xml" ContentType="application/vnd.openxmlformats-officedocument.drawingml.chart+xml"/>
  <Override PartName="/xl/charts/chart132.xml" ContentType="application/vnd.openxmlformats-officedocument.drawingml.chart+xml"/>
  <Override PartName="/xl/charts/chart150.xml" ContentType="application/vnd.openxmlformats-officedocument.drawingml.char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charts/chart90.xml" ContentType="application/vnd.openxmlformats-officedocument.drawingml.chart+xml"/>
  <Override PartName="/xl/charts/chart110.xml" ContentType="application/vnd.openxmlformats-officedocument.drawingml.chart+xml"/>
  <Override PartName="/xl/charts/chart121.xml" ContentType="application/vnd.openxmlformats-officedocument.drawingml.char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charts/chart99.xml" ContentType="application/vnd.openxmlformats-officedocument.drawingml.chart+xml"/>
  <Override PartName="/xl/charts/chart159.xml" ContentType="application/vnd.openxmlformats-officedocument.drawingml.chart+xml"/>
  <Override PartName="/xl/worksheets/sheet6.xml" ContentType="application/vnd.openxmlformats-officedocument.spreadsheetml.worksheet+xml"/>
  <Override PartName="/xl/worksheets/sheet12.xml" ContentType="application/vnd.openxmlformats-officedocument.spreadsheetml.worksheet+xml"/>
  <Override PartName="/xl/charts/chart3.xml" ContentType="application/vnd.openxmlformats-officedocument.drawingml.chart+xml"/>
  <Override PartName="/xl/charts/chart59.xml" ContentType="application/vnd.openxmlformats-officedocument.drawingml.chart+xml"/>
  <Override PartName="/xl/charts/chart88.xml" ContentType="application/vnd.openxmlformats-officedocument.drawingml.chart+xml"/>
  <Override PartName="/xl/charts/chart119.xml" ContentType="application/vnd.openxmlformats-officedocument.drawingml.chart+xml"/>
  <Override PartName="/xl/charts/chart137.xml" ContentType="application/vnd.openxmlformats-officedocument.drawingml.chart+xml"/>
  <Override PartName="/xl/charts/chart148.xml" ContentType="application/vnd.openxmlformats-officedocument.drawingml.chart+xml"/>
  <Override PartName="/xl/pivotTables/pivotTable1.xml" ContentType="application/vnd.openxmlformats-officedocument.spreadsheetml.pivotTable+xml"/>
  <Override PartName="/xl/charts/chart48.xml" ContentType="application/vnd.openxmlformats-officedocument.drawingml.chart+xml"/>
  <Override PartName="/xl/charts/chart77.xml" ContentType="application/vnd.openxmlformats-officedocument.drawingml.chart+xml"/>
  <Override PartName="/xl/charts/chart95.xml" ContentType="application/vnd.openxmlformats-officedocument.drawingml.chart+xml"/>
  <Override PartName="/xl/charts/chart108.xml" ContentType="application/vnd.openxmlformats-officedocument.drawingml.chart+xml"/>
  <Override PartName="/xl/charts/chart126.xml" ContentType="application/vnd.openxmlformats-officedocument.drawingml.chart+xml"/>
  <Override PartName="/xl/charts/chart155.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84.xml" ContentType="application/vnd.openxmlformats-officedocument.drawingml.chart+xml"/>
  <Override PartName="/xl/charts/chart115.xml" ContentType="application/vnd.openxmlformats-officedocument.drawingml.chart+xml"/>
  <Override PartName="/xl/charts/chart133.xml" ContentType="application/vnd.openxmlformats-officedocument.drawingml.chart+xml"/>
  <Override PartName="/xl/charts/chart144.xml" ContentType="application/vnd.openxmlformats-officedocument.drawingml.chart+xml"/>
  <Override PartName="/xl/charts/chart162.xml" ContentType="application/vnd.openxmlformats-officedocument.drawingml.chart+xml"/>
  <Override PartName="/xl/pivotCache/pivotCacheDefinition1.xml" ContentType="application/vnd.openxmlformats-officedocument.spreadsheetml.pivotCacheDefinition+xml"/>
  <Override PartName="/xl/charts/chart26.xml" ContentType="application/vnd.openxmlformats-officedocument.drawingml.chart+xml"/>
  <Override PartName="/xl/charts/chart44.xml" ContentType="application/vnd.openxmlformats-officedocument.drawingml.chart+xml"/>
  <Override PartName="/xl/charts/chart73.xml" ContentType="application/vnd.openxmlformats-officedocument.drawingml.chart+xml"/>
  <Override PartName="/xl/charts/chart91.xml" ContentType="application/vnd.openxmlformats-officedocument.drawingml.chart+xml"/>
  <Override PartName="/xl/charts/chart104.xml" ContentType="application/vnd.openxmlformats-officedocument.drawingml.chart+xml"/>
  <Override PartName="/xl/charts/chart122.xml" ContentType="application/vnd.openxmlformats-officedocument.drawingml.chart+xml"/>
  <Override PartName="/xl/charts/chart140.xml" ContentType="application/vnd.openxmlformats-officedocument.drawingml.chart+xml"/>
  <Override PartName="/xl/charts/chart151.xml" ContentType="application/vnd.openxmlformats-officedocument.drawingml.char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charts/chart111.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Override PartName="/xl/charts/chart100.xml" ContentType="application/vnd.openxmlformats-officedocument.drawingml.chart+xml"/>
  <Override PartName="/xl/charts/chart149.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hidePivotFieldList="1" defaultThemeVersion="124226"/>
  <bookViews>
    <workbookView xWindow="675" yWindow="150" windowWidth="8625" windowHeight="5775" activeTab="2"/>
  </bookViews>
  <sheets>
    <sheet name="อัตราป่วย" sheetId="4" r:id="rId1"/>
    <sheet name="ป่วยจำแนกรายเดือน" sheetId="7" r:id="rId2"/>
    <sheet name="จำนวนป่วยรายสัปดาห์" sheetId="19" r:id="rId3"/>
    <sheet name="จำแนกตามตัวแปรต่างๆ" sheetId="17" r:id="rId4"/>
    <sheet name="Sheet1" sheetId="8" r:id="rId5"/>
    <sheet name="รอวางป่วยรายเดือน" sheetId="6" r:id="rId6"/>
    <sheet name="รอวางอัตราป่วย" sheetId="2" r:id="rId7"/>
    <sheet name="รอวางป่วบรายสัปดาห์" sheetId="9" r:id="rId8"/>
    <sheet name="TblAgeBar" sheetId="16" r:id="rId9"/>
    <sheet name="Attack rate" sheetId="22" r:id="rId10"/>
    <sheet name="occupation" sheetId="21" r:id="rId11"/>
    <sheet name="Age" sheetId="20" r:id="rId12"/>
    <sheet name="รอวางสถานการณ์" sheetId="14" r:id="rId13"/>
    <sheet name="รอวางสถานการณ์สำนักระบาด" sheetId="23" r:id="rId14"/>
    <sheet name="สถานการณ์จริง" sheetId="15" r:id="rId15"/>
    <sheet name="ผู้ป่วยรายอำเภอวันเริ่มป่วย" sheetId="25" r:id="rId16"/>
    <sheet name="รอวางผู้ป่วยทั้งหมด" sheetId="24" r:id="rId17"/>
  </sheets>
  <externalReferences>
    <externalReference r:id="rId18"/>
    <externalReference r:id="rId19"/>
    <externalReference r:id="rId20"/>
  </externalReferences>
  <definedNames>
    <definedName name="_xlnm._FilterDatabase" localSheetId="16" hidden="1">รอวางผู้ป่วยทั้งหมด!$A$1:$AO$1</definedName>
    <definedName name="_GoBack" localSheetId="12">รอวางสถานการณ์!$A$12</definedName>
    <definedName name="Area">OFFSET(TblAgeBar!$R$2,0,0,COUNTA(TblAgeBar!$R$1:$R$65536)-1)</definedName>
    <definedName name="Case">OFFSET(TblAgeBar!$S$2,0,0,COUNTA(TblAgeBar!$S$1:$S$65536)-1)</definedName>
    <definedName name="TblAgeBar">TblAgeBar!$A$3:$C$12</definedName>
  </definedNames>
  <calcPr calcId="124519"/>
  <pivotCaches>
    <pivotCache cacheId="0" r:id="rId21"/>
  </pivotCaches>
</workbook>
</file>

<file path=xl/calcChain.xml><?xml version="1.0" encoding="utf-8"?>
<calcChain xmlns="http://schemas.openxmlformats.org/spreadsheetml/2006/main">
  <c r="A4" i="15"/>
  <c r="A3"/>
  <c r="B5" i="19"/>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4"/>
  <c r="B8" i="7"/>
  <c r="C8"/>
  <c r="D8"/>
  <c r="E8"/>
  <c r="F8"/>
  <c r="G8"/>
  <c r="H8"/>
  <c r="I8"/>
  <c r="J8"/>
  <c r="K8"/>
  <c r="L8"/>
  <c r="M8"/>
  <c r="N8"/>
  <c r="O8"/>
  <c r="P8"/>
  <c r="Q8"/>
  <c r="R8"/>
  <c r="S8"/>
  <c r="T8"/>
  <c r="U8"/>
  <c r="V8"/>
  <c r="W8"/>
  <c r="X8"/>
  <c r="Y8"/>
  <c r="Z8"/>
  <c r="AA8"/>
  <c r="B9"/>
  <c r="C9"/>
  <c r="D9"/>
  <c r="E9"/>
  <c r="F9"/>
  <c r="G9"/>
  <c r="H9"/>
  <c r="I9"/>
  <c r="J9"/>
  <c r="K9"/>
  <c r="L9"/>
  <c r="M9"/>
  <c r="N9"/>
  <c r="O9"/>
  <c r="P9"/>
  <c r="Q9"/>
  <c r="R9"/>
  <c r="S9"/>
  <c r="T9"/>
  <c r="U9"/>
  <c r="V9"/>
  <c r="W9"/>
  <c r="X9"/>
  <c r="Y9"/>
  <c r="Z9"/>
  <c r="AA9"/>
  <c r="B10"/>
  <c r="C10"/>
  <c r="D10"/>
  <c r="E10"/>
  <c r="F10"/>
  <c r="G10"/>
  <c r="H10"/>
  <c r="I10"/>
  <c r="J10"/>
  <c r="K10"/>
  <c r="L10"/>
  <c r="M10"/>
  <c r="N10"/>
  <c r="O10"/>
  <c r="P10"/>
  <c r="Q10"/>
  <c r="R10"/>
  <c r="S10"/>
  <c r="T10"/>
  <c r="U10"/>
  <c r="V10"/>
  <c r="W10"/>
  <c r="X10"/>
  <c r="Y10"/>
  <c r="Z10"/>
  <c r="AA10"/>
  <c r="B11"/>
  <c r="C11"/>
  <c r="D11"/>
  <c r="E11"/>
  <c r="F11"/>
  <c r="G11"/>
  <c r="H11"/>
  <c r="I11"/>
  <c r="J11"/>
  <c r="K11"/>
  <c r="L11"/>
  <c r="M11"/>
  <c r="N11"/>
  <c r="O11"/>
  <c r="P11"/>
  <c r="Q11"/>
  <c r="R11"/>
  <c r="S11"/>
  <c r="T11"/>
  <c r="U11"/>
  <c r="V11"/>
  <c r="W11"/>
  <c r="X11"/>
  <c r="Y11"/>
  <c r="Z11"/>
  <c r="AA11"/>
  <c r="B12"/>
  <c r="C12"/>
  <c r="D12"/>
  <c r="E12"/>
  <c r="F12"/>
  <c r="G12"/>
  <c r="H12"/>
  <c r="I12"/>
  <c r="J12"/>
  <c r="K12"/>
  <c r="L12"/>
  <c r="M12"/>
  <c r="N12"/>
  <c r="O12"/>
  <c r="P12"/>
  <c r="Q12"/>
  <c r="R12"/>
  <c r="S12"/>
  <c r="T12"/>
  <c r="U12"/>
  <c r="V12"/>
  <c r="W12"/>
  <c r="X12"/>
  <c r="Y12"/>
  <c r="Z12"/>
  <c r="AA12"/>
  <c r="B13"/>
  <c r="C13"/>
  <c r="D13"/>
  <c r="E13"/>
  <c r="F13"/>
  <c r="G13"/>
  <c r="H13"/>
  <c r="I13"/>
  <c r="J13"/>
  <c r="K13"/>
  <c r="L13"/>
  <c r="M13"/>
  <c r="N13"/>
  <c r="O13"/>
  <c r="P13"/>
  <c r="Q13"/>
  <c r="R13"/>
  <c r="S13"/>
  <c r="T13"/>
  <c r="U13"/>
  <c r="V13"/>
  <c r="W13"/>
  <c r="X13"/>
  <c r="Y13"/>
  <c r="Z13"/>
  <c r="AA13"/>
  <c r="B14"/>
  <c r="C14"/>
  <c r="D14"/>
  <c r="E14"/>
  <c r="F14"/>
  <c r="G14"/>
  <c r="H14"/>
  <c r="I14"/>
  <c r="J14"/>
  <c r="K14"/>
  <c r="L14"/>
  <c r="M14"/>
  <c r="N14"/>
  <c r="O14"/>
  <c r="P14"/>
  <c r="Q14"/>
  <c r="R14"/>
  <c r="S14"/>
  <c r="T14"/>
  <c r="U14"/>
  <c r="V14"/>
  <c r="W14"/>
  <c r="X14"/>
  <c r="Y14"/>
  <c r="Z14"/>
  <c r="AA14"/>
  <c r="B15"/>
  <c r="C15"/>
  <c r="D15"/>
  <c r="E15"/>
  <c r="F15"/>
  <c r="G15"/>
  <c r="H15"/>
  <c r="I15"/>
  <c r="J15"/>
  <c r="K15"/>
  <c r="L15"/>
  <c r="M15"/>
  <c r="N15"/>
  <c r="O15"/>
  <c r="P15"/>
  <c r="Q15"/>
  <c r="R15"/>
  <c r="S15"/>
  <c r="T15"/>
  <c r="U15"/>
  <c r="V15"/>
  <c r="W15"/>
  <c r="X15"/>
  <c r="Y15"/>
  <c r="Z15"/>
  <c r="AA15"/>
  <c r="B16"/>
  <c r="C16"/>
  <c r="D16"/>
  <c r="E16"/>
  <c r="F16"/>
  <c r="G16"/>
  <c r="H16"/>
  <c r="I16"/>
  <c r="J16"/>
  <c r="K16"/>
  <c r="L16"/>
  <c r="M16"/>
  <c r="N16"/>
  <c r="O16"/>
  <c r="P16"/>
  <c r="Q16"/>
  <c r="R16"/>
  <c r="S16"/>
  <c r="T16"/>
  <c r="U16"/>
  <c r="V16"/>
  <c r="W16"/>
  <c r="X16"/>
  <c r="Y16"/>
  <c r="Z16"/>
  <c r="AA16"/>
  <c r="B17"/>
  <c r="C17"/>
  <c r="D17"/>
  <c r="E17"/>
  <c r="F17"/>
  <c r="G17"/>
  <c r="H17"/>
  <c r="I17"/>
  <c r="J17"/>
  <c r="K17"/>
  <c r="L17"/>
  <c r="M17"/>
  <c r="N17"/>
  <c r="O17"/>
  <c r="P17"/>
  <c r="Q17"/>
  <c r="R17"/>
  <c r="S17"/>
  <c r="T17"/>
  <c r="U17"/>
  <c r="V17"/>
  <c r="W17"/>
  <c r="X17"/>
  <c r="Y17"/>
  <c r="Z17"/>
  <c r="AA17"/>
  <c r="B18"/>
  <c r="C18"/>
  <c r="D18"/>
  <c r="E18"/>
  <c r="F18"/>
  <c r="G18"/>
  <c r="H18"/>
  <c r="I18"/>
  <c r="J18"/>
  <c r="K18"/>
  <c r="L18"/>
  <c r="M18"/>
  <c r="N18"/>
  <c r="O18"/>
  <c r="P18"/>
  <c r="Q18"/>
  <c r="R18"/>
  <c r="S18"/>
  <c r="T18"/>
  <c r="U18"/>
  <c r="V18"/>
  <c r="W18"/>
  <c r="X18"/>
  <c r="Y18"/>
  <c r="Z18"/>
  <c r="AA18"/>
  <c r="B19"/>
  <c r="C19"/>
  <c r="D19"/>
  <c r="E19"/>
  <c r="F19"/>
  <c r="G19"/>
  <c r="H19"/>
  <c r="I19"/>
  <c r="J19"/>
  <c r="K19"/>
  <c r="L19"/>
  <c r="M19"/>
  <c r="N19"/>
  <c r="O19"/>
  <c r="P19"/>
  <c r="Q19"/>
  <c r="R19"/>
  <c r="S19"/>
  <c r="T19"/>
  <c r="U19"/>
  <c r="V19"/>
  <c r="W19"/>
  <c r="X19"/>
  <c r="Y19"/>
  <c r="Z19"/>
  <c r="AA19"/>
  <c r="B20"/>
  <c r="C20"/>
  <c r="D20"/>
  <c r="E20"/>
  <c r="F20"/>
  <c r="G20"/>
  <c r="H20"/>
  <c r="I20"/>
  <c r="J20"/>
  <c r="K20"/>
  <c r="L20"/>
  <c r="M20"/>
  <c r="N20"/>
  <c r="O20"/>
  <c r="P20"/>
  <c r="Q20"/>
  <c r="R20"/>
  <c r="S20"/>
  <c r="T20"/>
  <c r="U20"/>
  <c r="V20"/>
  <c r="W20"/>
  <c r="X20"/>
  <c r="Y20"/>
  <c r="Z20"/>
  <c r="AA20"/>
  <c r="B21"/>
  <c r="C21"/>
  <c r="D21"/>
  <c r="E21"/>
  <c r="F21"/>
  <c r="G21"/>
  <c r="H21"/>
  <c r="I21"/>
  <c r="J21"/>
  <c r="K21"/>
  <c r="L21"/>
  <c r="M21"/>
  <c r="N21"/>
  <c r="O21"/>
  <c r="P21"/>
  <c r="Q21"/>
  <c r="R21"/>
  <c r="S21"/>
  <c r="T21"/>
  <c r="U21"/>
  <c r="V21"/>
  <c r="W21"/>
  <c r="X21"/>
  <c r="Y21"/>
  <c r="Z21"/>
  <c r="AA21"/>
  <c r="B22"/>
  <c r="C22"/>
  <c r="D22"/>
  <c r="E22"/>
  <c r="F22"/>
  <c r="G22"/>
  <c r="H22"/>
  <c r="I22"/>
  <c r="J22"/>
  <c r="K22"/>
  <c r="L22"/>
  <c r="M22"/>
  <c r="N22"/>
  <c r="O22"/>
  <c r="P22"/>
  <c r="Q22"/>
  <c r="R22"/>
  <c r="S22"/>
  <c r="T22"/>
  <c r="U22"/>
  <c r="V22"/>
  <c r="W22"/>
  <c r="X22"/>
  <c r="Y22"/>
  <c r="Z22"/>
  <c r="AA22"/>
  <c r="B23"/>
  <c r="C23"/>
  <c r="D23"/>
  <c r="E23"/>
  <c r="F23"/>
  <c r="G23"/>
  <c r="H23"/>
  <c r="I23"/>
  <c r="J23"/>
  <c r="K23"/>
  <c r="L23"/>
  <c r="M23"/>
  <c r="N23"/>
  <c r="O23"/>
  <c r="P23"/>
  <c r="Q23"/>
  <c r="R23"/>
  <c r="S23"/>
  <c r="T23"/>
  <c r="U23"/>
  <c r="V23"/>
  <c r="W23"/>
  <c r="X23"/>
  <c r="Y23"/>
  <c r="Z23"/>
  <c r="AA23"/>
  <c r="B24"/>
  <c r="C24"/>
  <c r="D24"/>
  <c r="E24"/>
  <c r="F24"/>
  <c r="G24"/>
  <c r="H24"/>
  <c r="I24"/>
  <c r="J24"/>
  <c r="K24"/>
  <c r="L24"/>
  <c r="M24"/>
  <c r="N24"/>
  <c r="O24"/>
  <c r="P24"/>
  <c r="Q24"/>
  <c r="R24"/>
  <c r="S24"/>
  <c r="T24"/>
  <c r="U24"/>
  <c r="V24"/>
  <c r="W24"/>
  <c r="X24"/>
  <c r="Y24"/>
  <c r="Z24"/>
  <c r="AA24"/>
  <c r="B25"/>
  <c r="C25"/>
  <c r="D25"/>
  <c r="E25"/>
  <c r="F25"/>
  <c r="G25"/>
  <c r="H25"/>
  <c r="I25"/>
  <c r="J25"/>
  <c r="K25"/>
  <c r="L25"/>
  <c r="M25"/>
  <c r="N25"/>
  <c r="O25"/>
  <c r="P25"/>
  <c r="Q25"/>
  <c r="R25"/>
  <c r="S25"/>
  <c r="T25"/>
  <c r="U25"/>
  <c r="V25"/>
  <c r="W25"/>
  <c r="X25"/>
  <c r="Y25"/>
  <c r="Z25"/>
  <c r="AA25"/>
  <c r="B26"/>
  <c r="C26"/>
  <c r="D26"/>
  <c r="E26"/>
  <c r="F26"/>
  <c r="G26"/>
  <c r="H26"/>
  <c r="I26"/>
  <c r="J26"/>
  <c r="K26"/>
  <c r="L26"/>
  <c r="M26"/>
  <c r="N26"/>
  <c r="O26"/>
  <c r="P26"/>
  <c r="Q26"/>
  <c r="R26"/>
  <c r="S26"/>
  <c r="T26"/>
  <c r="U26"/>
  <c r="V26"/>
  <c r="W26"/>
  <c r="X26"/>
  <c r="Y26"/>
  <c r="Z26"/>
  <c r="AA26"/>
  <c r="B27"/>
  <c r="C27"/>
  <c r="D27"/>
  <c r="E27"/>
  <c r="F27"/>
  <c r="G27"/>
  <c r="H27"/>
  <c r="I27"/>
  <c r="J27"/>
  <c r="K27"/>
  <c r="L27"/>
  <c r="M27"/>
  <c r="N27"/>
  <c r="O27"/>
  <c r="P27"/>
  <c r="Q27"/>
  <c r="R27"/>
  <c r="S27"/>
  <c r="T27"/>
  <c r="U27"/>
  <c r="V27"/>
  <c r="W27"/>
  <c r="X27"/>
  <c r="Y27"/>
  <c r="Z27"/>
  <c r="AA27"/>
  <c r="B28"/>
  <c r="C28"/>
  <c r="D28"/>
  <c r="E28"/>
  <c r="F28"/>
  <c r="G28"/>
  <c r="H28"/>
  <c r="I28"/>
  <c r="J28"/>
  <c r="K28"/>
  <c r="L28"/>
  <c r="M28"/>
  <c r="N28"/>
  <c r="O28"/>
  <c r="P28"/>
  <c r="Q28"/>
  <c r="R28"/>
  <c r="S28"/>
  <c r="T28"/>
  <c r="U28"/>
  <c r="V28"/>
  <c r="W28"/>
  <c r="X28"/>
  <c r="Y28"/>
  <c r="Z28"/>
  <c r="AA28"/>
  <c r="C7"/>
  <c r="D7"/>
  <c r="E7"/>
  <c r="F7"/>
  <c r="G7"/>
  <c r="H7"/>
  <c r="I7"/>
  <c r="J7"/>
  <c r="K7"/>
  <c r="L7"/>
  <c r="M7"/>
  <c r="N7"/>
  <c r="O7"/>
  <c r="P7"/>
  <c r="Q7"/>
  <c r="R7"/>
  <c r="S7"/>
  <c r="T7"/>
  <c r="U7"/>
  <c r="V7"/>
  <c r="W7"/>
  <c r="X7"/>
  <c r="Y7"/>
  <c r="Z7"/>
  <c r="AA7"/>
  <c r="B7"/>
  <c r="D1" i="22"/>
  <c r="A1" i="15" l="1"/>
  <c r="A2" i="4"/>
  <c r="A2" i="15"/>
  <c r="A2" i="7"/>
  <c r="D10" i="22"/>
  <c r="B4" i="21"/>
  <c r="D16" i="22"/>
  <c r="D4"/>
  <c r="D17"/>
  <c r="D3"/>
  <c r="D12"/>
  <c r="D8"/>
  <c r="D5"/>
  <c r="D13"/>
  <c r="D15"/>
  <c r="D2"/>
  <c r="D14"/>
  <c r="D21"/>
  <c r="D18"/>
  <c r="D11"/>
  <c r="D6"/>
  <c r="D20"/>
  <c r="D22"/>
  <c r="D7"/>
  <c r="D9"/>
  <c r="D19"/>
  <c r="B4"/>
  <c r="B10"/>
  <c r="B17"/>
  <c r="B3"/>
  <c r="B12"/>
  <c r="B8"/>
  <c r="B5"/>
  <c r="B13"/>
  <c r="B15"/>
  <c r="B2"/>
  <c r="B14"/>
  <c r="B21"/>
  <c r="B18"/>
  <c r="B11"/>
  <c r="B6"/>
  <c r="B1"/>
  <c r="B20"/>
  <c r="B22"/>
  <c r="B7"/>
  <c r="B9"/>
  <c r="B19"/>
  <c r="B16"/>
  <c r="B6" i="21"/>
  <c r="B5"/>
  <c r="B9"/>
  <c r="B12"/>
  <c r="B7"/>
  <c r="B13"/>
  <c r="B11"/>
  <c r="B2"/>
  <c r="B3"/>
  <c r="B14"/>
  <c r="B8"/>
  <c r="B15"/>
  <c r="B10"/>
  <c r="C6"/>
  <c r="C5"/>
  <c r="C9"/>
  <c r="C12"/>
  <c r="C4"/>
  <c r="C7"/>
  <c r="C13"/>
  <c r="C11"/>
  <c r="C2"/>
  <c r="C3"/>
  <c r="C14"/>
  <c r="C8"/>
  <c r="C15"/>
  <c r="C10"/>
  <c r="C1"/>
  <c r="B1"/>
  <c r="C5" i="20"/>
  <c r="C7"/>
  <c r="C8"/>
  <c r="C6"/>
  <c r="C3"/>
  <c r="C4"/>
  <c r="C2"/>
  <c r="C1"/>
  <c r="A7"/>
  <c r="A8"/>
  <c r="A6"/>
  <c r="A3"/>
  <c r="A4"/>
  <c r="A2"/>
  <c r="A1"/>
  <c r="A5"/>
  <c r="C9"/>
  <c r="A9"/>
  <c r="A25" i="19"/>
  <c r="A24"/>
  <c r="A23"/>
  <c r="A22"/>
  <c r="A21"/>
  <c r="A20"/>
  <c r="A19"/>
  <c r="A18"/>
  <c r="A17"/>
  <c r="A16"/>
  <c r="A15"/>
  <c r="A14"/>
  <c r="A13"/>
  <c r="A12"/>
  <c r="A11"/>
  <c r="A10"/>
  <c r="A9"/>
  <c r="A8"/>
  <c r="A7"/>
  <c r="A6"/>
  <c r="A5"/>
  <c r="A4"/>
  <c r="BD3"/>
  <c r="BC3"/>
  <c r="BB3"/>
  <c r="BA3"/>
  <c r="AZ3"/>
  <c r="AY3"/>
  <c r="AX3"/>
  <c r="AW3"/>
  <c r="AV3"/>
  <c r="AU3"/>
  <c r="AT3"/>
  <c r="AS3"/>
  <c r="AR3"/>
  <c r="AQ3"/>
  <c r="AP3"/>
  <c r="AO3"/>
  <c r="AN3"/>
  <c r="AM3"/>
  <c r="AL3"/>
  <c r="AK3"/>
  <c r="AJ3"/>
  <c r="AI3"/>
  <c r="AH3"/>
  <c r="AG3"/>
  <c r="AF3"/>
  <c r="AE3"/>
  <c r="AD3"/>
  <c r="AC3"/>
  <c r="AB3"/>
  <c r="AA3"/>
  <c r="Z3"/>
  <c r="Y3"/>
  <c r="X3"/>
  <c r="W3"/>
  <c r="V3"/>
  <c r="U3"/>
  <c r="T3"/>
  <c r="S3"/>
  <c r="R3"/>
  <c r="Q3"/>
  <c r="P3"/>
  <c r="O3"/>
  <c r="N3"/>
  <c r="M3"/>
  <c r="L3"/>
  <c r="K3"/>
  <c r="J3"/>
  <c r="I3"/>
  <c r="H3"/>
  <c r="G3"/>
  <c r="F3"/>
  <c r="E3"/>
  <c r="D3"/>
  <c r="C3"/>
  <c r="A3"/>
  <c r="A5" i="15" l="1"/>
  <c r="A7"/>
  <c r="A6"/>
  <c r="F14" i="21"/>
  <c r="F12"/>
  <c r="F7"/>
  <c r="F9"/>
  <c r="F5"/>
  <c r="F3"/>
  <c r="F2"/>
  <c r="F15"/>
  <c r="F13"/>
  <c r="F11"/>
  <c r="F8"/>
  <c r="F10"/>
  <c r="F4"/>
  <c r="F6"/>
  <c r="F1"/>
  <c r="F6" i="20"/>
  <c r="F5"/>
  <c r="F7"/>
  <c r="F4"/>
  <c r="F9"/>
  <c r="F3"/>
  <c r="F2"/>
  <c r="F8"/>
  <c r="F1"/>
  <c r="C26" i="19"/>
  <c r="BC26"/>
  <c r="AY26"/>
  <c r="AU26"/>
  <c r="AQ26"/>
  <c r="AM26"/>
  <c r="AI26"/>
  <c r="AE26"/>
  <c r="AA26"/>
  <c r="W26"/>
  <c r="S26"/>
  <c r="O26"/>
  <c r="K26"/>
  <c r="G26"/>
  <c r="BA26"/>
  <c r="AW26"/>
  <c r="AS26"/>
  <c r="AO26"/>
  <c r="AK26"/>
  <c r="AG26"/>
  <c r="AC26"/>
  <c r="Y26"/>
  <c r="U26"/>
  <c r="Q26"/>
  <c r="M26"/>
  <c r="I26"/>
  <c r="E26"/>
  <c r="BD26"/>
  <c r="AZ26"/>
  <c r="AV26"/>
  <c r="AR26"/>
  <c r="AN26"/>
  <c r="AJ26"/>
  <c r="AF26"/>
  <c r="AB26"/>
  <c r="X26"/>
  <c r="T26"/>
  <c r="P26"/>
  <c r="L26"/>
  <c r="H26"/>
  <c r="D26"/>
  <c r="BB26"/>
  <c r="AX26"/>
  <c r="AT26"/>
  <c r="AP26"/>
  <c r="AL26"/>
  <c r="AH26"/>
  <c r="AD26"/>
  <c r="Z26"/>
  <c r="V26"/>
  <c r="R26"/>
  <c r="N26"/>
  <c r="J26"/>
  <c r="F26"/>
  <c r="B26"/>
  <c r="A28" i="7"/>
  <c r="A27"/>
  <c r="A26"/>
  <c r="A25"/>
  <c r="A24"/>
  <c r="A23"/>
  <c r="A22"/>
  <c r="A21"/>
  <c r="A20"/>
  <c r="A19"/>
  <c r="A18"/>
  <c r="A17"/>
  <c r="A16"/>
  <c r="A15"/>
  <c r="A14"/>
  <c r="A13"/>
  <c r="A12"/>
  <c r="A11"/>
  <c r="A10"/>
  <c r="A9"/>
  <c r="A8"/>
  <c r="A7"/>
  <c r="C7" i="4"/>
  <c r="C8"/>
  <c r="C9"/>
  <c r="C10"/>
  <c r="C11"/>
  <c r="C12"/>
  <c r="C13"/>
  <c r="C14"/>
  <c r="C15"/>
  <c r="C16"/>
  <c r="C17"/>
  <c r="C18"/>
  <c r="C19"/>
  <c r="C20"/>
  <c r="C21"/>
  <c r="C22"/>
  <c r="C23"/>
  <c r="C24"/>
  <c r="C25"/>
  <c r="C26"/>
  <c r="C27"/>
  <c r="C6"/>
  <c r="B7"/>
  <c r="B8"/>
  <c r="B9"/>
  <c r="B10"/>
  <c r="B11"/>
  <c r="B12"/>
  <c r="B13"/>
  <c r="B14"/>
  <c r="B15"/>
  <c r="B16"/>
  <c r="B17"/>
  <c r="B18"/>
  <c r="B19"/>
  <c r="B20"/>
  <c r="B21"/>
  <c r="B22"/>
  <c r="B23"/>
  <c r="B24"/>
  <c r="B25"/>
  <c r="B26"/>
  <c r="B27"/>
  <c r="B6"/>
  <c r="C28"/>
  <c r="B28"/>
  <c r="G7"/>
  <c r="G8"/>
  <c r="G9"/>
  <c r="G10"/>
  <c r="G11"/>
  <c r="G12"/>
  <c r="G13"/>
  <c r="G14"/>
  <c r="G15"/>
  <c r="G16"/>
  <c r="G17"/>
  <c r="G18"/>
  <c r="G19"/>
  <c r="G20"/>
  <c r="G21"/>
  <c r="G22"/>
  <c r="G23"/>
  <c r="G24"/>
  <c r="G25"/>
  <c r="G26"/>
  <c r="G27"/>
  <c r="G28"/>
  <c r="G6"/>
  <c r="E7"/>
  <c r="E8"/>
  <c r="E9"/>
  <c r="E10"/>
  <c r="E11"/>
  <c r="E12"/>
  <c r="E13"/>
  <c r="E14"/>
  <c r="E15"/>
  <c r="E16"/>
  <c r="E17"/>
  <c r="E18"/>
  <c r="E19"/>
  <c r="E20"/>
  <c r="E21"/>
  <c r="E22"/>
  <c r="E23"/>
  <c r="E24"/>
  <c r="E25"/>
  <c r="E26"/>
  <c r="E27"/>
  <c r="E28"/>
  <c r="E6"/>
  <c r="D7"/>
  <c r="D8"/>
  <c r="D9"/>
  <c r="D10"/>
  <c r="D11"/>
  <c r="D12"/>
  <c r="D13"/>
  <c r="D14"/>
  <c r="D15"/>
  <c r="D16"/>
  <c r="D17"/>
  <c r="D18"/>
  <c r="D19"/>
  <c r="D20"/>
  <c r="D21"/>
  <c r="D22"/>
  <c r="D23"/>
  <c r="D24"/>
  <c r="D25"/>
  <c r="D26"/>
  <c r="D27"/>
  <c r="D28"/>
  <c r="D6"/>
  <c r="A7"/>
  <c r="A8"/>
  <c r="A9"/>
  <c r="A10"/>
  <c r="A11"/>
  <c r="A12"/>
  <c r="A13"/>
  <c r="A14"/>
  <c r="A15"/>
  <c r="A16"/>
  <c r="A17"/>
  <c r="A18"/>
  <c r="A19"/>
  <c r="A20"/>
  <c r="A21"/>
  <c r="A22"/>
  <c r="A23"/>
  <c r="A24"/>
  <c r="A25"/>
  <c r="A26"/>
  <c r="A27"/>
  <c r="A6"/>
  <c r="E5" i="21" l="1"/>
  <c r="E2"/>
  <c r="E6"/>
  <c r="E4"/>
  <c r="E3"/>
  <c r="E9" i="20"/>
  <c r="E8"/>
  <c r="E2"/>
  <c r="E7"/>
  <c r="E4"/>
  <c r="E6"/>
  <c r="E1"/>
  <c r="E5"/>
  <c r="E3"/>
  <c r="E9" i="21"/>
  <c r="E13"/>
  <c r="E8"/>
  <c r="E7"/>
  <c r="E15"/>
  <c r="E14"/>
  <c r="E11"/>
  <c r="E1"/>
  <c r="E12"/>
  <c r="E10"/>
  <c r="I29" i="7"/>
  <c r="B29"/>
  <c r="V29"/>
  <c r="N29"/>
  <c r="D29"/>
  <c r="S29"/>
  <c r="G29"/>
  <c r="J29"/>
  <c r="C29"/>
  <c r="H29"/>
  <c r="O29"/>
  <c r="F29"/>
  <c r="AA29"/>
  <c r="K29"/>
  <c r="W29"/>
  <c r="L29"/>
  <c r="U29"/>
  <c r="P29"/>
  <c r="R29"/>
  <c r="M29"/>
  <c r="X29"/>
  <c r="E29"/>
  <c r="Q29"/>
  <c r="Y29"/>
  <c r="Z29"/>
  <c r="T29"/>
</calcChain>
</file>

<file path=xl/sharedStrings.xml><?xml version="1.0" encoding="utf-8"?>
<sst xmlns="http://schemas.openxmlformats.org/spreadsheetml/2006/main" count="1127" uniqueCount="427">
  <si>
    <t>อำเภอ</t>
  </si>
  <si>
    <t>จำนวนป่วย</t>
  </si>
  <si>
    <t xml:space="preserve">อัตราป่วย  </t>
  </si>
  <si>
    <t>จำนวนตาย</t>
  </si>
  <si>
    <t>อัตราตาย</t>
  </si>
  <si>
    <t>อัตราป่วยตาย</t>
  </si>
  <si>
    <t>จำนวนประชากร</t>
  </si>
  <si>
    <t>(ราย)</t>
  </si>
  <si>
    <t>/100,000</t>
  </si>
  <si>
    <t>เมือง</t>
  </si>
  <si>
    <t>ยางชุมน้อย</t>
  </si>
  <si>
    <t>กันทรารมย์</t>
  </si>
  <si>
    <t>กันทรลักษ์</t>
  </si>
  <si>
    <t>ขุขันธ์</t>
  </si>
  <si>
    <t>ไพรบึง</t>
  </si>
  <si>
    <t>ปรางค์กู่</t>
  </si>
  <si>
    <t>ขุนหาญ</t>
  </si>
  <si>
    <t>ราษีไศล</t>
  </si>
  <si>
    <t>บึงบูรพ์</t>
  </si>
  <si>
    <t>ห้วยทับทัน</t>
  </si>
  <si>
    <t>โนนคูณ</t>
  </si>
  <si>
    <t>ศรีรัตนะ</t>
  </si>
  <si>
    <t>น้ำเกลี้ยง</t>
  </si>
  <si>
    <t>วังหิน</t>
  </si>
  <si>
    <t>ภูสิงห์</t>
  </si>
  <si>
    <t>เมืองจันทร์</t>
  </si>
  <si>
    <t>เบญจลักษ์</t>
  </si>
  <si>
    <t>พยุห์</t>
  </si>
  <si>
    <t>ศิลาลาด</t>
  </si>
  <si>
    <t>รวมทุกอำเภอ</t>
  </si>
  <si>
    <t>Addcode</t>
  </si>
  <si>
    <t>Addname</t>
  </si>
  <si>
    <t>Rpop</t>
  </si>
  <si>
    <t>totalds</t>
  </si>
  <si>
    <t>Crate</t>
  </si>
  <si>
    <t>totaldeath</t>
  </si>
  <si>
    <t>Drate</t>
  </si>
  <si>
    <t>CFR</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</si>
  <si>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</si>
  <si>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</si>
  <si>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</si>
  <si>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</si>
  <si>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</si>
  <si>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</si>
  <si>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</si>
  <si>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</si>
  <si>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</si>
  <si>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</si>
  <si>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</si>
  <si>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</si>
  <si>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</si>
  <si>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</si>
  <si>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</si>
  <si>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</si>
  <si>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</si>
  <si>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</si>
  <si>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</si>
  <si>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</si>
  <si>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</si>
  <si>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</si>
  <si>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t>
  </si>
  <si>
    <t>อัตราป่วยรวม</t>
  </si>
  <si>
    <t>เดือน</t>
  </si>
  <si>
    <t>มกราคม</t>
  </si>
  <si>
    <t>ป่วย</t>
  </si>
  <si>
    <t>ตาย</t>
  </si>
  <si>
    <t>กุมภาพันธ์</t>
  </si>
  <si>
    <t>มีนาคม</t>
  </si>
  <si>
    <t>เมษายน</t>
  </si>
  <si>
    <t>พฤษภาคม</t>
  </si>
  <si>
    <t>มิถุนายน</t>
  </si>
  <si>
    <t>กรกฎาคม</t>
  </si>
  <si>
    <t>สิงหาคม</t>
  </si>
  <si>
    <t>กันยายน</t>
  </si>
  <si>
    <t>ตุลาคม</t>
  </si>
  <si>
    <t>พฤศจิกายน</t>
  </si>
  <si>
    <t>ธันวาคม</t>
  </si>
  <si>
    <t>รวม</t>
  </si>
  <si>
    <t>ทุกอำเภอ</t>
  </si>
  <si>
    <t>อุทุมพรพิสัย</t>
  </si>
  <si>
    <t>โพธิ์ศรีสุวรรณ</t>
  </si>
  <si>
    <t>ลำดับ</t>
  </si>
  <si>
    <t>ปี พ.ศ.</t>
  </si>
  <si>
    <t>Jan</t>
  </si>
  <si>
    <t>Feb</t>
  </si>
  <si>
    <t>Mar</t>
  </si>
  <si>
    <t>Apr</t>
  </si>
  <si>
    <t>May</t>
  </si>
  <si>
    <t>Jun</t>
  </si>
  <si>
    <t>Jul</t>
  </si>
  <si>
    <t>Aug</t>
  </si>
  <si>
    <t>Sep</t>
  </si>
  <si>
    <t>Oct</t>
  </si>
  <si>
    <t>Nov</t>
  </si>
  <si>
    <t>Dec</t>
  </si>
  <si>
    <t>Median</t>
  </si>
  <si>
    <t>พื้นที่</t>
  </si>
  <si>
    <t>จำนวน</t>
  </si>
  <si>
    <t>Rn</t>
  </si>
  <si>
    <t>Ageg</t>
  </si>
  <si>
    <t>case</t>
  </si>
  <si>
    <t xml:space="preserve">  0 - 4</t>
  </si>
  <si>
    <t xml:space="preserve">  5 - 9</t>
  </si>
  <si>
    <t xml:space="preserve"> 10 - 14</t>
  </si>
  <si>
    <t xml:space="preserve"> 15 - 24</t>
  </si>
  <si>
    <t xml:space="preserve"> 25 - 34</t>
  </si>
  <si>
    <t xml:space="preserve"> 35 - 44</t>
  </si>
  <si>
    <t xml:space="preserve"> 45 - 54</t>
  </si>
  <si>
    <t xml:space="preserve"> 55 - 64</t>
  </si>
  <si>
    <t xml:space="preserve"> 65 +</t>
  </si>
  <si>
    <t>อัตราป่วย/แสน</t>
  </si>
  <si>
    <t>TNo</t>
  </si>
  <si>
    <t>occu</t>
  </si>
  <si>
    <t xml:space="preserve">จำนวนป่วย(ราย) </t>
  </si>
  <si>
    <t>เกษตร</t>
  </si>
  <si>
    <t>ข้าราชการ</t>
  </si>
  <si>
    <t>รับจ้าง,กรรมกร</t>
  </si>
  <si>
    <t>ค้าขาย</t>
  </si>
  <si>
    <t>งานบ้าน</t>
  </si>
  <si>
    <t>นักเรียน</t>
  </si>
  <si>
    <t>ทหาร,ตำรวจ</t>
  </si>
  <si>
    <t>ประมง</t>
  </si>
  <si>
    <t>ครู</t>
  </si>
  <si>
    <t>อื่นๆ</t>
  </si>
  <si>
    <t>ไม่ทราบอาชีพ/ในปกครอง</t>
  </si>
  <si>
    <t>เลี้ยงสัตว์</t>
  </si>
  <si>
    <t>นักบวช</t>
  </si>
  <si>
    <t>อาชีพพิเศษ</t>
  </si>
  <si>
    <t>บุคลากรสาธารณสุข</t>
  </si>
  <si>
    <t>No</t>
  </si>
  <si>
    <t>ม.ค.</t>
  </si>
  <si>
    <t>ก.พ.</t>
  </si>
  <si>
    <t>มี.ค.</t>
  </si>
  <si>
    <t>เม.ย.</t>
  </si>
  <si>
    <t>พ.ค.</t>
  </si>
  <si>
    <t>มิ.ย.</t>
  </si>
  <si>
    <t>ก.ค.</t>
  </si>
  <si>
    <t>ส.ค.</t>
  </si>
  <si>
    <t>ก.ย.</t>
  </si>
  <si>
    <t>ต.ค.</t>
  </si>
  <si>
    <t>พ.ย.</t>
  </si>
  <si>
    <t>ธ.ค.</t>
  </si>
  <si>
    <t>w1</t>
  </si>
  <si>
    <t>ปี</t>
  </si>
  <si>
    <t>ต่อแสนประชากร</t>
  </si>
  <si>
    <t>อาชีพ</t>
  </si>
  <si>
    <t>ราย</t>
  </si>
  <si>
    <t>อัตราป่วย</t>
  </si>
  <si>
    <r>
      <t xml:space="preserve">สรุปรายงานสถานการณ์โรค </t>
    </r>
    <r>
      <rPr>
        <sz val="11"/>
        <rFont val="Calibri"/>
        <family val="2"/>
      </rPr>
      <t>Leptospirosis</t>
    </r>
  </si>
  <si>
    <t>จำนวนผู้ป่วยด้วยโรค  Leptospirosis  จำแนกรายเดือน   จ.ศรีสะเกษ</t>
  </si>
  <si>
    <t xml:space="preserve">                                จำนวนป่วย จำนวนตาย  ด้วยโรค Leptospirosis จำแนกตามพื้นที่  </t>
  </si>
  <si>
    <t xml:space="preserve">จำนวนป่วย อ้ตราป่วย  อัตราตาย  ด้วยโรค  Leptospirosis    จำแนกตามพื้นที่  </t>
  </si>
  <si>
    <t>amp</t>
  </si>
  <si>
    <t>AMP_NAME</t>
  </si>
  <si>
    <t>TUM_NAME</t>
  </si>
  <si>
    <t>VIL_NAME</t>
  </si>
  <si>
    <t>E0</t>
  </si>
  <si>
    <t>E1</t>
  </si>
  <si>
    <t>PE0</t>
  </si>
  <si>
    <t>PE1</t>
  </si>
  <si>
    <t>DISEASE</t>
  </si>
  <si>
    <t>NAME</t>
  </si>
  <si>
    <t>HN</t>
  </si>
  <si>
    <t>NMEPAT</t>
  </si>
  <si>
    <t>SEX</t>
  </si>
  <si>
    <t>AGEY</t>
  </si>
  <si>
    <t>AGEM</t>
  </si>
  <si>
    <t>AGED</t>
  </si>
  <si>
    <t>MARIETAL</t>
  </si>
  <si>
    <t>RACE</t>
  </si>
  <si>
    <t>RACE1</t>
  </si>
  <si>
    <t>OCCUPAT</t>
  </si>
  <si>
    <t>ADDRESS</t>
  </si>
  <si>
    <t>ADDRCODE</t>
  </si>
  <si>
    <t>METROPOL</t>
  </si>
  <si>
    <t>HOSPITAL</t>
  </si>
  <si>
    <t>TYPE</t>
  </si>
  <si>
    <t>RESULT</t>
  </si>
  <si>
    <t>HSERV</t>
  </si>
  <si>
    <t>CLASS</t>
  </si>
  <si>
    <t>SCHOOL</t>
  </si>
  <si>
    <t>DATESICK</t>
  </si>
  <si>
    <t>DATEDEFINE</t>
  </si>
  <si>
    <t>DATEDEATH</t>
  </si>
  <si>
    <t>DATERECORD</t>
  </si>
  <si>
    <t>DATEREACH</t>
  </si>
  <si>
    <t>INTIME</t>
  </si>
  <si>
    <t>ORGANISM</t>
  </si>
  <si>
    <t>COMPLICA</t>
  </si>
  <si>
    <t>IDCARD</t>
  </si>
  <si>
    <t>ICD10</t>
  </si>
  <si>
    <t>OFFICEID</t>
  </si>
  <si>
    <t>43</t>
  </si>
  <si>
    <t/>
  </si>
  <si>
    <t>1</t>
  </si>
  <si>
    <t>2</t>
  </si>
  <si>
    <t>0</t>
  </si>
  <si>
    <t>3</t>
  </si>
  <si>
    <t>33010000</t>
  </si>
  <si>
    <t>สะเดาใหญ่</t>
  </si>
  <si>
    <t>33050100</t>
  </si>
  <si>
    <t>ไม่ระบุ</t>
  </si>
  <si>
    <t>ศรีสะอาด</t>
  </si>
  <si>
    <t>ห้วยเหนือ</t>
  </si>
  <si>
    <t>ห้วเสือ</t>
  </si>
  <si>
    <t>โสน</t>
  </si>
  <si>
    <t>นิคมพัฒนา</t>
  </si>
  <si>
    <t>ปรือใหญ่</t>
  </si>
  <si>
    <t>ตาอุด</t>
  </si>
  <si>
    <t>33070100</t>
  </si>
  <si>
    <t>พิมาย</t>
  </si>
  <si>
    <t>พิมายเหนือ</t>
  </si>
  <si>
    <t>กันทรอม</t>
  </si>
  <si>
    <t>33080100</t>
  </si>
  <si>
    <t>บักดอง</t>
  </si>
  <si>
    <t>ไพร</t>
  </si>
  <si>
    <t>พราน</t>
  </si>
  <si>
    <t>โนนสูง</t>
  </si>
  <si>
    <t>หว้านคำ</t>
  </si>
  <si>
    <t>33100100</t>
  </si>
  <si>
    <t>ก้านเหลือง</t>
  </si>
  <si>
    <t>ตะเคียนราม</t>
  </si>
  <si>
    <t>ละลม</t>
  </si>
  <si>
    <t>09</t>
  </si>
  <si>
    <t>tam</t>
  </si>
  <si>
    <t>moo</t>
  </si>
  <si>
    <t>01</t>
  </si>
  <si>
    <t>06</t>
  </si>
  <si>
    <t>04</t>
  </si>
  <si>
    <t>07</t>
  </si>
  <si>
    <t>08</t>
  </si>
  <si>
    <t>05</t>
  </si>
  <si>
    <t>03</t>
  </si>
  <si>
    <t>Row Labels</t>
  </si>
  <si>
    <t>(blank)</t>
  </si>
  <si>
    <t>Grand Total</t>
  </si>
  <si>
    <t>Column Labels</t>
  </si>
  <si>
    <t>Count of DISEASE</t>
  </si>
  <si>
    <t>สระเยาว์</t>
  </si>
  <si>
    <t>เมืองคง</t>
  </si>
  <si>
    <t>หนองเชียงทูน</t>
  </si>
  <si>
    <t>หนองแก้ว</t>
  </si>
  <si>
    <t>ผักแพว</t>
  </si>
  <si>
    <t>ทุ่งใหญ่</t>
  </si>
  <si>
    <t>สำโรงตาเจ็น</t>
  </si>
  <si>
    <t>กำแพง</t>
  </si>
  <si>
    <t>โคกตาล</t>
  </si>
  <si>
    <t>หนองห้าง</t>
  </si>
  <si>
    <t>330604</t>
  </si>
  <si>
    <t>สำโรงพลัน</t>
  </si>
  <si>
    <t>ผักไหม</t>
  </si>
  <si>
    <t>330911</t>
  </si>
  <si>
    <t>ไผ่</t>
  </si>
  <si>
    <t>โพธิ์ศรี</t>
  </si>
  <si>
    <t>ตองปิด</t>
  </si>
  <si>
    <t>ศรีตระกูล</t>
  </si>
  <si>
    <t>ตาเกษ</t>
  </si>
  <si>
    <t>หนองหญ้าลาด</t>
  </si>
  <si>
    <t>ร้อยละ</t>
  </si>
  <si>
    <t>น้ำคำ</t>
  </si>
  <si>
    <t>33060100</t>
  </si>
  <si>
    <t>หนองฉลอง</t>
  </si>
  <si>
    <t>ตระกาศ</t>
  </si>
  <si>
    <t>พื้นที่/เดือน</t>
  </si>
  <si>
    <t>พื้นที่/สัปดาห์</t>
  </si>
  <si>
    <t>10</t>
  </si>
  <si>
    <t>33090100</t>
  </si>
  <si>
    <t>330706</t>
  </si>
  <si>
    <t>330527</t>
  </si>
  <si>
    <t>330504</t>
  </si>
  <si>
    <t>ดองกำเม็ด</t>
  </si>
  <si>
    <t>33200100</t>
  </si>
  <si>
    <t>โคกเพชร</t>
  </si>
  <si>
    <t>สิ</t>
  </si>
  <si>
    <t>กระหวัน</t>
  </si>
  <si>
    <t>ละลาย</t>
  </si>
  <si>
    <t>33160100</t>
  </si>
  <si>
    <t>ธาตุ</t>
  </si>
  <si>
    <t>เสื่องข้าว</t>
  </si>
  <si>
    <t>จานแสนไชย</t>
  </si>
  <si>
    <t>รังแร้ง</t>
  </si>
  <si>
    <t>จาน</t>
  </si>
  <si>
    <t>ดูน</t>
  </si>
  <si>
    <t>โคกจาน</t>
  </si>
  <si>
    <t>ห้วยจันทร์</t>
  </si>
  <si>
    <t>หนองบัวดง</t>
  </si>
  <si>
    <t>ห้วยสำราญ</t>
  </si>
  <si>
    <t>ใจดี</t>
  </si>
  <si>
    <t>จานใหญ่</t>
  </si>
  <si>
    <t>จะกง</t>
  </si>
  <si>
    <t>รุ่งระวี</t>
  </si>
  <si>
    <t>หนองค้า</t>
  </si>
  <si>
    <t>ปราสาท</t>
  </si>
  <si>
    <t>ละทาย</t>
  </si>
  <si>
    <t>หนองแค</t>
  </si>
  <si>
    <t>ดวนใหญ่</t>
  </si>
  <si>
    <t>33052704</t>
  </si>
  <si>
    <t>ละเบิก</t>
  </si>
  <si>
    <t>คูซอด</t>
  </si>
  <si>
    <t>สำโรงปราสาท</t>
  </si>
  <si>
    <t>โพธิ์วงศ์</t>
  </si>
  <si>
    <t>เมืองใต้</t>
  </si>
  <si>
    <t>อีเซ</t>
  </si>
  <si>
    <t>330524</t>
  </si>
  <si>
    <t>กฤษณา</t>
  </si>
  <si>
    <t>ดงรัก</t>
  </si>
  <si>
    <t>สังเม็ก</t>
  </si>
  <si>
    <t>ชำ</t>
  </si>
  <si>
    <t>ละเอาะ</t>
  </si>
  <si>
    <t>คอนกาม</t>
  </si>
  <si>
    <t>กล้วยกว้าง</t>
  </si>
  <si>
    <t>เสาธงชัย</t>
  </si>
  <si>
    <t>เมืองหลวง</t>
  </si>
  <si>
    <t>เมืองเหนือ</t>
  </si>
  <si>
    <t>330704</t>
  </si>
  <si>
    <t>ตูม</t>
  </si>
  <si>
    <t>สมอ</t>
  </si>
  <si>
    <t>332002</t>
  </si>
  <si>
    <t>พรหมสวัสดิ์</t>
  </si>
  <si>
    <t>ไพรพัฒนา</t>
  </si>
  <si>
    <t>ห้วยตามมอญ</t>
  </si>
  <si>
    <t>ห้วยตึ๊กชู</t>
  </si>
  <si>
    <t>ทุ่ม</t>
  </si>
  <si>
    <t>ศรีโนนงาม</t>
  </si>
  <si>
    <t>33050406</t>
  </si>
  <si>
    <t>กระโพธิ์ช่างหม้อ</t>
  </si>
  <si>
    <t>33052405</t>
  </si>
  <si>
    <t>พอก</t>
  </si>
  <si>
    <t>330506</t>
  </si>
  <si>
    <t>330811</t>
  </si>
  <si>
    <t>โพธิ์กระสังข</t>
  </si>
  <si>
    <t>หนองแคน</t>
  </si>
  <si>
    <t>331601</t>
  </si>
  <si>
    <t>บุสูง</t>
  </si>
  <si>
    <t>กฤติมา สุมนทา</t>
  </si>
  <si>
    <t>000124506</t>
  </si>
  <si>
    <t>2/1</t>
  </si>
  <si>
    <t>1339500015302</t>
  </si>
  <si>
    <t>สุภา โภคา</t>
  </si>
  <si>
    <t>000127113</t>
  </si>
  <si>
    <t>นายเท้ง / นางอิ่ม</t>
  </si>
  <si>
    <t>30</t>
  </si>
  <si>
    <t>ลำไพ จันทเสน</t>
  </si>
  <si>
    <t>0065352</t>
  </si>
  <si>
    <t>11 บ.พอก</t>
  </si>
  <si>
    <t>เม็ง ปรือปรัง</t>
  </si>
  <si>
    <t>000028364</t>
  </si>
  <si>
    <t>36</t>
  </si>
  <si>
    <t>33050607</t>
  </si>
  <si>
    <t>3330500084523</t>
  </si>
  <si>
    <t>ปรือคันตะวันตก</t>
  </si>
  <si>
    <t>มนูญ  โพธิ์กระสังข์</t>
  </si>
  <si>
    <t>0094343</t>
  </si>
  <si>
    <t>18 บ.ซำ</t>
  </si>
  <si>
    <t>33081107</t>
  </si>
  <si>
    <t>ซำ</t>
  </si>
  <si>
    <t>อนุชา ดอนเหลือม</t>
  </si>
  <si>
    <t>0002009</t>
  </si>
  <si>
    <t>44/2 บ.ดอนเหลือม</t>
  </si>
  <si>
    <t>33070603</t>
  </si>
  <si>
    <t>ดอนเหลือม</t>
  </si>
  <si>
    <t>ทองคำ  ชื่นชม</t>
  </si>
  <si>
    <t>0042638</t>
  </si>
  <si>
    <t>2 บ้านตรอก</t>
  </si>
  <si>
    <t>33070410</t>
  </si>
  <si>
    <t>ตรอก</t>
  </si>
  <si>
    <t>บุญมี หัสดง</t>
  </si>
  <si>
    <t>0036645</t>
  </si>
  <si>
    <t>1 บ้านป่าไร่</t>
  </si>
  <si>
    <t>33200208</t>
  </si>
  <si>
    <t>ป่าไร่</t>
  </si>
  <si>
    <t>สวิน  สุพรรณ์</t>
  </si>
  <si>
    <t>0021011</t>
  </si>
  <si>
    <t>24  บ.ตาติ่ง</t>
  </si>
  <si>
    <t>33060406</t>
  </si>
  <si>
    <t>ตาติง</t>
  </si>
  <si>
    <t>สมาน ธารแม้น</t>
  </si>
  <si>
    <t>0131552</t>
  </si>
  <si>
    <t>86 บ้านหนองยาง</t>
  </si>
  <si>
    <t>33091106</t>
  </si>
  <si>
    <t>หนองยาง</t>
  </si>
  <si>
    <t>สัมฤทธิ์ สำเภา</t>
  </si>
  <si>
    <t>0012998</t>
  </si>
  <si>
    <t>71 บ.โพนยาง</t>
  </si>
  <si>
    <t>33160801</t>
  </si>
  <si>
    <t>331608</t>
  </si>
  <si>
    <t>โพนยาง</t>
  </si>
  <si>
    <t>ศราวุธ อุตตะ</t>
  </si>
  <si>
    <t>0007890</t>
  </si>
  <si>
    <t>22  บ้านหนองแคน</t>
  </si>
  <si>
    <t>33160107</t>
  </si>
  <si>
    <t>คำพูน ประดู่</t>
  </si>
  <si>
    <t>0053062</t>
  </si>
  <si>
    <t>11 บ.ประดู่</t>
  </si>
  <si>
    <t>33100809</t>
  </si>
  <si>
    <t>331008</t>
  </si>
  <si>
    <t>ขะยุง</t>
  </si>
  <si>
    <t>ประดู่</t>
  </si>
  <si>
    <t>ทองอินทร์  พรพรหม</t>
  </si>
  <si>
    <t>0046989</t>
  </si>
  <si>
    <t>80 บ.โนนแตน</t>
  </si>
  <si>
    <t>33100608</t>
  </si>
  <si>
    <t>33100030</t>
  </si>
  <si>
    <t>331006</t>
  </si>
  <si>
    <t>แขม</t>
  </si>
  <si>
    <t>โนนแตน</t>
  </si>
  <si>
    <t>คำพูน  ประดู่</t>
  </si>
  <si>
    <t>ทองอินทร์ พรพรหม</t>
  </si>
  <si>
    <t xml:space="preserve">จำนวนผู้ป่วยด้วยโรค  Leptospirosis  จำแนกรายเดือน   จ.ศรีสะเกษ_x000D_   เปรียบเทียบข้อมูลปี  2562  กับค่ามัธยฐาน 5 ปี ย้อนหลัง </t>
  </si>
  <si>
    <t xml:space="preserve">จำนวนผู้ป่วยด้วยโรค  Leptospirosis  จำแนกรายเดือน   จ.ศรีสะเกษ_x000D_   เปรียบเทียบข้อมูลปี  2562  กับข้อมูลปีที่แล้ว </t>
  </si>
  <si>
    <t>จำนวนผู้ป่วยด้วยโรค  Leptospirosis  จำแนกรายสัปดาห์   จ.ศรีสะเกษ_x000D_   ระหว่างวันที่    1/1/2562  ถึงวันที่    31/12/2562</t>
  </si>
  <si>
    <t>จำนวนผู้ป่วยด้วยโรค  Leptospirosis  จำแนกรายเดือน   จ.ศรีสะเกษ_x000D_   ระหว่างวันที่    1/1/2562  ถึงวันที่     19/3/2562</t>
  </si>
  <si>
    <r>
      <t xml:space="preserve">       นับตั้งแต่วันที่  </t>
    </r>
    <r>
      <rPr>
        <sz val="11"/>
        <rFont val="Calibri"/>
        <family val="2"/>
      </rPr>
      <t xml:space="preserve">1 </t>
    </r>
    <r>
      <rPr>
        <sz val="14"/>
        <rFont val="Cordia New"/>
        <family val="2"/>
      </rPr>
      <t xml:space="preserve">มกราคม </t>
    </r>
    <r>
      <rPr>
        <sz val="11"/>
        <rFont val="Calibri"/>
        <family val="2"/>
      </rPr>
      <t xml:space="preserve">2562 </t>
    </r>
    <r>
      <rPr>
        <sz val="14"/>
        <rFont val="Cordia New"/>
        <family val="2"/>
      </rPr>
      <t xml:space="preserve">ถึงวันที่  </t>
    </r>
    <r>
      <rPr>
        <sz val="11"/>
        <rFont val="Calibri"/>
        <family val="2"/>
      </rPr>
      <t xml:space="preserve">31 </t>
    </r>
    <r>
      <rPr>
        <sz val="14"/>
        <rFont val="Cordia New"/>
        <family val="2"/>
      </rPr>
      <t xml:space="preserve">ธันวาคม </t>
    </r>
    <r>
      <rPr>
        <sz val="11"/>
        <rFont val="Calibri"/>
        <family val="2"/>
      </rPr>
      <t xml:space="preserve">2562    </t>
    </r>
    <r>
      <rPr>
        <sz val="14"/>
        <rFont val="Cordia New"/>
        <family val="2"/>
      </rPr>
      <t xml:space="preserve">สำนักงานสาธารณสุขจังหวัดศรีสะเกษ  ได้รับรายงานผู้ป่วยโรค  </t>
    </r>
    <r>
      <rPr>
        <sz val="11"/>
        <rFont val="Calibri"/>
        <family val="2"/>
      </rPr>
      <t xml:space="preserve">Leptospirosis  </t>
    </r>
    <r>
      <rPr>
        <sz val="14"/>
        <rFont val="Cordia New"/>
        <family val="2"/>
      </rPr>
      <t xml:space="preserve">จำนวนทั้งสิ้น </t>
    </r>
    <r>
      <rPr>
        <sz val="11"/>
        <rFont val="Calibri"/>
        <family val="2"/>
      </rPr>
      <t xml:space="preserve">248 </t>
    </r>
    <r>
      <rPr>
        <sz val="14"/>
        <rFont val="Cordia New"/>
        <family val="2"/>
      </rPr>
      <t xml:space="preserve">ราย  คิดเป็นอัตราป่วย   </t>
    </r>
    <r>
      <rPr>
        <sz val="11"/>
        <rFont val="Calibri"/>
        <family val="2"/>
      </rPr>
      <t xml:space="preserve">16.79  </t>
    </r>
    <r>
      <rPr>
        <sz val="14"/>
        <rFont val="Cordia New"/>
        <family val="2"/>
      </rPr>
      <t xml:space="preserve">ต่อประชากรแสนคน มีรายงานผู้เสียชีวิต </t>
    </r>
    <r>
      <rPr>
        <sz val="11"/>
        <rFont val="Calibri"/>
        <family val="2"/>
      </rPr>
      <t xml:space="preserve">5  </t>
    </r>
    <r>
      <rPr>
        <sz val="14"/>
        <rFont val="Cordia New"/>
        <family val="2"/>
      </rPr>
      <t xml:space="preserve">ราย   อัตราตายต่อประชากรแสนคน เท่ากับ    </t>
    </r>
    <r>
      <rPr>
        <sz val="11"/>
        <rFont val="Calibri"/>
        <family val="2"/>
      </rPr>
      <t xml:space="preserve">0.34   </t>
    </r>
    <r>
      <rPr>
        <sz val="14"/>
        <rFont val="Cordia New"/>
        <family val="2"/>
      </rPr>
      <t xml:space="preserve">อัตราผู้ป่วยตายเท่ากับร้อยละ  </t>
    </r>
    <r>
      <rPr>
        <sz val="11"/>
        <rFont val="Calibri"/>
        <family val="2"/>
      </rPr>
      <t>2.02</t>
    </r>
  </si>
  <si>
    <r>
      <t xml:space="preserve">       พบผู้ป่วยเพศชายมากกว่าเพศหญิง  โดยพบเพศชาย</t>
    </r>
    <r>
      <rPr>
        <sz val="11"/>
        <rFont val="Calibri"/>
        <family val="2"/>
      </rPr>
      <t xml:space="preserve">208  </t>
    </r>
    <r>
      <rPr>
        <sz val="14"/>
        <rFont val="Cordia New"/>
        <family val="2"/>
      </rPr>
      <t xml:space="preserve">ราย  เพศหญิง </t>
    </r>
    <r>
      <rPr>
        <sz val="11"/>
        <rFont val="Calibri"/>
        <family val="2"/>
      </rPr>
      <t xml:space="preserve">40  </t>
    </r>
    <r>
      <rPr>
        <sz val="14"/>
        <rFont val="Cordia New"/>
        <family val="2"/>
      </rPr>
      <t xml:space="preserve">ราย  อัตราส่วนเพศชาย ต่อ เพศหญิง  เท่ากับ </t>
    </r>
    <r>
      <rPr>
        <sz val="11"/>
        <rFont val="Calibri"/>
        <family val="2"/>
      </rPr>
      <t>5.20 : 1</t>
    </r>
  </si>
  <si>
    <r>
      <t xml:space="preserve">      กลุ่มอายุที่พบสูงสุดคือกลุ่มอายุ </t>
    </r>
    <r>
      <rPr>
        <sz val="11"/>
        <rFont val="Calibri"/>
        <family val="2"/>
      </rPr>
      <t xml:space="preserve">55 -  64 </t>
    </r>
    <r>
      <rPr>
        <sz val="14"/>
        <rFont val="Cordia New"/>
        <family val="2"/>
      </rPr>
      <t xml:space="preserve">ปี  คิดเป็นอัตราป่วย </t>
    </r>
    <r>
      <rPr>
        <sz val="11"/>
        <rFont val="Calibri"/>
        <family val="2"/>
      </rPr>
      <t xml:space="preserve">38.91 </t>
    </r>
    <r>
      <rPr>
        <sz val="14"/>
        <rFont val="Cordia New"/>
        <family val="2"/>
      </rPr>
      <t xml:space="preserve">ต่อประชากรแสนคน รองลงมาคือ กลุ่มอายุ  </t>
    </r>
    <r>
      <rPr>
        <sz val="11"/>
        <rFont val="Calibri"/>
        <family val="2"/>
      </rPr>
      <t xml:space="preserve">45 - 54  </t>
    </r>
    <r>
      <rPr>
        <sz val="14"/>
        <rFont val="Cordia New"/>
        <family val="2"/>
      </rPr>
      <t>ปี</t>
    </r>
    <r>
      <rPr>
        <sz val="11"/>
        <rFont val="Calibri"/>
        <family val="2"/>
      </rPr>
      <t xml:space="preserve">, 65  </t>
    </r>
    <r>
      <rPr>
        <sz val="14"/>
        <rFont val="Cordia New"/>
        <family val="2"/>
      </rPr>
      <t>ปี ขึ้นไป</t>
    </r>
    <r>
      <rPr>
        <sz val="11"/>
        <rFont val="Calibri"/>
        <family val="2"/>
      </rPr>
      <t xml:space="preserve">, 35 - 44 </t>
    </r>
    <r>
      <rPr>
        <sz val="14"/>
        <rFont val="Cordia New"/>
        <family val="2"/>
      </rPr>
      <t>ปี</t>
    </r>
    <r>
      <rPr>
        <sz val="11"/>
        <rFont val="Calibri"/>
        <family val="2"/>
      </rPr>
      <t xml:space="preserve">, 25 - 34  </t>
    </r>
    <r>
      <rPr>
        <sz val="14"/>
        <rFont val="Cordia New"/>
        <family val="2"/>
      </rPr>
      <t>ปี</t>
    </r>
    <r>
      <rPr>
        <sz val="11"/>
        <rFont val="Calibri"/>
        <family val="2"/>
      </rPr>
      <t xml:space="preserve">, 15 -  24  </t>
    </r>
    <r>
      <rPr>
        <sz val="14"/>
        <rFont val="Cordia New"/>
        <family val="2"/>
      </rPr>
      <t>ปี</t>
    </r>
    <r>
      <rPr>
        <sz val="11"/>
        <rFont val="Calibri"/>
        <family val="2"/>
      </rPr>
      <t xml:space="preserve">,5 - 9  </t>
    </r>
    <r>
      <rPr>
        <sz val="14"/>
        <rFont val="Cordia New"/>
        <family val="2"/>
      </rPr>
      <t>ปี</t>
    </r>
    <r>
      <rPr>
        <sz val="11"/>
        <rFont val="Calibri"/>
        <family val="2"/>
      </rPr>
      <t xml:space="preserve">, 10 - 14  </t>
    </r>
    <r>
      <rPr>
        <sz val="14"/>
        <rFont val="Cordia New"/>
        <family val="2"/>
      </rPr>
      <t>ปี</t>
    </r>
    <r>
      <rPr>
        <sz val="11"/>
        <rFont val="Calibri"/>
        <family val="2"/>
      </rPr>
      <t xml:space="preserve">, 0 - 4  </t>
    </r>
    <r>
      <rPr>
        <sz val="14"/>
        <rFont val="Cordia New"/>
        <family val="2"/>
      </rPr>
      <t xml:space="preserve">ปี  อัตราป่วยเท่ากับ  </t>
    </r>
    <r>
      <rPr>
        <sz val="11"/>
        <rFont val="Calibri"/>
        <family val="2"/>
      </rPr>
      <t xml:space="preserve">24.94,18.71,18.15,13.19,11.62, 3.41, 1.1  </t>
    </r>
    <r>
      <rPr>
        <sz val="14"/>
        <rFont val="Cordia New"/>
        <family val="2"/>
      </rPr>
      <t xml:space="preserve">และ </t>
    </r>
    <r>
      <rPr>
        <sz val="11"/>
        <rFont val="Calibri"/>
        <family val="2"/>
      </rPr>
      <t xml:space="preserve">0  </t>
    </r>
    <r>
      <rPr>
        <sz val="14"/>
        <rFont val="Cordia New"/>
        <family val="2"/>
      </rPr>
      <t xml:space="preserve">ต่อประชากรแสนคน ตามลำดับ </t>
    </r>
  </si>
  <si>
    <r>
      <t xml:space="preserve">       อาชีพที่มีจำนวนผู้ป่วยสูงสุดคือเกษตร  จำนวนผู้ป่วยเท่ากับ  175  ราย  รองลงมาคือ   อาชีพอื่นๆ</t>
    </r>
    <r>
      <rPr>
        <sz val="11"/>
        <rFont val="Calibri"/>
        <family val="2"/>
      </rPr>
      <t xml:space="preserve">,   </t>
    </r>
    <r>
      <rPr>
        <sz val="14"/>
        <rFont val="Cordia New"/>
        <family val="2"/>
      </rPr>
      <t>อาชีพนปค.</t>
    </r>
    <r>
      <rPr>
        <sz val="11"/>
        <rFont val="Calibri"/>
        <family val="2"/>
      </rPr>
      <t xml:space="preserve">,   </t>
    </r>
    <r>
      <rPr>
        <sz val="14"/>
        <rFont val="Cordia New"/>
        <family val="2"/>
      </rPr>
      <t>อาชีพนักเรียน</t>
    </r>
    <r>
      <rPr>
        <sz val="11"/>
        <rFont val="Calibri"/>
        <family val="2"/>
      </rPr>
      <t xml:space="preserve">,   </t>
    </r>
    <r>
      <rPr>
        <sz val="14"/>
        <rFont val="Cordia New"/>
        <family val="2"/>
      </rPr>
      <t>อาชีพรับจ้าง</t>
    </r>
    <r>
      <rPr>
        <sz val="11"/>
        <rFont val="Calibri"/>
        <family val="2"/>
      </rPr>
      <t xml:space="preserve">,   </t>
    </r>
    <r>
      <rPr>
        <sz val="14"/>
        <rFont val="Cordia New"/>
        <family val="2"/>
      </rPr>
      <t>อาชีพทหาร/ตำรวจ</t>
    </r>
    <r>
      <rPr>
        <sz val="11"/>
        <rFont val="Calibri"/>
        <family val="2"/>
      </rPr>
      <t xml:space="preserve">,   </t>
    </r>
    <r>
      <rPr>
        <sz val="14"/>
        <rFont val="Cordia New"/>
        <family val="2"/>
      </rPr>
      <t>อาชีพราชการ</t>
    </r>
    <r>
      <rPr>
        <sz val="11"/>
        <rFont val="Calibri"/>
        <family val="2"/>
      </rPr>
      <t xml:space="preserve">,   </t>
    </r>
    <r>
      <rPr>
        <sz val="14"/>
        <rFont val="Cordia New"/>
        <family val="2"/>
      </rPr>
      <t>อาชีพนักบวช</t>
    </r>
    <r>
      <rPr>
        <sz val="11"/>
        <rFont val="Calibri"/>
        <family val="2"/>
      </rPr>
      <t xml:space="preserve">,   </t>
    </r>
    <r>
      <rPr>
        <sz val="14"/>
        <rFont val="Cordia New"/>
        <family val="2"/>
      </rPr>
      <t>อาชีพค้าขาย</t>
    </r>
    <r>
      <rPr>
        <sz val="11"/>
        <rFont val="Calibri"/>
        <family val="2"/>
      </rPr>
      <t xml:space="preserve">,   </t>
    </r>
    <r>
      <rPr>
        <sz val="14"/>
        <rFont val="Cordia New"/>
        <family val="2"/>
      </rPr>
      <t>อาชีพบุคคลากรสาธารณสุข</t>
    </r>
    <r>
      <rPr>
        <sz val="11"/>
        <rFont val="Calibri"/>
        <family val="2"/>
      </rPr>
      <t xml:space="preserve">,   </t>
    </r>
    <r>
      <rPr>
        <sz val="14"/>
        <rFont val="Cordia New"/>
        <family val="2"/>
      </rPr>
      <t>อาชีพอาชีพพิเศษ</t>
    </r>
    <r>
      <rPr>
        <sz val="11"/>
        <rFont val="Calibri"/>
        <family val="2"/>
      </rPr>
      <t>,</t>
    </r>
    <r>
      <rPr>
        <sz val="14"/>
        <rFont val="Cordia New"/>
        <family val="2"/>
      </rPr>
      <t xml:space="preserve">   อาชีพเลี้ยงสัตว์</t>
    </r>
    <r>
      <rPr>
        <sz val="11"/>
        <rFont val="Calibri"/>
        <family val="2"/>
      </rPr>
      <t xml:space="preserve">,   </t>
    </r>
    <r>
      <rPr>
        <sz val="14"/>
        <rFont val="Cordia New"/>
        <family val="2"/>
      </rPr>
      <t>อาชีพครู</t>
    </r>
    <r>
      <rPr>
        <sz val="11"/>
        <rFont val="Calibri"/>
        <family val="2"/>
      </rPr>
      <t xml:space="preserve">,   </t>
    </r>
    <r>
      <rPr>
        <sz val="14"/>
        <rFont val="Cordia New"/>
        <family val="2"/>
      </rPr>
      <t>อาชีพประมง</t>
    </r>
    <r>
      <rPr>
        <sz val="11"/>
        <rFont val="Calibri"/>
        <family val="2"/>
      </rPr>
      <t xml:space="preserve">,   </t>
    </r>
    <r>
      <rPr>
        <sz val="14"/>
        <rFont val="Cordia New"/>
        <family val="2"/>
      </rPr>
      <t>อาชีพงานบ้าน</t>
    </r>
    <r>
      <rPr>
        <sz val="11"/>
        <rFont val="Calibri"/>
        <family val="2"/>
      </rPr>
      <t xml:space="preserve">,  </t>
    </r>
    <r>
      <rPr>
        <sz val="14"/>
        <rFont val="Cordia New"/>
        <family val="2"/>
      </rPr>
      <t>จำนวนผู้ป่วยเท่ากับ  25</t>
    </r>
    <r>
      <rPr>
        <sz val="11"/>
        <rFont val="Calibri"/>
        <family val="2"/>
      </rPr>
      <t>,</t>
    </r>
    <r>
      <rPr>
        <sz val="14"/>
        <rFont val="Cordia New"/>
        <family val="2"/>
      </rPr>
      <t>24</t>
    </r>
    <r>
      <rPr>
        <sz val="11"/>
        <rFont val="Calibri"/>
        <family val="2"/>
      </rPr>
      <t>,</t>
    </r>
    <r>
      <rPr>
        <sz val="14"/>
        <rFont val="Cordia New"/>
        <family val="2"/>
      </rPr>
      <t>12</t>
    </r>
    <r>
      <rPr>
        <sz val="11"/>
        <rFont val="Calibri"/>
        <family val="2"/>
      </rPr>
      <t>,</t>
    </r>
    <r>
      <rPr>
        <sz val="14"/>
        <rFont val="Cordia New"/>
        <family val="2"/>
      </rPr>
      <t>5</t>
    </r>
    <r>
      <rPr>
        <sz val="11"/>
        <rFont val="Calibri"/>
        <family val="2"/>
      </rPr>
      <t>,</t>
    </r>
    <r>
      <rPr>
        <sz val="14"/>
        <rFont val="Cordia New"/>
        <family val="2"/>
      </rPr>
      <t>3</t>
    </r>
    <r>
      <rPr>
        <sz val="11"/>
        <rFont val="Calibri"/>
        <family val="2"/>
      </rPr>
      <t>,</t>
    </r>
    <r>
      <rPr>
        <sz val="14"/>
        <rFont val="Cordia New"/>
        <family val="2"/>
      </rPr>
      <t>2</t>
    </r>
    <r>
      <rPr>
        <sz val="11"/>
        <rFont val="Calibri"/>
        <family val="2"/>
      </rPr>
      <t>,</t>
    </r>
    <r>
      <rPr>
        <sz val="14"/>
        <rFont val="Cordia New"/>
        <family val="2"/>
      </rPr>
      <t>1</t>
    </r>
    <r>
      <rPr>
        <sz val="11"/>
        <rFont val="Calibri"/>
        <family val="2"/>
      </rPr>
      <t>,</t>
    </r>
    <r>
      <rPr>
        <sz val="14"/>
        <rFont val="Cordia New"/>
        <family val="2"/>
      </rPr>
      <t>1</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t>
    </r>
    <r>
      <rPr>
        <sz val="14"/>
        <rFont val="Cordia New"/>
        <family val="2"/>
      </rPr>
      <t>0</t>
    </r>
    <r>
      <rPr>
        <sz val="11"/>
        <rFont val="Calibri"/>
        <family val="2"/>
      </rPr>
      <t xml:space="preserve">, </t>
    </r>
    <r>
      <rPr>
        <sz val="14"/>
        <rFont val="Cordia New"/>
        <family val="2"/>
      </rPr>
      <t xml:space="preserve">ราย ตามลำดับ  </t>
    </r>
  </si>
  <si>
    <t xml:space="preserve">          พบผู้ป่วยสูงสุดในเดือน กันยายนจำนวนผู้ป่วย เท่ากับ 34 ราย  จำนวนผู้ป่วยเดือนนี้( ธันวาคม ) น้อยกว่าเดือนที่แล้ว (พฤศจิกายน) จำนวนผู้ป่วยเดือนนี้ ( ธันวาคม ) เท่ากับ 3 ราย  ส่วนเดือนที่แล้ว (พฤศจิกายน ) เท่ากับ 7 ราย   โดยมีรายงานผู้ป่วยเดือน  มกราคม  20 ราย กุมภาพันธ์  21 ราย มีนาคม  29 ราย เมษายน  20 ราย พฤษภาคม  32 ราย มิถุนายน  21 ราย กรกฏาคม  19 ราย สิงหาคม  10 ราย กันยายน  34 ราย ตุลาคม  32 ราย พฤศจิกายน  7 ราย ธันวาคม  3 ราย </t>
  </si>
  <si>
    <t xml:space="preserve">           พบผู้ป่วยในเขตเทศบาลเท่ากับ 23  ราย   ในเขตองค์การบริหารตำบลเท่ากับ  225 ราย  และไม่ทราบเขต เท่ากับ 0 ราย   พบผู้ป่วยในเขตองค์การบริหารส่วนตำบลมากกว่าในเขตเทศบาล โดยจำนวนผู้ป่วยในเขตองค์การบริหารส่วนตำบล  เท่ากับร้อยละ 90.73  ส่วนผู้ป่วยในเขตเทศบาล เท่ากับร้อยละ  9.27</t>
  </si>
  <si>
    <t xml:space="preserve">              ผู้ป่วยเข้ารับการรักษาที่ โรงพยาบาลศูนย์เท่ากับ 1 ราย โรงพยาบาลทั่วไป  เท่ากับ 50 ราย  โรงพยาบาลชุมชน  เท่ากับ 186 ราย  คลินิก โรงพยาบาลเอกชน  เท่ากับ 11 ราย </t>
  </si>
  <si>
    <r>
      <t xml:space="preserve">       อำเภอที่มีอัตราป่วยต่อประชากรแสนคนสูงสุดคืออำเภอ   ภูสิงห์ อัตราป่วยเท่ากับ 49.86  ต่อประชากรแสนคน รองลงมาคือ   อำเภอ ขุนหาญ</t>
    </r>
    <r>
      <rPr>
        <sz val="11"/>
        <rFont val="Calibri"/>
        <family val="2"/>
      </rPr>
      <t xml:space="preserve">,  </t>
    </r>
    <r>
      <rPr>
        <sz val="14"/>
        <rFont val="Cordia New"/>
        <family val="2"/>
      </rPr>
      <t>อำเภอ บึงบูรพ์</t>
    </r>
    <r>
      <rPr>
        <sz val="11"/>
        <rFont val="Calibri"/>
        <family val="2"/>
      </rPr>
      <t xml:space="preserve">,  </t>
    </r>
    <r>
      <rPr>
        <sz val="14"/>
        <rFont val="Cordia New"/>
        <family val="2"/>
      </rPr>
      <t>อำเภอ ยางชุมน้อย</t>
    </r>
    <r>
      <rPr>
        <sz val="11"/>
        <rFont val="Calibri"/>
        <family val="2"/>
      </rPr>
      <t xml:space="preserve">,  </t>
    </r>
    <r>
      <rPr>
        <sz val="14"/>
        <rFont val="Cordia New"/>
        <family val="2"/>
      </rPr>
      <t>อำเภอ ขุขันธ์</t>
    </r>
    <r>
      <rPr>
        <sz val="11"/>
        <rFont val="Calibri"/>
        <family val="2"/>
      </rPr>
      <t xml:space="preserve">,  </t>
    </r>
    <r>
      <rPr>
        <sz val="14"/>
        <rFont val="Cordia New"/>
        <family val="2"/>
      </rPr>
      <t>อำเภอ วังหิน</t>
    </r>
    <r>
      <rPr>
        <sz val="11"/>
        <rFont val="Calibri"/>
        <family val="2"/>
      </rPr>
      <t xml:space="preserve">,  </t>
    </r>
    <r>
      <rPr>
        <sz val="14"/>
        <rFont val="Cordia New"/>
        <family val="2"/>
      </rPr>
      <t>อำเภอ ไพรบึง</t>
    </r>
    <r>
      <rPr>
        <sz val="11"/>
        <rFont val="Calibri"/>
        <family val="2"/>
      </rPr>
      <t xml:space="preserve">,  </t>
    </r>
    <r>
      <rPr>
        <sz val="14"/>
        <rFont val="Cordia New"/>
        <family val="2"/>
      </rPr>
      <t>อำเภอ ปรางค์กู่</t>
    </r>
    <r>
      <rPr>
        <sz val="11"/>
        <rFont val="Calibri"/>
        <family val="2"/>
      </rPr>
      <t xml:space="preserve">,  </t>
    </r>
    <r>
      <rPr>
        <sz val="14"/>
        <rFont val="Cordia New"/>
        <family val="2"/>
      </rPr>
      <t>อำเภอ ราษีไศล</t>
    </r>
    <r>
      <rPr>
        <sz val="11"/>
        <rFont val="Calibri"/>
        <family val="2"/>
      </rPr>
      <t xml:space="preserve">,  </t>
    </r>
    <r>
      <rPr>
        <sz val="14"/>
        <rFont val="Cordia New"/>
        <family val="2"/>
      </rPr>
      <t>อำเภอ พยุห์</t>
    </r>
    <r>
      <rPr>
        <sz val="11"/>
        <rFont val="Calibri"/>
        <family val="2"/>
      </rPr>
      <t xml:space="preserve">,  </t>
    </r>
    <r>
      <rPr>
        <sz val="14"/>
        <rFont val="Cordia New"/>
        <family val="2"/>
      </rPr>
      <t>อำเภอ ห้วยทับทัน</t>
    </r>
    <r>
      <rPr>
        <sz val="11"/>
        <rFont val="Calibri"/>
        <family val="2"/>
      </rPr>
      <t xml:space="preserve">,  </t>
    </r>
    <r>
      <rPr>
        <sz val="14"/>
        <rFont val="Cordia New"/>
        <family val="2"/>
      </rPr>
      <t>อำเภอ เมืองจันทร์</t>
    </r>
    <r>
      <rPr>
        <sz val="11"/>
        <rFont val="Calibri"/>
        <family val="2"/>
      </rPr>
      <t xml:space="preserve">,  </t>
    </r>
    <r>
      <rPr>
        <sz val="14"/>
        <rFont val="Cordia New"/>
        <family val="2"/>
      </rPr>
      <t>อำเภอ กันทรารมย์</t>
    </r>
    <r>
      <rPr>
        <sz val="11"/>
        <rFont val="Calibri"/>
        <family val="2"/>
      </rPr>
      <t xml:space="preserve">,  </t>
    </r>
    <r>
      <rPr>
        <sz val="14"/>
        <rFont val="Cordia New"/>
        <family val="2"/>
      </rPr>
      <t>อำเภอ เมือง</t>
    </r>
    <r>
      <rPr>
        <sz val="11"/>
        <rFont val="Calibri"/>
        <family val="2"/>
      </rPr>
      <t xml:space="preserve">,  </t>
    </r>
    <r>
      <rPr>
        <sz val="14"/>
        <rFont val="Cordia New"/>
        <family val="2"/>
      </rPr>
      <t>อำเภอ โพธิ์ศรีสุวรรณ</t>
    </r>
    <r>
      <rPr>
        <sz val="11"/>
        <rFont val="Calibri"/>
        <family val="2"/>
      </rPr>
      <t xml:space="preserve">,  </t>
    </r>
    <r>
      <rPr>
        <sz val="14"/>
        <rFont val="Cordia New"/>
        <family val="2"/>
      </rPr>
      <t>อำเภอ น้ำเกลี้ยง</t>
    </r>
    <r>
      <rPr>
        <sz val="11"/>
        <rFont val="Calibri"/>
        <family val="2"/>
      </rPr>
      <t xml:space="preserve">,  </t>
    </r>
    <r>
      <rPr>
        <sz val="14"/>
        <rFont val="Cordia New"/>
        <family val="2"/>
      </rPr>
      <t>อำเภอ อุทุมพรพิสัย</t>
    </r>
    <r>
      <rPr>
        <sz val="11"/>
        <rFont val="Calibri"/>
        <family val="2"/>
      </rPr>
      <t xml:space="preserve">,  </t>
    </r>
    <r>
      <rPr>
        <sz val="14"/>
        <rFont val="Cordia New"/>
        <family val="2"/>
      </rPr>
      <t>อำเภอ กันทรลักษ์</t>
    </r>
    <r>
      <rPr>
        <sz val="11"/>
        <rFont val="Calibri"/>
        <family val="2"/>
      </rPr>
      <t xml:space="preserve">,  </t>
    </r>
    <r>
      <rPr>
        <sz val="14"/>
        <rFont val="Cordia New"/>
        <family val="2"/>
      </rPr>
      <t>อำเภอ ศิลาลาด</t>
    </r>
    <r>
      <rPr>
        <sz val="11"/>
        <rFont val="Calibri"/>
        <family val="2"/>
      </rPr>
      <t xml:space="preserve">,  </t>
    </r>
    <r>
      <rPr>
        <sz val="14"/>
        <rFont val="Cordia New"/>
        <family val="2"/>
      </rPr>
      <t>อำเภอ เบญจลักษ์</t>
    </r>
    <r>
      <rPr>
        <sz val="11"/>
        <rFont val="Calibri"/>
        <family val="2"/>
      </rPr>
      <t xml:space="preserve">,  </t>
    </r>
    <r>
      <rPr>
        <sz val="14"/>
        <rFont val="Cordia New"/>
        <family val="2"/>
      </rPr>
      <t>อำเภอ ศรีรัตนะ</t>
    </r>
    <r>
      <rPr>
        <sz val="11"/>
        <rFont val="Calibri"/>
        <family val="2"/>
      </rPr>
      <t xml:space="preserve">,  </t>
    </r>
    <r>
      <rPr>
        <sz val="14"/>
        <rFont val="Cordia New"/>
        <family val="2"/>
      </rPr>
      <t>อำเภอ โนนคูณ</t>
    </r>
    <r>
      <rPr>
        <sz val="11"/>
        <rFont val="Calibri"/>
        <family val="2"/>
      </rPr>
      <t xml:space="preserve">, </t>
    </r>
    <r>
      <rPr>
        <sz val="14"/>
        <rFont val="Cordia New"/>
        <family val="2"/>
      </rPr>
      <t xml:space="preserve">อัตราป่วยเท่ากับ  40.75 </t>
    </r>
    <r>
      <rPr>
        <sz val="11"/>
        <rFont val="Calibri"/>
        <family val="2"/>
      </rPr>
      <t xml:space="preserve">,  </t>
    </r>
    <r>
      <rPr>
        <sz val="14"/>
        <rFont val="Cordia New"/>
        <family val="2"/>
      </rPr>
      <t xml:space="preserve">36.91 </t>
    </r>
    <r>
      <rPr>
        <sz val="11"/>
        <rFont val="Calibri"/>
        <family val="2"/>
      </rPr>
      <t xml:space="preserve">,  </t>
    </r>
    <r>
      <rPr>
        <sz val="14"/>
        <rFont val="Cordia New"/>
        <family val="2"/>
      </rPr>
      <t xml:space="preserve">35.25 </t>
    </r>
    <r>
      <rPr>
        <sz val="11"/>
        <rFont val="Calibri"/>
        <family val="2"/>
      </rPr>
      <t xml:space="preserve">,  </t>
    </r>
    <r>
      <rPr>
        <sz val="14"/>
        <rFont val="Cordia New"/>
        <family val="2"/>
      </rPr>
      <t xml:space="preserve">29.73 </t>
    </r>
    <r>
      <rPr>
        <sz val="11"/>
        <rFont val="Calibri"/>
        <family val="2"/>
      </rPr>
      <t xml:space="preserve">,  </t>
    </r>
    <r>
      <rPr>
        <sz val="14"/>
        <rFont val="Cordia New"/>
        <family val="2"/>
      </rPr>
      <t xml:space="preserve">25.99 </t>
    </r>
    <r>
      <rPr>
        <sz val="11"/>
        <rFont val="Calibri"/>
        <family val="2"/>
      </rPr>
      <t xml:space="preserve">,  </t>
    </r>
    <r>
      <rPr>
        <sz val="14"/>
        <rFont val="Cordia New"/>
        <family val="2"/>
      </rPr>
      <t xml:space="preserve">24.82 </t>
    </r>
    <r>
      <rPr>
        <sz val="11"/>
        <rFont val="Calibri"/>
        <family val="2"/>
      </rPr>
      <t xml:space="preserve">,  </t>
    </r>
    <r>
      <rPr>
        <sz val="14"/>
        <rFont val="Cordia New"/>
        <family val="2"/>
      </rPr>
      <t xml:space="preserve">22.05 </t>
    </r>
    <r>
      <rPr>
        <sz val="11"/>
        <rFont val="Calibri"/>
        <family val="2"/>
      </rPr>
      <t xml:space="preserve">,  </t>
    </r>
    <r>
      <rPr>
        <sz val="14"/>
        <rFont val="Cordia New"/>
        <family val="2"/>
      </rPr>
      <t xml:space="preserve">19.28 </t>
    </r>
    <r>
      <rPr>
        <sz val="11"/>
        <rFont val="Calibri"/>
        <family val="2"/>
      </rPr>
      <t xml:space="preserve">,  </t>
    </r>
    <r>
      <rPr>
        <sz val="14"/>
        <rFont val="Cordia New"/>
        <family val="2"/>
      </rPr>
      <t xml:space="preserve">13.1 </t>
    </r>
    <r>
      <rPr>
        <sz val="11"/>
        <rFont val="Calibri"/>
        <family val="2"/>
      </rPr>
      <t xml:space="preserve">,  </t>
    </r>
    <r>
      <rPr>
        <sz val="14"/>
        <rFont val="Cordia New"/>
        <family val="2"/>
      </rPr>
      <t xml:space="preserve">11.8 </t>
    </r>
    <r>
      <rPr>
        <sz val="11"/>
        <rFont val="Calibri"/>
        <family val="2"/>
      </rPr>
      <t xml:space="preserve">,  </t>
    </r>
    <r>
      <rPr>
        <sz val="14"/>
        <rFont val="Cordia New"/>
        <family val="2"/>
      </rPr>
      <t xml:space="preserve">11.09 </t>
    </r>
    <r>
      <rPr>
        <sz val="11"/>
        <rFont val="Calibri"/>
        <family val="2"/>
      </rPr>
      <t xml:space="preserve">,  </t>
    </r>
    <r>
      <rPr>
        <sz val="14"/>
        <rFont val="Cordia New"/>
        <family val="2"/>
      </rPr>
      <t xml:space="preserve">9.83 </t>
    </r>
    <r>
      <rPr>
        <sz val="11"/>
        <rFont val="Calibri"/>
        <family val="2"/>
      </rPr>
      <t xml:space="preserve">,  </t>
    </r>
    <r>
      <rPr>
        <sz val="14"/>
        <rFont val="Cordia New"/>
        <family val="2"/>
      </rPr>
      <t xml:space="preserve">8.6 </t>
    </r>
    <r>
      <rPr>
        <sz val="11"/>
        <rFont val="Calibri"/>
        <family val="2"/>
      </rPr>
      <t xml:space="preserve">,  </t>
    </r>
    <r>
      <rPr>
        <sz val="14"/>
        <rFont val="Cordia New"/>
        <family val="2"/>
      </rPr>
      <t xml:space="preserve">8.37 </t>
    </r>
    <r>
      <rPr>
        <sz val="11"/>
        <rFont val="Calibri"/>
        <family val="2"/>
      </rPr>
      <t xml:space="preserve">,  </t>
    </r>
    <r>
      <rPr>
        <sz val="14"/>
        <rFont val="Cordia New"/>
        <family val="2"/>
      </rPr>
      <t xml:space="preserve">6.76 </t>
    </r>
    <r>
      <rPr>
        <sz val="11"/>
        <rFont val="Calibri"/>
        <family val="2"/>
      </rPr>
      <t xml:space="preserve">,  </t>
    </r>
    <r>
      <rPr>
        <sz val="14"/>
        <rFont val="Cordia New"/>
        <family val="2"/>
      </rPr>
      <t xml:space="preserve">6.53 </t>
    </r>
    <r>
      <rPr>
        <sz val="11"/>
        <rFont val="Calibri"/>
        <family val="2"/>
      </rPr>
      <t xml:space="preserve">,  </t>
    </r>
    <r>
      <rPr>
        <sz val="14"/>
        <rFont val="Cordia New"/>
        <family val="2"/>
      </rPr>
      <t xml:space="preserve">5.94 </t>
    </r>
    <r>
      <rPr>
        <sz val="11"/>
        <rFont val="Calibri"/>
        <family val="2"/>
      </rPr>
      <t xml:space="preserve">,  </t>
    </r>
    <r>
      <rPr>
        <sz val="14"/>
        <rFont val="Cordia New"/>
        <family val="2"/>
      </rPr>
      <t xml:space="preserve">4.75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0 </t>
    </r>
    <r>
      <rPr>
        <sz val="11"/>
        <rFont val="Calibri"/>
        <family val="2"/>
      </rPr>
      <t xml:space="preserve">,   </t>
    </r>
    <r>
      <rPr>
        <sz val="14"/>
        <rFont val="Cordia New"/>
        <family val="2"/>
      </rPr>
      <t xml:space="preserve">ราย ตามลำดับ </t>
    </r>
  </si>
  <si>
    <t>อัตราป่วยต่อประชากรแสแนคน ด้วยโรค Leptospirosis  จำแนกตามกลุ่มอายุ   จังหวัด ศรีสะเกษ  ระหว่างวันที่  1 มกราคม 2562  ถึงวันที่  31 ธันวาคม 2562</t>
  </si>
  <si>
    <t>จำนวนผู้ป่วยด้วยโรค Leptospirosis  จำแนกตามอาชีพ   จังหวัด ศรีสะเกษ  ระหว่างวันที่  1 มกราคม 2562  ถึงวันที่  31 ธันวาคม 2562</t>
  </si>
  <si>
    <t>จำนวนผู้ป่วยด้วยโรค Leptospirosis  จำแนกรายเดือน   จังหวัด ศรีสะเกษ  ระหว่างวันที่  1 มกราคม 2562  ถึงวันที่  31 ธันวาคม 2562</t>
  </si>
  <si>
    <t>อัตราป่วยต่อประชากรแสนคน ด้วยโรค Leptospirosis  จำแนกตามพื้นที่   จังหวัด ศรีสะเกษ  ระหว่างวันที่  1 มกราคม 2562  ถึงวันที่  31 ธันวาคม 2562</t>
  </si>
  <si>
    <t>ข้อมูลเฝ้าระวังโรค Leptospirosis พบผู้ป่วย 2006 ราย พบผู้ป่วยรายแรกวันทีÉ1มค 2562 ผู้ป่วยรายสุดท้ายวันทีÉ 1 ธค 62 จาก 68 จังหวัด คิดเป็นอัตราป่วย 3.02 ต่อแสนประชากร เสียชีวิต 28 ราย คิดเป็นอัตราตาย 0.04 ต่อแสนประชากร อัตราส่วน เพศ ชายต่อเพศหญิง 1: 0.25 กลุ่มอายุทีÉพบมากทีÉสุด เรียงตามลําดับ คือ 45-54 ปี(20.14 %) 35-44 ปี(17.70 %) 55-64 ปี(17.50 %) สัญชาติเป็นไทยร้อยละ 96.9 พม่าร้อยละ 2.4 กัมพูชาร้อยละ 0.3 ลาวร้อยละ 0.2 อืÉนๆร้อยละ 0.1 อาชีพส่วนใหญ่ เกษตรร้อยละ 44.7 รับจ้างร้อยละ 22.7 ไม่ทราบอาชีพ/ในปกครองร้อยละ 10.6 จังหวัดทีÉมีอัตราป่วยต่อแสนประชากรสูงสุด 5 อันดับ แรกคือ ระนอง (22.41 ต่อแสนประชากร) พังงา (19.01 ต่อแสน ประชากร) ศรีสะเกษ (16.84 ต่อแสนประชากร) ยโสธร (15.04 ต่อแสนประชากร) ตรัง (14.15 ต่อแสนประชากร) จังหวัดทีÉไม่มี ผู้ป่วยคือจังหวัดสมุทรสาคร นครปฐม เพชรบุรี สุพรรณบุรี สิงห์บุรี ลพบุรี อ่างทอง พิจิตร กําแพงเพชร ภาคทีÉมีอัตราป่วยสูงสุด คือ ภาคใต้7.37 ต่อแสน ประชากร ภาคตะวันออกเฉียงเหนือ 4.48 ต่อแสนประชากร ภาคเหนือ 2.01 ต่อแสนประชากร ภาคกลาง 0.35 ต่อแสน ประชากรตามลําดับ</t>
  </si>
  <si>
    <t xml:space="preserve">                                            จำนวนป่วยด้วยโรค  Leptospirosis  ตามวันรักษา  จังหวัดศรีสะเกษ  ปี 2563</t>
  </si>
  <si>
    <r>
      <t xml:space="preserve"> จังหวัด ศรีสะเกษ  ระหว่างวันที่  </t>
    </r>
    <r>
      <rPr>
        <sz val="11"/>
        <rFont val="Calibri"/>
        <family val="2"/>
      </rPr>
      <t xml:space="preserve">1 </t>
    </r>
    <r>
      <rPr>
        <sz val="14"/>
        <rFont val="Cordia New"/>
        <family val="2"/>
      </rPr>
      <t xml:space="preserve">มกราคม </t>
    </r>
    <r>
      <rPr>
        <sz val="11"/>
        <rFont val="Calibri"/>
        <family val="2"/>
      </rPr>
      <t xml:space="preserve">2563  </t>
    </r>
    <r>
      <rPr>
        <sz val="14"/>
        <rFont val="Cordia New"/>
        <family val="2"/>
      </rPr>
      <t>ถึงวันที่  20</t>
    </r>
    <r>
      <rPr>
        <sz val="11"/>
        <rFont val="Calibri"/>
        <family val="2"/>
      </rPr>
      <t xml:space="preserve"> ตุลาคม </t>
    </r>
    <r>
      <rPr>
        <sz val="14"/>
        <rFont val="Cordia New"/>
        <family val="2"/>
      </rPr>
      <t xml:space="preserve"> </t>
    </r>
    <r>
      <rPr>
        <sz val="11"/>
        <rFont val="Calibri"/>
        <family val="2"/>
      </rPr>
      <t>2563</t>
    </r>
  </si>
</sst>
</file>

<file path=xl/styles.xml><?xml version="1.0" encoding="utf-8"?>
<styleSheet xmlns="http://schemas.openxmlformats.org/spreadsheetml/2006/main">
  <numFmts count="1">
    <numFmt numFmtId="187" formatCode="[$-1070000]d/mm/yyyy;@"/>
  </numFmts>
  <fonts count="32">
    <font>
      <sz val="10"/>
      <name val="Arial"/>
      <charset val="222"/>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0"/>
      <color indexed="8"/>
      <name val="Tahoma"/>
      <family val="2"/>
    </font>
    <font>
      <sz val="8"/>
      <name val="Arial"/>
      <family val="2"/>
    </font>
    <font>
      <b/>
      <sz val="10"/>
      <color indexed="8"/>
      <name val="Tahoma"/>
      <family val="2"/>
    </font>
    <font>
      <b/>
      <sz val="9"/>
      <color indexed="8"/>
      <name val="Tahoma"/>
      <family val="2"/>
    </font>
    <font>
      <sz val="8"/>
      <name val="Arial"/>
      <family val="2"/>
    </font>
    <font>
      <sz val="10"/>
      <color indexed="8"/>
      <name val="Tahoma"/>
      <family val="2"/>
    </font>
    <font>
      <sz val="16"/>
      <name val="TH SarabunIT๙"/>
      <family val="2"/>
    </font>
    <font>
      <sz val="10"/>
      <name val="Arial"/>
      <family val="2"/>
    </font>
    <font>
      <sz val="10"/>
      <color indexed="8"/>
      <name val="Tahoma"/>
      <family val="2"/>
    </font>
    <font>
      <sz val="10"/>
      <name val="Arial"/>
      <family val="2"/>
    </font>
    <font>
      <sz val="10"/>
      <name val="MS Sans Serif"/>
      <family val="2"/>
      <charset val="222"/>
    </font>
    <font>
      <sz val="11"/>
      <name val="Calibri"/>
      <family val="2"/>
    </font>
    <font>
      <sz val="14"/>
      <name val="Cordia New"/>
      <family val="2"/>
    </font>
    <font>
      <sz val="8"/>
      <color theme="1"/>
      <name val="Tahoma"/>
      <family val="2"/>
      <charset val="222"/>
      <scheme val="minor"/>
    </font>
    <font>
      <sz val="10"/>
      <name val="TH SarabunPSK"/>
      <family val="2"/>
    </font>
    <font>
      <sz val="10"/>
      <name val="MS Sans Serif"/>
      <family val="2"/>
      <charset val="222"/>
    </font>
    <font>
      <b/>
      <sz val="12"/>
      <color rgb="FF120000"/>
      <name val="AngsanaUPC"/>
      <family val="1"/>
    </font>
    <font>
      <b/>
      <sz val="12"/>
      <color rgb="FF000000"/>
      <name val="AngsanaUPC"/>
      <family val="1"/>
    </font>
    <font>
      <sz val="10"/>
      <name val="TH SarabunPSK"/>
      <family val="2"/>
    </font>
    <font>
      <sz val="10"/>
      <color indexed="8"/>
      <name val="Arial"/>
      <family val="2"/>
    </font>
    <font>
      <sz val="10"/>
      <color indexed="8"/>
      <name val="Tahoma"/>
      <family val="2"/>
    </font>
    <font>
      <sz val="14"/>
      <color indexed="8"/>
      <name val="AngsanaUPC"/>
      <family val="1"/>
    </font>
    <font>
      <sz val="11"/>
      <color indexed="8"/>
      <name val="Calibri"/>
      <charset val="177"/>
    </font>
    <font>
      <sz val="11"/>
      <color indexed="8"/>
      <name val="Calibri"/>
      <charset val="222"/>
    </font>
    <font>
      <sz val="14"/>
      <color indexed="8"/>
      <name val="AngsanaUPC"/>
      <charset val="222"/>
    </font>
    <font>
      <sz val="12"/>
      <color theme="1"/>
      <name val="Tahoma"/>
      <family val="2"/>
      <charset val="222"/>
    </font>
    <font>
      <sz val="10"/>
      <color indexed="8"/>
      <name val="Tahoma"/>
      <charset val="222"/>
    </font>
  </fonts>
  <fills count="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rgb="FFFFFF00"/>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10">
    <xf numFmtId="0" fontId="0" fillId="0" borderId="0"/>
    <xf numFmtId="0" fontId="5" fillId="0" borderId="0"/>
    <xf numFmtId="0" fontId="10" fillId="0" borderId="0"/>
    <xf numFmtId="0" fontId="10" fillId="0" borderId="0"/>
    <xf numFmtId="0" fontId="12" fillId="0" borderId="0"/>
    <xf numFmtId="0" fontId="12" fillId="0" borderId="0"/>
    <xf numFmtId="0" fontId="13" fillId="0" borderId="0"/>
    <xf numFmtId="0" fontId="4" fillId="0" borderId="0"/>
    <xf numFmtId="0" fontId="15" fillId="0" borderId="0"/>
    <xf numFmtId="0" fontId="5" fillId="0" borderId="0"/>
    <xf numFmtId="0" fontId="5" fillId="0" borderId="0"/>
    <xf numFmtId="0" fontId="12" fillId="0" borderId="0"/>
    <xf numFmtId="0" fontId="5" fillId="0" borderId="0"/>
    <xf numFmtId="0" fontId="5" fillId="0" borderId="0"/>
    <xf numFmtId="0" fontId="13" fillId="0" borderId="0"/>
    <xf numFmtId="0" fontId="14" fillId="0" borderId="0"/>
    <xf numFmtId="0" fontId="3" fillId="0" borderId="0"/>
    <xf numFmtId="0" fontId="12" fillId="0" borderId="0"/>
    <xf numFmtId="0" fontId="5" fillId="0" borderId="0"/>
    <xf numFmtId="0" fontId="5" fillId="0" borderId="0"/>
    <xf numFmtId="0" fontId="12" fillId="0" borderId="0"/>
    <xf numFmtId="0" fontId="5" fillId="0" borderId="0"/>
    <xf numFmtId="0" fontId="5" fillId="0" borderId="0"/>
    <xf numFmtId="0" fontId="12" fillId="0" borderId="0"/>
    <xf numFmtId="0" fontId="20"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xf numFmtId="0" fontId="15" fillId="0" borderId="0"/>
    <xf numFmtId="0" fontId="2" fillId="0" borderId="0"/>
    <xf numFmtId="0" fontId="2" fillId="0" borderId="0"/>
    <xf numFmtId="0" fontId="15"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2" fillId="0" borderId="0"/>
    <xf numFmtId="0" fontId="2" fillId="0" borderId="0"/>
    <xf numFmtId="0" fontId="2" fillId="0" borderId="0"/>
    <xf numFmtId="0" fontId="2" fillId="0" borderId="0"/>
    <xf numFmtId="0" fontId="15" fillId="0" borderId="0"/>
    <xf numFmtId="0" fontId="5" fillId="0" borderId="0"/>
    <xf numFmtId="0" fontId="5" fillId="0" borderId="0"/>
    <xf numFmtId="0" fontId="12" fillId="0" borderId="0"/>
    <xf numFmtId="0" fontId="12" fillId="0" borderId="0"/>
    <xf numFmtId="0" fontId="12" fillId="0" borderId="0"/>
    <xf numFmtId="0" fontId="12"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12" fillId="0" borderId="0"/>
    <xf numFmtId="0" fontId="30" fillId="0" borderId="0"/>
    <xf numFmtId="0" fontId="31" fillId="0" borderId="0"/>
    <xf numFmtId="0" fontId="31" fillId="0" borderId="0"/>
  </cellStyleXfs>
  <cellXfs count="82">
    <xf numFmtId="0" fontId="0" fillId="0" borderId="0" xfId="0"/>
    <xf numFmtId="0" fontId="5" fillId="0" borderId="0" xfId="1"/>
    <xf numFmtId="0" fontId="7" fillId="0" borderId="0" xfId="3" applyFont="1"/>
    <xf numFmtId="0" fontId="10" fillId="0" borderId="0" xfId="3"/>
    <xf numFmtId="0" fontId="8" fillId="0" borderId="2" xfId="3" applyFont="1" applyBorder="1" applyAlignment="1">
      <alignment horizontal="center"/>
    </xf>
    <xf numFmtId="0" fontId="7" fillId="0" borderId="3" xfId="3" applyFont="1" applyBorder="1"/>
    <xf numFmtId="0" fontId="7" fillId="0" borderId="3" xfId="3" applyFont="1" applyBorder="1" applyAlignment="1">
      <alignment horizontal="center"/>
    </xf>
    <xf numFmtId="0" fontId="10" fillId="0" borderId="4" xfId="3" applyBorder="1"/>
    <xf numFmtId="2" fontId="10" fillId="0" borderId="4" xfId="3" applyNumberFormat="1" applyBorder="1"/>
    <xf numFmtId="0" fontId="7" fillId="0" borderId="4" xfId="3" applyFont="1" applyBorder="1" applyAlignment="1">
      <alignment horizontal="right"/>
    </xf>
    <xf numFmtId="0" fontId="7" fillId="0" borderId="4" xfId="3" applyFont="1" applyBorder="1"/>
    <xf numFmtId="2" fontId="7" fillId="0" borderId="4" xfId="3" applyNumberFormat="1" applyFont="1" applyBorder="1"/>
    <xf numFmtId="0" fontId="10" fillId="0" borderId="3" xfId="3" applyBorder="1"/>
    <xf numFmtId="2" fontId="10" fillId="0" borderId="3" xfId="3" applyNumberFormat="1" applyBorder="1"/>
    <xf numFmtId="0" fontId="7" fillId="0" borderId="0" xfId="3" applyFont="1" applyBorder="1" applyAlignment="1">
      <alignment horizontal="center"/>
    </xf>
    <xf numFmtId="0" fontId="7" fillId="0" borderId="5" xfId="3" applyFont="1" applyBorder="1" applyAlignment="1">
      <alignment horizontal="center"/>
    </xf>
    <xf numFmtId="0" fontId="8" fillId="0" borderId="6" xfId="3" applyFont="1" applyBorder="1" applyAlignment="1">
      <alignment horizontal="center"/>
    </xf>
    <xf numFmtId="0" fontId="8" fillId="0" borderId="7" xfId="3" applyFont="1" applyBorder="1" applyAlignment="1">
      <alignment horizontal="center"/>
    </xf>
    <xf numFmtId="0" fontId="7" fillId="0" borderId="8" xfId="3" applyFont="1" applyBorder="1" applyAlignment="1">
      <alignment horizontal="center"/>
    </xf>
    <xf numFmtId="0" fontId="7" fillId="0" borderId="9" xfId="3" applyFont="1" applyBorder="1" applyAlignment="1">
      <alignment horizontal="center"/>
    </xf>
    <xf numFmtId="0" fontId="7" fillId="0" borderId="10" xfId="3" applyFont="1" applyBorder="1" applyAlignment="1">
      <alignment horizontal="center"/>
    </xf>
    <xf numFmtId="0" fontId="8" fillId="0" borderId="5" xfId="3" applyFont="1" applyBorder="1" applyAlignment="1">
      <alignment horizontal="center"/>
    </xf>
    <xf numFmtId="1" fontId="10" fillId="0" borderId="3" xfId="3" applyNumberFormat="1" applyBorder="1"/>
    <xf numFmtId="59" fontId="11" fillId="0" borderId="0" xfId="0" applyNumberFormat="1" applyFont="1" applyAlignment="1">
      <alignment horizontal="center"/>
    </xf>
    <xf numFmtId="0" fontId="0" fillId="0" borderId="0" xfId="0"/>
    <xf numFmtId="0" fontId="17" fillId="0" borderId="0" xfId="0" applyFont="1"/>
    <xf numFmtId="0" fontId="16" fillId="0" borderId="0" xfId="0" applyFont="1"/>
    <xf numFmtId="0" fontId="3" fillId="0" borderId="0" xfId="16"/>
    <xf numFmtId="0" fontId="3" fillId="0" borderId="4" xfId="16" applyBorder="1"/>
    <xf numFmtId="0" fontId="18" fillId="0" borderId="4" xfId="16" applyFont="1" applyBorder="1"/>
    <xf numFmtId="0" fontId="19" fillId="0" borderId="0" xfId="0" applyFont="1"/>
    <xf numFmtId="0" fontId="0" fillId="0" borderId="0" xfId="0"/>
    <xf numFmtId="0" fontId="12" fillId="0" borderId="0" xfId="0" applyFont="1"/>
    <xf numFmtId="0" fontId="0" fillId="0" borderId="0" xfId="0"/>
    <xf numFmtId="187" fontId="0" fillId="0" borderId="0" xfId="0" applyNumberFormat="1"/>
    <xf numFmtId="0" fontId="12" fillId="0" borderId="0" xfId="40"/>
    <xf numFmtId="0" fontId="12" fillId="0" borderId="0" xfId="17"/>
    <xf numFmtId="0" fontId="12" fillId="0" borderId="0" xfId="17" applyFont="1"/>
    <xf numFmtId="2" fontId="12" fillId="0" borderId="0" xfId="17" applyNumberFormat="1"/>
    <xf numFmtId="0" fontId="12" fillId="0" borderId="0" xfId="17"/>
    <xf numFmtId="0" fontId="12" fillId="0" borderId="0" xfId="17"/>
    <xf numFmtId="0" fontId="12" fillId="0" borderId="0" xfId="17" applyFont="1"/>
    <xf numFmtId="2" fontId="12" fillId="0" borderId="0" xfId="17" applyNumberFormat="1"/>
    <xf numFmtId="0" fontId="19" fillId="0" borderId="0" xfId="0" applyFont="1" applyFill="1"/>
    <xf numFmtId="0" fontId="19" fillId="0" borderId="0" xfId="0" applyFont="1" applyFill="1" applyAlignment="1">
      <alignment textRotation="90"/>
    </xf>
    <xf numFmtId="0" fontId="0" fillId="4" borderId="0" xfId="0" applyFill="1"/>
    <xf numFmtId="0" fontId="23" fillId="0" borderId="0" xfId="0" applyFont="1" applyFill="1"/>
    <xf numFmtId="0" fontId="23" fillId="0" borderId="0" xfId="0" applyFont="1" applyFill="1" applyAlignment="1">
      <alignment textRotation="90"/>
    </xf>
    <xf numFmtId="14" fontId="23" fillId="0" borderId="0" xfId="0" applyNumberFormat="1" applyFont="1" applyFill="1" applyAlignment="1">
      <alignment textRotation="90"/>
    </xf>
    <xf numFmtId="0" fontId="23" fillId="0" borderId="0" xfId="0" applyFont="1" applyFill="1" applyAlignment="1">
      <alignment horizontal="left"/>
    </xf>
    <xf numFmtId="0" fontId="23" fillId="0" borderId="0" xfId="0" applyNumberFormat="1" applyFont="1" applyFill="1"/>
    <xf numFmtId="0" fontId="23" fillId="0" borderId="0" xfId="0" applyFont="1" applyFill="1" applyAlignment="1">
      <alignment horizontal="left" indent="1"/>
    </xf>
    <xf numFmtId="0" fontId="24" fillId="3" borderId="11" xfId="96" applyFont="1" applyFill="1" applyBorder="1" applyAlignment="1">
      <alignment horizontal="center"/>
    </xf>
    <xf numFmtId="0" fontId="24" fillId="0" borderId="1" xfId="96" applyFont="1" applyFill="1" applyBorder="1" applyAlignment="1">
      <alignment horizontal="right" wrapText="1"/>
    </xf>
    <xf numFmtId="0" fontId="24" fillId="0" borderId="1" xfId="96" applyFont="1" applyFill="1" applyBorder="1" applyAlignment="1">
      <alignment wrapText="1"/>
    </xf>
    <xf numFmtId="15" fontId="24" fillId="0" borderId="1" xfId="96" applyNumberFormat="1" applyFont="1" applyFill="1" applyBorder="1" applyAlignment="1">
      <alignment horizontal="right" wrapText="1"/>
    </xf>
    <xf numFmtId="0" fontId="25" fillId="0" borderId="0" xfId="96"/>
    <xf numFmtId="0" fontId="26"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26" fillId="2" borderId="11" xfId="0" applyFont="1" applyFill="1" applyBorder="1" applyAlignment="1">
      <alignment horizontal="center" vertical="center"/>
    </xf>
    <xf numFmtId="0" fontId="0" fillId="0" borderId="0" xfId="0" quotePrefix="1" applyNumberFormat="1"/>
    <xf numFmtId="0" fontId="0" fillId="0" borderId="0" xfId="0"/>
    <xf numFmtId="0" fontId="0" fillId="0" borderId="0" xfId="0" applyNumberFormat="1" applyAlignment="1">
      <alignment horizontal="right"/>
    </xf>
    <xf numFmtId="0" fontId="12" fillId="0" borderId="0" xfId="104"/>
    <xf numFmtId="0" fontId="24" fillId="3" borderId="11" xfId="105" applyFont="1" applyFill="1" applyBorder="1" applyAlignment="1">
      <alignment horizontal="center"/>
    </xf>
    <xf numFmtId="0" fontId="24" fillId="0" borderId="1" xfId="105" applyFont="1" applyFill="1" applyBorder="1" applyAlignment="1">
      <alignment horizontal="right" wrapText="1"/>
    </xf>
    <xf numFmtId="0" fontId="24" fillId="0" borderId="1" xfId="105" applyFont="1" applyFill="1" applyBorder="1" applyAlignment="1">
      <alignment wrapText="1"/>
    </xf>
    <xf numFmtId="0" fontId="12" fillId="0" borderId="0" xfId="106"/>
    <xf numFmtId="0" fontId="1" fillId="0" borderId="0" xfId="16" applyFont="1"/>
    <xf numFmtId="0" fontId="7" fillId="0" borderId="0" xfId="3" applyFont="1" applyAlignment="1">
      <alignment horizontal="center"/>
    </xf>
    <xf numFmtId="0" fontId="7" fillId="0" borderId="4" xfId="3" applyFont="1" applyBorder="1" applyAlignment="1">
      <alignment horizontal="center"/>
    </xf>
    <xf numFmtId="0" fontId="8" fillId="0" borderId="4" xfId="3" applyFont="1" applyBorder="1" applyAlignment="1">
      <alignment horizontal="center"/>
    </xf>
    <xf numFmtId="0" fontId="27" fillId="2" borderId="1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right" vertical="center" wrapText="1"/>
    </xf>
    <xf numFmtId="2" fontId="28" fillId="0" borderId="1" xfId="0" applyNumberFormat="1" applyFont="1" applyFill="1" applyBorder="1" applyAlignment="1">
      <alignment horizontal="righ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right" vertical="center" wrapText="1"/>
    </xf>
    <xf numFmtId="0" fontId="21" fillId="0" borderId="0" xfId="0" applyFont="1"/>
    <xf numFmtId="0" fontId="21" fillId="0" borderId="0" xfId="0" applyFont="1" applyAlignment="1">
      <alignment horizontal="center"/>
    </xf>
    <xf numFmtId="0" fontId="0" fillId="0" borderId="0" xfId="0" applyAlignment="1">
      <alignment horizontal="center"/>
    </xf>
    <xf numFmtId="0" fontId="22" fillId="0" borderId="0" xfId="0" applyFont="1"/>
  </cellXfs>
  <cellStyles count="110">
    <cellStyle name="Normal" xfId="0" builtinId="0"/>
    <cellStyle name="Normal 10" xfId="7"/>
    <cellStyle name="Normal 10 2" xfId="44"/>
    <cellStyle name="Normal 10 2 2" xfId="70"/>
    <cellStyle name="Normal 10 3" xfId="68"/>
    <cellStyle name="Normal 10 4" xfId="41"/>
    <cellStyle name="Normal 11" xfId="16"/>
    <cellStyle name="Normal 11 2" xfId="17"/>
    <cellStyle name="Normal 11 3" xfId="45"/>
    <cellStyle name="Normal 11 3 2" xfId="71"/>
    <cellStyle name="Normal 11 4" xfId="69"/>
    <cellStyle name="Normal 11 5" xfId="42"/>
    <cellStyle name="Normal 12" xfId="18"/>
    <cellStyle name="Normal 12 2" xfId="19"/>
    <cellStyle name="Normal 13" xfId="24"/>
    <cellStyle name="Normal 13 2" xfId="46"/>
    <cellStyle name="Normal 13 3" xfId="43"/>
    <cellStyle name="Normal 14" xfId="25"/>
    <cellStyle name="Normal 15" xfId="26"/>
    <cellStyle name="Normal 16" xfId="27"/>
    <cellStyle name="Normal 17" xfId="28"/>
    <cellStyle name="Normal 18" xfId="29"/>
    <cellStyle name="Normal 19" xfId="30"/>
    <cellStyle name="Normal 2" xfId="1"/>
    <cellStyle name="Normal 2 2" xfId="12"/>
    <cellStyle name="Normal 2 3" xfId="8"/>
    <cellStyle name="Normal 2 3 2" xfId="20"/>
    <cellStyle name="Normal 20" xfId="31"/>
    <cellStyle name="Normal 21" xfId="32"/>
    <cellStyle name="Normal 22" xfId="34"/>
    <cellStyle name="Normal 23" xfId="33"/>
    <cellStyle name="Normal 24" xfId="35"/>
    <cellStyle name="Normal 25" xfId="36"/>
    <cellStyle name="Normal 26" xfId="37"/>
    <cellStyle name="Normal 27" xfId="47"/>
    <cellStyle name="Normal 28" xfId="38"/>
    <cellStyle name="Normal 29" xfId="39"/>
    <cellStyle name="Normal 3" xfId="2"/>
    <cellStyle name="Normal 3 2" xfId="13"/>
    <cellStyle name="Normal 3 3" xfId="9"/>
    <cellStyle name="Normal 30" xfId="48"/>
    <cellStyle name="Normal 31" xfId="49"/>
    <cellStyle name="Normal 32" xfId="50"/>
    <cellStyle name="Normal 33" xfId="51"/>
    <cellStyle name="Normal 34" xfId="52"/>
    <cellStyle name="Normal 35" xfId="53"/>
    <cellStyle name="Normal 36" xfId="54"/>
    <cellStyle name="Normal 37" xfId="55"/>
    <cellStyle name="Normal 38" xfId="56"/>
    <cellStyle name="Normal 38 2" xfId="72"/>
    <cellStyle name="Normal 39" xfId="57"/>
    <cellStyle name="Normal 4" xfId="4"/>
    <cellStyle name="Normal 40" xfId="58"/>
    <cellStyle name="Normal 41" xfId="59"/>
    <cellStyle name="Normal 42" xfId="60"/>
    <cellStyle name="Normal 43" xfId="61"/>
    <cellStyle name="Normal 44" xfId="62"/>
    <cellStyle name="Normal 45" xfId="63"/>
    <cellStyle name="Normal 46" xfId="64"/>
    <cellStyle name="Normal 47" xfId="65"/>
    <cellStyle name="Normal 48" xfId="66"/>
    <cellStyle name="Normal 49" xfId="67"/>
    <cellStyle name="Normal 49 2" xfId="73"/>
    <cellStyle name="Normal 5" xfId="5"/>
    <cellStyle name="Normal 50" xfId="74"/>
    <cellStyle name="Normal 51" xfId="75"/>
    <cellStyle name="Normal 52" xfId="76"/>
    <cellStyle name="Normal 53" xfId="77"/>
    <cellStyle name="Normal 54" xfId="78"/>
    <cellStyle name="Normal 55" xfId="82"/>
    <cellStyle name="Normal 56" xfId="79"/>
    <cellStyle name="Normal 57" xfId="80"/>
    <cellStyle name="Normal 58" xfId="81"/>
    <cellStyle name="Normal 59" xfId="83"/>
    <cellStyle name="Normal 6" xfId="10"/>
    <cellStyle name="Normal 6 2" xfId="21"/>
    <cellStyle name="Normal 60" xfId="84"/>
    <cellStyle name="Normal 61" xfId="85"/>
    <cellStyle name="Normal 62" xfId="86"/>
    <cellStyle name="Normal 63" xfId="87"/>
    <cellStyle name="Normal 64" xfId="88"/>
    <cellStyle name="Normal 65" xfId="89"/>
    <cellStyle name="Normal 66" xfId="90"/>
    <cellStyle name="Normal 67" xfId="91"/>
    <cellStyle name="Normal 68" xfId="92"/>
    <cellStyle name="Normal 69" xfId="93"/>
    <cellStyle name="Normal 7" xfId="11"/>
    <cellStyle name="Normal 70" xfId="94"/>
    <cellStyle name="Normal 71" xfId="95"/>
    <cellStyle name="Normal 72" xfId="97"/>
    <cellStyle name="Normal 73" xfId="98"/>
    <cellStyle name="Normal 74" xfId="99"/>
    <cellStyle name="Normal 75" xfId="100"/>
    <cellStyle name="Normal 76" xfId="101"/>
    <cellStyle name="Normal 77" xfId="102"/>
    <cellStyle name="Normal 78" xfId="103"/>
    <cellStyle name="Normal 79" xfId="104"/>
    <cellStyle name="Normal 8" xfId="14"/>
    <cellStyle name="Normal 8 2" xfId="22"/>
    <cellStyle name="Normal 80" xfId="106"/>
    <cellStyle name="Normal 81" xfId="107"/>
    <cellStyle name="Normal 82" xfId="108"/>
    <cellStyle name="Normal 83" xfId="109"/>
    <cellStyle name="Normal 9" xfId="15"/>
    <cellStyle name="Normal 9 2" xfId="23"/>
    <cellStyle name="Normal_Sheet1" xfId="40"/>
    <cellStyle name="Normal_รอวางผู้ป่วยทั้งหมด" xfId="96"/>
    <cellStyle name="ปกติ_Sheet1" xfId="6"/>
    <cellStyle name="ปกติ_Sheet1 2" xfId="105"/>
    <cellStyle name="ปกติ_อัตราป่วย" xfId="3"/>
  </cellStyles>
  <dxfs count="20">
    <dxf>
      <alignment textRotation="90" readingOrder="0"/>
    </dxf>
    <dxf>
      <alignment textRotation="90" readingOrder="0"/>
    </dxf>
    <dxf>
      <alignment textRotation="90" readingOrder="0"/>
    </dxf>
    <dxf>
      <font>
        <name val="TH SarabunPSK"/>
        <scheme val="none"/>
      </font>
    </dxf>
    <dxf>
      <alignment textRotation="90" readingOrder="0"/>
    </dxf>
    <dxf>
      <alignment textRotation="90" readingOrder="0"/>
    </dxf>
    <dxf>
      <alignment textRotation="90" readingOrder="0"/>
    </dxf>
    <dxf>
      <alignment textRotation="90" readingOrder="0"/>
    </dxf>
    <dxf>
      <alignment textRotation="90" readingOrder="0"/>
    </dxf>
    <dxf>
      <fill>
        <patternFill patternType="none">
          <bgColor auto="1"/>
        </patternFill>
      </fill>
    </dxf>
    <dxf>
      <alignment textRotation="90" readingOrder="0"/>
    </dxf>
    <dxf>
      <fill>
        <patternFill>
          <bgColor rgb="FFFFC000"/>
        </patternFill>
      </fill>
    </dxf>
    <dxf>
      <fill>
        <patternFill>
          <bgColor rgb="FFFFC000"/>
        </patternFill>
      </fill>
    </dxf>
    <dxf>
      <fill>
        <patternFill patternType="solid">
          <bgColor rgb="FFFFFF00"/>
        </patternFill>
      </fill>
    </dxf>
    <dxf>
      <fill>
        <patternFill patternType="solid">
          <bgColor rgb="FFFFFF00"/>
        </patternFill>
      </fill>
    </dxf>
    <dxf>
      <fill>
        <patternFill patternType="solid">
          <bgColor rgb="FFFFFF00"/>
        </patternFill>
      </fill>
    </dxf>
    <dxf>
      <alignment textRotation="90" readingOrder="0"/>
    </dxf>
    <dxf>
      <alignment textRotation="90" readingOrder="0"/>
    </dxf>
    <dxf>
      <alignment textRotation="90" readingOrder="0"/>
    </dxf>
    <dxf>
      <alignment textRotation="9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th-TH"/>
  <c:chart>
    <c:title>
      <c:tx>
        <c:strRef>
          <c:f>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5.9959225280326191E-2"/>
          <c:y val="2.16216216216216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437"/>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92855296"/>
        <c:axId val="78513664"/>
      </c:barChart>
      <c:catAx>
        <c:axId val="9285529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68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78513664"/>
        <c:crosses val="autoZero"/>
        <c:auto val="1"/>
        <c:lblAlgn val="ctr"/>
        <c:lblOffset val="100"/>
        <c:tickLblSkip val="1"/>
        <c:tickMarkSkip val="1"/>
      </c:catAx>
      <c:valAx>
        <c:axId val="78513664"/>
        <c:scaling>
          <c:orientation val="minMax"/>
        </c:scaling>
        <c:axPos val="l"/>
        <c:majorGridlines>
          <c:spPr>
            <a:ln w="3175">
              <a:solidFill>
                <a:srgbClr val="000000"/>
              </a:solidFill>
              <a:prstDash val="solid"/>
            </a:ln>
          </c:spPr>
        </c:majorGridlines>
        <c:title>
          <c:tx>
            <c:strRef>
              <c:f>TblAgeBar!$A$14</c:f>
              <c:strCache>
                <c:ptCount val="1"/>
                <c:pt idx="0">
                  <c:v>อัตราป่วย/แสน</c:v>
                </c:pt>
              </c:strCache>
            </c:strRef>
          </c:tx>
          <c:layout>
            <c:manualLayout>
              <c:xMode val="edge"/>
              <c:yMode val="edge"/>
              <c:x val="3.3639143730886847E-2"/>
              <c:y val="0.20540568915372426"/>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928552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1132" r="0.75000000000001132"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56"/>
          <c:w val="0.8613383696172404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566784"/>
        <c:axId val="150581632"/>
      </c:lineChart>
      <c:catAx>
        <c:axId val="15056678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581632"/>
        <c:crosses val="autoZero"/>
        <c:auto val="1"/>
        <c:lblAlgn val="ctr"/>
        <c:lblOffset val="100"/>
        <c:tickLblSkip val="1"/>
        <c:tickMarkSkip val="1"/>
      </c:catAx>
      <c:valAx>
        <c:axId val="15058163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84E-2"/>
              <c:y val="0.391415201887658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5667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55" r="0.7500000000000105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5"/>
          <c:y val="3.282836378522521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
          <c:w val="0.861338369617247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8398336"/>
        <c:axId val="158548352"/>
      </c:lineChart>
      <c:catAx>
        <c:axId val="15839833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71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548352"/>
        <c:crosses val="autoZero"/>
        <c:auto val="1"/>
        <c:lblAlgn val="ctr"/>
        <c:lblOffset val="100"/>
        <c:tickLblSkip val="1"/>
        <c:tickMarkSkip val="1"/>
      </c:catAx>
      <c:valAx>
        <c:axId val="1585483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42E-2"/>
              <c:y val="0.391415106669990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3983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66" r="0.75000000000000466"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21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
          <c:w val="0.86790016351305177"/>
          <c:h val="0.4949507155310834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577024"/>
        <c:axId val="158578944"/>
      </c:barChart>
      <c:catAx>
        <c:axId val="15857702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1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578944"/>
        <c:crosses val="autoZero"/>
        <c:auto val="1"/>
        <c:lblAlgn val="ctr"/>
        <c:lblOffset val="100"/>
        <c:tickLblSkip val="1"/>
        <c:tickMarkSkip val="1"/>
      </c:catAx>
      <c:valAx>
        <c:axId val="158578944"/>
        <c:scaling>
          <c:orientation val="minMax"/>
        </c:scaling>
        <c:axPos val="l"/>
        <c:title>
          <c:tx>
            <c:strRef>
              <c:f>[3]TblAgeBar!$A$114</c:f>
              <c:strCache>
                <c:ptCount val="1"/>
                <c:pt idx="0">
                  <c:v>อัตราป่วย/แสน</c:v>
                </c:pt>
              </c:strCache>
            </c:strRef>
          </c:tx>
          <c:layout>
            <c:manualLayout>
              <c:xMode val="edge"/>
              <c:yMode val="edge"/>
              <c:x val="2.11360770414139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5770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66" r="0.75000000000000466" t="1" header="0.5" footer="0.5"/>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41"/>
          <c:w val="0.80122443799042864"/>
          <c:h val="0.529730428803885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8483968"/>
        <c:axId val="158485888"/>
      </c:barChart>
      <c:catAx>
        <c:axId val="15848396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485888"/>
        <c:crosses val="autoZero"/>
        <c:auto val="1"/>
        <c:lblAlgn val="ctr"/>
        <c:lblOffset val="100"/>
        <c:tickLblSkip val="1"/>
        <c:tickMarkSkip val="1"/>
      </c:catAx>
      <c:valAx>
        <c:axId val="158485888"/>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84839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paperSize="9" orientation="landscape" horizontalDpi="300" verticalDpi="300"/>
  </c:printSettings>
</c:chartSpace>
</file>

<file path=xl/charts/chart10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526464"/>
        <c:axId val="158667904"/>
      </c:barChart>
      <c:catAx>
        <c:axId val="15852646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2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8667904"/>
        <c:crosses val="autoZero"/>
        <c:auto val="1"/>
        <c:lblAlgn val="ctr"/>
        <c:lblOffset val="100"/>
        <c:tickLblSkip val="1"/>
        <c:tickMarkSkip val="1"/>
      </c:catAx>
      <c:valAx>
        <c:axId val="15866790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526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39"/>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95"/>
          <c:w val="0.861338369617247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8708096"/>
        <c:axId val="158710400"/>
      </c:lineChart>
      <c:catAx>
        <c:axId val="1587080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710400"/>
        <c:crosses val="autoZero"/>
        <c:auto val="1"/>
        <c:lblAlgn val="ctr"/>
        <c:lblOffset val="100"/>
        <c:tickLblSkip val="1"/>
        <c:tickMarkSkip val="1"/>
      </c:catAx>
      <c:valAx>
        <c:axId val="15871040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22E-2"/>
              <c:y val="0.3914151066699904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7080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95"/>
          <c:w val="0.86790016351305155"/>
          <c:h val="0.4949507155310833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730880"/>
        <c:axId val="158757632"/>
      </c:barChart>
      <c:catAx>
        <c:axId val="1587308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757632"/>
        <c:crosses val="autoZero"/>
        <c:auto val="1"/>
        <c:lblAlgn val="ctr"/>
        <c:lblOffset val="100"/>
        <c:tickLblSkip val="1"/>
        <c:tickMarkSkip val="1"/>
      </c:catAx>
      <c:valAx>
        <c:axId val="158757632"/>
        <c:scaling>
          <c:orientation val="minMax"/>
        </c:scaling>
        <c:axPos val="l"/>
        <c:title>
          <c:tx>
            <c:strRef>
              <c:f>[3]TblAgeBar!$A$114</c:f>
              <c:strCache>
                <c:ptCount val="1"/>
                <c:pt idx="0">
                  <c:v>อัตราป่วย/แสน</c:v>
                </c:pt>
              </c:strCache>
            </c:strRef>
          </c:tx>
          <c:layout>
            <c:manualLayout>
              <c:xMode val="edge"/>
              <c:yMode val="edge"/>
              <c:x val="2.1136077041413889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7308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44" r="0.75000000000000444"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77"/>
          <c:w val="0.80122443799042864"/>
          <c:h val="0.5297304288038849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8785536"/>
        <c:axId val="158787456"/>
      </c:barChart>
      <c:catAx>
        <c:axId val="1587855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787456"/>
        <c:crosses val="autoZero"/>
        <c:auto val="1"/>
        <c:lblAlgn val="ctr"/>
        <c:lblOffset val="100"/>
        <c:tickLblSkip val="1"/>
        <c:tickMarkSkip val="1"/>
      </c:catAx>
      <c:valAx>
        <c:axId val="158787456"/>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87855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paperSize="9" orientation="landscape" horizontalDpi="300" verticalDpi="300"/>
  </c:printSettings>
</c:chartSpace>
</file>

<file path=xl/charts/chart10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0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639616"/>
        <c:axId val="158641536"/>
      </c:barChart>
      <c:catAx>
        <c:axId val="15863961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12"/>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8641536"/>
        <c:crosses val="autoZero"/>
        <c:auto val="1"/>
        <c:lblAlgn val="ctr"/>
        <c:lblOffset val="100"/>
        <c:tickLblSkip val="1"/>
        <c:tickMarkSkip val="1"/>
      </c:catAx>
      <c:valAx>
        <c:axId val="15864153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6396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23"/>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9"/>
          <c:w val="0.8613383696172475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8866048"/>
        <c:axId val="158880896"/>
      </c:lineChart>
      <c:catAx>
        <c:axId val="15886604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880896"/>
        <c:crosses val="autoZero"/>
        <c:auto val="1"/>
        <c:lblAlgn val="ctr"/>
        <c:lblOffset val="100"/>
        <c:tickLblSkip val="1"/>
        <c:tickMarkSkip val="1"/>
      </c:catAx>
      <c:valAx>
        <c:axId val="15888089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01E-2"/>
              <c:y val="0.391415106669990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8660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9"/>
          <c:w val="0.86790016351305133"/>
          <c:h val="0.4949507155310832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921856"/>
        <c:axId val="158923776"/>
      </c:barChart>
      <c:catAx>
        <c:axId val="1589218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39"/>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923776"/>
        <c:crosses val="autoZero"/>
        <c:auto val="1"/>
        <c:lblAlgn val="ctr"/>
        <c:lblOffset val="100"/>
        <c:tickLblSkip val="1"/>
        <c:tickMarkSkip val="1"/>
      </c:catAx>
      <c:valAx>
        <c:axId val="158923776"/>
        <c:scaling>
          <c:orientation val="minMax"/>
        </c:scaling>
        <c:axPos val="l"/>
        <c:title>
          <c:tx>
            <c:strRef>
              <c:f>[3]TblAgeBar!$A$114</c:f>
              <c:strCache>
                <c:ptCount val="1"/>
                <c:pt idx="0">
                  <c:v>อัตราป่วย/แสน</c:v>
                </c:pt>
              </c:strCache>
            </c:strRef>
          </c:tx>
          <c:layout>
            <c:manualLayout>
              <c:xMode val="edge"/>
              <c:yMode val="edge"/>
              <c:x val="2.113607704141388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9218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56"/>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700416"/>
        <c:axId val="150702336"/>
      </c:barChart>
      <c:catAx>
        <c:axId val="15070041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904"/>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0702336"/>
        <c:crosses val="autoZero"/>
        <c:auto val="1"/>
        <c:lblAlgn val="ctr"/>
        <c:lblOffset val="100"/>
        <c:tickLblSkip val="1"/>
        <c:tickMarkSkip val="1"/>
      </c:catAx>
      <c:valAx>
        <c:axId val="15070233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44"/>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7004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55" r="0.75000000000001055" t="1" header="0.5" footer="0.5"/>
    <c:pageSetup paperSize="9"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77"/>
          <c:w val="0.80122443799042864"/>
          <c:h val="0.5297304288038849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8820992"/>
        <c:axId val="158839552"/>
      </c:barChart>
      <c:catAx>
        <c:axId val="15882099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839552"/>
        <c:crosses val="autoZero"/>
        <c:auto val="1"/>
        <c:lblAlgn val="ctr"/>
        <c:lblOffset val="100"/>
        <c:tickLblSkip val="1"/>
        <c:tickMarkSkip val="1"/>
      </c:catAx>
      <c:valAx>
        <c:axId val="15883955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88209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paperSize="9" orientation="landscape" horizontalDpi="300" verticalDpi="300"/>
  </c:printSettings>
</c:chartSpace>
</file>

<file path=xl/charts/chart11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0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998912"/>
        <c:axId val="159000832"/>
      </c:barChart>
      <c:catAx>
        <c:axId val="15899891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12"/>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000832"/>
        <c:crosses val="autoZero"/>
        <c:auto val="1"/>
        <c:lblAlgn val="ctr"/>
        <c:lblOffset val="100"/>
        <c:tickLblSkip val="1"/>
        <c:tickMarkSkip val="1"/>
      </c:catAx>
      <c:valAx>
        <c:axId val="15900083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998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23"/>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9"/>
          <c:w val="0.86133836961724752"/>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9016448"/>
        <c:axId val="158928896"/>
      </c:lineChart>
      <c:catAx>
        <c:axId val="15901644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928896"/>
        <c:crosses val="autoZero"/>
        <c:auto val="1"/>
        <c:lblAlgn val="ctr"/>
        <c:lblOffset val="100"/>
        <c:tickLblSkip val="1"/>
        <c:tickMarkSkip val="1"/>
      </c:catAx>
      <c:valAx>
        <c:axId val="15892889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01E-2"/>
              <c:y val="0.391415106669990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0164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6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9"/>
          <c:w val="0.86790016351305133"/>
          <c:h val="0.4949507155310832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961664"/>
        <c:axId val="158963584"/>
      </c:barChart>
      <c:catAx>
        <c:axId val="15896166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039"/>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963584"/>
        <c:crosses val="autoZero"/>
        <c:auto val="1"/>
        <c:lblAlgn val="ctr"/>
        <c:lblOffset val="100"/>
        <c:tickLblSkip val="1"/>
        <c:tickMarkSkip val="1"/>
      </c:catAx>
      <c:valAx>
        <c:axId val="158963584"/>
        <c:scaling>
          <c:orientation val="minMax"/>
        </c:scaling>
        <c:axPos val="l"/>
        <c:title>
          <c:tx>
            <c:strRef>
              <c:f>[3]TblAgeBar!$A$114</c:f>
              <c:strCache>
                <c:ptCount val="1"/>
                <c:pt idx="0">
                  <c:v>อัตราป่วย/แสน</c:v>
                </c:pt>
              </c:strCache>
            </c:strRef>
          </c:tx>
          <c:layout>
            <c:manualLayout>
              <c:xMode val="edge"/>
              <c:yMode val="edge"/>
              <c:x val="2.113607704141388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9616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22" r="0.75000000000000422" t="1" header="0.5" footer="0.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43"/>
          <c:w val="0.80122443799042864"/>
          <c:h val="0.5297304288038847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9134464"/>
        <c:axId val="159136384"/>
      </c:barChart>
      <c:catAx>
        <c:axId val="15913446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136384"/>
        <c:crosses val="autoZero"/>
        <c:auto val="1"/>
        <c:lblAlgn val="ctr"/>
        <c:lblOffset val="100"/>
        <c:tickLblSkip val="1"/>
        <c:tickMarkSkip val="1"/>
      </c:catAx>
      <c:valAx>
        <c:axId val="15913638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9134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 r="0.750000000000004" t="1" header="0.5" footer="0.5"/>
    <c:pageSetup paperSize="9" orientation="landscape" horizontalDpi="300" verticalDpi="300"/>
  </c:printSettings>
</c:chartSpace>
</file>

<file path=xl/charts/chart11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9164672"/>
        <c:axId val="159183232"/>
      </c:barChart>
      <c:catAx>
        <c:axId val="15916467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01"/>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183232"/>
        <c:crosses val="autoZero"/>
        <c:auto val="1"/>
        <c:lblAlgn val="ctr"/>
        <c:lblOffset val="100"/>
        <c:tickLblSkip val="1"/>
        <c:tickMarkSkip val="1"/>
      </c:catAx>
      <c:valAx>
        <c:axId val="15918323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1646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 r="0.750000000000004"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12"/>
          <c:y val="3.28283637852251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84"/>
          <c:w val="0.861338369617247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9075712"/>
        <c:axId val="159094656"/>
      </c:lineChart>
      <c:catAx>
        <c:axId val="15907571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094656"/>
        <c:crosses val="autoZero"/>
        <c:auto val="1"/>
        <c:lblAlgn val="ctr"/>
        <c:lblOffset val="100"/>
        <c:tickLblSkip val="1"/>
        <c:tickMarkSkip val="1"/>
      </c:catAx>
      <c:valAx>
        <c:axId val="15909465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83E-2"/>
              <c:y val="0.3914151066699901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0757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 r="0.750000000000004"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84"/>
          <c:w val="0.8679001635130511"/>
          <c:h val="0.49495071553108311"/>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9119232"/>
        <c:axId val="159268864"/>
      </c:barChart>
      <c:catAx>
        <c:axId val="15911923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9268864"/>
        <c:crosses val="autoZero"/>
        <c:auto val="1"/>
        <c:lblAlgn val="ctr"/>
        <c:lblOffset val="100"/>
        <c:tickLblSkip val="1"/>
        <c:tickMarkSkip val="1"/>
      </c:catAx>
      <c:valAx>
        <c:axId val="159268864"/>
        <c:scaling>
          <c:orientation val="minMax"/>
        </c:scaling>
        <c:axPos val="l"/>
        <c:title>
          <c:tx>
            <c:strRef>
              <c:f>[3]TblAgeBar!$A$114</c:f>
              <c:strCache>
                <c:ptCount val="1"/>
                <c:pt idx="0">
                  <c:v>อัตราป่วย/แสน</c:v>
                </c:pt>
              </c:strCache>
            </c:strRef>
          </c:tx>
          <c:layout>
            <c:manualLayout>
              <c:xMode val="edge"/>
              <c:yMode val="edge"/>
              <c:x val="2.113607704141387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1192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 r="0.750000000000004"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31"/>
          <c:w val="0.80122443799042864"/>
          <c:h val="0.5297304288038845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9288320"/>
        <c:axId val="159310976"/>
      </c:barChart>
      <c:catAx>
        <c:axId val="15928832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310976"/>
        <c:crosses val="autoZero"/>
        <c:auto val="1"/>
        <c:lblAlgn val="ctr"/>
        <c:lblOffset val="100"/>
        <c:tickLblSkip val="1"/>
        <c:tickMarkSkip val="1"/>
      </c:catAx>
      <c:valAx>
        <c:axId val="159310976"/>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92883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77" r="0.75000000000000377" t="1" header="0.5" footer="0.5"/>
    <c:pageSetup paperSize="9" orientation="landscape" horizontalDpi="300" verticalDpi="300"/>
  </c:printSettings>
</c:chartSpace>
</file>

<file path=xl/charts/chart11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1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5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9220480"/>
        <c:axId val="159222400"/>
      </c:barChart>
      <c:catAx>
        <c:axId val="15922048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9"/>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222400"/>
        <c:crosses val="autoZero"/>
        <c:auto val="1"/>
        <c:lblAlgn val="ctr"/>
        <c:lblOffset val="100"/>
        <c:tickLblSkip val="1"/>
        <c:tickMarkSkip val="1"/>
      </c:catAx>
      <c:valAx>
        <c:axId val="15922240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2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2204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77" r="0.7500000000000037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730240"/>
        <c:axId val="150732160"/>
      </c:barChart>
      <c:catAx>
        <c:axId val="15073024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62"/>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732160"/>
        <c:crosses val="autoZero"/>
        <c:auto val="1"/>
        <c:lblAlgn val="ctr"/>
        <c:lblOffset val="100"/>
        <c:tickLblSkip val="1"/>
        <c:tickMarkSkip val="1"/>
      </c:catAx>
      <c:valAx>
        <c:axId val="15073216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7302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44" r="0.75000000000001044"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
          <c:y val="3.282836378522511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78"/>
          <c:w val="0.861338369617248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9172480"/>
        <c:axId val="159396224"/>
      </c:lineChart>
      <c:catAx>
        <c:axId val="15917248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1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396224"/>
        <c:crosses val="autoZero"/>
        <c:auto val="1"/>
        <c:lblAlgn val="ctr"/>
        <c:lblOffset val="100"/>
        <c:tickLblSkip val="1"/>
        <c:tickMarkSkip val="1"/>
      </c:catAx>
      <c:valAx>
        <c:axId val="15939622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66E-2"/>
              <c:y val="0.3914151066699900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1724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77" r="0.75000000000000377"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1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78"/>
          <c:w val="0.86790016351305088"/>
          <c:h val="0.49495071553108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9441280"/>
        <c:axId val="159443200"/>
      </c:barChart>
      <c:catAx>
        <c:axId val="15944128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72"/>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9443200"/>
        <c:crosses val="autoZero"/>
        <c:auto val="1"/>
        <c:lblAlgn val="ctr"/>
        <c:lblOffset val="100"/>
        <c:tickLblSkip val="1"/>
        <c:tickMarkSkip val="1"/>
      </c:catAx>
      <c:valAx>
        <c:axId val="159443200"/>
        <c:scaling>
          <c:orientation val="minMax"/>
        </c:scaling>
        <c:axPos val="l"/>
        <c:title>
          <c:tx>
            <c:strRef>
              <c:f>[3]TblAgeBar!$A$114</c:f>
              <c:strCache>
                <c:ptCount val="1"/>
                <c:pt idx="0">
                  <c:v>อัตราป่วย/แสน</c:v>
                </c:pt>
              </c:strCache>
            </c:strRef>
          </c:tx>
          <c:layout>
            <c:manualLayout>
              <c:xMode val="edge"/>
              <c:yMode val="edge"/>
              <c:x val="2.1136077041413858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4412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77" r="0.75000000000000377" t="1" header="0.5" footer="0.5"/>
    <c:pageSetup paperSize="9"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93"/>
          <c:w val="0.80122443799042864"/>
          <c:h val="0.5297304288038844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9516160"/>
        <c:axId val="159518080"/>
      </c:barChart>
      <c:catAx>
        <c:axId val="15951616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518080"/>
        <c:crosses val="autoZero"/>
        <c:auto val="1"/>
        <c:lblAlgn val="ctr"/>
        <c:lblOffset val="100"/>
        <c:tickLblSkip val="1"/>
        <c:tickMarkSkip val="1"/>
      </c:catAx>
      <c:valAx>
        <c:axId val="15951808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95161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paperSize="9" orientation="landscape" horizontalDpi="300" verticalDpi="300"/>
  </c:printSettings>
</c:chartSpace>
</file>

<file path=xl/charts/chart12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9562752"/>
        <c:axId val="159589504"/>
      </c:barChart>
      <c:catAx>
        <c:axId val="1595627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8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589504"/>
        <c:crosses val="autoZero"/>
        <c:auto val="1"/>
        <c:lblAlgn val="ctr"/>
        <c:lblOffset val="100"/>
        <c:tickLblSkip val="1"/>
        <c:tickMarkSkip val="1"/>
      </c:catAx>
      <c:valAx>
        <c:axId val="15958950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1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562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95"/>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75"/>
          <c:w val="0.861338369617248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9621504"/>
        <c:axId val="159623808"/>
      </c:lineChart>
      <c:catAx>
        <c:axId val="15962150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60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623808"/>
        <c:crosses val="autoZero"/>
        <c:auto val="1"/>
        <c:lblAlgn val="ctr"/>
        <c:lblOffset val="100"/>
        <c:tickLblSkip val="1"/>
        <c:tickMarkSkip val="1"/>
      </c:catAx>
      <c:valAx>
        <c:axId val="15962380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59E-2"/>
              <c:y val="0.3914151066699899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6215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75"/>
          <c:w val="0.86790016351305077"/>
          <c:h val="0.4949507155310829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9644288"/>
        <c:axId val="159728384"/>
      </c:barChart>
      <c:catAx>
        <c:axId val="1596442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9728384"/>
        <c:crosses val="autoZero"/>
        <c:auto val="1"/>
        <c:lblAlgn val="ctr"/>
        <c:lblOffset val="100"/>
        <c:tickLblSkip val="1"/>
        <c:tickMarkSkip val="1"/>
      </c:catAx>
      <c:valAx>
        <c:axId val="159728384"/>
        <c:scaling>
          <c:orientation val="minMax"/>
        </c:scaling>
        <c:axPos val="l"/>
        <c:title>
          <c:tx>
            <c:strRef>
              <c:f>[3]TblAgeBar!$A$114</c:f>
              <c:strCache>
                <c:ptCount val="1"/>
                <c:pt idx="0">
                  <c:v>อัตราป่วย/แสน</c:v>
                </c:pt>
              </c:strCache>
            </c:strRef>
          </c:tx>
          <c:layout>
            <c:manualLayout>
              <c:xMode val="edge"/>
              <c:yMode val="edge"/>
              <c:x val="2.113607704141385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644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66" r="0.75000000000000366" t="1" header="0.5" footer="0.5"/>
    <c:pageSetup paperSize="9"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77"/>
          <c:w val="0.80122443799042864"/>
          <c:h val="0.5297304288038843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9772672"/>
        <c:axId val="159774592"/>
      </c:barChart>
      <c:catAx>
        <c:axId val="1597726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774592"/>
        <c:crosses val="autoZero"/>
        <c:auto val="1"/>
        <c:lblAlgn val="ctr"/>
        <c:lblOffset val="100"/>
        <c:tickLblSkip val="1"/>
        <c:tickMarkSkip val="1"/>
      </c:catAx>
      <c:valAx>
        <c:axId val="15977459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97726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55" r="0.75000000000000355" t="1" header="0.5" footer="0.5"/>
    <c:pageSetup paperSize="9" orientation="landscape" horizontalDpi="300" verticalDpi="300"/>
  </c:printSettings>
</c:chartSpace>
</file>

<file path=xl/charts/chart12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9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3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9659520"/>
        <c:axId val="159661440"/>
      </c:barChart>
      <c:catAx>
        <c:axId val="15965952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7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661440"/>
        <c:crosses val="autoZero"/>
        <c:auto val="1"/>
        <c:lblAlgn val="ctr"/>
        <c:lblOffset val="100"/>
        <c:tickLblSkip val="1"/>
        <c:tickMarkSkip val="1"/>
      </c:catAx>
      <c:valAx>
        <c:axId val="15966144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0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6595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55" r="0.75000000000000355" t="1" header="0.5" footer="0.5"/>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89"/>
          <c:y val="3.282836378522509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72"/>
          <c:w val="0.861338369617248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9709824"/>
        <c:axId val="159851648"/>
      </c:lineChart>
      <c:catAx>
        <c:axId val="15970982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851648"/>
        <c:crosses val="autoZero"/>
        <c:auto val="1"/>
        <c:lblAlgn val="ctr"/>
        <c:lblOffset val="100"/>
        <c:tickLblSkip val="1"/>
        <c:tickMarkSkip val="1"/>
      </c:catAx>
      <c:valAx>
        <c:axId val="15985164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49E-2"/>
              <c:y val="0.3914151066699899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709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55" r="0.7500000000000035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9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72"/>
          <c:w val="0.86790016351305066"/>
          <c:h val="0.49495071553108289"/>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9896704"/>
        <c:axId val="159898624"/>
      </c:barChart>
      <c:catAx>
        <c:axId val="15989670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928"/>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9898624"/>
        <c:crosses val="autoZero"/>
        <c:auto val="1"/>
        <c:lblAlgn val="ctr"/>
        <c:lblOffset val="100"/>
        <c:tickLblSkip val="1"/>
        <c:tickMarkSkip val="1"/>
      </c:catAx>
      <c:valAx>
        <c:axId val="159898624"/>
        <c:scaling>
          <c:orientation val="minMax"/>
        </c:scaling>
        <c:axPos val="l"/>
        <c:title>
          <c:tx>
            <c:strRef>
              <c:f>[3]TblAgeBar!$A$114</c:f>
              <c:strCache>
                <c:ptCount val="1"/>
                <c:pt idx="0">
                  <c:v>อัตราป่วย/แสน</c:v>
                </c:pt>
              </c:strCache>
            </c:strRef>
          </c:tx>
          <c:layout>
            <c:manualLayout>
              <c:xMode val="edge"/>
              <c:yMode val="edge"/>
              <c:x val="2.1136077041413851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8967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55" r="0.7500000000000035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53"/>
          <c:w val="0.8613383696172405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837888"/>
        <c:axId val="150844544"/>
      </c:lineChart>
      <c:catAx>
        <c:axId val="1508378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844544"/>
        <c:crosses val="autoZero"/>
        <c:auto val="1"/>
        <c:lblAlgn val="ctr"/>
        <c:lblOffset val="100"/>
        <c:tickLblSkip val="1"/>
        <c:tickMarkSkip val="1"/>
      </c:catAx>
      <c:valAx>
        <c:axId val="15084454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81E-2"/>
              <c:y val="0.3914152018876583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8378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44" r="0.75000000000001044"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21"/>
          <c:w val="0.80122443799042864"/>
          <c:h val="0.5297304288038838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9795456"/>
        <c:axId val="159818112"/>
      </c:barChart>
      <c:catAx>
        <c:axId val="15979545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9818112"/>
        <c:crosses val="autoZero"/>
        <c:auto val="1"/>
        <c:lblAlgn val="ctr"/>
        <c:lblOffset val="100"/>
        <c:tickLblSkip val="1"/>
        <c:tickMarkSkip val="1"/>
      </c:catAx>
      <c:valAx>
        <c:axId val="15981811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97954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11" r="0.75000000000000311" t="1" header="0.5" footer="0.5"/>
    <c:pageSetup paperSize="9" orientation="landscape" horizontalDpi="300" verticalDpi="300"/>
  </c:printSettings>
</c:chartSpace>
</file>

<file path=xl/charts/chart13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5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9989760"/>
        <c:axId val="159991680"/>
      </c:barChart>
      <c:catAx>
        <c:axId val="15998976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51"/>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9991680"/>
        <c:crosses val="autoZero"/>
        <c:auto val="1"/>
        <c:lblAlgn val="ctr"/>
        <c:lblOffset val="100"/>
        <c:tickLblSkip val="1"/>
        <c:tickMarkSkip val="1"/>
      </c:catAx>
      <c:valAx>
        <c:axId val="15999168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7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9897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11" r="0.75000000000000311" t="1" header="0.5" footer="0.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62"/>
          <c:y val="3.282836378522505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59"/>
          <c:w val="0.861338369617248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019584"/>
        <c:axId val="160021888"/>
      </c:lineChart>
      <c:catAx>
        <c:axId val="16001958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021888"/>
        <c:crosses val="autoZero"/>
        <c:auto val="1"/>
        <c:lblAlgn val="ctr"/>
        <c:lblOffset val="100"/>
        <c:tickLblSkip val="1"/>
        <c:tickMarkSkip val="1"/>
      </c:catAx>
      <c:valAx>
        <c:axId val="16002188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611E-2"/>
              <c:y val="0.391415106669989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0195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11" r="0.75000000000000311"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5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59"/>
          <c:w val="0.86790016351305022"/>
          <c:h val="0.4949507155310826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9919488"/>
        <c:axId val="159938048"/>
      </c:barChart>
      <c:catAx>
        <c:axId val="1599194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6873"/>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9938048"/>
        <c:crosses val="autoZero"/>
        <c:auto val="1"/>
        <c:lblAlgn val="ctr"/>
        <c:lblOffset val="100"/>
        <c:tickLblSkip val="1"/>
        <c:tickMarkSkip val="1"/>
      </c:catAx>
      <c:valAx>
        <c:axId val="159938048"/>
        <c:scaling>
          <c:orientation val="minMax"/>
        </c:scaling>
        <c:axPos val="l"/>
        <c:title>
          <c:tx>
            <c:strRef>
              <c:f>[3]TblAgeBar!$A$114</c:f>
              <c:strCache>
                <c:ptCount val="1"/>
                <c:pt idx="0">
                  <c:v>อัตราป่วย/แสน</c:v>
                </c:pt>
              </c:strCache>
            </c:strRef>
          </c:tx>
          <c:layout>
            <c:manualLayout>
              <c:xMode val="edge"/>
              <c:yMode val="edge"/>
              <c:x val="2.11360770414138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99194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11" r="0.75000000000000311" t="1" header="0.5" footer="0.5"/>
    <c:pageSetup paperSize="9"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93"/>
          <c:w val="0.80122443799042864"/>
          <c:h val="0.5297304288038837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0191232"/>
        <c:axId val="160193152"/>
      </c:barChart>
      <c:catAx>
        <c:axId val="16019123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193152"/>
        <c:crosses val="autoZero"/>
        <c:auto val="1"/>
        <c:lblAlgn val="ctr"/>
        <c:lblOffset val="100"/>
        <c:tickLblSkip val="1"/>
        <c:tickMarkSkip val="1"/>
      </c:catAx>
      <c:valAx>
        <c:axId val="16019315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01912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3" r="0.750000000000003" t="1" header="0.5" footer="0.5"/>
    <c:pageSetup paperSize="9" orientation="landscape" horizontalDpi="300" verticalDpi="300"/>
  </c:printSettings>
</c:chartSpace>
</file>

<file path=xl/charts/chart13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0205056"/>
        <c:axId val="160227712"/>
      </c:barChart>
      <c:catAx>
        <c:axId val="16020505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4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0227712"/>
        <c:crosses val="autoZero"/>
        <c:auto val="1"/>
        <c:lblAlgn val="ctr"/>
        <c:lblOffset val="100"/>
        <c:tickLblSkip val="1"/>
        <c:tickMarkSkip val="1"/>
      </c:catAx>
      <c:valAx>
        <c:axId val="16022771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2050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 r="0.750000000000003" t="1" header="0.5" footer="0.5"/>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56"/>
          <c:y val="3.28283637852250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56"/>
          <c:w val="0.861338369617248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116096"/>
        <c:axId val="160126848"/>
      </c:lineChart>
      <c:catAx>
        <c:axId val="1601160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126848"/>
        <c:crosses val="autoZero"/>
        <c:auto val="1"/>
        <c:lblAlgn val="ctr"/>
        <c:lblOffset val="100"/>
        <c:tickLblSkip val="1"/>
        <c:tickMarkSkip val="1"/>
      </c:catAx>
      <c:valAx>
        <c:axId val="16012684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97E-2"/>
              <c:y val="0.3914151066699895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1160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 r="0.750000000000003" t="1" header="0.5" footer="0.5"/>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5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56"/>
          <c:w val="0.8679001635130501"/>
          <c:h val="0.49495071553108261"/>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60163712"/>
        <c:axId val="160317440"/>
      </c:barChart>
      <c:catAx>
        <c:axId val="1601637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68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0317440"/>
        <c:crosses val="autoZero"/>
        <c:auto val="1"/>
        <c:lblAlgn val="ctr"/>
        <c:lblOffset val="100"/>
        <c:tickLblSkip val="1"/>
        <c:tickMarkSkip val="1"/>
      </c:catAx>
      <c:valAx>
        <c:axId val="160317440"/>
        <c:scaling>
          <c:orientation val="minMax"/>
        </c:scaling>
        <c:axPos val="l"/>
        <c:title>
          <c:tx>
            <c:strRef>
              <c:f>[3]TblAgeBar!$A$114</c:f>
              <c:strCache>
                <c:ptCount val="1"/>
                <c:pt idx="0">
                  <c:v>อัตราป่วย/แสน</c:v>
                </c:pt>
              </c:strCache>
            </c:strRef>
          </c:tx>
          <c:layout>
            <c:manualLayout>
              <c:xMode val="edge"/>
              <c:yMode val="edge"/>
              <c:x val="2.1136077041413813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1637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3" r="0.750000000000003" t="1" header="0.5" footer="0.5"/>
    <c:pageSetup paperSize="9" orientation="landscape"/>
  </c:printSettings>
</c:chartSpace>
</file>

<file path=xl/charts/chart13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77"/>
          <c:w val="0.80122443799042864"/>
          <c:h val="0.5297304288038836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0328704"/>
        <c:axId val="160347264"/>
      </c:barChart>
      <c:catAx>
        <c:axId val="16032870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2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347264"/>
        <c:crosses val="autoZero"/>
        <c:auto val="1"/>
        <c:lblAlgn val="ctr"/>
        <c:lblOffset val="100"/>
        <c:tickLblSkip val="1"/>
        <c:tickMarkSkip val="1"/>
      </c:catAx>
      <c:valAx>
        <c:axId val="16034726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03287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89" r="0.75000000000000289" t="1" header="0.5" footer="0.5"/>
    <c:pageSetup paperSize="9" orientation="landscape" horizontalDpi="300" verticalDpi="300"/>
  </c:printSettings>
</c:chartSpace>
</file>

<file path=xl/charts/chart13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3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5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0248576"/>
        <c:axId val="160250496"/>
      </c:barChart>
      <c:catAx>
        <c:axId val="1602485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0250496"/>
        <c:crosses val="autoZero"/>
        <c:auto val="1"/>
        <c:lblAlgn val="ctr"/>
        <c:lblOffset val="100"/>
        <c:tickLblSkip val="1"/>
        <c:tickMarkSkip val="1"/>
      </c:catAx>
      <c:valAx>
        <c:axId val="1602504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2485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89" r="0.75000000000000289"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53"/>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299776"/>
        <c:axId val="150301696"/>
      </c:barChart>
      <c:catAx>
        <c:axId val="15029977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893"/>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0301696"/>
        <c:crosses val="autoZero"/>
        <c:auto val="1"/>
        <c:lblAlgn val="ctr"/>
        <c:lblOffset val="100"/>
        <c:tickLblSkip val="1"/>
        <c:tickMarkSkip val="1"/>
      </c:catAx>
      <c:valAx>
        <c:axId val="15030169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39"/>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2997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44" r="0.75000000000001044" t="1" header="0.5" footer="0.5"/>
    <c:pageSetup paperSize="9" orientation="landscape"/>
  </c:printSettings>
</c:chartSpace>
</file>

<file path=xl/charts/chart14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51"/>
          <c:y val="3.282836378522503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53"/>
          <c:w val="0.861338369617249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278400"/>
        <c:axId val="160293248"/>
      </c:lineChart>
      <c:catAx>
        <c:axId val="16027840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51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293248"/>
        <c:crosses val="autoZero"/>
        <c:auto val="1"/>
        <c:lblAlgn val="ctr"/>
        <c:lblOffset val="100"/>
        <c:tickLblSkip val="1"/>
        <c:tickMarkSkip val="1"/>
      </c:catAx>
      <c:valAx>
        <c:axId val="16029324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83E-2"/>
              <c:y val="0.3914151066699894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2784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89" r="0.75000000000000289" t="1" header="0.5" footer="0.5"/>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3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53"/>
          <c:w val="0.86790016351304999"/>
          <c:h val="0.4949507155310825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60399744"/>
        <c:axId val="160401664"/>
      </c:barChart>
      <c:catAx>
        <c:axId val="16039974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828"/>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0401664"/>
        <c:crosses val="autoZero"/>
        <c:auto val="1"/>
        <c:lblAlgn val="ctr"/>
        <c:lblOffset val="100"/>
        <c:tickLblSkip val="1"/>
        <c:tickMarkSkip val="1"/>
      </c:catAx>
      <c:valAx>
        <c:axId val="160401664"/>
        <c:scaling>
          <c:orientation val="minMax"/>
        </c:scaling>
        <c:axPos val="l"/>
        <c:title>
          <c:tx>
            <c:strRef>
              <c:f>[3]TblAgeBar!$A$114</c:f>
              <c:strCache>
                <c:ptCount val="1"/>
                <c:pt idx="0">
                  <c:v>อัตราป่วย/แสน</c:v>
                </c:pt>
              </c:strCache>
            </c:strRef>
          </c:tx>
          <c:layout>
            <c:manualLayout>
              <c:xMode val="edge"/>
              <c:yMode val="edge"/>
              <c:x val="2.113607704141381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3997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89" r="0.75000000000000289" t="1" header="0.5" footer="0.5"/>
    <c:pageSetup paperSize="9" orientation="landscape"/>
  </c:printSettings>
</c:chartSpace>
</file>

<file path=xl/charts/chart142.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43"/>
          <c:w val="0.80122443799042864"/>
          <c:h val="0.5297304288038834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0413184"/>
        <c:axId val="160415104"/>
      </c:barChart>
      <c:catAx>
        <c:axId val="16041318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415104"/>
        <c:crosses val="autoZero"/>
        <c:auto val="1"/>
        <c:lblAlgn val="ctr"/>
        <c:lblOffset val="100"/>
        <c:tickLblSkip val="1"/>
        <c:tickMarkSkip val="1"/>
      </c:catAx>
      <c:valAx>
        <c:axId val="16041510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04131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paperSize="9" orientation="landscape" horizontalDpi="300" verticalDpi="300"/>
  </c:printSettings>
</c:chartSpace>
</file>

<file path=xl/charts/chart143.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2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0529408"/>
        <c:axId val="160552064"/>
      </c:barChart>
      <c:catAx>
        <c:axId val="16052940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23"/>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0552064"/>
        <c:crosses val="autoZero"/>
        <c:auto val="1"/>
        <c:lblAlgn val="ctr"/>
        <c:lblOffset val="100"/>
        <c:tickLblSkip val="1"/>
        <c:tickMarkSkip val="1"/>
      </c:catAx>
      <c:valAx>
        <c:axId val="16055206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5294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39"/>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48"/>
          <c:w val="0.861338369617249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465280"/>
        <c:axId val="160467584"/>
      </c:lineChart>
      <c:catAx>
        <c:axId val="16046528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467584"/>
        <c:crosses val="autoZero"/>
        <c:auto val="1"/>
        <c:lblAlgn val="ctr"/>
        <c:lblOffset val="100"/>
        <c:tickLblSkip val="1"/>
        <c:tickMarkSkip val="1"/>
      </c:catAx>
      <c:valAx>
        <c:axId val="16046758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62E-2"/>
              <c:y val="0.391415106669989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4652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1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648"/>
          <c:w val="0.86790016351304977"/>
          <c:h val="0.4949507155310824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[4]!Area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[4]!Case</c:f>
              <c:numCache>
                <c:formatCode>General</c:formatCode>
                <c:ptCount val="22"/>
                <c:pt idx="0">
                  <c:v>1.43</c:v>
                </c:pt>
                <c:pt idx="1">
                  <c:v>5.42</c:v>
                </c:pt>
                <c:pt idx="2">
                  <c:v>1.9700000000000042</c:v>
                </c:pt>
                <c:pt idx="3">
                  <c:v>0.99</c:v>
                </c:pt>
                <c:pt idx="4">
                  <c:v>12.55</c:v>
                </c:pt>
                <c:pt idx="5">
                  <c:v>6.2</c:v>
                </c:pt>
                <c:pt idx="6">
                  <c:v>5.88</c:v>
                </c:pt>
                <c:pt idx="7">
                  <c:v>12.96</c:v>
                </c:pt>
                <c:pt idx="8">
                  <c:v>3.61</c:v>
                </c:pt>
                <c:pt idx="9">
                  <c:v>3.73</c:v>
                </c:pt>
                <c:pt idx="10">
                  <c:v>18.45</c:v>
                </c:pt>
                <c:pt idx="11">
                  <c:v>2.36</c:v>
                </c:pt>
                <c:pt idx="12">
                  <c:v>0</c:v>
                </c:pt>
                <c:pt idx="13">
                  <c:v>0</c:v>
                </c:pt>
                <c:pt idx="14">
                  <c:v>0</c:v>
                </c:pt>
                <c:pt idx="15">
                  <c:v>11.99</c:v>
                </c:pt>
                <c:pt idx="16">
                  <c:v>20.309999999999999</c:v>
                </c:pt>
                <c:pt idx="17">
                  <c:v>0</c:v>
                </c:pt>
                <c:pt idx="18">
                  <c:v>0</c:v>
                </c:pt>
                <c:pt idx="19">
                  <c:v>7.8599999999999985</c:v>
                </c:pt>
                <c:pt idx="20">
                  <c:v>8.3700000000000028</c:v>
                </c:pt>
                <c:pt idx="21">
                  <c:v>0</c:v>
                </c:pt>
              </c:numCache>
            </c:numRef>
          </c:val>
        </c:ser>
        <c:axId val="160537216"/>
        <c:axId val="160719616"/>
      </c:barChart>
      <c:catAx>
        <c:axId val="16053721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9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0719616"/>
        <c:crosses val="autoZero"/>
        <c:auto val="1"/>
        <c:lblAlgn val="ctr"/>
        <c:lblOffset val="100"/>
        <c:tickLblSkip val="1"/>
        <c:tickMarkSkip val="1"/>
      </c:catAx>
      <c:valAx>
        <c:axId val="160719616"/>
        <c:scaling>
          <c:orientation val="minMax"/>
        </c:scaling>
        <c:axPos val="l"/>
        <c:title>
          <c:tx>
            <c:strRef>
              <c:f>[3]TblAgeBar!$A$114</c:f>
              <c:strCache>
                <c:ptCount val="1"/>
                <c:pt idx="0">
                  <c:v>อัตราป่วย/แสน</c:v>
                </c:pt>
              </c:strCache>
            </c:strRef>
          </c:tx>
          <c:layout>
            <c:manualLayout>
              <c:xMode val="edge"/>
              <c:yMode val="edge"/>
              <c:x val="2.1136077041413796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5372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66" r="0.75000000000000266" t="1" header="0.5" footer="0.5"/>
    <c:pageSetup paperSize="9" orientation="landscape"/>
  </c:printSettings>
</c:chartSpace>
</file>

<file path=xl/charts/chart146.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11"/>
          <c:w val="0.80122443799042864"/>
          <c:h val="0.529730428803883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0628736"/>
        <c:axId val="160630656"/>
      </c:barChart>
      <c:catAx>
        <c:axId val="1606287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630656"/>
        <c:crosses val="autoZero"/>
        <c:auto val="1"/>
        <c:lblAlgn val="ctr"/>
        <c:lblOffset val="100"/>
        <c:tickLblSkip val="1"/>
        <c:tickMarkSkip val="1"/>
      </c:catAx>
      <c:valAx>
        <c:axId val="160630656"/>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06287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44" r="0.75000000000000244" t="1" header="0.5" footer="0.5"/>
    <c:pageSetup paperSize="9" orientation="landscape" horizontalDpi="300" verticalDpi="300"/>
  </c:printSettings>
</c:chartSpace>
</file>

<file path=xl/charts/chart147.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00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20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0654848"/>
        <c:axId val="160656768"/>
      </c:barChart>
      <c:catAx>
        <c:axId val="1606548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12"/>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0656768"/>
        <c:crosses val="autoZero"/>
        <c:auto val="1"/>
        <c:lblAlgn val="ctr"/>
        <c:lblOffset val="100"/>
        <c:tickLblSkip val="1"/>
        <c:tickMarkSkip val="1"/>
      </c:catAx>
      <c:valAx>
        <c:axId val="16065676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2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6548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44" r="0.75000000000000244"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23"/>
          <c:y val="3.282836378522500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42"/>
          <c:w val="0.8613383696172496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766592"/>
        <c:axId val="160777344"/>
      </c:lineChart>
      <c:catAx>
        <c:axId val="16076659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777344"/>
        <c:crosses val="autoZero"/>
        <c:auto val="1"/>
        <c:lblAlgn val="ctr"/>
        <c:lblOffset val="100"/>
        <c:tickLblSkip val="1"/>
        <c:tickMarkSkip val="1"/>
      </c:catAx>
      <c:valAx>
        <c:axId val="16077734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41E-2"/>
              <c:y val="0.3914151066699891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7665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44" r="0.75000000000000244"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00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6"/>
          <c:y val="0.21464699398031642"/>
          <c:w val="0.86790016351304955"/>
          <c:h val="0.4949507155310823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60810112"/>
        <c:axId val="160812032"/>
      </c:barChart>
      <c:catAx>
        <c:axId val="1608101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73"/>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0812032"/>
        <c:crosses val="autoZero"/>
        <c:auto val="1"/>
        <c:lblAlgn val="ctr"/>
        <c:lblOffset val="100"/>
        <c:tickLblSkip val="1"/>
        <c:tickMarkSkip val="1"/>
      </c:catAx>
      <c:valAx>
        <c:axId val="160812032"/>
        <c:scaling>
          <c:orientation val="minMax"/>
        </c:scaling>
        <c:axPos val="l"/>
        <c:title>
          <c:tx>
            <c:strRef>
              <c:f>[3]TblAgeBar!$A$114</c:f>
              <c:strCache>
                <c:ptCount val="1"/>
                <c:pt idx="0">
                  <c:v>อัตราป่วย/แสน</c:v>
                </c:pt>
              </c:strCache>
            </c:strRef>
          </c:tx>
          <c:layout>
            <c:manualLayout>
              <c:xMode val="edge"/>
              <c:yMode val="edge"/>
              <c:x val="2.1136077041413778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8101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44" r="0.75000000000000244"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325504"/>
        <c:axId val="150864256"/>
      </c:barChart>
      <c:catAx>
        <c:axId val="15032550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51"/>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864256"/>
        <c:crosses val="autoZero"/>
        <c:auto val="1"/>
        <c:lblAlgn val="ctr"/>
        <c:lblOffset val="100"/>
        <c:tickLblSkip val="1"/>
        <c:tickMarkSkip val="1"/>
      </c:catAx>
      <c:valAx>
        <c:axId val="15086425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3255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82"/>
          <c:w val="0.80122443799042864"/>
          <c:h val="0.5297304288038829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0893184"/>
        <c:axId val="160924032"/>
      </c:barChart>
      <c:catAx>
        <c:axId val="16089318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924032"/>
        <c:crosses val="autoZero"/>
        <c:auto val="1"/>
        <c:lblAlgn val="ctr"/>
        <c:lblOffset val="100"/>
        <c:tickLblSkip val="1"/>
        <c:tickMarkSkip val="1"/>
      </c:catAx>
      <c:valAx>
        <c:axId val="16092403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08931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22" r="0.75000000000000222" t="1" header="0.5" footer="0.5"/>
    <c:pageSetup paperSize="9" orientation="landscape" horizontalDpi="300" verticalDpi="300"/>
  </c:printSettings>
</c:chartSpace>
</file>

<file path=xl/charts/chart15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8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1624064"/>
        <c:axId val="161625984"/>
      </c:barChart>
      <c:catAx>
        <c:axId val="16162406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801"/>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1625984"/>
        <c:crosses val="autoZero"/>
        <c:auto val="1"/>
        <c:lblAlgn val="ctr"/>
        <c:lblOffset val="100"/>
        <c:tickLblSkip val="1"/>
        <c:tickMarkSkip val="1"/>
      </c:catAx>
      <c:valAx>
        <c:axId val="16162598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40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6240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22" r="0.75000000000000222"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12"/>
          <c:y val="3.282836378522498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36"/>
          <c:w val="0.861338369617249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1645696"/>
        <c:axId val="161648000"/>
      </c:lineChart>
      <c:catAx>
        <c:axId val="1616456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648000"/>
        <c:crosses val="autoZero"/>
        <c:auto val="1"/>
        <c:lblAlgn val="ctr"/>
        <c:lblOffset val="100"/>
        <c:tickLblSkip val="1"/>
        <c:tickMarkSkip val="1"/>
      </c:catAx>
      <c:valAx>
        <c:axId val="16164800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17E-2"/>
              <c:y val="0.3914151066699890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6456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22" r="0.75000000000000222"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8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9"/>
          <c:y val="0.21464699398031636"/>
          <c:w val="0.86790016351304933"/>
          <c:h val="0.4949507155310822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61680768"/>
        <c:axId val="161703424"/>
      </c:barChart>
      <c:catAx>
        <c:axId val="16168076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28"/>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703424"/>
        <c:crosses val="autoZero"/>
        <c:auto val="1"/>
        <c:lblAlgn val="ctr"/>
        <c:lblOffset val="100"/>
        <c:tickLblSkip val="1"/>
        <c:tickMarkSkip val="1"/>
      </c:catAx>
      <c:valAx>
        <c:axId val="161703424"/>
        <c:scaling>
          <c:orientation val="minMax"/>
        </c:scaling>
        <c:axPos val="l"/>
        <c:title>
          <c:tx>
            <c:strRef>
              <c:f>[3]TblAgeBar!$A$114</c:f>
              <c:strCache>
                <c:ptCount val="1"/>
                <c:pt idx="0">
                  <c:v>อัตราป่วย/แสน</c:v>
                </c:pt>
              </c:strCache>
            </c:strRef>
          </c:tx>
          <c:layout>
            <c:manualLayout>
              <c:xMode val="edge"/>
              <c:yMode val="edge"/>
              <c:x val="2.1136077041413761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6807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22" r="0.75000000000000222" t="1" header="0.5" footer="0.5"/>
    <c:pageSetup paperSize="9" orientation="landscape"/>
  </c:printSettings>
</c:chartSpace>
</file>

<file path=xl/charts/chart15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066"/>
          <c:w val="0.80122443799042864"/>
          <c:h val="0.52973042880388288"/>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1731328"/>
        <c:axId val="161733248"/>
      </c:barChart>
      <c:catAx>
        <c:axId val="16173132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1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733248"/>
        <c:crosses val="autoZero"/>
        <c:auto val="1"/>
        <c:lblAlgn val="ctr"/>
        <c:lblOffset val="100"/>
        <c:tickLblSkip val="1"/>
        <c:tickMarkSkip val="1"/>
      </c:catAx>
      <c:valAx>
        <c:axId val="161733248"/>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7313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paperSize="9" orientation="landscape" horizontalDpi="300" verticalDpi="300"/>
  </c:printSettings>
</c:chartSpace>
</file>

<file path=xl/charts/chart15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1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37783552"/>
        <c:axId val="137793920"/>
      </c:barChart>
      <c:catAx>
        <c:axId val="1377835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37793920"/>
        <c:crosses val="autoZero"/>
        <c:auto val="1"/>
        <c:lblAlgn val="ctr"/>
        <c:lblOffset val="100"/>
        <c:tickLblSkip val="1"/>
        <c:tickMarkSkip val="1"/>
      </c:catAx>
      <c:valAx>
        <c:axId val="13779392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377835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306"/>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34"/>
          <c:w val="0.861338369617250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0832896"/>
        <c:axId val="160835456"/>
      </c:lineChart>
      <c:catAx>
        <c:axId val="1608328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4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0835456"/>
        <c:crosses val="autoZero"/>
        <c:auto val="1"/>
        <c:lblAlgn val="ctr"/>
        <c:lblOffset val="100"/>
        <c:tickLblSkip val="1"/>
        <c:tickMarkSkip val="1"/>
      </c:catAx>
      <c:valAx>
        <c:axId val="16083545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506E-2"/>
              <c:y val="0.3914151066699889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8328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96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
          <c:y val="0.21464699398031634"/>
          <c:w val="0.86790016351304922"/>
          <c:h val="0.4949507155310821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60868224"/>
        <c:axId val="161742848"/>
      </c:barChart>
      <c:catAx>
        <c:axId val="16086822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7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742848"/>
        <c:crosses val="autoZero"/>
        <c:auto val="1"/>
        <c:lblAlgn val="ctr"/>
        <c:lblOffset val="100"/>
        <c:tickLblSkip val="1"/>
        <c:tickMarkSkip val="1"/>
      </c:catAx>
      <c:valAx>
        <c:axId val="161742848"/>
        <c:scaling>
          <c:orientation val="minMax"/>
        </c:scaling>
        <c:axPos val="l"/>
        <c:title>
          <c:tx>
            <c:strRef>
              <c:f>[3]TblAgeBar!$A$114</c:f>
              <c:strCache>
                <c:ptCount val="1"/>
                <c:pt idx="0">
                  <c:v>อัตราป่วย/แสน</c:v>
                </c:pt>
              </c:strCache>
            </c:strRef>
          </c:tx>
          <c:layout>
            <c:manualLayout>
              <c:xMode val="edge"/>
              <c:yMode val="edge"/>
              <c:x val="2.1136077041413754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8682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211" r="0.75000000000000211" t="1" header="0.5" footer="0.5"/>
    <c:pageSetup paperSize="9" orientation="landscape"/>
  </c:printSettings>
</c:chartSpace>
</file>

<file path=xl/charts/chart15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3988"/>
          <c:w val="0.80122443799042864"/>
          <c:h val="0.5297304288038822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61762304"/>
        <c:axId val="161784960"/>
      </c:barChart>
      <c:catAx>
        <c:axId val="16176230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0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784960"/>
        <c:crosses val="autoZero"/>
        <c:auto val="1"/>
        <c:lblAlgn val="ctr"/>
        <c:lblOffset val="100"/>
        <c:tickLblSkip val="1"/>
        <c:tickMarkSkip val="1"/>
      </c:catAx>
      <c:valAx>
        <c:axId val="161784960"/>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7623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144" r="0.75000000000000144" t="1" header="0.5" footer="0.5"/>
    <c:pageSetup paperSize="9" orientation="landscape" horizontalDpi="300" verticalDpi="300"/>
  </c:printSettings>
</c:chartSpace>
</file>

<file path=xl/charts/chart15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48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0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61956608"/>
        <c:axId val="161958528"/>
      </c:barChart>
      <c:catAx>
        <c:axId val="16195660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757"/>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1958528"/>
        <c:crosses val="autoZero"/>
        <c:auto val="1"/>
        <c:lblAlgn val="ctr"/>
        <c:lblOffset val="100"/>
        <c:tickLblSkip val="1"/>
        <c:tickMarkSkip val="1"/>
      </c:catAx>
      <c:valAx>
        <c:axId val="16195852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34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9566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44" r="0.750000000000001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1827165568420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47"/>
          <c:w val="0.861338369617240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0338944"/>
        <c:axId val="150906752"/>
      </c:lineChart>
      <c:catAx>
        <c:axId val="15033894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906752"/>
        <c:crosses val="autoZero"/>
        <c:auto val="1"/>
        <c:lblAlgn val="ctr"/>
        <c:lblOffset val="100"/>
        <c:tickLblSkip val="1"/>
        <c:tickMarkSkip val="1"/>
      </c:catAx>
      <c:valAx>
        <c:axId val="1509067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63E-2"/>
              <c:y val="0.3914152018876579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3389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267"/>
          <c:y val="3.28283637852248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614"/>
          <c:w val="0.861338369617250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61978240"/>
        <c:axId val="161997184"/>
      </c:lineChart>
      <c:catAx>
        <c:axId val="1619782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34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997184"/>
        <c:crosses val="autoZero"/>
        <c:auto val="1"/>
        <c:lblAlgn val="ctr"/>
        <c:lblOffset val="100"/>
        <c:tickLblSkip val="1"/>
        <c:tickMarkSkip val="1"/>
      </c:catAx>
      <c:valAx>
        <c:axId val="16199718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451E-2"/>
              <c:y val="0.3914151066699885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9782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44" r="0.75000000000000144"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48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809"/>
          <c:y val="0.21464699398031614"/>
          <c:w val="0.86790016351304855"/>
          <c:h val="0.4949507155310818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8.6</c:v>
                </c:pt>
                <c:pt idx="1">
                  <c:v>35.25</c:v>
                </c:pt>
                <c:pt idx="2">
                  <c:v>9.83</c:v>
                </c:pt>
                <c:pt idx="3">
                  <c:v>5.94</c:v>
                </c:pt>
                <c:pt idx="4">
                  <c:v>29.73</c:v>
                </c:pt>
                <c:pt idx="5">
                  <c:v>24.82</c:v>
                </c:pt>
                <c:pt idx="6">
                  <c:v>22.05</c:v>
                </c:pt>
                <c:pt idx="7">
                  <c:v>40.75</c:v>
                </c:pt>
                <c:pt idx="8">
                  <c:v>19.279999999999987</c:v>
                </c:pt>
                <c:pt idx="9">
                  <c:v>6.53</c:v>
                </c:pt>
                <c:pt idx="10">
                  <c:v>36.910000000000004</c:v>
                </c:pt>
                <c:pt idx="11">
                  <c:v>11.8</c:v>
                </c:pt>
                <c:pt idx="12">
                  <c:v>0</c:v>
                </c:pt>
                <c:pt idx="13">
                  <c:v>0</c:v>
                </c:pt>
                <c:pt idx="14">
                  <c:v>6.76</c:v>
                </c:pt>
                <c:pt idx="15">
                  <c:v>25.99</c:v>
                </c:pt>
                <c:pt idx="16">
                  <c:v>49.86</c:v>
                </c:pt>
                <c:pt idx="17">
                  <c:v>11.09</c:v>
                </c:pt>
                <c:pt idx="18">
                  <c:v>0</c:v>
                </c:pt>
                <c:pt idx="19">
                  <c:v>13.1</c:v>
                </c:pt>
                <c:pt idx="20">
                  <c:v>8.3700000000000028</c:v>
                </c:pt>
                <c:pt idx="21">
                  <c:v>4.75</c:v>
                </c:pt>
              </c:numCache>
            </c:numRef>
          </c:val>
        </c:ser>
        <c:axId val="161907072"/>
        <c:axId val="161908992"/>
      </c:barChart>
      <c:catAx>
        <c:axId val="16190707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6606"/>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908992"/>
        <c:crosses val="autoZero"/>
        <c:auto val="1"/>
        <c:lblAlgn val="ctr"/>
        <c:lblOffset val="100"/>
        <c:tickLblSkip val="1"/>
        <c:tickMarkSkip val="1"/>
      </c:catAx>
      <c:valAx>
        <c:axId val="161908992"/>
        <c:scaling>
          <c:orientation val="minMax"/>
        </c:scaling>
        <c:axPos val="l"/>
        <c:title>
          <c:tx>
            <c:strRef>
              <c:f>[3]TblAgeBar!$A$114</c:f>
              <c:strCache>
                <c:ptCount val="1"/>
                <c:pt idx="0">
                  <c:v>อัตราป่วย/แสน</c:v>
                </c:pt>
              </c:strCache>
            </c:strRef>
          </c:tx>
          <c:layout>
            <c:manualLayout>
              <c:xMode val="edge"/>
              <c:yMode val="edge"/>
              <c:x val="2.1136077041413702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9070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144" r="0.75000000000000144" t="1" header="0.5" footer="0.5"/>
    <c:pageSetup paperSize="9" orientation="landscape"/>
  </c:printSettings>
</c:chartSpace>
</file>

<file path=xl/charts/chart162.xml><?xml version="1.0" encoding="utf-8"?>
<c:chartSpace xmlns:c="http://schemas.openxmlformats.org/drawingml/2006/chart" xmlns:a="http://schemas.openxmlformats.org/drawingml/2006/main" xmlns:r="http://schemas.openxmlformats.org/officeDocument/2006/relationships">
  <c:lang val="th-TH"/>
  <c:chart>
    <c:title>
      <c:tx>
        <c:strRef>
          <c:f>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392"/>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numRef>
              <c:f>#REF!</c:f>
              <c:numCache>
                <c:formatCode>General</c:formatCode>
                <c:ptCount val="9"/>
                <c:pt idx="0">
                  <c:v>0</c:v>
                </c:pt>
                <c:pt idx="1">
                  <c:v>0</c:v>
                </c:pt>
                <c:pt idx="2">
                  <c:v>0</c:v>
                </c:pt>
                <c:pt idx="3">
                  <c:v>0</c:v>
                </c:pt>
                <c:pt idx="4">
                  <c:v>0</c:v>
                </c:pt>
                <c:pt idx="5">
                  <c:v>0</c:v>
                </c:pt>
                <c:pt idx="6">
                  <c:v>0</c:v>
                </c:pt>
                <c:pt idx="7">
                  <c:v>0</c:v>
                </c:pt>
                <c:pt idx="8">
                  <c:v>0</c:v>
                </c:pt>
              </c:numCache>
            </c:numRef>
          </c:cat>
          <c:val>
            <c:numRef>
              <c:f>#REF!</c:f>
              <c:numCache>
                <c:formatCode>General</c:formatCode>
                <c:ptCount val="9"/>
                <c:pt idx="0">
                  <c:v>0</c:v>
                </c:pt>
                <c:pt idx="1">
                  <c:v>0</c:v>
                </c:pt>
                <c:pt idx="2">
                  <c:v>0</c:v>
                </c:pt>
                <c:pt idx="3">
                  <c:v>0</c:v>
                </c:pt>
                <c:pt idx="4">
                  <c:v>0</c:v>
                </c:pt>
                <c:pt idx="5">
                  <c:v>0</c:v>
                </c:pt>
                <c:pt idx="6">
                  <c:v>0</c:v>
                </c:pt>
                <c:pt idx="7">
                  <c:v>0</c:v>
                </c:pt>
                <c:pt idx="8">
                  <c:v>0</c:v>
                </c:pt>
              </c:numCache>
            </c:numRef>
          </c:val>
        </c:ser>
        <c:gapWidth val="80"/>
        <c:overlap val="100"/>
        <c:axId val="162199424"/>
        <c:axId val="162287616"/>
      </c:barChart>
      <c:catAx>
        <c:axId val="16219942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6451"/>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2287616"/>
        <c:crosses val="autoZero"/>
        <c:auto val="1"/>
        <c:lblAlgn val="ctr"/>
        <c:lblOffset val="100"/>
        <c:tickLblSkip val="1"/>
        <c:tickMarkSkip val="1"/>
      </c:catAx>
      <c:valAx>
        <c:axId val="162287616"/>
        <c:scaling>
          <c:orientation val="minMax"/>
        </c:scaling>
        <c:axPos val="l"/>
        <c:majorGridlines>
          <c:spPr>
            <a:ln w="3175">
              <a:solidFill>
                <a:srgbClr val="000000"/>
              </a:solidFill>
              <a:prstDash val="solid"/>
            </a:ln>
          </c:spPr>
        </c:majorGridlines>
        <c:title>
          <c:tx>
            <c:strRef>
              <c:f>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21994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c:pageMargins b="0.75000000000001088" l="0.70000000000000062" r="0.70000000000000062" t="0.75000000000001088" header="0.30000000000000032" footer="0.30000000000000032"/>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lang val="th-TH"/>
  <c:chart>
    <c:title>
      <c:tx>
        <c:strRef>
          <c:f>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76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11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numRef>
              <c:f>#REF!</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cat>
          <c:val>
            <c:numRef>
              <c:f>#REF!</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axId val="162311552"/>
        <c:axId val="162326016"/>
      </c:barChart>
      <c:catAx>
        <c:axId val="1623115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2326016"/>
        <c:crosses val="autoZero"/>
        <c:auto val="1"/>
        <c:lblAlgn val="ctr"/>
        <c:lblOffset val="100"/>
        <c:tickLblSkip val="1"/>
        <c:tickMarkSkip val="1"/>
      </c:catAx>
      <c:valAx>
        <c:axId val="16232601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80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23115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88" l="0.70000000000000062" r="0.70000000000000062" t="0.75000000000001088"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lang val="th-TH"/>
  <c:chart>
    <c:title>
      <c:tx>
        <c:strRef>
          <c:f>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795"/>
          <c:y val="3.282836378522576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67"/>
          <c:w val="0.861338369617239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#REF!</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#REF!</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162231040"/>
        <c:axId val="162233344"/>
      </c:lineChart>
      <c:catAx>
        <c:axId val="16223104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4042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2233344"/>
        <c:crosses val="autoZero"/>
        <c:auto val="1"/>
        <c:lblAlgn val="ctr"/>
        <c:lblOffset val="100"/>
        <c:tickLblSkip val="1"/>
        <c:tickMarkSkip val="1"/>
      </c:catAx>
      <c:valAx>
        <c:axId val="16223334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5318E-2"/>
              <c:y val="0.391415106669994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22310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88" l="0.70000000000000062" r="0.70000000000000062" t="0.75000000000001088"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lang val="th-TH"/>
  <c:chart>
    <c:title>
      <c:tx>
        <c:strRef>
          <c:f>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76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67"/>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2225152"/>
        <c:axId val="162264192"/>
      </c:barChart>
      <c:catAx>
        <c:axId val="16222515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860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2264192"/>
        <c:crosses val="autoZero"/>
        <c:auto val="1"/>
        <c:lblAlgn val="ctr"/>
        <c:lblOffset val="100"/>
        <c:tickLblSkip val="1"/>
        <c:tickMarkSkip val="1"/>
      </c:catAx>
      <c:valAx>
        <c:axId val="162264192"/>
        <c:scaling>
          <c:orientation val="minMax"/>
        </c:scaling>
        <c:axPos val="l"/>
        <c:title>
          <c:tx>
            <c:strRef>
              <c:f>TblAgeBar!$A$114</c:f>
              <c:strCache>
                <c:ptCount val="1"/>
                <c:pt idx="0">
                  <c:v>อัตราป่วย/แสน</c:v>
                </c:pt>
              </c:strCache>
            </c:strRef>
          </c:tx>
          <c:layout>
            <c:manualLayout>
              <c:xMode val="edge"/>
              <c:yMode val="edge"/>
              <c:x val="2.1136077041414271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22251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c:pageMargins b="0.75000000000001088" l="0.70000000000000062" r="0.70000000000000062" t="0.7500000000000108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29502421840599"/>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47"/>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0996864"/>
        <c:axId val="151015424"/>
      </c:barChart>
      <c:catAx>
        <c:axId val="15099686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8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015424"/>
        <c:crosses val="autoZero"/>
        <c:auto val="1"/>
        <c:lblAlgn val="ctr"/>
        <c:lblOffset val="100"/>
        <c:tickLblSkip val="1"/>
        <c:tickMarkSkip val="1"/>
      </c:catAx>
      <c:valAx>
        <c:axId val="151015424"/>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82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9968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21" r="0.75000000000001021"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147"/>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159"/>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034880"/>
        <c:axId val="150930560"/>
      </c:barChart>
      <c:catAx>
        <c:axId val="15103488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3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0930560"/>
        <c:crosses val="autoZero"/>
        <c:auto val="1"/>
        <c:lblAlgn val="ctr"/>
        <c:lblOffset val="100"/>
        <c:tickLblSkip val="1"/>
        <c:tickMarkSkip val="1"/>
      </c:catAx>
      <c:valAx>
        <c:axId val="1509305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68"/>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03488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944" r="0.75000000000000944" t="1" header="0.5" footer="0.5"/>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9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971136"/>
        <c:axId val="150973056"/>
      </c:barChart>
      <c:catAx>
        <c:axId val="15097113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06"/>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973056"/>
        <c:crosses val="autoZero"/>
        <c:auto val="1"/>
        <c:lblAlgn val="ctr"/>
        <c:lblOffset val="100"/>
        <c:tickLblSkip val="1"/>
        <c:tickMarkSkip val="1"/>
      </c:catAx>
      <c:valAx>
        <c:axId val="15097305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9711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44" r="0.750000000000009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th-TH"/>
  <c:chart>
    <c:title>
      <c:tx>
        <c:strRef>
          <c:f>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0873983739837398"/>
          <c:y val="2.946127946128005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1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78566528"/>
        <c:axId val="78568448"/>
      </c:barChart>
      <c:catAx>
        <c:axId val="7856652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312"/>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78568448"/>
        <c:crosses val="autoZero"/>
        <c:auto val="1"/>
        <c:lblAlgn val="ctr"/>
        <c:lblOffset val="100"/>
        <c:tickLblSkip val="1"/>
        <c:tickMarkSkip val="1"/>
      </c:catAx>
      <c:valAx>
        <c:axId val="7856844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7856652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132" r="0.7500000000000113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6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28"/>
          <c:w val="0.86133836961724175"/>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066496"/>
        <c:axId val="151073152"/>
      </c:lineChart>
      <c:catAx>
        <c:axId val="1510664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073152"/>
        <c:crosses val="autoZero"/>
        <c:auto val="1"/>
        <c:lblAlgn val="ctr"/>
        <c:lblOffset val="100"/>
        <c:tickLblSkip val="1"/>
        <c:tickMarkSkip val="1"/>
      </c:catAx>
      <c:valAx>
        <c:axId val="1510731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18E-2"/>
              <c:y val="0.3914152018876568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0664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44" r="0.75000000000000944"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28"/>
          <c:w val="0.86790016351305654"/>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118208"/>
        <c:axId val="151120128"/>
      </c:barChart>
      <c:catAx>
        <c:axId val="15111820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771"/>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120128"/>
        <c:crosses val="autoZero"/>
        <c:auto val="1"/>
        <c:lblAlgn val="ctr"/>
        <c:lblOffset val="100"/>
        <c:tickLblSkip val="1"/>
        <c:tickMarkSkip val="1"/>
      </c:catAx>
      <c:valAx>
        <c:axId val="15112012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89"/>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1182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44" r="0.75000000000000944"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13"/>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12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139840"/>
        <c:axId val="151141760"/>
      </c:barChart>
      <c:catAx>
        <c:axId val="15113984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309"/>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141760"/>
        <c:crosses val="autoZero"/>
        <c:auto val="1"/>
        <c:lblAlgn val="ctr"/>
        <c:lblOffset val="100"/>
        <c:tickLblSkip val="1"/>
        <c:tickMarkSkip val="1"/>
      </c:catAx>
      <c:valAx>
        <c:axId val="1511417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59"/>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1398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921" r="0.75000000000000921" t="1" header="0.5" footer="0.5"/>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9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202816"/>
        <c:axId val="151217280"/>
      </c:barChart>
      <c:catAx>
        <c:axId val="15120281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95"/>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217280"/>
        <c:crosses val="autoZero"/>
        <c:auto val="1"/>
        <c:lblAlgn val="ctr"/>
        <c:lblOffset val="100"/>
        <c:tickLblSkip val="1"/>
        <c:tickMarkSkip val="1"/>
      </c:catAx>
      <c:valAx>
        <c:axId val="15121728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2028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21" r="0.75000000000000921"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5"/>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22"/>
          <c:w val="0.861338369617241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257472"/>
        <c:axId val="151259776"/>
      </c:lineChart>
      <c:catAx>
        <c:axId val="15125747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259776"/>
        <c:crosses val="autoZero"/>
        <c:auto val="1"/>
        <c:lblAlgn val="ctr"/>
        <c:lblOffset val="100"/>
        <c:tickLblSkip val="1"/>
        <c:tickMarkSkip val="1"/>
      </c:catAx>
      <c:valAx>
        <c:axId val="15125977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11E-2"/>
              <c:y val="0.391415201887656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2574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21" r="0.7500000000000092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22"/>
          <c:w val="0.86790016351305632"/>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280256"/>
        <c:axId val="151307008"/>
      </c:barChart>
      <c:catAx>
        <c:axId val="1512802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727"/>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307008"/>
        <c:crosses val="autoZero"/>
        <c:auto val="1"/>
        <c:lblAlgn val="ctr"/>
        <c:lblOffset val="100"/>
        <c:tickLblSkip val="1"/>
        <c:tickMarkSkip val="1"/>
      </c:catAx>
      <c:valAx>
        <c:axId val="15130700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7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2802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921" r="0.75000000000000921"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114"/>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09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412736"/>
        <c:axId val="151414656"/>
      </c:barChart>
      <c:catAx>
        <c:axId val="1514127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2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414656"/>
        <c:crosses val="autoZero"/>
        <c:auto val="1"/>
        <c:lblAlgn val="ctr"/>
        <c:lblOffset val="100"/>
        <c:tickLblSkip val="1"/>
        <c:tickMarkSkip val="1"/>
      </c:catAx>
      <c:valAx>
        <c:axId val="15141465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5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4127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99" r="0.75000000000000899"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91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426560"/>
        <c:axId val="151428480"/>
      </c:barChart>
      <c:catAx>
        <c:axId val="15142656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84"/>
              <c:y val="0.8560627270076"/>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428480"/>
        <c:crosses val="autoZero"/>
        <c:auto val="1"/>
        <c:lblAlgn val="ctr"/>
        <c:lblOffset val="100"/>
        <c:tickLblSkip val="1"/>
        <c:tickMarkSkip val="1"/>
      </c:catAx>
      <c:valAx>
        <c:axId val="15142848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4265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99" r="0.75000000000000899"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39"/>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14"/>
          <c:w val="0.861338369617242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349888"/>
        <c:axId val="151360640"/>
      </c:lineChart>
      <c:catAx>
        <c:axId val="1513498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360640"/>
        <c:crosses val="autoZero"/>
        <c:auto val="1"/>
        <c:lblAlgn val="ctr"/>
        <c:lblOffset val="100"/>
        <c:tickLblSkip val="1"/>
        <c:tickMarkSkip val="1"/>
      </c:catAx>
      <c:valAx>
        <c:axId val="15136064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801E-2"/>
              <c:y val="0.3914152018876561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3498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99" r="0.75000000000000899"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14"/>
          <c:w val="0.867900163513056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533056"/>
        <c:axId val="151534976"/>
      </c:barChart>
      <c:catAx>
        <c:axId val="1515330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704"/>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534976"/>
        <c:crosses val="autoZero"/>
        <c:auto val="1"/>
        <c:lblAlgn val="ctr"/>
        <c:lblOffset val="100"/>
        <c:tickLblSkip val="1"/>
        <c:tickMarkSkip val="1"/>
      </c:catAx>
      <c:valAx>
        <c:axId val="15153497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67"/>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5330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99" r="0.75000000000000899"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th-TH"/>
  <c:chart>
    <c:title>
      <c:tx>
        <c:strRef>
          <c:f>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10188139059304459"/>
          <c:y val="2.946127946128005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78"/>
          <c:w val="0.8613383696172395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82585856"/>
        <c:axId val="82600704"/>
      </c:lineChart>
      <c:catAx>
        <c:axId val="8258585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82600704"/>
        <c:crosses val="autoZero"/>
        <c:auto val="1"/>
        <c:lblAlgn val="ctr"/>
        <c:lblOffset val="100"/>
        <c:tickLblSkip val="1"/>
        <c:tickMarkSkip val="1"/>
      </c:catAx>
      <c:valAx>
        <c:axId val="8260070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922E-2"/>
              <c:y val="0.3914152018876596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825858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132" r="0.7500000000000113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75"/>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5009"/>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550592"/>
        <c:axId val="151565056"/>
      </c:barChart>
      <c:catAx>
        <c:axId val="15155059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17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565056"/>
        <c:crosses val="autoZero"/>
        <c:auto val="1"/>
        <c:lblAlgn val="ctr"/>
        <c:lblOffset val="100"/>
        <c:tickLblSkip val="1"/>
        <c:tickMarkSkip val="1"/>
      </c:catAx>
      <c:valAx>
        <c:axId val="151565056"/>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37"/>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55059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44" r="0.75000000000000844" t="1" header="0.5" footer="0.5"/>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482752"/>
        <c:axId val="151484672"/>
      </c:barChart>
      <c:catAx>
        <c:axId val="1514827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51"/>
              <c:y val="0.85606272700760055"/>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484672"/>
        <c:crosses val="autoZero"/>
        <c:auto val="1"/>
        <c:lblAlgn val="ctr"/>
        <c:lblOffset val="100"/>
        <c:tickLblSkip val="1"/>
        <c:tickMarkSkip val="1"/>
      </c:catAx>
      <c:valAx>
        <c:axId val="15148467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4827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44" r="0.75000000000000844"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1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8"/>
          <c:w val="0.861338369617242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500288"/>
        <c:axId val="151601152"/>
      </c:lineChart>
      <c:catAx>
        <c:axId val="1515002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601152"/>
        <c:crosses val="autoZero"/>
        <c:auto val="1"/>
        <c:lblAlgn val="ctr"/>
        <c:lblOffset val="100"/>
        <c:tickLblSkip val="1"/>
        <c:tickMarkSkip val="1"/>
      </c:catAx>
      <c:valAx>
        <c:axId val="1516011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56E-2"/>
              <c:y val="0.3914152018876553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5002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44" r="0.75000000000000844"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
          <c:w val="0.86790016351305554"/>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616896"/>
        <c:axId val="151643648"/>
      </c:barChart>
      <c:catAx>
        <c:axId val="15161689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638"/>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643648"/>
        <c:crosses val="autoZero"/>
        <c:auto val="1"/>
        <c:lblAlgn val="ctr"/>
        <c:lblOffset val="100"/>
        <c:tickLblSkip val="1"/>
        <c:tickMarkSkip val="1"/>
      </c:catAx>
      <c:valAx>
        <c:axId val="15164364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39"/>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6168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44" r="0.75000000000000844"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58"/>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97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679744"/>
        <c:axId val="151681664"/>
      </c:barChart>
      <c:catAx>
        <c:axId val="15167974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1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681664"/>
        <c:crosses val="autoZero"/>
        <c:auto val="1"/>
        <c:lblAlgn val="ctr"/>
        <c:lblOffset val="100"/>
        <c:tickLblSkip val="1"/>
        <c:tickMarkSkip val="1"/>
      </c:catAx>
      <c:valAx>
        <c:axId val="15168166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31"/>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6797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822" r="0.75000000000000822" t="1" header="0.5" footer="0.5"/>
    <c:pageSetup paperSize="9" orientation="landscape" horizontalDpi="300"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701760"/>
        <c:axId val="151716224"/>
      </c:barChart>
      <c:catAx>
        <c:axId val="151701760"/>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4"/>
              <c:y val="0.8560627270076007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716224"/>
        <c:crosses val="autoZero"/>
        <c:auto val="1"/>
        <c:lblAlgn val="ctr"/>
        <c:lblOffset val="100"/>
        <c:tickLblSkip val="1"/>
        <c:tickMarkSkip val="1"/>
      </c:catAx>
      <c:valAx>
        <c:axId val="15171622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7017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22" r="0.75000000000000822"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95"/>
          <c:w val="0.86133836961724308"/>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752064"/>
        <c:axId val="151766912"/>
      </c:lineChart>
      <c:catAx>
        <c:axId val="1517520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766912"/>
        <c:crosses val="autoZero"/>
        <c:auto val="1"/>
        <c:lblAlgn val="ctr"/>
        <c:lblOffset val="100"/>
        <c:tickLblSkip val="1"/>
        <c:tickMarkSkip val="1"/>
      </c:catAx>
      <c:valAx>
        <c:axId val="15176691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46E-2"/>
              <c:y val="0.39141520188765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7520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22" r="0.75000000000000822"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95"/>
          <c:w val="0.86790016351305532"/>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1848832"/>
        <c:axId val="151879680"/>
      </c:barChart>
      <c:catAx>
        <c:axId val="15184883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604"/>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1879680"/>
        <c:crosses val="autoZero"/>
        <c:auto val="1"/>
        <c:lblAlgn val="ctr"/>
        <c:lblOffset val="100"/>
        <c:tickLblSkip val="1"/>
        <c:tickMarkSkip val="1"/>
      </c:catAx>
      <c:valAx>
        <c:axId val="151879680"/>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2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8488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822" r="0.75000000000000822"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44"/>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94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1899136"/>
        <c:axId val="151786624"/>
      </c:barChart>
      <c:catAx>
        <c:axId val="1518991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0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786624"/>
        <c:crosses val="autoZero"/>
        <c:auto val="1"/>
        <c:lblAlgn val="ctr"/>
        <c:lblOffset val="100"/>
        <c:tickLblSkip val="1"/>
        <c:tickMarkSkip val="1"/>
      </c:catAx>
      <c:valAx>
        <c:axId val="15178662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26"/>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18991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99" r="0.75000000000000799" t="1" header="0.5" footer="0.5"/>
    <c:pageSetup paperSize="9" orientation="landscape" horizontalDpi="300"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81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1831296"/>
        <c:axId val="151833216"/>
      </c:barChart>
      <c:catAx>
        <c:axId val="15183129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23"/>
              <c:y val="0.856062727007601"/>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1833216"/>
        <c:crosses val="autoZero"/>
        <c:auto val="1"/>
        <c:lblAlgn val="ctr"/>
        <c:lblOffset val="100"/>
        <c:tickLblSkip val="1"/>
        <c:tickMarkSkip val="1"/>
      </c:catAx>
      <c:valAx>
        <c:axId val="15183321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8312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99" r="0.75000000000000799"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th-TH"/>
  <c:chart>
    <c:title>
      <c:tx>
        <c:strRef>
          <c:f>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7.7897046942641129E-2"/>
          <c:y val="2.272727272727382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878"/>
          <c:w val="0.8679001635130566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TblAgeBar!$R$2:$R$23</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TblAgeBar!$S$2:$S$23</c:f>
              <c:numCache>
                <c:formatCode>General</c:formatCode>
                <c:ptCount val="22"/>
                <c:pt idx="0">
                  <c:v>8.6</c:v>
                </c:pt>
                <c:pt idx="1">
                  <c:v>35.25</c:v>
                </c:pt>
                <c:pt idx="2">
                  <c:v>9.83</c:v>
                </c:pt>
                <c:pt idx="3">
                  <c:v>5.94</c:v>
                </c:pt>
                <c:pt idx="4">
                  <c:v>29.73</c:v>
                </c:pt>
                <c:pt idx="5">
                  <c:v>24.82</c:v>
                </c:pt>
                <c:pt idx="6">
                  <c:v>22.05</c:v>
                </c:pt>
                <c:pt idx="7">
                  <c:v>40.75</c:v>
                </c:pt>
                <c:pt idx="8">
                  <c:v>19.28</c:v>
                </c:pt>
                <c:pt idx="9">
                  <c:v>6.53</c:v>
                </c:pt>
                <c:pt idx="10">
                  <c:v>36.909999999999997</c:v>
                </c:pt>
                <c:pt idx="11">
                  <c:v>11.8</c:v>
                </c:pt>
                <c:pt idx="12">
                  <c:v>0</c:v>
                </c:pt>
                <c:pt idx="13">
                  <c:v>0</c:v>
                </c:pt>
                <c:pt idx="14">
                  <c:v>6.76</c:v>
                </c:pt>
                <c:pt idx="15">
                  <c:v>25.99</c:v>
                </c:pt>
                <c:pt idx="16">
                  <c:v>49.86</c:v>
                </c:pt>
                <c:pt idx="17">
                  <c:v>11.09</c:v>
                </c:pt>
                <c:pt idx="18">
                  <c:v>0</c:v>
                </c:pt>
                <c:pt idx="19">
                  <c:v>13.1</c:v>
                </c:pt>
                <c:pt idx="20">
                  <c:v>8.3699999999999992</c:v>
                </c:pt>
                <c:pt idx="21">
                  <c:v>4.75</c:v>
                </c:pt>
              </c:numCache>
            </c:numRef>
          </c:val>
        </c:ser>
        <c:axId val="78369536"/>
        <c:axId val="78371456"/>
      </c:barChart>
      <c:catAx>
        <c:axId val="7836953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1004"/>
              <c:y val="0.85101222195710358"/>
            </c:manualLayout>
          </c:layout>
          <c:spPr>
            <a:noFill/>
            <a:ln w="25400">
              <a:noFill/>
            </a:ln>
          </c:spPr>
        </c:title>
        <c:numFmt formatCode="General" sourceLinked="1"/>
        <c:tickLblPos val="nextTo"/>
        <c:spPr>
          <a:ln w="3175">
            <a:solidFill>
              <a:srgbClr val="000000"/>
            </a:solidFill>
            <a:prstDash val="solid"/>
          </a:ln>
        </c:spPr>
        <c:txPr>
          <a:bodyPr rot="-5400000" vert="horz"/>
          <a:lstStyle/>
          <a:p>
            <a:pPr>
              <a:defRPr sz="800" b="0" i="0" u="none" strike="noStrike" baseline="0">
                <a:solidFill>
                  <a:srgbClr val="000000"/>
                </a:solidFill>
                <a:latin typeface="AngsanaUPC"/>
                <a:ea typeface="AngsanaUPC"/>
                <a:cs typeface="AngsanaUPC"/>
              </a:defRPr>
            </a:pPr>
            <a:endParaRPr lang="th-TH"/>
          </a:p>
        </c:txPr>
        <c:crossAx val="78371456"/>
        <c:crosses val="autoZero"/>
        <c:auto val="1"/>
        <c:lblAlgn val="ctr"/>
        <c:lblOffset val="100"/>
        <c:tickLblSkip val="1"/>
        <c:tickMarkSkip val="1"/>
      </c:catAx>
      <c:valAx>
        <c:axId val="78371456"/>
        <c:scaling>
          <c:orientation val="minMax"/>
        </c:scaling>
        <c:axPos val="l"/>
        <c:title>
          <c:tx>
            <c:strRef>
              <c:f>TblAgeBar!$A$114</c:f>
              <c:strCache>
                <c:ptCount val="1"/>
                <c:pt idx="0">
                  <c:v>อัตราป่วย/แสน</c:v>
                </c:pt>
              </c:strCache>
            </c:strRef>
          </c:tx>
          <c:layout>
            <c:manualLayout>
              <c:xMode val="edge"/>
              <c:yMode val="edge"/>
              <c:x val="2.1136063408190232E-2"/>
              <c:y val="0.41161722208966883"/>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783695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132" r="0.75000000000001132"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89"/>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89"/>
          <c:w val="0.8613383696172433"/>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1984000"/>
        <c:axId val="151990656"/>
      </c:lineChart>
      <c:catAx>
        <c:axId val="15198400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1990656"/>
        <c:crosses val="autoZero"/>
        <c:auto val="1"/>
        <c:lblAlgn val="ctr"/>
        <c:lblOffset val="100"/>
        <c:tickLblSkip val="1"/>
        <c:tickMarkSkip val="1"/>
      </c:catAx>
      <c:valAx>
        <c:axId val="15199065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25E-2"/>
              <c:y val="0.3914152018876546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19840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99" r="0.75000000000000799"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89"/>
          <c:w val="0.8679001635130551"/>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2031616"/>
        <c:axId val="152033536"/>
      </c:barChart>
      <c:catAx>
        <c:axId val="15203161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82"/>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033536"/>
        <c:crosses val="autoZero"/>
        <c:auto val="1"/>
        <c:lblAlgn val="ctr"/>
        <c:lblOffset val="100"/>
        <c:tickLblSkip val="1"/>
        <c:tickMarkSkip val="1"/>
      </c:catAx>
      <c:valAx>
        <c:axId val="15203353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17"/>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0316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99" r="0.75000000000000799"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0660550458715596"/>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93"/>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2053248"/>
        <c:axId val="152055168"/>
      </c:barChart>
      <c:catAx>
        <c:axId val="15205324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0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055168"/>
        <c:crosses val="autoZero"/>
        <c:auto val="1"/>
        <c:lblAlgn val="ctr"/>
        <c:lblOffset val="100"/>
        <c:tickLblSkip val="1"/>
        <c:tickMarkSkip val="1"/>
      </c:catAx>
      <c:valAx>
        <c:axId val="15205516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12"/>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0532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8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2108032"/>
        <c:axId val="152249472"/>
      </c:barChart>
      <c:catAx>
        <c:axId val="15210803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06"/>
              <c:y val="0.85606272700760133"/>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249472"/>
        <c:crosses val="autoZero"/>
        <c:auto val="1"/>
        <c:lblAlgn val="ctr"/>
        <c:lblOffset val="100"/>
        <c:tickLblSkip val="1"/>
        <c:tickMarkSkip val="1"/>
      </c:catAx>
      <c:valAx>
        <c:axId val="15224947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10803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208809135399673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81"/>
          <c:w val="0.86133836961724375"/>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2289664"/>
        <c:axId val="152291968"/>
      </c:lineChart>
      <c:catAx>
        <c:axId val="1522896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291968"/>
        <c:crosses val="autoZero"/>
        <c:auto val="1"/>
        <c:lblAlgn val="ctr"/>
        <c:lblOffset val="100"/>
        <c:tickLblSkip val="1"/>
        <c:tickMarkSkip val="1"/>
      </c:catAx>
      <c:valAx>
        <c:axId val="15229196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7E-2"/>
              <c:y val="0.3914152018876541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2896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029062087186264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81"/>
          <c:w val="0.86790016351305477"/>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2181760"/>
        <c:axId val="152208512"/>
      </c:barChart>
      <c:catAx>
        <c:axId val="152181760"/>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38"/>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2208512"/>
        <c:crosses val="autoZero"/>
        <c:auto val="1"/>
        <c:lblAlgn val="ctr"/>
        <c:lblOffset val="100"/>
        <c:tickLblSkip val="1"/>
        <c:tickMarkSkip val="1"/>
      </c:catAx>
      <c:valAx>
        <c:axId val="152208512"/>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7"/>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1817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66" r="0.75000000000000766"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11"/>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7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2310144"/>
        <c:axId val="152312064"/>
      </c:barChart>
      <c:catAx>
        <c:axId val="15231014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50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312064"/>
        <c:crosses val="autoZero"/>
        <c:auto val="1"/>
        <c:lblAlgn val="ctr"/>
        <c:lblOffset val="100"/>
        <c:tickLblSkip val="1"/>
        <c:tickMarkSkip val="1"/>
      </c:catAx>
      <c:valAx>
        <c:axId val="15231206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09"/>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23101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55" r="0.75000000000000755" t="1" header="0.5" footer="0.5"/>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7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2336256"/>
        <c:axId val="152375296"/>
      </c:barChart>
      <c:catAx>
        <c:axId val="15233625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101"/>
              <c:y val="0.8560627270076014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2375296"/>
        <c:crosses val="autoZero"/>
        <c:auto val="1"/>
        <c:lblAlgn val="ctr"/>
        <c:lblOffset val="100"/>
        <c:tickLblSkip val="1"/>
        <c:tickMarkSkip val="1"/>
      </c:catAx>
      <c:valAx>
        <c:axId val="1523752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3362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55" r="0.7500000000000075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67"/>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78"/>
          <c:w val="0.86133836961724386"/>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2386560"/>
        <c:axId val="152417792"/>
      </c:lineChart>
      <c:catAx>
        <c:axId val="15238656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2417792"/>
        <c:crosses val="autoZero"/>
        <c:auto val="1"/>
        <c:lblAlgn val="ctr"/>
        <c:lblOffset val="100"/>
        <c:tickLblSkip val="1"/>
        <c:tickMarkSkip val="1"/>
      </c:catAx>
      <c:valAx>
        <c:axId val="15241779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93E-2"/>
              <c:y val="0.39141520188765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23865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55" r="0.7500000000000075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78"/>
          <c:w val="0.86790016351305466"/>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1043968"/>
        <c:axId val="161045888"/>
      </c:barChart>
      <c:catAx>
        <c:axId val="16104396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85465490516"/>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045888"/>
        <c:crosses val="autoZero"/>
        <c:auto val="1"/>
        <c:lblAlgn val="ctr"/>
        <c:lblOffset val="100"/>
        <c:tickLblSkip val="1"/>
        <c:tickMarkSkip val="1"/>
      </c:catAx>
      <c:valAx>
        <c:axId val="161045888"/>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95"/>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0439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55" r="0.7500000000000075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th-TH"/>
  <c:chart>
    <c:title>
      <c:tx>
        <c:strRef>
          <c:f>Sheet1!$A$1</c:f>
          <c:strCache>
            <c:ptCount val="1"/>
            <c:pt idx="0">
              <c:v>จำนวนผู้ป่วยด้วยโรค  Leptospirosis  จำแนกรายเดือน   จ.ศรีสะเกษ_x000d_   เปรียบเทียบข้อมูลปี  2562  กับค่ามัธยฐาน 5 ปี ย้อนหลัง </c:v>
            </c:pt>
          </c:strCache>
        </c:strRef>
      </c:tx>
      <c:layout>
        <c:manualLayout>
          <c:xMode val="edge"/>
          <c:yMode val="edge"/>
          <c:x val="0.23325635103926526"/>
          <c:y val="3.351955307262569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0392609699769056"/>
          <c:y val="0.2318438916341487"/>
          <c:w val="0.82563510392609762"/>
          <c:h val="0.53352028074846247"/>
        </c:manualLayout>
      </c:layout>
      <c:lineChart>
        <c:grouping val="standard"/>
        <c:ser>
          <c:idx val="0"/>
          <c:order val="0"/>
          <c:tx>
            <c:strRef>
              <c:f>Sheet1!$B$9</c:f>
              <c:strCache>
                <c:ptCount val="1"/>
                <c:pt idx="0">
                  <c:v>Median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850"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Sheet1!$C$9:$N$9</c:f>
              <c:numCache>
                <c:formatCode>General</c:formatCode>
                <c:ptCount val="12"/>
                <c:pt idx="0">
                  <c:v>20</c:v>
                </c:pt>
                <c:pt idx="1">
                  <c:v>10</c:v>
                </c:pt>
                <c:pt idx="2">
                  <c:v>13</c:v>
                </c:pt>
                <c:pt idx="3">
                  <c:v>12</c:v>
                </c:pt>
                <c:pt idx="4">
                  <c:v>18</c:v>
                </c:pt>
                <c:pt idx="5">
                  <c:v>28</c:v>
                </c:pt>
                <c:pt idx="6">
                  <c:v>29</c:v>
                </c:pt>
                <c:pt idx="7">
                  <c:v>33</c:v>
                </c:pt>
                <c:pt idx="8">
                  <c:v>41</c:v>
                </c:pt>
                <c:pt idx="9">
                  <c:v>59</c:v>
                </c:pt>
                <c:pt idx="10">
                  <c:v>41</c:v>
                </c:pt>
                <c:pt idx="11">
                  <c:v>27</c:v>
                </c:pt>
              </c:numCache>
            </c:numRef>
          </c:val>
        </c:ser>
        <c:ser>
          <c:idx val="1"/>
          <c:order val="1"/>
          <c:tx>
            <c:strRef>
              <c:f>Sheet1!$B$10</c:f>
              <c:strCache>
                <c:ptCount val="1"/>
                <c:pt idx="0">
                  <c:v>2562</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850"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37736192"/>
        <c:axId val="137738112"/>
      </c:lineChart>
      <c:catAx>
        <c:axId val="13773619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
              <c:y val="0.81843692722767158"/>
            </c:manualLayout>
          </c:layout>
          <c:spPr>
            <a:noFill/>
            <a:ln w="25400">
              <a:noFill/>
            </a:ln>
          </c:spPr>
        </c:title>
        <c:numFmt formatCode="General" sourceLinked="1"/>
        <c:majorTickMark val="none"/>
        <c:minorTickMark val="out"/>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th-TH"/>
          </a:p>
        </c:txPr>
        <c:crossAx val="137738112"/>
        <c:crosses val="autoZero"/>
        <c:auto val="1"/>
        <c:lblAlgn val="ctr"/>
        <c:lblOffset val="100"/>
        <c:tickLblSkip val="1"/>
        <c:tickMarkSkip val="1"/>
      </c:catAx>
      <c:valAx>
        <c:axId val="137738112"/>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5.1963048498845282E-2"/>
              <c:y val="0.11173213683485096"/>
            </c:manualLayout>
          </c:layout>
          <c:spPr>
            <a:noFill/>
            <a:ln w="25400">
              <a:noFill/>
            </a:ln>
          </c:spPr>
        </c:title>
        <c:numFmt formatCode="General"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th-TH"/>
          </a:p>
        </c:txPr>
        <c:crossAx val="137736192"/>
        <c:crosses val="autoZero"/>
        <c:crossBetween val="between"/>
      </c:valAx>
      <c:spPr>
        <a:noFill/>
        <a:ln w="25400">
          <a:noFill/>
        </a:ln>
      </c:spPr>
    </c:plotArea>
    <c:legend>
      <c:legendPos val="r"/>
      <c:layout>
        <c:manualLayout>
          <c:xMode val="edge"/>
          <c:yMode val="edge"/>
          <c:x val="0.44226327944572724"/>
          <c:y val="0.90223580990923558"/>
          <c:w val="0.1535796766743652"/>
          <c:h val="6.1452513966480694E-2"/>
        </c:manualLayout>
      </c:layout>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th-TH"/>
    </a:p>
  </c:txPr>
  <c:printSettings>
    <c:headerFooter alignWithMargins="0"/>
    <c:pageMargins b="1" l="0.75000000000001232" r="0.75000000000001232"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61065600"/>
        <c:axId val="161075968"/>
      </c:barChart>
      <c:catAx>
        <c:axId val="16106560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907"/>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075968"/>
        <c:crosses val="autoZero"/>
        <c:auto val="1"/>
        <c:lblAlgn val="ctr"/>
        <c:lblOffset val="100"/>
        <c:tickLblSkip val="1"/>
        <c:tickMarkSkip val="1"/>
      </c:catAx>
      <c:valAx>
        <c:axId val="16107596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0656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paperSize="9" orientation="landscape" horizontalDpi="300" verticalDpi="300"/>
  </c:printSettings>
</c:chartSpace>
</file>

<file path=xl/charts/chart5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3637852254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60981376"/>
        <c:axId val="160983296"/>
      </c:barChart>
      <c:catAx>
        <c:axId val="16098137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9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0983296"/>
        <c:crosses val="autoZero"/>
        <c:auto val="1"/>
        <c:lblAlgn val="ctr"/>
        <c:lblOffset val="100"/>
        <c:tickLblSkip val="1"/>
        <c:tickMarkSkip val="1"/>
      </c:catAx>
      <c:valAx>
        <c:axId val="160983296"/>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09813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40456802209295606"/>
          <c:y val="3.28283637852254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75"/>
          <c:w val="0.861338369617243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61015296"/>
        <c:axId val="161173504"/>
      </c:lineChart>
      <c:catAx>
        <c:axId val="16101529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400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173504"/>
        <c:crosses val="autoZero"/>
        <c:auto val="1"/>
        <c:lblAlgn val="ctr"/>
        <c:lblOffset val="100"/>
        <c:tickLblSkip val="1"/>
        <c:tickMarkSkip val="1"/>
      </c:catAx>
      <c:valAx>
        <c:axId val="16117350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99E-2"/>
              <c:y val="0.3914151066699924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01529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45442565639039306"/>
          <c:y val="3.28283637852254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75"/>
          <c:w val="0.8679001635130545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1193984"/>
        <c:axId val="161195904"/>
      </c:barChart>
      <c:catAx>
        <c:axId val="16119398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805"/>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195904"/>
        <c:crosses val="autoZero"/>
        <c:auto val="1"/>
        <c:lblAlgn val="ctr"/>
        <c:lblOffset val="100"/>
        <c:tickLblSkip val="1"/>
        <c:tickMarkSkip val="1"/>
      </c:catAx>
      <c:valAx>
        <c:axId val="161195904"/>
        <c:scaling>
          <c:orientation val="minMax"/>
        </c:scaling>
        <c:axPos val="l"/>
        <c:title>
          <c:tx>
            <c:strRef>
              <c:f>[2]TblAgeBar!$A$114</c:f>
              <c:strCache>
                <c:ptCount val="1"/>
                <c:pt idx="0">
                  <c:v>อัตราป่วย/แสน</c:v>
                </c:pt>
              </c:strCache>
            </c:strRef>
          </c:tx>
          <c:layout>
            <c:manualLayout>
              <c:xMode val="edge"/>
              <c:yMode val="edge"/>
              <c:x val="2.1136077041414059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19398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2003"/>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61223808"/>
        <c:axId val="161225728"/>
      </c:barChart>
      <c:catAx>
        <c:axId val="161223808"/>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9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225728"/>
        <c:crosses val="autoZero"/>
        <c:auto val="1"/>
        <c:lblAlgn val="ctr"/>
        <c:lblOffset val="100"/>
        <c:tickLblSkip val="1"/>
        <c:tickMarkSkip val="1"/>
      </c:catAx>
      <c:valAx>
        <c:axId val="161225728"/>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06"/>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2238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61274112"/>
        <c:axId val="161100160"/>
      </c:barChart>
      <c:catAx>
        <c:axId val="16127411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95"/>
              <c:y val="0.85606272700760155"/>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1100160"/>
        <c:crosses val="autoZero"/>
        <c:auto val="1"/>
        <c:lblAlgn val="ctr"/>
        <c:lblOffset val="100"/>
        <c:tickLblSkip val="1"/>
        <c:tickMarkSkip val="1"/>
      </c:catAx>
      <c:valAx>
        <c:axId val="16110016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2741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61"/>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75"/>
          <c:w val="0.861338369617243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61119616"/>
        <c:axId val="161122176"/>
      </c:lineChart>
      <c:catAx>
        <c:axId val="16111961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122176"/>
        <c:crosses val="autoZero"/>
        <c:auto val="1"/>
        <c:lblAlgn val="ctr"/>
        <c:lblOffset val="100"/>
        <c:tickLblSkip val="1"/>
        <c:tickMarkSkip val="1"/>
      </c:catAx>
      <c:valAx>
        <c:axId val="16112217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9E-2"/>
              <c:y val="0.3914152018876538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1196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75"/>
          <c:w val="0.86790016351305455"/>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1134464"/>
        <c:axId val="161366016"/>
      </c:barChart>
      <c:catAx>
        <c:axId val="16113446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85465490505"/>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366016"/>
        <c:crosses val="autoZero"/>
        <c:auto val="1"/>
        <c:lblAlgn val="ctr"/>
        <c:lblOffset val="100"/>
        <c:tickLblSkip val="1"/>
        <c:tickMarkSkip val="1"/>
      </c:catAx>
      <c:valAx>
        <c:axId val="161366016"/>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89"/>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134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44" r="0.75000000000000744" t="1" header="0.5" footer="0.5"/>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21254833971441994"/>
          <c:y val="3.243243243243244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826"/>
          <c:w val="0.8012244379904286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61385472"/>
        <c:axId val="161404032"/>
      </c:barChart>
      <c:catAx>
        <c:axId val="1613854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69708717594"/>
              <c:y val="0.8756768106689496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404032"/>
        <c:crosses val="autoZero"/>
        <c:auto val="1"/>
        <c:lblAlgn val="ctr"/>
        <c:lblOffset val="100"/>
        <c:tickLblSkip val="1"/>
        <c:tickMarkSkip val="1"/>
      </c:catAx>
      <c:valAx>
        <c:axId val="16140403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3.3639143730886847E-2"/>
              <c:y val="0.20540568915372301"/>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3854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paperSize="9" orientation="landscape" horizontalDpi="300" verticalDpi="300"/>
  </c:printSettings>
</c:chartSpace>
</file>

<file path=xl/charts/chart5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73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61325824"/>
        <c:axId val="161327744"/>
      </c:barChart>
      <c:catAx>
        <c:axId val="16132582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84"/>
              <c:y val="0.8560627270076017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61327744"/>
        <c:crosses val="autoZero"/>
        <c:auto val="1"/>
        <c:lblAlgn val="ctr"/>
        <c:lblOffset val="100"/>
        <c:tickLblSkip val="1"/>
        <c:tickMarkSkip val="1"/>
      </c:catAx>
      <c:valAx>
        <c:axId val="16132774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3258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th-TH"/>
  <c:chart>
    <c:title>
      <c:tx>
        <c:strRef>
          <c:f>Sheet1!$A$36</c:f>
          <c:strCache>
            <c:ptCount val="1"/>
            <c:pt idx="0">
              <c:v>จำนวนผู้ป่วยด้วยโรค  Leptospirosis  จำแนกรายเดือน   จ.ศรีสะเกษ_x000d_   เปรียบเทียบข้อมูลปี  2562  กับข้อมูลปีที่แล้ว </c:v>
            </c:pt>
          </c:strCache>
        </c:strRef>
      </c:tx>
      <c:layout>
        <c:manualLayout>
          <c:xMode val="edge"/>
          <c:yMode val="edge"/>
          <c:x val="0.19675950228443664"/>
          <c:y val="3.3248081841432187E-2"/>
        </c:manualLayout>
      </c:layout>
      <c:spPr>
        <a:noFill/>
        <a:ln w="25400">
          <a:noFill/>
        </a:ln>
      </c:spPr>
      <c:txPr>
        <a:bodyPr/>
        <a:lstStyle/>
        <a:p>
          <a:pPr>
            <a:defRPr sz="11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0069455825756023"/>
          <c:y val="0.23273686353208894"/>
          <c:w val="0.82754723165693678"/>
          <c:h val="0.49616430247500232"/>
        </c:manualLayout>
      </c:layout>
      <c:lineChart>
        <c:grouping val="standard"/>
        <c:ser>
          <c:idx val="0"/>
          <c:order val="0"/>
          <c:tx>
            <c:strRef>
              <c:f>Sheet1!$B$8</c:f>
              <c:strCache>
                <c:ptCount val="1"/>
                <c:pt idx="0">
                  <c:v>2561</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925"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Sheet1!$C$8:$N$8</c:f>
              <c:numCache>
                <c:formatCode>General</c:formatCode>
                <c:ptCount val="12"/>
                <c:pt idx="0">
                  <c:v>25</c:v>
                </c:pt>
                <c:pt idx="1">
                  <c:v>10</c:v>
                </c:pt>
                <c:pt idx="2">
                  <c:v>24</c:v>
                </c:pt>
                <c:pt idx="3">
                  <c:v>22</c:v>
                </c:pt>
                <c:pt idx="4">
                  <c:v>36</c:v>
                </c:pt>
                <c:pt idx="5">
                  <c:v>35</c:v>
                </c:pt>
                <c:pt idx="6">
                  <c:v>22</c:v>
                </c:pt>
                <c:pt idx="7">
                  <c:v>45</c:v>
                </c:pt>
                <c:pt idx="8">
                  <c:v>59</c:v>
                </c:pt>
                <c:pt idx="9">
                  <c:v>59</c:v>
                </c:pt>
                <c:pt idx="10">
                  <c:v>29</c:v>
                </c:pt>
                <c:pt idx="11">
                  <c:v>27</c:v>
                </c:pt>
              </c:numCache>
            </c:numRef>
          </c:val>
        </c:ser>
        <c:ser>
          <c:idx val="1"/>
          <c:order val="1"/>
          <c:tx>
            <c:strRef>
              <c:f>Sheet1!$B$10</c:f>
              <c:strCache>
                <c:ptCount val="1"/>
                <c:pt idx="0">
                  <c:v>2562</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0" i="0" u="none" strike="noStrike" baseline="0">
                    <a:solidFill>
                      <a:srgbClr val="000000"/>
                    </a:solidFill>
                    <a:latin typeface="Arial"/>
                    <a:ea typeface="Arial"/>
                    <a:cs typeface="Arial"/>
                  </a:defRPr>
                </a:pPr>
                <a:endParaRPr lang="th-TH"/>
              </a:p>
            </c:txPr>
            <c:showVal val="1"/>
          </c:dLbls>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37633152"/>
        <c:axId val="137655808"/>
      </c:lineChart>
      <c:catAx>
        <c:axId val="13763315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48611171867406144"/>
              <c:y val="0.8056276725000403"/>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th-TH"/>
          </a:p>
        </c:txPr>
        <c:crossAx val="137655808"/>
        <c:crosses val="autoZero"/>
        <c:auto val="1"/>
        <c:lblAlgn val="ctr"/>
        <c:lblOffset val="100"/>
        <c:tickLblSkip val="1"/>
        <c:tickMarkSkip val="1"/>
      </c:catAx>
      <c:valAx>
        <c:axId val="137655808"/>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3.7037037037037056E-2"/>
              <c:y val="0.13555014063140094"/>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th-TH"/>
          </a:p>
        </c:txPr>
        <c:crossAx val="137633152"/>
        <c:crosses val="autoZero"/>
        <c:crossBetween val="between"/>
      </c:valAx>
      <c:spPr>
        <a:noFill/>
        <a:ln w="25400">
          <a:noFill/>
        </a:ln>
      </c:spPr>
    </c:plotArea>
    <c:legend>
      <c:legendPos val="r"/>
      <c:layout>
        <c:manualLayout>
          <c:xMode val="edge"/>
          <c:yMode val="edge"/>
          <c:x val="0.40625"/>
          <c:y val="0.89258312020459996"/>
          <c:w val="0.15393518518519331"/>
          <c:h val="6.1381074168798233E-2"/>
        </c:manualLayout>
      </c:layou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th-TH"/>
    </a:p>
  </c:txPr>
  <c:printSettings>
    <c:headerFooter alignWithMargins="0"/>
    <c:pageMargins b="1" l="0.75000000000001232" r="0.75000000000001232" t="1" header="0.5" footer="0.5"/>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2634040239260505"/>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67"/>
          <c:w val="0.86133836961724419"/>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61343360"/>
        <c:axId val="161419648"/>
      </c:lineChart>
      <c:catAx>
        <c:axId val="16134336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2377447564"/>
              <c:y val="0.86616373710861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419648"/>
        <c:crosses val="autoZero"/>
        <c:auto val="1"/>
        <c:lblAlgn val="ctr"/>
        <c:lblOffset val="100"/>
        <c:tickLblSkip val="1"/>
        <c:tickMarkSkip val="1"/>
      </c:catAx>
      <c:valAx>
        <c:axId val="161419648"/>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41924959676E-2"/>
              <c:y val="0.391415201887653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34336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22431534895654556"/>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67"/>
          <c:w val="0.86790016351305432"/>
          <c:h val="0.4949507155310838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1456512"/>
        <c:axId val="161458432"/>
      </c:barChart>
      <c:catAx>
        <c:axId val="1614565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85465490482"/>
              <c:y val="0.8510122219571035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61458432"/>
        <c:crosses val="autoZero"/>
        <c:auto val="1"/>
        <c:lblAlgn val="ctr"/>
        <c:lblOffset val="100"/>
        <c:tickLblSkip val="1"/>
        <c:tickMarkSkip val="1"/>
      </c:catAx>
      <c:valAx>
        <c:axId val="161458432"/>
        <c:scaling>
          <c:orientation val="minMax"/>
        </c:scaling>
        <c:axPos val="l"/>
        <c:title>
          <c:tx>
            <c:strRef>
              <c:f>[2]TblAgeBar!$A$114</c:f>
              <c:strCache>
                <c:ptCount val="1"/>
                <c:pt idx="0">
                  <c:v>อัตราป่วย/แสน</c:v>
                </c:pt>
              </c:strCache>
            </c:strRef>
          </c:tx>
          <c:layout>
            <c:manualLayout>
              <c:xMode val="edge"/>
              <c:yMode val="edge"/>
              <c:x val="2.1136063408190232E-2"/>
              <c:y val="0.4116172220896667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4565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722" r="0.75000000000000722"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98"/>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7.6452713548705031E-2"/>
          <c:y val="0.30000039590424793"/>
          <c:w val="0.79357916663555794"/>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61551872"/>
        <c:axId val="161553792"/>
      </c:barChart>
      <c:catAx>
        <c:axId val="16155187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223"/>
              <c:y val="0.875676831288058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61553792"/>
        <c:crosses val="autoZero"/>
        <c:auto val="1"/>
        <c:lblAlgn val="ctr"/>
        <c:lblOffset val="100"/>
        <c:tickLblSkip val="1"/>
        <c:tickMarkSkip val="1"/>
      </c:catAx>
      <c:valAx>
        <c:axId val="16155379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615518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99" r="0.75000000000000699" t="1" header="0.5" footer="0.5"/>
    <c:pageSetup paperSize="9" orientation="landscape" horizontalDpi="300" verticalDpi="300"/>
  </c:printSettings>
</c:chartSpace>
</file>

<file path=xl/charts/chart6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3"/>
          <c:y val="3.282836378522543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7"/>
          <c:y val="0.28535423905618457"/>
          <c:w val="0.83689024390243905"/>
          <c:h val="0.3787888129064471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61606656"/>
        <c:axId val="156722304"/>
      </c:barChart>
      <c:catAx>
        <c:axId val="16160665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6722304"/>
        <c:crosses val="autoZero"/>
        <c:auto val="1"/>
        <c:lblAlgn val="ctr"/>
        <c:lblOffset val="100"/>
        <c:tickLblSkip val="1"/>
        <c:tickMarkSkip val="1"/>
      </c:catAx>
      <c:valAx>
        <c:axId val="15672230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6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6066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99" r="0.75000000000000699"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43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441"/>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6750208"/>
        <c:axId val="156752512"/>
      </c:lineChart>
      <c:catAx>
        <c:axId val="15675020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97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6752512"/>
        <c:crosses val="autoZero"/>
        <c:auto val="1"/>
        <c:lblAlgn val="ctr"/>
        <c:lblOffset val="100"/>
        <c:tickLblSkip val="1"/>
        <c:tickMarkSkip val="1"/>
      </c:catAx>
      <c:valAx>
        <c:axId val="15675251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54E-2"/>
              <c:y val="0.4267687292079267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67502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99" r="0.75000000000000699"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49"/>
          <c:y val="3.2828363785225433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41"/>
          <c:h val="0.3181826028414144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61499776"/>
        <c:axId val="161514240"/>
      </c:barChart>
      <c:catAx>
        <c:axId val="16149977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705"/>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61514240"/>
        <c:crosses val="autoZero"/>
        <c:auto val="1"/>
        <c:lblAlgn val="ctr"/>
        <c:lblOffset val="100"/>
        <c:tickLblSkip val="2"/>
        <c:tickMarkSkip val="1"/>
      </c:catAx>
      <c:valAx>
        <c:axId val="161514240"/>
        <c:scaling>
          <c:orientation val="minMax"/>
        </c:scaling>
        <c:axPos val="l"/>
        <c:title>
          <c:tx>
            <c:strRef>
              <c:f>[2]TblAgeBar!$A$114</c:f>
              <c:strCache>
                <c:ptCount val="1"/>
                <c:pt idx="0">
                  <c:v>อัตราป่วย/แสน</c:v>
                </c:pt>
              </c:strCache>
            </c:strRef>
          </c:tx>
          <c:layout>
            <c:manualLayout>
              <c:xMode val="edge"/>
              <c:yMode val="edge"/>
              <c:x val="2.1136077041414042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6149977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99" r="0.75000000000000699"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9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776"/>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6835840"/>
        <c:axId val="156837760"/>
      </c:barChart>
      <c:catAx>
        <c:axId val="15683584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212"/>
              <c:y val="0.875676831288058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6837760"/>
        <c:crosses val="autoZero"/>
        <c:auto val="1"/>
        <c:lblAlgn val="ctr"/>
        <c:lblOffset val="100"/>
        <c:tickLblSkip val="1"/>
        <c:tickMarkSkip val="1"/>
      </c:catAx>
      <c:valAx>
        <c:axId val="1568377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68358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paperSize="9" orientation="landscape" horizontalDpi="300" verticalDpi="300"/>
  </c:printSettings>
</c:chartSpace>
</file>

<file path=xl/charts/chart6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4"/>
          <c:y val="3.28283637852254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62"/>
          <c:y val="0.28535423905618457"/>
          <c:w val="0.83689024390243905"/>
          <c:h val="0.378788812906447"/>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6861952"/>
        <c:axId val="156863872"/>
      </c:barChart>
      <c:catAx>
        <c:axId val="15686195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6863872"/>
        <c:crosses val="autoZero"/>
        <c:auto val="1"/>
        <c:lblAlgn val="ctr"/>
        <c:lblOffset val="100"/>
        <c:tickLblSkip val="1"/>
        <c:tickMarkSkip val="1"/>
      </c:catAx>
      <c:valAx>
        <c:axId val="15686387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5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68619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4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45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6904064"/>
        <c:axId val="156910720"/>
      </c:lineChart>
      <c:catAx>
        <c:axId val="1569040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9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6910720"/>
        <c:crosses val="autoZero"/>
        <c:auto val="1"/>
        <c:lblAlgn val="ctr"/>
        <c:lblOffset val="100"/>
        <c:tickLblSkip val="1"/>
        <c:tickMarkSkip val="1"/>
      </c:catAx>
      <c:valAx>
        <c:axId val="156910720"/>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44E-2"/>
              <c:y val="0.426768729207926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69040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46"/>
          <c:y val="3.2828363785225426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399"/>
          <c:h val="0.31818260284141436"/>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6771456"/>
        <c:axId val="156773376"/>
      </c:barChart>
      <c:catAx>
        <c:axId val="15677145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683"/>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6773376"/>
        <c:crosses val="autoZero"/>
        <c:auto val="1"/>
        <c:lblAlgn val="ctr"/>
        <c:lblOffset val="100"/>
        <c:tickLblSkip val="2"/>
        <c:tickMarkSkip val="1"/>
      </c:catAx>
      <c:valAx>
        <c:axId val="156773376"/>
        <c:scaling>
          <c:orientation val="minMax"/>
        </c:scaling>
        <c:axPos val="l"/>
        <c:title>
          <c:tx>
            <c:strRef>
              <c:f>[2]TblAgeBar!$A$114</c:f>
              <c:strCache>
                <c:ptCount val="1"/>
                <c:pt idx="0">
                  <c:v>อัตราป่วย/แสน</c:v>
                </c:pt>
              </c:strCache>
            </c:strRef>
          </c:tx>
          <c:layout>
            <c:manualLayout>
              <c:xMode val="edge"/>
              <c:yMode val="edge"/>
              <c:x val="2.1136077041414035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67714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88" r="0.75000000000000688"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th-TH"/>
  <c:chart>
    <c:title>
      <c:tx>
        <c:strRef>
          <c:f>Sheet1!$A$61</c:f>
          <c:strCache>
            <c:ptCount val="1"/>
            <c:pt idx="0">
              <c:v>จำนวนผู้ป่วยด้วยโรค  Leptospirosis  จำแนกรายเดือน   จ.ศรีสะเกษ</c:v>
            </c:pt>
          </c:strCache>
        </c:strRef>
      </c:tx>
      <c:layout>
        <c:manualLayout>
          <c:xMode val="edge"/>
          <c:yMode val="edge"/>
          <c:x val="0.17970660146699807"/>
          <c:y val="3.2098765432098782E-2"/>
        </c:manualLayout>
      </c:layout>
      <c:spPr>
        <a:noFill/>
        <a:ln w="25400">
          <a:noFill/>
        </a:ln>
      </c:spPr>
      <c:txPr>
        <a:bodyPr/>
        <a:lstStyle/>
        <a:p>
          <a:pPr>
            <a:defRPr sz="1100" b="1" i="0" u="none" strike="noStrike" baseline="0">
              <a:solidFill>
                <a:srgbClr val="000000"/>
              </a:solidFill>
              <a:latin typeface="Arial"/>
              <a:ea typeface="Arial"/>
              <a:cs typeface="Arial"/>
            </a:defRPr>
          </a:pPr>
          <a:endParaRPr lang="th-TH"/>
        </a:p>
      </c:txPr>
    </c:title>
    <c:plotArea>
      <c:layout>
        <c:manualLayout>
          <c:layoutTarget val="inner"/>
          <c:xMode val="edge"/>
          <c:yMode val="edge"/>
          <c:x val="0.11369193154034228"/>
          <c:y val="0.18765477347312276"/>
          <c:w val="0.80929095354523262"/>
          <c:h val="0.5876557379816213"/>
        </c:manualLayout>
      </c:layout>
      <c:lineChart>
        <c:grouping val="standard"/>
        <c:ser>
          <c:idx val="0"/>
          <c:order val="0"/>
          <c:tx>
            <c:strRef>
              <c:f>Sheet1!$B$5</c:f>
              <c:strCache>
                <c:ptCount val="1"/>
                <c:pt idx="0">
                  <c:v>2558</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Sheet1!$C$5:$N$5</c:f>
              <c:numCache>
                <c:formatCode>General</c:formatCode>
                <c:ptCount val="12"/>
                <c:pt idx="0">
                  <c:v>13</c:v>
                </c:pt>
                <c:pt idx="1">
                  <c:v>6</c:v>
                </c:pt>
                <c:pt idx="2">
                  <c:v>11</c:v>
                </c:pt>
                <c:pt idx="3">
                  <c:v>8</c:v>
                </c:pt>
                <c:pt idx="4">
                  <c:v>18</c:v>
                </c:pt>
                <c:pt idx="5">
                  <c:v>28</c:v>
                </c:pt>
                <c:pt idx="6">
                  <c:v>42</c:v>
                </c:pt>
                <c:pt idx="7">
                  <c:v>27</c:v>
                </c:pt>
                <c:pt idx="8">
                  <c:v>40</c:v>
                </c:pt>
                <c:pt idx="9">
                  <c:v>47</c:v>
                </c:pt>
                <c:pt idx="10">
                  <c:v>41</c:v>
                </c:pt>
                <c:pt idx="11">
                  <c:v>31</c:v>
                </c:pt>
              </c:numCache>
            </c:numRef>
          </c:val>
        </c:ser>
        <c:ser>
          <c:idx val="1"/>
          <c:order val="1"/>
          <c:tx>
            <c:strRef>
              <c:f>Sheet1!$B$6</c:f>
              <c:strCache>
                <c:ptCount val="1"/>
                <c:pt idx="0">
                  <c:v>2559</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Sheet1!$C$6:$N$6</c:f>
              <c:numCache>
                <c:formatCode>General</c:formatCode>
                <c:ptCount val="12"/>
                <c:pt idx="0">
                  <c:v>20</c:v>
                </c:pt>
                <c:pt idx="1">
                  <c:v>20</c:v>
                </c:pt>
                <c:pt idx="2">
                  <c:v>13</c:v>
                </c:pt>
                <c:pt idx="3">
                  <c:v>12</c:v>
                </c:pt>
                <c:pt idx="4">
                  <c:v>15</c:v>
                </c:pt>
                <c:pt idx="5">
                  <c:v>22</c:v>
                </c:pt>
                <c:pt idx="6">
                  <c:v>26</c:v>
                </c:pt>
                <c:pt idx="7">
                  <c:v>33</c:v>
                </c:pt>
                <c:pt idx="8">
                  <c:v>41</c:v>
                </c:pt>
                <c:pt idx="9">
                  <c:v>88</c:v>
                </c:pt>
                <c:pt idx="10">
                  <c:v>51</c:v>
                </c:pt>
                <c:pt idx="11">
                  <c:v>27</c:v>
                </c:pt>
              </c:numCache>
            </c:numRef>
          </c:val>
        </c:ser>
        <c:ser>
          <c:idx val="2"/>
          <c:order val="2"/>
          <c:tx>
            <c:strRef>
              <c:f>Sheet1!$B$7</c:f>
              <c:strCache>
                <c:ptCount val="1"/>
                <c:pt idx="0">
                  <c:v>2560</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Sheet1!$C$7:$N$7</c:f>
              <c:numCache>
                <c:formatCode>General</c:formatCode>
                <c:ptCount val="12"/>
                <c:pt idx="0">
                  <c:v>35</c:v>
                </c:pt>
                <c:pt idx="1">
                  <c:v>25</c:v>
                </c:pt>
                <c:pt idx="2">
                  <c:v>18</c:v>
                </c:pt>
                <c:pt idx="3">
                  <c:v>12</c:v>
                </c:pt>
                <c:pt idx="4">
                  <c:v>21</c:v>
                </c:pt>
                <c:pt idx="5">
                  <c:v>66</c:v>
                </c:pt>
                <c:pt idx="6">
                  <c:v>76</c:v>
                </c:pt>
                <c:pt idx="7">
                  <c:v>99</c:v>
                </c:pt>
                <c:pt idx="8">
                  <c:v>120</c:v>
                </c:pt>
                <c:pt idx="9">
                  <c:v>175</c:v>
                </c:pt>
                <c:pt idx="10">
                  <c:v>74</c:v>
                </c:pt>
                <c:pt idx="11">
                  <c:v>35</c:v>
                </c:pt>
              </c:numCache>
            </c:numRef>
          </c:val>
        </c:ser>
        <c:ser>
          <c:idx val="3"/>
          <c:order val="3"/>
          <c:tx>
            <c:strRef>
              <c:f>Sheet1!$B$8</c:f>
              <c:strCache>
                <c:ptCount val="1"/>
                <c:pt idx="0">
                  <c:v>2561</c:v>
                </c:pt>
              </c:strCache>
            </c:strRef>
          </c:tx>
          <c:spPr>
            <a:ln w="12700">
              <a:solidFill>
                <a:srgbClr val="00FFFF"/>
              </a:solidFill>
              <a:prstDash val="solid"/>
            </a:ln>
          </c:spPr>
          <c:marker>
            <c:symbol val="x"/>
            <c:size val="5"/>
            <c:spPr>
              <a:noFill/>
              <a:ln>
                <a:solidFill>
                  <a:srgbClr val="00FFFF"/>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Sheet1!$C$8:$N$8</c:f>
              <c:numCache>
                <c:formatCode>General</c:formatCode>
                <c:ptCount val="12"/>
                <c:pt idx="0">
                  <c:v>25</c:v>
                </c:pt>
                <c:pt idx="1">
                  <c:v>10</c:v>
                </c:pt>
                <c:pt idx="2">
                  <c:v>24</c:v>
                </c:pt>
                <c:pt idx="3">
                  <c:v>22</c:v>
                </c:pt>
                <c:pt idx="4">
                  <c:v>36</c:v>
                </c:pt>
                <c:pt idx="5">
                  <c:v>35</c:v>
                </c:pt>
                <c:pt idx="6">
                  <c:v>22</c:v>
                </c:pt>
                <c:pt idx="7">
                  <c:v>45</c:v>
                </c:pt>
                <c:pt idx="8">
                  <c:v>59</c:v>
                </c:pt>
                <c:pt idx="9">
                  <c:v>59</c:v>
                </c:pt>
                <c:pt idx="10">
                  <c:v>29</c:v>
                </c:pt>
                <c:pt idx="11">
                  <c:v>27</c:v>
                </c:pt>
              </c:numCache>
            </c:numRef>
          </c:val>
        </c:ser>
        <c:ser>
          <c:idx val="4"/>
          <c:order val="4"/>
          <c:tx>
            <c:strRef>
              <c:f>Sheet1!$B$10</c:f>
              <c:strCache>
                <c:ptCount val="1"/>
                <c:pt idx="0">
                  <c:v>2562</c:v>
                </c:pt>
              </c:strCache>
            </c:strRef>
          </c:tx>
          <c:spPr>
            <a:ln w="12700">
              <a:solidFill>
                <a:srgbClr val="800080"/>
              </a:solidFill>
              <a:prstDash val="solid"/>
            </a:ln>
          </c:spPr>
          <c:marker>
            <c:symbol val="star"/>
            <c:size val="5"/>
            <c:spPr>
              <a:noFill/>
              <a:ln>
                <a:solidFill>
                  <a:srgbClr val="800080"/>
                </a:solidFill>
                <a:prstDash val="solid"/>
              </a:ln>
            </c:spPr>
          </c:marker>
          <c:cat>
            <c:strRef>
              <c:f>Sheet1!$C$3:$N$3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Sheet1!$C$10:$N$10</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37851264"/>
        <c:axId val="137853568"/>
      </c:lineChart>
      <c:catAx>
        <c:axId val="1378512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0244498777504643"/>
              <c:y val="0.85185392566669893"/>
            </c:manualLayout>
          </c:layout>
          <c:spPr>
            <a:noFill/>
            <a:ln w="25400">
              <a:noFill/>
            </a:ln>
          </c:spPr>
        </c:title>
        <c:numFmt formatCode="General" sourceLinked="1"/>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th-TH"/>
          </a:p>
        </c:txPr>
        <c:crossAx val="137853568"/>
        <c:crosses val="autoZero"/>
        <c:auto val="1"/>
        <c:lblAlgn val="ctr"/>
        <c:lblOffset val="100"/>
        <c:tickLblSkip val="1"/>
        <c:tickMarkSkip val="1"/>
      </c:catAx>
      <c:valAx>
        <c:axId val="137853568"/>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4.2787286063569713E-2"/>
              <c:y val="6.9136061695992013E-2"/>
            </c:manualLayout>
          </c:layout>
          <c:spPr>
            <a:noFill/>
            <a:ln w="25400">
              <a:noFill/>
            </a:ln>
          </c:spPr>
        </c:title>
        <c:numFmt formatCode="General" sourceLinked="1"/>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th-TH"/>
          </a:p>
        </c:txPr>
        <c:crossAx val="137851264"/>
        <c:crosses val="autoZero"/>
        <c:crossBetween val="between"/>
      </c:valAx>
      <c:spPr>
        <a:noFill/>
        <a:ln w="25400">
          <a:noFill/>
        </a:ln>
      </c:spPr>
    </c:plotArea>
    <c:legend>
      <c:legendPos val="r"/>
      <c:layout>
        <c:manualLayout>
          <c:xMode val="edge"/>
          <c:yMode val="edge"/>
          <c:x val="0.37897310513448895"/>
          <c:y val="0.92345679012345649"/>
          <c:w val="0.39731051344744966"/>
          <c:h val="5.9259259259259227E-2"/>
        </c:manualLayout>
      </c:layout>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th-TH"/>
        </a:p>
      </c:txPr>
    </c:legend>
    <c:plotVisOnly val="1"/>
    <c:dispBlanksAs val="gap"/>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th-TH"/>
    </a:p>
  </c:txPr>
  <c:printSettings>
    <c:headerFooter alignWithMargins="0"/>
    <c:pageMargins b="1" l="0.75000000000001232" r="0.75000000000001232" t="1" header="0.5" footer="0.5"/>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87"/>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743"/>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6780800"/>
        <c:axId val="156799360"/>
      </c:barChart>
      <c:catAx>
        <c:axId val="15678080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89"/>
              <c:y val="0.875676831288057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6799360"/>
        <c:crosses val="autoZero"/>
        <c:auto val="1"/>
        <c:lblAlgn val="ctr"/>
        <c:lblOffset val="100"/>
        <c:tickLblSkip val="1"/>
        <c:tickMarkSkip val="1"/>
      </c:catAx>
      <c:valAx>
        <c:axId val="1567993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67808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paperSize="9" orientation="landscape" horizontalDpi="300" verticalDpi="300"/>
  </c:printSettings>
</c:chartSpace>
</file>

<file path=xl/charts/chart71.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7"/>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51"/>
          <c:y val="0.28535423905618457"/>
          <c:w val="0.83689024390243905"/>
          <c:h val="0.378788812906446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7032448"/>
        <c:axId val="157034368"/>
      </c:barChart>
      <c:catAx>
        <c:axId val="1570324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7034368"/>
        <c:crosses val="autoZero"/>
        <c:auto val="1"/>
        <c:lblAlgn val="ctr"/>
        <c:lblOffset val="100"/>
        <c:tickLblSkip val="1"/>
        <c:tickMarkSkip val="1"/>
      </c:catAx>
      <c:valAx>
        <c:axId val="15703436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4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0324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7066368"/>
        <c:axId val="157068672"/>
      </c:lineChart>
      <c:catAx>
        <c:axId val="15706636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9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068672"/>
        <c:crosses val="autoZero"/>
        <c:auto val="1"/>
        <c:lblAlgn val="ctr"/>
        <c:lblOffset val="100"/>
        <c:tickLblSkip val="1"/>
        <c:tickMarkSkip val="1"/>
      </c:catAx>
      <c:valAx>
        <c:axId val="15706867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19E-2"/>
              <c:y val="0.4267687292079265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0663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38"/>
          <c:y val="3.282836378522541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41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6974464"/>
        <c:axId val="157001216"/>
      </c:barChart>
      <c:catAx>
        <c:axId val="156974464"/>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3104393566552399"/>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7001216"/>
        <c:crosses val="autoZero"/>
        <c:auto val="1"/>
        <c:lblAlgn val="ctr"/>
        <c:lblOffset val="100"/>
        <c:tickLblSkip val="2"/>
        <c:tickMarkSkip val="1"/>
      </c:catAx>
      <c:valAx>
        <c:axId val="157001216"/>
        <c:scaling>
          <c:orientation val="minMax"/>
        </c:scaling>
        <c:axPos val="l"/>
        <c:title>
          <c:tx>
            <c:strRef>
              <c:f>[2]TblAgeBar!$A$114</c:f>
              <c:strCache>
                <c:ptCount val="1"/>
                <c:pt idx="0">
                  <c:v>อัตราป่วย/แสน</c:v>
                </c:pt>
              </c:strCache>
            </c:strRef>
          </c:tx>
          <c:layout>
            <c:manualLayout>
              <c:xMode val="edge"/>
              <c:yMode val="edge"/>
              <c:x val="2.1136077041414025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69744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66" r="0.75000000000000666"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84"/>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726"/>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7233920"/>
        <c:axId val="157235840"/>
      </c:barChart>
      <c:catAx>
        <c:axId val="15723392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78"/>
              <c:y val="0.8756768312880578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235840"/>
        <c:crosses val="autoZero"/>
        <c:auto val="1"/>
        <c:lblAlgn val="ctr"/>
        <c:lblOffset val="100"/>
        <c:tickLblSkip val="1"/>
        <c:tickMarkSkip val="1"/>
      </c:catAx>
      <c:valAx>
        <c:axId val="15723584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723392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paperSize="9" orientation="landscape" horizontalDpi="300" verticalDpi="300"/>
  </c:printSettings>
</c:chartSpace>
</file>

<file path=xl/charts/chart75.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698"/>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45"/>
          <c:y val="0.28535423905618457"/>
          <c:w val="0.83689024390243905"/>
          <c:h val="0.3787888129064466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7255936"/>
        <c:axId val="157282688"/>
      </c:barChart>
      <c:catAx>
        <c:axId val="15725593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7282688"/>
        <c:crosses val="autoZero"/>
        <c:auto val="1"/>
        <c:lblAlgn val="ctr"/>
        <c:lblOffset val="100"/>
        <c:tickLblSkip val="1"/>
        <c:tickMarkSkip val="1"/>
      </c:catAx>
      <c:valAx>
        <c:axId val="15728268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73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2559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7187456"/>
        <c:axId val="157202304"/>
      </c:lineChart>
      <c:catAx>
        <c:axId val="157187456"/>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9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202304"/>
        <c:crosses val="autoZero"/>
        <c:auto val="1"/>
        <c:lblAlgn val="ctr"/>
        <c:lblOffset val="100"/>
        <c:tickLblSkip val="1"/>
        <c:tickMarkSkip val="1"/>
      </c:catAx>
      <c:valAx>
        <c:axId val="157202304"/>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912E-2"/>
              <c:y val="0.4267687292079264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1874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32"/>
          <c:y val="3.282836378522539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403"/>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7292416"/>
        <c:axId val="157306880"/>
      </c:barChart>
      <c:catAx>
        <c:axId val="15729241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3104393566552388"/>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7306880"/>
        <c:crosses val="autoZero"/>
        <c:auto val="1"/>
        <c:lblAlgn val="ctr"/>
        <c:lblOffset val="100"/>
        <c:tickLblSkip val="2"/>
        <c:tickMarkSkip val="1"/>
      </c:catAx>
      <c:valAx>
        <c:axId val="157306880"/>
        <c:scaling>
          <c:orientation val="minMax"/>
        </c:scaling>
        <c:axPos val="l"/>
        <c:title>
          <c:tx>
            <c:strRef>
              <c:f>[2]TblAgeBar!$A$114</c:f>
              <c:strCache>
                <c:ptCount val="1"/>
                <c:pt idx="0">
                  <c:v>อัตราป่วย/แสน</c:v>
                </c:pt>
              </c:strCache>
            </c:strRef>
          </c:tx>
          <c:layout>
            <c:manualLayout>
              <c:xMode val="edge"/>
              <c:yMode val="edge"/>
              <c:x val="2.1136077041414018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2924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55" r="0.75000000000000655"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67"/>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7.9510822090653313E-2"/>
          <c:y val="0.30000039590424643"/>
          <c:w val="0.79052105809360973"/>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7326336"/>
        <c:axId val="157418624"/>
      </c:barChart>
      <c:catAx>
        <c:axId val="15732633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12"/>
              <c:y val="0.875676831288056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418624"/>
        <c:crosses val="autoZero"/>
        <c:auto val="1"/>
        <c:lblAlgn val="ctr"/>
        <c:lblOffset val="100"/>
        <c:tickLblSkip val="1"/>
        <c:tickMarkSkip val="1"/>
      </c:catAx>
      <c:valAx>
        <c:axId val="157418624"/>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73263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paperSize="9" orientation="landscape" horizontalDpi="300" verticalDpi="300"/>
  </c:printSettings>
</c:chartSpace>
</file>

<file path=xl/charts/chart7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07"/>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719512195121952"/>
          <c:y val="0.28535423905618457"/>
          <c:w val="0.84146341463414664"/>
          <c:h val="0.37878881290644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7446912"/>
        <c:axId val="157448832"/>
      </c:barChart>
      <c:catAx>
        <c:axId val="15744691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634146341463977"/>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7448832"/>
        <c:crosses val="autoZero"/>
        <c:auto val="1"/>
        <c:lblAlgn val="ctr"/>
        <c:lblOffset val="100"/>
        <c:tickLblSkip val="1"/>
        <c:tickMarkSkip val="1"/>
      </c:catAx>
      <c:valAx>
        <c:axId val="15744883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9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4469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th-TH"/>
  <c:chart>
    <c:title>
      <c:tx>
        <c:strRef>
          <c:f>Sheet1!$A$89</c:f>
          <c:strCache>
            <c:ptCount val="1"/>
            <c:pt idx="0">
              <c:v>จำนวนผู้ป่วยด้วยโรค  Leptospirosis  จำแนกรายเดือน   จ.ศรีสะเกษ</c:v>
            </c:pt>
          </c:strCache>
        </c:strRef>
      </c:tx>
      <c:layout>
        <c:manualLayout>
          <c:xMode val="edge"/>
          <c:yMode val="edge"/>
          <c:x val="0.22805353529282121"/>
          <c:y val="3.073286052009537E-2"/>
        </c:manualLayout>
      </c:layout>
      <c:spPr>
        <a:noFill/>
        <a:ln w="25400">
          <a:noFill/>
        </a:ln>
      </c:spPr>
      <c:txPr>
        <a:bodyPr/>
        <a:lstStyle/>
        <a:p>
          <a:pPr>
            <a:defRPr sz="1200" b="1" i="0" u="none" strike="noStrike" baseline="0">
              <a:solidFill>
                <a:srgbClr val="000000"/>
              </a:solidFill>
              <a:latin typeface="Arial"/>
              <a:ea typeface="Arial"/>
              <a:cs typeface="Arial"/>
            </a:defRPr>
          </a:pPr>
          <a:endParaRPr lang="th-TH"/>
        </a:p>
      </c:txPr>
    </c:title>
    <c:plotArea>
      <c:layout>
        <c:manualLayout>
          <c:layoutTarget val="inner"/>
          <c:xMode val="edge"/>
          <c:yMode val="edge"/>
          <c:x val="9.3511493950299493E-2"/>
          <c:y val="0.19385387543835667"/>
          <c:w val="0.83492405312763385"/>
          <c:h val="0.61938677274205856"/>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Sheet1!$S$3:$S$74</c:f>
              <c:strCache>
                <c:ptCount val="72"/>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strCache>
            </c:strRef>
          </c:cat>
          <c:val>
            <c:numRef>
              <c:f>Sheet1!$T$3:$T$74</c:f>
              <c:numCache>
                <c:formatCode>General</c:formatCode>
                <c:ptCount val="72"/>
                <c:pt idx="0">
                  <c:v>18</c:v>
                </c:pt>
                <c:pt idx="1">
                  <c:v>5</c:v>
                </c:pt>
                <c:pt idx="2">
                  <c:v>13</c:v>
                </c:pt>
                <c:pt idx="3">
                  <c:v>11</c:v>
                </c:pt>
                <c:pt idx="4">
                  <c:v>11</c:v>
                </c:pt>
                <c:pt idx="5">
                  <c:v>21</c:v>
                </c:pt>
                <c:pt idx="6">
                  <c:v>29</c:v>
                </c:pt>
                <c:pt idx="7">
                  <c:v>30</c:v>
                </c:pt>
                <c:pt idx="8">
                  <c:v>35</c:v>
                </c:pt>
                <c:pt idx="9">
                  <c:v>38</c:v>
                </c:pt>
                <c:pt idx="10">
                  <c:v>35</c:v>
                </c:pt>
                <c:pt idx="11">
                  <c:v>23</c:v>
                </c:pt>
                <c:pt idx="12">
                  <c:v>13</c:v>
                </c:pt>
                <c:pt idx="13">
                  <c:v>6</c:v>
                </c:pt>
                <c:pt idx="14">
                  <c:v>11</c:v>
                </c:pt>
                <c:pt idx="15">
                  <c:v>8</c:v>
                </c:pt>
                <c:pt idx="16">
                  <c:v>18</c:v>
                </c:pt>
                <c:pt idx="17">
                  <c:v>28</c:v>
                </c:pt>
                <c:pt idx="18">
                  <c:v>42</c:v>
                </c:pt>
                <c:pt idx="19">
                  <c:v>27</c:v>
                </c:pt>
                <c:pt idx="20">
                  <c:v>40</c:v>
                </c:pt>
                <c:pt idx="21">
                  <c:v>47</c:v>
                </c:pt>
                <c:pt idx="22">
                  <c:v>41</c:v>
                </c:pt>
                <c:pt idx="23">
                  <c:v>31</c:v>
                </c:pt>
                <c:pt idx="24">
                  <c:v>20</c:v>
                </c:pt>
                <c:pt idx="25">
                  <c:v>20</c:v>
                </c:pt>
                <c:pt idx="26">
                  <c:v>13</c:v>
                </c:pt>
                <c:pt idx="27">
                  <c:v>12</c:v>
                </c:pt>
                <c:pt idx="28">
                  <c:v>15</c:v>
                </c:pt>
                <c:pt idx="29">
                  <c:v>22</c:v>
                </c:pt>
                <c:pt idx="30">
                  <c:v>26</c:v>
                </c:pt>
                <c:pt idx="31">
                  <c:v>33</c:v>
                </c:pt>
                <c:pt idx="32">
                  <c:v>41</c:v>
                </c:pt>
                <c:pt idx="33">
                  <c:v>88</c:v>
                </c:pt>
                <c:pt idx="34">
                  <c:v>51</c:v>
                </c:pt>
                <c:pt idx="35">
                  <c:v>27</c:v>
                </c:pt>
                <c:pt idx="36">
                  <c:v>35</c:v>
                </c:pt>
                <c:pt idx="37">
                  <c:v>25</c:v>
                </c:pt>
                <c:pt idx="38">
                  <c:v>18</c:v>
                </c:pt>
                <c:pt idx="39">
                  <c:v>12</c:v>
                </c:pt>
                <c:pt idx="40">
                  <c:v>21</c:v>
                </c:pt>
                <c:pt idx="41">
                  <c:v>66</c:v>
                </c:pt>
                <c:pt idx="42">
                  <c:v>76</c:v>
                </c:pt>
                <c:pt idx="43">
                  <c:v>99</c:v>
                </c:pt>
                <c:pt idx="44">
                  <c:v>120</c:v>
                </c:pt>
                <c:pt idx="45">
                  <c:v>175</c:v>
                </c:pt>
                <c:pt idx="46">
                  <c:v>74</c:v>
                </c:pt>
                <c:pt idx="47">
                  <c:v>35</c:v>
                </c:pt>
                <c:pt idx="48">
                  <c:v>25</c:v>
                </c:pt>
                <c:pt idx="49">
                  <c:v>10</c:v>
                </c:pt>
                <c:pt idx="50">
                  <c:v>24</c:v>
                </c:pt>
                <c:pt idx="51">
                  <c:v>22</c:v>
                </c:pt>
                <c:pt idx="52">
                  <c:v>36</c:v>
                </c:pt>
                <c:pt idx="53">
                  <c:v>35</c:v>
                </c:pt>
                <c:pt idx="54">
                  <c:v>22</c:v>
                </c:pt>
                <c:pt idx="55">
                  <c:v>45</c:v>
                </c:pt>
                <c:pt idx="56">
                  <c:v>59</c:v>
                </c:pt>
                <c:pt idx="57">
                  <c:v>59</c:v>
                </c:pt>
                <c:pt idx="58">
                  <c:v>29</c:v>
                </c:pt>
                <c:pt idx="59">
                  <c:v>27</c:v>
                </c:pt>
                <c:pt idx="60">
                  <c:v>20</c:v>
                </c:pt>
                <c:pt idx="61">
                  <c:v>21</c:v>
                </c:pt>
                <c:pt idx="62">
                  <c:v>29</c:v>
                </c:pt>
                <c:pt idx="63">
                  <c:v>20</c:v>
                </c:pt>
                <c:pt idx="64">
                  <c:v>32</c:v>
                </c:pt>
                <c:pt idx="65">
                  <c:v>21</c:v>
                </c:pt>
                <c:pt idx="66">
                  <c:v>19</c:v>
                </c:pt>
                <c:pt idx="67">
                  <c:v>10</c:v>
                </c:pt>
                <c:pt idx="68">
                  <c:v>34</c:v>
                </c:pt>
                <c:pt idx="69">
                  <c:v>32</c:v>
                </c:pt>
                <c:pt idx="70">
                  <c:v>7</c:v>
                </c:pt>
                <c:pt idx="71">
                  <c:v>3</c:v>
                </c:pt>
              </c:numCache>
            </c:numRef>
          </c:val>
        </c:ser>
        <c:marker val="1"/>
        <c:axId val="137873664"/>
        <c:axId val="148837120"/>
      </c:lineChart>
      <c:catAx>
        <c:axId val="13787366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46755745226503176"/>
              <c:y val="0.90071120542556282"/>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48837120"/>
        <c:crosses val="autoZero"/>
        <c:auto val="1"/>
        <c:lblAlgn val="ctr"/>
        <c:lblOffset val="100"/>
        <c:tickLblSkip val="3"/>
        <c:tickMarkSkip val="1"/>
      </c:catAx>
      <c:valAx>
        <c:axId val="148837120"/>
        <c:scaling>
          <c:orientation val="minMax"/>
        </c:scaling>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6.0114503816793924E-2"/>
              <c:y val="9.4562895950067935E-2"/>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3787366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454" r="0.75000000000001454"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34920022972337"/>
          <c:y val="0.28535423905618457"/>
          <c:w val="0.85481307893833391"/>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7468544"/>
        <c:axId val="157565312"/>
      </c:lineChart>
      <c:catAx>
        <c:axId val="157468544"/>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854854499240456"/>
              <c:y val="0.866163752179398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565312"/>
        <c:crosses val="autoZero"/>
        <c:auto val="1"/>
        <c:lblAlgn val="ctr"/>
        <c:lblOffset val="100"/>
        <c:tickLblSkip val="1"/>
        <c:tickMarkSkip val="1"/>
      </c:catAx>
      <c:valAx>
        <c:axId val="15756531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64E-2"/>
              <c:y val="0.4267687292079260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4685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13"/>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889043335795167"/>
          <c:y val="0.28535423905618457"/>
          <c:w val="0.86261614425269351"/>
          <c:h val="0.3181826028414136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7589888"/>
        <c:axId val="157591808"/>
      </c:barChart>
      <c:catAx>
        <c:axId val="157589888"/>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840192603534053"/>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7591808"/>
        <c:crosses val="autoZero"/>
        <c:auto val="1"/>
        <c:lblAlgn val="ctr"/>
        <c:lblOffset val="100"/>
        <c:tickLblSkip val="2"/>
        <c:tickMarkSkip val="1"/>
      </c:catAx>
      <c:valAx>
        <c:axId val="157591808"/>
        <c:scaling>
          <c:orientation val="minMax"/>
        </c:scaling>
        <c:axPos val="l"/>
        <c:title>
          <c:tx>
            <c:strRef>
              <c:f>[2]TblAgeBar!$A$114</c:f>
              <c:strCache>
                <c:ptCount val="1"/>
                <c:pt idx="0">
                  <c:v>อัตราป่วย/แสน</c:v>
                </c:pt>
              </c:strCache>
            </c:strRef>
          </c:tx>
          <c:layout>
            <c:manualLayout>
              <c:xMode val="edge"/>
              <c:yMode val="edge"/>
              <c:x val="2.1136077041413993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5898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67"/>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8.4097984903575493E-2"/>
          <c:y val="0.30000039590424643"/>
          <c:w val="0.78593389528068769"/>
          <c:h val="0.52973042880388665"/>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7488640"/>
        <c:axId val="157490560"/>
      </c:barChart>
      <c:catAx>
        <c:axId val="157488640"/>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296769424888112"/>
              <c:y val="0.875676831288056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490560"/>
        <c:crosses val="autoZero"/>
        <c:auto val="1"/>
        <c:lblAlgn val="ctr"/>
        <c:lblOffset val="100"/>
        <c:tickLblSkip val="1"/>
        <c:tickMarkSkip val="1"/>
      </c:catAx>
      <c:valAx>
        <c:axId val="157490560"/>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748864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paperSize="9" orientation="landscape" horizontalDpi="300" verticalDpi="300"/>
  </c:printSettings>
</c:chartSpace>
</file>

<file path=xl/charts/chart83.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07"/>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4176829268293012"/>
          <c:y val="0.28535423905618457"/>
          <c:w val="0.83689024390243905"/>
          <c:h val="0.378788812906446"/>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7543424"/>
        <c:axId val="157684864"/>
      </c:barChart>
      <c:catAx>
        <c:axId val="157543424"/>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78658536585368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7684864"/>
        <c:crosses val="autoZero"/>
        <c:auto val="1"/>
        <c:lblAlgn val="ctr"/>
        <c:lblOffset val="100"/>
        <c:tickLblSkip val="1"/>
        <c:tickMarkSkip val="1"/>
      </c:catAx>
      <c:valAx>
        <c:axId val="157684864"/>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9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5434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72431682389123"/>
          <c:y val="0.28535423905618457"/>
          <c:w val="0.84991911092914563"/>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7729152"/>
        <c:axId val="157731456"/>
      </c:lineChart>
      <c:catAx>
        <c:axId val="157729152"/>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3017986766213465"/>
              <c:y val="0.8661637521793985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731456"/>
        <c:crosses val="autoZero"/>
        <c:auto val="1"/>
        <c:lblAlgn val="ctr"/>
        <c:lblOffset val="100"/>
        <c:tickLblSkip val="1"/>
        <c:tickMarkSkip val="1"/>
      </c:catAx>
      <c:valAx>
        <c:axId val="157731456"/>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64E-2"/>
              <c:y val="0.4267687292079260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7291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13"/>
          <c:y val="3.2828363785225335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2285344780321672"/>
          <c:y val="0.28535423905618457"/>
          <c:w val="0.85865312980742858"/>
          <c:h val="0.31818260284141364"/>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7817472"/>
        <c:axId val="157844224"/>
      </c:barChart>
      <c:catAx>
        <c:axId val="15781747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3104393566552333"/>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7844224"/>
        <c:crosses val="autoZero"/>
        <c:auto val="1"/>
        <c:lblAlgn val="ctr"/>
        <c:lblOffset val="100"/>
        <c:tickLblSkip val="2"/>
        <c:tickMarkSkip val="1"/>
      </c:catAx>
      <c:valAx>
        <c:axId val="157844224"/>
        <c:scaling>
          <c:orientation val="minMax"/>
        </c:scaling>
        <c:axPos val="l"/>
        <c:title>
          <c:tx>
            <c:strRef>
              <c:f>[2]TblAgeBar!$A$114</c:f>
              <c:strCache>
                <c:ptCount val="1"/>
                <c:pt idx="0">
                  <c:v>อัตราป่วย/แสน</c:v>
                </c:pt>
              </c:strCache>
            </c:strRef>
          </c:tx>
          <c:layout>
            <c:manualLayout>
              <c:xMode val="edge"/>
              <c:yMode val="edge"/>
              <c:x val="2.1136077041413993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8174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6" r="0.750000000000006" t="1" header="0.5" footer="0.5"/>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lang val="th-TH"/>
  <c:chart>
    <c:title>
      <c:tx>
        <c:strRef>
          <c:f>[2]TblAgeBar!$A$1</c:f>
          <c:strCache>
            <c:ptCount val="1"/>
            <c:pt idx="0">
              <c: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c:v>
            </c:pt>
          </c:strCache>
        </c:strRef>
      </c:tx>
      <c:layout>
        <c:manualLayout>
          <c:xMode val="edge"/>
          <c:yMode val="edge"/>
          <c:x val="0.13608583011669659"/>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61"/>
          <c:w val="0.80122443799042864"/>
          <c:h val="0.5297304288038865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[2]TblAgeBar!$C$4:$C$12</c:f>
              <c:numCache>
                <c:formatCode>General</c:formatCode>
                <c:ptCount val="9"/>
                <c:pt idx="0">
                  <c:v>1445.28</c:v>
                </c:pt>
                <c:pt idx="1">
                  <c:v>105.44</c:v>
                </c:pt>
                <c:pt idx="2">
                  <c:v>16.22</c:v>
                </c:pt>
                <c:pt idx="3">
                  <c:v>2.72</c:v>
                </c:pt>
                <c:pt idx="4">
                  <c:v>0.91</c:v>
                </c:pt>
                <c:pt idx="5">
                  <c:v>0.81</c:v>
                </c:pt>
                <c:pt idx="6">
                  <c:v>0.92</c:v>
                </c:pt>
                <c:pt idx="7">
                  <c:v>0</c:v>
                </c:pt>
                <c:pt idx="8">
                  <c:v>0.73</c:v>
                </c:pt>
              </c:numCache>
            </c:numRef>
          </c:val>
        </c:ser>
        <c:gapWidth val="80"/>
        <c:overlap val="100"/>
        <c:axId val="157745152"/>
        <c:axId val="157747072"/>
      </c:barChart>
      <c:catAx>
        <c:axId val="157745152"/>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67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747072"/>
        <c:crosses val="autoZero"/>
        <c:auto val="1"/>
        <c:lblAlgn val="ctr"/>
        <c:lblOffset val="100"/>
        <c:tickLblSkip val="1"/>
        <c:tickMarkSkip val="1"/>
      </c:catAx>
      <c:valAx>
        <c:axId val="157747072"/>
        <c:scaling>
          <c:orientation val="minMax"/>
        </c:scaling>
        <c:axPos val="l"/>
        <c:majorGridlines>
          <c:spPr>
            <a:ln w="3175">
              <a:solidFill>
                <a:srgbClr val="000000"/>
              </a:solidFill>
              <a:prstDash val="solid"/>
            </a:ln>
          </c:spPr>
        </c:majorGridlines>
        <c:title>
          <c:tx>
            <c:strRef>
              <c:f>[2]TblAgeBar!$A$14</c:f>
              <c:strCache>
                <c:ptCount val="1"/>
                <c:pt idx="0">
                  <c:v>อัตราป่วย/แสน</c:v>
                </c:pt>
              </c:strCache>
            </c:strRef>
          </c:tx>
          <c:layout>
            <c:manualLayout>
              <c:xMode val="edge"/>
              <c:yMode val="edge"/>
              <c:x val="4.2813519587274806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774515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577" r="0.75000000000000577" t="1" header="0.5" footer="0.5"/>
    <c:pageSetup paperSize="9" orientation="landscape" horizontalDpi="300" verticalDpi="300"/>
  </c:printSettings>
</c:chartSpace>
</file>

<file path=xl/charts/chart87.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1128048780487711"/>
          <c:y val="3.282836378522530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57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7763072"/>
        <c:axId val="157764992"/>
      </c:barChart>
      <c:catAx>
        <c:axId val="15776307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001"/>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7764992"/>
        <c:crosses val="autoZero"/>
        <c:auto val="1"/>
        <c:lblAlgn val="ctr"/>
        <c:lblOffset val="100"/>
        <c:tickLblSkip val="1"/>
        <c:tickMarkSkip val="1"/>
      </c:catAx>
      <c:valAx>
        <c:axId val="15776499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75"/>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7630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77" r="0.75000000000000577"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lang val="th-TH"/>
  <c:chart>
    <c:title>
      <c:tx>
        <c:strRef>
          <c:f>[2]TblAgeBar!$A$58</c:f>
          <c:strCache>
            <c:ptCount val="1"/>
            <c:pt idx="0">
              <c:v>จำนวนผู้ป่วยด้วยโรค Hand,foot and mouth disease  จำแนกรายเดือน   จังหวัด ศรีสะเกษ  ระหว่างวันที่  1 มกราคม 2560  ถึงวันที่  24 ตุลาคม 2560</c:v>
            </c:pt>
          </c:strCache>
        </c:strRef>
      </c:tx>
      <c:layout>
        <c:manualLayout>
          <c:xMode val="edge"/>
          <c:yMode val="edge"/>
          <c:x val="0.1256118455691827"/>
          <c:y val="3.282836378522530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8535423905618457"/>
          <c:w val="0.86133836961724586"/>
          <c:h val="0.4595970929931467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[2]TblAgeBar!$B$61:$B$72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[2]TblAgeBar!$C$61:$C$72</c:f>
              <c:numCache>
                <c:formatCode>General</c:formatCode>
                <c:ptCount val="12"/>
                <c:pt idx="0">
                  <c:v>221</c:v>
                </c:pt>
                <c:pt idx="1">
                  <c:v>179</c:v>
                </c:pt>
                <c:pt idx="2">
                  <c:v>93</c:v>
                </c:pt>
                <c:pt idx="3">
                  <c:v>40</c:v>
                </c:pt>
                <c:pt idx="4">
                  <c:v>35</c:v>
                </c:pt>
                <c:pt idx="5">
                  <c:v>210</c:v>
                </c:pt>
                <c:pt idx="6">
                  <c:v>281</c:v>
                </c:pt>
                <c:pt idx="7">
                  <c:v>128</c:v>
                </c:pt>
                <c:pt idx="8">
                  <c:v>84</c:v>
                </c:pt>
                <c:pt idx="9">
                  <c:v>52</c:v>
                </c:pt>
                <c:pt idx="10">
                  <c:v>25</c:v>
                </c:pt>
                <c:pt idx="11">
                  <c:v>32</c:v>
                </c:pt>
              </c:numCache>
            </c:numRef>
          </c:val>
        </c:ser>
        <c:marker val="1"/>
        <c:axId val="157891200"/>
        <c:axId val="157901952"/>
      </c:lineChart>
      <c:catAx>
        <c:axId val="157891200"/>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834"/>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901952"/>
        <c:crosses val="autoZero"/>
        <c:auto val="1"/>
        <c:lblAlgn val="ctr"/>
        <c:lblOffset val="100"/>
        <c:tickLblSkip val="1"/>
        <c:tickMarkSkip val="1"/>
      </c:catAx>
      <c:valAx>
        <c:axId val="15790195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43E-2"/>
              <c:y val="0.4267687292079259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891200"/>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77" r="0.75000000000000577"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lang val="th-TH"/>
  <c:chart>
    <c:title>
      <c:tx>
        <c:strRef>
          <c:f>[2]TblAgeBar!$A$85</c:f>
          <c:strCache>
            <c:ptCount val="1"/>
            <c:pt idx="0">
              <c:v>อัตราป่วยต่อประชากรแสนคน ด้วยโรค Hand,foot and mouth disease  จำแนกตามพื้นที่   จังหวัด ศรีสะเกษ  ระหว่างวันที่  1 มกราคม 2560  ถึงวันที่  24 ตุลาคม 2560</c:v>
            </c:pt>
          </c:strCache>
        </c:strRef>
      </c:tx>
      <c:layout>
        <c:manualLayout>
          <c:xMode val="edge"/>
          <c:yMode val="edge"/>
          <c:x val="0.13474249113901404"/>
          <c:y val="3.2828363785225308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8535423905618457"/>
          <c:w val="0.86790016351305288"/>
          <c:h val="0.31818260284141348"/>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[2]!Area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[2]!Case</c:f>
              <c:numCache>
                <c:formatCode>General</c:formatCode>
                <c:ptCount val="22"/>
                <c:pt idx="0">
                  <c:v>2.0499999999999998</c:v>
                </c:pt>
                <c:pt idx="1">
                  <c:v>0</c:v>
                </c:pt>
                <c:pt idx="2">
                  <c:v>0.98</c:v>
                </c:pt>
                <c:pt idx="3">
                  <c:v>0</c:v>
                </c:pt>
                <c:pt idx="4">
                  <c:v>2.02</c:v>
                </c:pt>
                <c:pt idx="5">
                  <c:v>2.09</c:v>
                </c:pt>
                <c:pt idx="6">
                  <c:v>1.47</c:v>
                </c:pt>
                <c:pt idx="7">
                  <c:v>3.73</c:v>
                </c:pt>
                <c:pt idx="8">
                  <c:v>1.2</c:v>
                </c:pt>
                <c:pt idx="9">
                  <c:v>0.9</c:v>
                </c:pt>
                <c:pt idx="10">
                  <c:v>0</c:v>
                </c:pt>
                <c:pt idx="11">
                  <c:v>0</c:v>
                </c:pt>
                <c:pt idx="12">
                  <c:v>0</c:v>
                </c:pt>
                <c:pt idx="13">
                  <c:v>1.9100000000000001</c:v>
                </c:pt>
                <c:pt idx="14">
                  <c:v>0</c:v>
                </c:pt>
                <c:pt idx="15">
                  <c:v>0</c:v>
                </c:pt>
                <c:pt idx="16">
                  <c:v>6.23</c:v>
                </c:pt>
                <c:pt idx="17">
                  <c:v>0</c:v>
                </c:pt>
                <c:pt idx="18">
                  <c:v>0</c:v>
                </c:pt>
                <c:pt idx="19">
                  <c:v>0</c:v>
                </c:pt>
                <c:pt idx="20">
                  <c:v>0</c:v>
                </c:pt>
                <c:pt idx="21">
                  <c:v>0</c:v>
                </c:pt>
              </c:numCache>
            </c:numRef>
          </c:val>
        </c:ser>
        <c:axId val="157938816"/>
        <c:axId val="157940736"/>
      </c:barChart>
      <c:catAx>
        <c:axId val="157938816"/>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428"/>
              <c:y val="0.85101219966313468"/>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400" b="0" i="0" u="none" strike="noStrike" baseline="0">
                <a:solidFill>
                  <a:srgbClr val="000000"/>
                </a:solidFill>
                <a:latin typeface="AngsanaUPC"/>
                <a:ea typeface="AngsanaUPC"/>
                <a:cs typeface="AngsanaUPC"/>
              </a:defRPr>
            </a:pPr>
            <a:endParaRPr lang="th-TH"/>
          </a:p>
        </c:txPr>
        <c:crossAx val="157940736"/>
        <c:crosses val="autoZero"/>
        <c:auto val="1"/>
        <c:lblAlgn val="ctr"/>
        <c:lblOffset val="100"/>
        <c:tickLblSkip val="2"/>
        <c:tickMarkSkip val="1"/>
      </c:catAx>
      <c:valAx>
        <c:axId val="157940736"/>
        <c:scaling>
          <c:orientation val="minMax"/>
        </c:scaling>
        <c:axPos val="l"/>
        <c:title>
          <c:tx>
            <c:strRef>
              <c:f>[2]TblAgeBar!$A$114</c:f>
              <c:strCache>
                <c:ptCount val="1"/>
                <c:pt idx="0">
                  <c:v>อัตราป่วย/แสน</c:v>
                </c:pt>
              </c:strCache>
            </c:strRef>
          </c:tx>
          <c:layout>
            <c:manualLayout>
              <c:xMode val="edge"/>
              <c:yMode val="edge"/>
              <c:x val="2.113607704141398E-2"/>
              <c:y val="0.3409099316157958"/>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793881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77" r="0.75000000000000577"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th-TH"/>
  <c:chart>
    <c:title>
      <c:tx>
        <c:strRef>
          <c:f>[2]TblAgeBar!$A$30</c:f>
          <c:strCache>
            <c:ptCount val="1"/>
            <c:pt idx="0">
              <c:v>จำนวนผู้ป่วยด้วยโรค Hand,foot and mouth disease  จำแนกตามอาชีพ   จังหวัด ศรีสะเกษ  ระหว่างวันที่  1 มกราคม 2560  ถึงวันที่  24 ตุลาคม 2560</c:v>
            </c:pt>
          </c:strCache>
        </c:strRef>
      </c:tx>
      <c:layout>
        <c:manualLayout>
          <c:xMode val="edge"/>
          <c:yMode val="edge"/>
          <c:x val="0.19207317073170732"/>
          <c:y val="3.2828282828282832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507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[2]TblAgeBar!$B$33:$B$47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[2]TblAgeBar!$C$33:$C$47</c:f>
              <c:numCache>
                <c:formatCode>General</c:formatCode>
                <c:ptCount val="15"/>
                <c:pt idx="0">
                  <c:v>3</c:v>
                </c:pt>
                <c:pt idx="1">
                  <c:v>2</c:v>
                </c:pt>
                <c:pt idx="2">
                  <c:v>0</c:v>
                </c:pt>
                <c:pt idx="3">
                  <c:v>0</c:v>
                </c:pt>
                <c:pt idx="4">
                  <c:v>0</c:v>
                </c:pt>
                <c:pt idx="5">
                  <c:v>79</c:v>
                </c:pt>
                <c:pt idx="6">
                  <c:v>0</c:v>
                </c:pt>
                <c:pt idx="7">
                  <c:v>0</c:v>
                </c:pt>
                <c:pt idx="8">
                  <c:v>0</c:v>
                </c:pt>
                <c:pt idx="9">
                  <c:v>14</c:v>
                </c:pt>
                <c:pt idx="10">
                  <c:v>1222</c:v>
                </c:pt>
                <c:pt idx="11">
                  <c:v>0</c:v>
                </c:pt>
                <c:pt idx="12">
                  <c:v>0</c:v>
                </c:pt>
                <c:pt idx="13">
                  <c:v>0</c:v>
                </c:pt>
                <c:pt idx="14">
                  <c:v>3</c:v>
                </c:pt>
              </c:numCache>
            </c:numRef>
          </c:val>
        </c:ser>
        <c:axId val="150549248"/>
        <c:axId val="150551168"/>
      </c:barChart>
      <c:catAx>
        <c:axId val="15054924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3267"/>
              <c:y val="0.85606272700759989"/>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0551168"/>
        <c:crosses val="autoZero"/>
        <c:auto val="1"/>
        <c:lblAlgn val="ctr"/>
        <c:lblOffset val="100"/>
        <c:tickLblSkip val="1"/>
        <c:tickMarkSkip val="1"/>
      </c:catAx>
      <c:valAx>
        <c:axId val="15055116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1906466237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05492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1055" r="0.7500000000000105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527"/>
          <c:w val="0.80122443799042864"/>
          <c:h val="0.52973042880388599"/>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7952256"/>
        <c:axId val="157974912"/>
      </c:barChart>
      <c:catAx>
        <c:axId val="157952256"/>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5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7974912"/>
        <c:crosses val="autoZero"/>
        <c:auto val="1"/>
        <c:lblAlgn val="ctr"/>
        <c:lblOffset val="100"/>
        <c:tickLblSkip val="1"/>
        <c:tickMarkSkip val="1"/>
      </c:catAx>
      <c:valAx>
        <c:axId val="157974912"/>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795225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522" r="0.75000000000000522" t="1" header="0.5" footer="0.5"/>
    <c:pageSetup paperSize="9" orientation="landscape" horizontalDpi="300" verticalDpi="300"/>
  </c:printSettings>
</c:chartSpace>
</file>

<file path=xl/charts/chart91.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25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51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031872"/>
        <c:axId val="158033792"/>
      </c:barChart>
      <c:catAx>
        <c:axId val="158031872"/>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68"/>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8033792"/>
        <c:crosses val="autoZero"/>
        <c:auto val="1"/>
        <c:lblAlgn val="ctr"/>
        <c:lblOffset val="100"/>
        <c:tickLblSkip val="1"/>
        <c:tickMarkSkip val="1"/>
      </c:catAx>
      <c:valAx>
        <c:axId val="158033792"/>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63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0318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22" r="0.75000000000000522"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84"/>
          <c:y val="3.282836378522525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14"/>
          <c:w val="0.86133836961724641"/>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8049408"/>
        <c:axId val="158051712"/>
      </c:lineChart>
      <c:catAx>
        <c:axId val="15804940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77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051712"/>
        <c:crosses val="autoZero"/>
        <c:auto val="1"/>
        <c:lblAlgn val="ctr"/>
        <c:lblOffset val="100"/>
        <c:tickLblSkip val="1"/>
        <c:tickMarkSkip val="1"/>
      </c:catAx>
      <c:valAx>
        <c:axId val="15805171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801E-2"/>
              <c:y val="0.391415106669990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0494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22" r="0.75000000000000522"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259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14"/>
          <c:w val="0.86790016351305233"/>
          <c:h val="0.49495071553108372"/>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092672"/>
        <c:axId val="158107136"/>
      </c:barChart>
      <c:catAx>
        <c:axId val="15809267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t>พื้นที่</a:t>
                </a:r>
              </a:p>
            </c:rich>
          </c:tx>
          <c:layout>
            <c:manualLayout>
              <c:xMode val="edge"/>
              <c:yMode val="edge"/>
              <c:x val="0.52575991640517294"/>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107136"/>
        <c:crosses val="autoZero"/>
        <c:auto val="1"/>
        <c:lblAlgn val="ctr"/>
        <c:lblOffset val="100"/>
        <c:tickLblSkip val="1"/>
        <c:tickMarkSkip val="1"/>
      </c:catAx>
      <c:valAx>
        <c:axId val="158107136"/>
        <c:scaling>
          <c:orientation val="minMax"/>
        </c:scaling>
        <c:axPos val="l"/>
        <c:title>
          <c:tx>
            <c:strRef>
              <c:f>[3]TblAgeBar!$A$114</c:f>
              <c:strCache>
                <c:ptCount val="1"/>
                <c:pt idx="0">
                  <c:v>อัตราป่วย/แสน</c:v>
                </c:pt>
              </c:strCache>
            </c:strRef>
          </c:tx>
          <c:layout>
            <c:manualLayout>
              <c:xMode val="edge"/>
              <c:yMode val="edge"/>
              <c:x val="2.1136077041413945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09267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522" r="0.75000000000000522" t="1" header="0.5" footer="0.5"/>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46"/>
          <c:w val="0.80122443799042864"/>
          <c:h val="0.52973042880388554"/>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8151424"/>
        <c:axId val="158153344"/>
      </c:barChart>
      <c:catAx>
        <c:axId val="15815142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518"/>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153344"/>
        <c:crosses val="autoZero"/>
        <c:auto val="1"/>
        <c:lblAlgn val="ctr"/>
        <c:lblOffset val="100"/>
        <c:tickLblSkip val="1"/>
        <c:tickMarkSkip val="1"/>
      </c:catAx>
      <c:valAx>
        <c:axId val="15815334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815142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77" r="0.75000000000000477" t="1" header="0.5" footer="0.5"/>
    <c:pageSetup paperSize="9" orientation="landscape" horizontalDpi="300" verticalDpi="300"/>
  </c:printSettings>
</c:chartSpace>
</file>

<file path=xl/charts/chart95.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21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62"/>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177536"/>
        <c:axId val="158192000"/>
      </c:barChart>
      <c:catAx>
        <c:axId val="158177536"/>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45"/>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8192000"/>
        <c:crosses val="autoZero"/>
        <c:auto val="1"/>
        <c:lblAlgn val="ctr"/>
        <c:lblOffset val="100"/>
        <c:tickLblSkip val="1"/>
        <c:tickMarkSkip val="1"/>
      </c:catAx>
      <c:valAx>
        <c:axId val="158192000"/>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98"/>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177536"/>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77" r="0.75000000000000477"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lang val="th-TH"/>
  <c:chart>
    <c:title>
      <c:tx>
        <c:strRef>
          <c:f>[3]TblAgeBar!$A$58</c:f>
          <c:strCache>
            <c:ptCount val="1"/>
            <c:pt idx="0">
              <c:v>จำนวนผู้ป่วยด้วยโรค Leptospirosis  จำแนกรายเดือน   จังหวัด ศรีสะเกษ  ระหว่างวันที่  1 มกราคม 2562  ถึงวันที่  31 ธันวาคม 2562</c:v>
            </c:pt>
          </c:strCache>
        </c:strRef>
      </c:tx>
      <c:layout>
        <c:manualLayout>
          <c:xMode val="edge"/>
          <c:yMode val="edge"/>
          <c:x val="0.40456802209295456"/>
          <c:y val="3.282836378522521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582390955080478"/>
          <c:y val="0.21464699398031703"/>
          <c:w val="0.86133836961724697"/>
          <c:h val="0.53030433806901567"/>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[3]TblAgeBar!$B$61:$B$72</c:f>
              <c:strCache>
                <c:ptCount val="12"/>
                <c:pt idx="0">
                  <c:v>ม.ค.</c:v>
                </c:pt>
                <c:pt idx="1">
                  <c:v>ก.พ.</c:v>
                </c:pt>
                <c:pt idx="2">
                  <c:v>มี.ค.</c:v>
                </c:pt>
                <c:pt idx="3">
                  <c:v>เม.ย.</c:v>
                </c:pt>
                <c:pt idx="4">
                  <c:v>พ.ค.</c:v>
                </c:pt>
                <c:pt idx="5">
                  <c:v>มิ.ย.</c:v>
                </c:pt>
                <c:pt idx="6">
                  <c:v>ก.ค.</c:v>
                </c:pt>
                <c:pt idx="7">
                  <c:v>ส.ค.</c:v>
                </c:pt>
                <c:pt idx="8">
                  <c:v>ก.ย.</c:v>
                </c:pt>
                <c:pt idx="9">
                  <c:v>ต.ค.</c:v>
                </c:pt>
                <c:pt idx="10">
                  <c:v>พ.ย.</c:v>
                </c:pt>
                <c:pt idx="11">
                  <c:v>ธ.ค.</c:v>
                </c:pt>
              </c:strCache>
            </c:strRef>
          </c:cat>
          <c:val>
            <c:numRef>
              <c:f>[3]TblAgeBar!$C$61:$C$72</c:f>
              <c:numCache>
                <c:formatCode>General</c:formatCode>
                <c:ptCount val="12"/>
                <c:pt idx="0">
                  <c:v>20</c:v>
                </c:pt>
                <c:pt idx="1">
                  <c:v>21</c:v>
                </c:pt>
                <c:pt idx="2">
                  <c:v>29</c:v>
                </c:pt>
                <c:pt idx="3">
                  <c:v>20</c:v>
                </c:pt>
                <c:pt idx="4">
                  <c:v>32</c:v>
                </c:pt>
                <c:pt idx="5">
                  <c:v>21</c:v>
                </c:pt>
                <c:pt idx="6">
                  <c:v>19</c:v>
                </c:pt>
                <c:pt idx="7">
                  <c:v>10</c:v>
                </c:pt>
                <c:pt idx="8">
                  <c:v>34</c:v>
                </c:pt>
                <c:pt idx="9">
                  <c:v>32</c:v>
                </c:pt>
                <c:pt idx="10">
                  <c:v>7</c:v>
                </c:pt>
                <c:pt idx="11">
                  <c:v>3</c:v>
                </c:pt>
              </c:numCache>
            </c:numRef>
          </c:val>
        </c:ser>
        <c:marker val="1"/>
        <c:axId val="158281088"/>
        <c:axId val="158300032"/>
      </c:lineChart>
      <c:catAx>
        <c:axId val="158281088"/>
        <c:scaling>
          <c:orientation val="minMax"/>
        </c:scaling>
        <c:axPos val="b"/>
        <c:title>
          <c:tx>
            <c:rich>
              <a:bodyPr/>
              <a:lstStyle/>
              <a:p>
                <a:pPr>
                  <a:defRPr sz="1200" b="1" i="0" u="none" strike="noStrike" baseline="0">
                    <a:solidFill>
                      <a:srgbClr val="000000"/>
                    </a:solidFill>
                    <a:latin typeface="AngsanaUPC"/>
                    <a:ea typeface="AngsanaUPC"/>
                    <a:cs typeface="AngsanaUPC"/>
                  </a:defRPr>
                </a:pPr>
                <a:r>
                  <a:rPr lang="th-TH"/>
                  <a:t>เดือน</a:t>
                </a:r>
              </a:p>
            </c:rich>
          </c:tx>
          <c:layout>
            <c:manualLayout>
              <c:xMode val="edge"/>
              <c:yMode val="edge"/>
              <c:x val="0.52528589965294559"/>
              <c:y val="0.866163752179397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300032"/>
        <c:crosses val="autoZero"/>
        <c:auto val="1"/>
        <c:lblAlgn val="ctr"/>
        <c:lblOffset val="100"/>
        <c:tickLblSkip val="1"/>
        <c:tickMarkSkip val="1"/>
      </c:catAx>
      <c:valAx>
        <c:axId val="158300032"/>
        <c:scaling>
          <c:orientation val="minMax"/>
        </c:scaling>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ngsanaUPC"/>
                    <a:ea typeface="AngsanaUPC"/>
                    <a:cs typeface="AngsanaUPC"/>
                  </a:defRPr>
                </a:pPr>
                <a:r>
                  <a:rPr lang="th-TH"/>
                  <a:t>จำนวนผู้ป่วย(ราย)</a:t>
                </a:r>
              </a:p>
            </c:rich>
          </c:tx>
          <c:layout>
            <c:manualLayout>
              <c:xMode val="edge"/>
              <c:yMode val="edge"/>
              <c:x val="2.6101162715674753E-2"/>
              <c:y val="0.391415106669990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28108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77" r="0.75000000000000477"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lang val="th-TH"/>
  <c:chart>
    <c:title>
      <c:tx>
        <c:strRef>
          <c:f>[3]TblAgeBar!$A$85</c:f>
          <c:strCache>
            <c:ptCount val="1"/>
            <c:pt idx="0">
              <c:v>อัตราป่วยต่อประชากรแสนคน ด้วยโรค Leptospirosis  จำแนกตามพื้นที่   จังหวัด ศรีสะเกษ  ระหว่างวันที่  1 มกราคม 2562  ถึงวันที่  31 ธันวาคม 2562</c:v>
            </c:pt>
          </c:strCache>
        </c:strRef>
      </c:tx>
      <c:layout>
        <c:manualLayout>
          <c:xMode val="edge"/>
          <c:yMode val="edge"/>
          <c:x val="0.45442565639039306"/>
          <c:y val="3.2828363785225217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1360641409759795"/>
          <c:y val="0.21464699398031703"/>
          <c:w val="0.86790016351305188"/>
          <c:h val="0.4949507155310835"/>
        </c:manualLayout>
      </c:layout>
      <c:barChart>
        <c:barDir val="col"/>
        <c:grouping val="clustered"/>
        <c:ser>
          <c:idx val="0"/>
          <c:order val="0"/>
          <c:spPr>
            <a:pattFill prst="ltDnDiag">
              <a:fgClr>
                <a:srgbClr val="9999FF"/>
              </a:fgClr>
              <a:bgClr>
                <a:srgbClr val="FFFFFF"/>
              </a:bgClr>
            </a:pattFill>
            <a:ln w="12700">
              <a:solidFill>
                <a:srgbClr val="000000"/>
              </a:solidFill>
              <a:prstDash val="solid"/>
            </a:ln>
          </c:spPr>
          <c:cat>
            <c:strRef>
              <c:f>[3]!Area</c:f>
              <c:strCache>
                <c:ptCount val="22"/>
                <c:pt idx="0">
                  <c:v>เมือง</c:v>
                </c:pt>
                <c:pt idx="1">
                  <c:v>ยางชุมน้อย</c:v>
                </c:pt>
                <c:pt idx="2">
                  <c:v>กันทรารมย์</c:v>
                </c:pt>
                <c:pt idx="3">
                  <c:v>กันทรลักษ์</c:v>
                </c:pt>
                <c:pt idx="4">
                  <c:v>ขุขันธ์</c:v>
                </c:pt>
                <c:pt idx="5">
                  <c:v>ไพรบึง</c:v>
                </c:pt>
                <c:pt idx="6">
                  <c:v>ปรางค์กู่</c:v>
                </c:pt>
                <c:pt idx="7">
                  <c:v>ขุนหาญ</c:v>
                </c:pt>
                <c:pt idx="8">
                  <c:v>ราษีไศล</c:v>
                </c:pt>
                <c:pt idx="9">
                  <c:v>อุทุมพรพิสัย</c:v>
                </c:pt>
                <c:pt idx="10">
                  <c:v>บึงบูรพ์</c:v>
                </c:pt>
                <c:pt idx="11">
                  <c:v>ห้วยทับทัน</c:v>
                </c:pt>
                <c:pt idx="12">
                  <c:v>โนนคูณ</c:v>
                </c:pt>
                <c:pt idx="13">
                  <c:v>ศรีรัตนะ</c:v>
                </c:pt>
                <c:pt idx="14">
                  <c:v>น้ำเกลี้ยง</c:v>
                </c:pt>
                <c:pt idx="15">
                  <c:v>วังหิน</c:v>
                </c:pt>
                <c:pt idx="16">
                  <c:v>ภูสิงห์</c:v>
                </c:pt>
                <c:pt idx="17">
                  <c:v>เมืองจันทร์</c:v>
                </c:pt>
                <c:pt idx="18">
                  <c:v>เบญจลักษ์</c:v>
                </c:pt>
                <c:pt idx="19">
                  <c:v>พยุห์</c:v>
                </c:pt>
                <c:pt idx="20">
                  <c:v>โพธิ์ศรีสุวรรณ</c:v>
                </c:pt>
                <c:pt idx="21">
                  <c:v>ศิลาลาด</c:v>
                </c:pt>
              </c:strCache>
            </c:strRef>
          </c:cat>
          <c:val>
            <c:numRef>
              <c:f>[3]!Case</c:f>
              <c:numCache>
                <c:formatCode>General</c:formatCode>
                <c:ptCount val="22"/>
                <c:pt idx="0">
                  <c:v>2.8699999999999997</c:v>
                </c:pt>
                <c:pt idx="1">
                  <c:v>18.979999999999986</c:v>
                </c:pt>
                <c:pt idx="2">
                  <c:v>6.88</c:v>
                </c:pt>
                <c:pt idx="3">
                  <c:v>1.9800000000000033</c:v>
                </c:pt>
                <c:pt idx="4">
                  <c:v>23.130000000000031</c:v>
                </c:pt>
                <c:pt idx="5">
                  <c:v>6.2</c:v>
                </c:pt>
                <c:pt idx="6">
                  <c:v>10.29</c:v>
                </c:pt>
                <c:pt idx="7">
                  <c:v>16.670000000000005</c:v>
                </c:pt>
                <c:pt idx="8">
                  <c:v>6.02</c:v>
                </c:pt>
                <c:pt idx="9">
                  <c:v>3.73</c:v>
                </c:pt>
                <c:pt idx="10">
                  <c:v>27.68</c:v>
                </c:pt>
                <c:pt idx="11">
                  <c:v>4.72</c:v>
                </c:pt>
                <c:pt idx="12">
                  <c:v>0</c:v>
                </c:pt>
                <c:pt idx="13">
                  <c:v>0</c:v>
                </c:pt>
                <c:pt idx="14">
                  <c:v>6.76</c:v>
                </c:pt>
                <c:pt idx="15">
                  <c:v>13.99</c:v>
                </c:pt>
                <c:pt idx="16">
                  <c:v>29.54</c:v>
                </c:pt>
                <c:pt idx="17">
                  <c:v>0</c:v>
                </c:pt>
                <c:pt idx="18">
                  <c:v>0</c:v>
                </c:pt>
                <c:pt idx="19">
                  <c:v>13.1</c:v>
                </c:pt>
                <c:pt idx="20">
                  <c:v>8.3700000000000028</c:v>
                </c:pt>
                <c:pt idx="21">
                  <c:v>0</c:v>
                </c:pt>
              </c:numCache>
            </c:numRef>
          </c:val>
        </c:ser>
        <c:axId val="158320512"/>
        <c:axId val="158425088"/>
      </c:barChart>
      <c:catAx>
        <c:axId val="158320512"/>
        <c:scaling>
          <c:orientation val="minMax"/>
        </c:scaling>
        <c:axPos val="b"/>
        <c:title>
          <c:tx>
            <c:rich>
              <a:bodyPr/>
              <a:lstStyle/>
              <a:p>
                <a:pPr>
                  <a:defRPr sz="1400" b="1" i="0" u="none" strike="noStrike" baseline="0">
                    <a:solidFill>
                      <a:srgbClr val="000000"/>
                    </a:solidFill>
                    <a:latin typeface="AngsanaUPC"/>
                    <a:ea typeface="AngsanaUPC"/>
                    <a:cs typeface="AngsanaUPC"/>
                  </a:defRPr>
                </a:pPr>
                <a:r>
                  <a:rPr lang="th-TH"/>
                  <a:t>พื้นที่</a:t>
                </a:r>
              </a:p>
            </c:rich>
          </c:tx>
          <c:layout>
            <c:manualLayout>
              <c:xMode val="edge"/>
              <c:yMode val="edge"/>
              <c:x val="0.52575991640517183"/>
              <c:y val="0.85101219966313468"/>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ngsanaUPC"/>
                <a:ea typeface="AngsanaUPC"/>
                <a:cs typeface="AngsanaUPC"/>
              </a:defRPr>
            </a:pPr>
            <a:endParaRPr lang="th-TH"/>
          </a:p>
        </c:txPr>
        <c:crossAx val="158425088"/>
        <c:crosses val="autoZero"/>
        <c:auto val="1"/>
        <c:lblAlgn val="ctr"/>
        <c:lblOffset val="100"/>
        <c:tickLblSkip val="1"/>
        <c:tickMarkSkip val="1"/>
      </c:catAx>
      <c:valAx>
        <c:axId val="158425088"/>
        <c:scaling>
          <c:orientation val="minMax"/>
        </c:scaling>
        <c:axPos val="l"/>
        <c:title>
          <c:tx>
            <c:strRef>
              <c:f>[3]TblAgeBar!$A$114</c:f>
              <c:strCache>
                <c:ptCount val="1"/>
                <c:pt idx="0">
                  <c:v>อัตราป่วย/แสน</c:v>
                </c:pt>
              </c:strCache>
            </c:strRef>
          </c:tx>
          <c:layout>
            <c:manualLayout>
              <c:xMode val="edge"/>
              <c:yMode val="edge"/>
              <c:x val="2.1136077041413907E-2"/>
              <c:y val="0.4116171766916644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320512"/>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77" r="0.75000000000000477" t="1" header="0.5" footer="0.5"/>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lang val="th-TH"/>
  <c:chart>
    <c:title>
      <c:tx>
        <c:strRef>
          <c:f>[3]TblAgeBar!$A$1</c:f>
          <c:strCache>
            <c:ptCount val="1"/>
            <c:pt idx="0">
              <c:v>อัตราป่วยต่อประชากรแสแนคน ด้วยโรค Leptospirosis  จำแนกตามกลุ่มอายุ   จังหวัด ศรีสะเกษ  ระหว่างวันที่  1 มกราคม 2562  ถึงวันที่  31 ธันวาคม 2562</c:v>
            </c:pt>
          </c:strCache>
        </c:strRef>
      </c:tx>
      <c:layout>
        <c:manualLayout>
          <c:xMode val="edge"/>
          <c:yMode val="edge"/>
          <c:x val="0.37003113357573225"/>
          <c:y val="3.2432475232890674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6.88074421938345E-2"/>
          <c:y val="0.30000039590424443"/>
          <c:w val="0.80122443799042864"/>
          <c:h val="0.52973042880388543"/>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[3]TblAgeBar!$B$4:$B$12</c:f>
              <c:strCache>
                <c:ptCount val="9"/>
                <c:pt idx="0">
                  <c:v>  0 - 4</c:v>
                </c:pt>
                <c:pt idx="1">
                  <c:v>  5 - 9</c:v>
                </c:pt>
                <c:pt idx="2">
                  <c:v> 10 - 14</c:v>
                </c:pt>
                <c:pt idx="3">
                  <c:v> 15 - 24</c:v>
                </c:pt>
                <c:pt idx="4">
                  <c:v> 25 - 34</c:v>
                </c:pt>
                <c:pt idx="5">
                  <c:v> 35 - 44</c:v>
                </c:pt>
                <c:pt idx="6">
                  <c:v> 45 - 54</c:v>
                </c:pt>
                <c:pt idx="7">
                  <c:v> 55 - 64</c:v>
                </c:pt>
                <c:pt idx="8">
                  <c:v> 65 +</c:v>
                </c:pt>
              </c:strCache>
            </c:strRef>
          </c:cat>
          <c:val>
            <c:numRef>
              <c:f>[3]TblAgeBar!$C$4:$C$12</c:f>
              <c:numCache>
                <c:formatCode>General</c:formatCode>
                <c:ptCount val="9"/>
                <c:pt idx="0">
                  <c:v>0</c:v>
                </c:pt>
                <c:pt idx="1">
                  <c:v>3.41</c:v>
                </c:pt>
                <c:pt idx="2">
                  <c:v>1.1000000000000001</c:v>
                </c:pt>
                <c:pt idx="3">
                  <c:v>11.62</c:v>
                </c:pt>
                <c:pt idx="4">
                  <c:v>13.19</c:v>
                </c:pt>
                <c:pt idx="5">
                  <c:v>18.149999999999999</c:v>
                </c:pt>
                <c:pt idx="6">
                  <c:v>24.94</c:v>
                </c:pt>
                <c:pt idx="7">
                  <c:v>38.909999999999997</c:v>
                </c:pt>
                <c:pt idx="8">
                  <c:v>18.71</c:v>
                </c:pt>
              </c:numCache>
            </c:numRef>
          </c:val>
        </c:ser>
        <c:gapWidth val="80"/>
        <c:overlap val="100"/>
        <c:axId val="158444544"/>
        <c:axId val="158463104"/>
      </c:barChart>
      <c:catAx>
        <c:axId val="158444544"/>
        <c:scaling>
          <c:orientation val="minMax"/>
        </c:scaling>
        <c:axPos val="b"/>
        <c:title>
          <c:tx>
            <c:rich>
              <a:bodyPr/>
              <a:lstStyle/>
              <a:p>
                <a:pPr>
                  <a:defRPr sz="1025" b="1" i="0" u="none" strike="noStrike" baseline="0">
                    <a:solidFill>
                      <a:srgbClr val="000000"/>
                    </a:solidFill>
                    <a:latin typeface="AngsanaUPC"/>
                    <a:ea typeface="AngsanaUPC"/>
                    <a:cs typeface="AngsanaUPC"/>
                  </a:defRPr>
                </a:pPr>
                <a:r>
                  <a:rPr lang="th-TH"/>
                  <a:t>กลุ่มอายุ</a:t>
                </a:r>
              </a:p>
            </c:rich>
          </c:tx>
          <c:layout>
            <c:manualLayout>
              <c:xMode val="edge"/>
              <c:yMode val="edge"/>
              <c:x val="0.89449674851984851"/>
              <c:y val="0.87567683128805496"/>
            </c:manualLayout>
          </c:layout>
          <c:spPr>
            <a:noFill/>
            <a:ln w="25400">
              <a:noFill/>
            </a:ln>
          </c:spPr>
        </c:title>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ngsanaUPC"/>
                <a:ea typeface="AngsanaUPC"/>
                <a:cs typeface="AngsanaUPC"/>
              </a:defRPr>
            </a:pPr>
            <a:endParaRPr lang="th-TH"/>
          </a:p>
        </c:txPr>
        <c:crossAx val="158463104"/>
        <c:crosses val="autoZero"/>
        <c:auto val="1"/>
        <c:lblAlgn val="ctr"/>
        <c:lblOffset val="100"/>
        <c:tickLblSkip val="1"/>
        <c:tickMarkSkip val="1"/>
      </c:catAx>
      <c:valAx>
        <c:axId val="158463104"/>
        <c:scaling>
          <c:orientation val="minMax"/>
        </c:scaling>
        <c:axPos val="l"/>
        <c:majorGridlines>
          <c:spPr>
            <a:ln w="3175">
              <a:solidFill>
                <a:srgbClr val="000000"/>
              </a:solidFill>
              <a:prstDash val="solid"/>
            </a:ln>
          </c:spPr>
        </c:majorGridlines>
        <c:title>
          <c:tx>
            <c:strRef>
              <c:f>[3]TblAgeBar!$A$14</c:f>
              <c:strCache>
                <c:ptCount val="1"/>
                <c:pt idx="0">
                  <c:v>อัตราป่วย/แสน</c:v>
                </c:pt>
              </c:strCache>
            </c:strRef>
          </c:tx>
          <c:layout>
            <c:manualLayout>
              <c:xMode val="edge"/>
              <c:yMode val="edge"/>
              <c:x val="3.3639193961430204E-2"/>
              <c:y val="0.20540567647497424"/>
            </c:manualLayout>
          </c:layout>
          <c:spPr>
            <a:noFill/>
            <a:ln w="25400">
              <a:noFill/>
            </a:ln>
          </c:spPr>
          <c:txPr>
            <a:bodyPr rot="0" vert="horz"/>
            <a:lstStyle/>
            <a:p>
              <a:pPr algn="ctr">
                <a:defRPr sz="1025" b="1" i="0" u="none" strike="noStrike" baseline="0">
                  <a:solidFill>
                    <a:srgbClr val="000000"/>
                  </a:solidFill>
                  <a:latin typeface="AngsanaUPC"/>
                  <a:ea typeface="AngsanaUPC"/>
                  <a:cs typeface="AngsanaUPC"/>
                </a:defRPr>
              </a:pPr>
              <a:endParaRPr lang="th-TH"/>
            </a:p>
          </c:txPr>
        </c:title>
        <c:numFmt formatCode="General" sourceLinked="1"/>
        <c:tickLblPos val="nextTo"/>
        <c:spPr>
          <a:ln w="3175">
            <a:solidFill>
              <a:srgbClr val="000000"/>
            </a:solidFill>
            <a:prstDash val="solid"/>
          </a:ln>
        </c:spPr>
        <c:txPr>
          <a:bodyPr rot="0" vert="horz"/>
          <a:lstStyle/>
          <a:p>
            <a:pPr>
              <a:defRPr sz="1025" b="0" i="0" u="none" strike="noStrike" baseline="0">
                <a:solidFill>
                  <a:srgbClr val="000000"/>
                </a:solidFill>
                <a:latin typeface="AngsanaUPC"/>
                <a:ea typeface="AngsanaUPC"/>
                <a:cs typeface="AngsanaUPC"/>
              </a:defRPr>
            </a:pPr>
            <a:endParaRPr lang="th-TH"/>
          </a:p>
        </c:txPr>
        <c:crossAx val="15844454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th-TH"/>
    </a:p>
  </c:txPr>
  <c:printSettings>
    <c:headerFooter alignWithMargins="0"/>
    <c:pageMargins b="1" l="0.75000000000000466" r="0.75000000000000466" t="1" header="0.5" footer="0.5"/>
    <c:pageSetup paperSize="9" orientation="landscape" horizontalDpi="300" verticalDpi="300"/>
  </c:printSettings>
</c:chartSpace>
</file>

<file path=xl/charts/chart99.xml><?xml version="1.0" encoding="utf-8"?>
<c:chartSpace xmlns:c="http://schemas.openxmlformats.org/drawingml/2006/chart" xmlns:a="http://schemas.openxmlformats.org/drawingml/2006/main" xmlns:r="http://schemas.openxmlformats.org/officeDocument/2006/relationships">
  <c:lang val="th-TH"/>
  <c:chart>
    <c:title>
      <c:tx>
        <c:strRef>
          <c:f>[3]TblAgeBar!$A$30</c:f>
          <c:strCache>
            <c:ptCount val="1"/>
            <c:pt idx="0">
              <c:v>จำนวนผู้ป่วยด้วยโรค Leptospirosis  จำแนกตามอาชีพ   จังหวัด ศรีสะเกษ  ระหว่างวันที่  1 มกราคม 2562  ถึงวันที่  31 ธันวาคม 2562</c:v>
            </c:pt>
          </c:strCache>
        </c:strRef>
      </c:tx>
      <c:layout>
        <c:manualLayout>
          <c:xMode val="edge"/>
          <c:yMode val="edge"/>
          <c:x val="0.19207317073170732"/>
          <c:y val="3.2828363785225211E-2"/>
        </c:manualLayout>
      </c:layout>
      <c:spPr>
        <a:noFill/>
        <a:ln w="25400">
          <a:noFill/>
        </a:ln>
      </c:spPr>
      <c:txPr>
        <a:bodyPr/>
        <a:lstStyle/>
        <a:p>
          <a:pPr>
            <a:defRPr sz="1400" b="1" i="0" u="none" strike="noStrike" baseline="0">
              <a:solidFill>
                <a:srgbClr val="000000"/>
              </a:solidFill>
              <a:latin typeface="AngsanaUPC"/>
              <a:ea typeface="AngsanaUPC"/>
              <a:cs typeface="AngsanaUPC"/>
            </a:defRPr>
          </a:pPr>
          <a:endParaRPr lang="th-TH"/>
        </a:p>
      </c:txPr>
    </c:title>
    <c:plotArea>
      <c:layout>
        <c:manualLayout>
          <c:layoutTarget val="inner"/>
          <c:xMode val="edge"/>
          <c:yMode val="edge"/>
          <c:x val="0.13109756097560968"/>
          <c:y val="0.28535423905618457"/>
          <c:w val="0.84756097560975607"/>
          <c:h val="0.37878881290644451"/>
        </c:manualLayout>
      </c:layout>
      <c:barChart>
        <c:barDir val="col"/>
        <c:grouping val="clustered"/>
        <c:ser>
          <c:idx val="0"/>
          <c:order val="0"/>
          <c:spPr>
            <a:pattFill prst="ltUpDiag">
              <a:fgClr>
                <a:srgbClr val="9999FF"/>
              </a:fgClr>
              <a:bgClr>
                <a:srgbClr val="FFFFFF"/>
              </a:bgClr>
            </a:pattFill>
            <a:ln w="12700">
              <a:solidFill>
                <a:srgbClr val="000000"/>
              </a:solidFill>
              <a:prstDash val="solid"/>
            </a:ln>
          </c:spPr>
          <c:cat>
            <c:strRef>
              <c:f>[3]TblAgeBar!$B$33:$B$47</c:f>
              <c:strCache>
                <c:ptCount val="15"/>
                <c:pt idx="0">
                  <c:v>เกษตร</c:v>
                </c:pt>
                <c:pt idx="1">
                  <c:v>ข้าราชการ</c:v>
                </c:pt>
                <c:pt idx="2">
                  <c:v>รับจ้าง,กรรมกร</c:v>
                </c:pt>
                <c:pt idx="3">
                  <c:v>ค้าขาย</c:v>
                </c:pt>
                <c:pt idx="4">
                  <c:v>งานบ้าน</c:v>
                </c:pt>
                <c:pt idx="5">
                  <c:v>นักเรียน</c:v>
                </c:pt>
                <c:pt idx="6">
                  <c:v>ทหาร,ตำรวจ</c:v>
                </c:pt>
                <c:pt idx="7">
                  <c:v>ประมง</c:v>
                </c:pt>
                <c:pt idx="8">
                  <c:v>ครู</c:v>
                </c:pt>
                <c:pt idx="9">
                  <c:v>อื่นๆ</c:v>
                </c:pt>
                <c:pt idx="10">
                  <c:v>ไม่ทราบอาชีพ/ในปกครอง</c:v>
                </c:pt>
                <c:pt idx="11">
                  <c:v>เลี้ยงสัตว์</c:v>
                </c:pt>
                <c:pt idx="12">
                  <c:v>นักบวช</c:v>
                </c:pt>
                <c:pt idx="13">
                  <c:v>อาชีพพิเศษ</c:v>
                </c:pt>
                <c:pt idx="14">
                  <c:v>บุคลากรสาธารณสุข</c:v>
                </c:pt>
              </c:strCache>
            </c:strRef>
          </c:cat>
          <c:val>
            <c:numRef>
              <c:f>[3]TblAgeBar!$C$33:$C$47</c:f>
              <c:numCache>
                <c:formatCode>General</c:formatCode>
                <c:ptCount val="15"/>
                <c:pt idx="0">
                  <c:v>175</c:v>
                </c:pt>
                <c:pt idx="1">
                  <c:v>2</c:v>
                </c:pt>
                <c:pt idx="2">
                  <c:v>5</c:v>
                </c:pt>
                <c:pt idx="3">
                  <c:v>1</c:v>
                </c:pt>
                <c:pt idx="4">
                  <c:v>0</c:v>
                </c:pt>
                <c:pt idx="5">
                  <c:v>12</c:v>
                </c:pt>
                <c:pt idx="6">
                  <c:v>3</c:v>
                </c:pt>
                <c:pt idx="7">
                  <c:v>0</c:v>
                </c:pt>
                <c:pt idx="8">
                  <c:v>0</c:v>
                </c:pt>
                <c:pt idx="9">
                  <c:v>25</c:v>
                </c:pt>
                <c:pt idx="10">
                  <c:v>24</c:v>
                </c:pt>
                <c:pt idx="11">
                  <c:v>0</c:v>
                </c:pt>
                <c:pt idx="12">
                  <c:v>1</c:v>
                </c:pt>
                <c:pt idx="13">
                  <c:v>0</c:v>
                </c:pt>
                <c:pt idx="14">
                  <c:v>0</c:v>
                </c:pt>
              </c:numCache>
            </c:numRef>
          </c:val>
        </c:ser>
        <c:axId val="158372608"/>
        <c:axId val="158374528"/>
      </c:barChart>
      <c:catAx>
        <c:axId val="158372608"/>
        <c:scaling>
          <c:orientation val="minMax"/>
        </c:scaling>
        <c:axPos val="b"/>
        <c:title>
          <c:tx>
            <c:rich>
              <a:bodyPr/>
              <a:lstStyle/>
              <a:p>
                <a:pPr>
                  <a:defRPr sz="1000" b="1" i="0" u="none" strike="noStrike" baseline="0">
                    <a:solidFill>
                      <a:srgbClr val="000000"/>
                    </a:solidFill>
                    <a:latin typeface="Arial"/>
                    <a:ea typeface="Arial"/>
                    <a:cs typeface="Arial"/>
                  </a:defRPr>
                </a:pPr>
                <a:r>
                  <a:rPr lang="th-TH"/>
                  <a:t>อาชีพ</a:t>
                </a:r>
              </a:p>
            </c:rich>
          </c:tx>
          <c:layout>
            <c:manualLayout>
              <c:xMode val="edge"/>
              <c:yMode val="edge"/>
              <c:x val="0.3917682926829294"/>
              <c:y val="0.85606271716855364"/>
            </c:manualLayout>
          </c:layout>
          <c:spPr>
            <a:noFill/>
            <a:ln w="25400">
              <a:noFill/>
            </a:ln>
          </c:spPr>
        </c:title>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AngsanaUPC"/>
                <a:ea typeface="AngsanaUPC"/>
                <a:cs typeface="AngsanaUPC"/>
              </a:defRPr>
            </a:pPr>
            <a:endParaRPr lang="th-TH"/>
          </a:p>
        </c:txPr>
        <c:crossAx val="158374528"/>
        <c:crosses val="autoZero"/>
        <c:auto val="1"/>
        <c:lblAlgn val="ctr"/>
        <c:lblOffset val="100"/>
        <c:tickLblSkip val="1"/>
        <c:tickMarkSkip val="1"/>
      </c:catAx>
      <c:valAx>
        <c:axId val="158374528"/>
        <c:scaling>
          <c:orientation val="minMax"/>
        </c:scaling>
        <c:axPos val="l"/>
        <c:title>
          <c:tx>
            <c:rich>
              <a:bodyPr/>
              <a:lstStyle/>
              <a:p>
                <a:pPr>
                  <a:defRPr sz="1400" b="1" i="0" u="none" strike="noStrike" baseline="0">
                    <a:solidFill>
                      <a:srgbClr val="000000"/>
                    </a:solidFill>
                    <a:latin typeface="AngsanaUPC"/>
                    <a:ea typeface="AngsanaUPC"/>
                    <a:cs typeface="AngsanaUPC"/>
                  </a:defRPr>
                </a:pPr>
                <a:r>
                  <a:rPr lang="th-TH"/>
                  <a:t>จำนวนป่วย(ราย)</a:t>
                </a:r>
              </a:p>
            </c:rich>
          </c:tx>
          <c:layout>
            <c:manualLayout>
              <c:xMode val="edge"/>
              <c:yMode val="edge"/>
              <c:x val="2.4390243902439025E-2"/>
              <c:y val="0.3611120016374759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th-TH"/>
          </a:p>
        </c:txPr>
        <c:crossAx val="15837260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th-TH"/>
    </a:p>
  </c:txPr>
  <c:printSettings>
    <c:headerFooter alignWithMargins="0"/>
    <c:pageMargins b="1" l="0.75000000000000466" r="0.75000000000000466"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6" Type="http://schemas.openxmlformats.org/officeDocument/2006/relationships/chart" Target="../charts/chart34.xml"/><Relationship Id="rId117" Type="http://schemas.openxmlformats.org/officeDocument/2006/relationships/chart" Target="../charts/chart125.xml"/><Relationship Id="rId21" Type="http://schemas.openxmlformats.org/officeDocument/2006/relationships/chart" Target="../charts/chart29.xml"/><Relationship Id="rId42" Type="http://schemas.openxmlformats.org/officeDocument/2006/relationships/chart" Target="../charts/chart50.xml"/><Relationship Id="rId47" Type="http://schemas.openxmlformats.org/officeDocument/2006/relationships/chart" Target="../charts/chart55.xml"/><Relationship Id="rId63" Type="http://schemas.openxmlformats.org/officeDocument/2006/relationships/chart" Target="../charts/chart71.xml"/><Relationship Id="rId68" Type="http://schemas.openxmlformats.org/officeDocument/2006/relationships/chart" Target="../charts/chart76.xml"/><Relationship Id="rId84" Type="http://schemas.openxmlformats.org/officeDocument/2006/relationships/chart" Target="../charts/chart92.xml"/><Relationship Id="rId89" Type="http://schemas.openxmlformats.org/officeDocument/2006/relationships/chart" Target="../charts/chart97.xml"/><Relationship Id="rId112" Type="http://schemas.openxmlformats.org/officeDocument/2006/relationships/chart" Target="../charts/chart120.xml"/><Relationship Id="rId133" Type="http://schemas.openxmlformats.org/officeDocument/2006/relationships/chart" Target="../charts/chart141.xml"/><Relationship Id="rId138" Type="http://schemas.openxmlformats.org/officeDocument/2006/relationships/chart" Target="../charts/chart146.xml"/><Relationship Id="rId16" Type="http://schemas.openxmlformats.org/officeDocument/2006/relationships/chart" Target="../charts/chart24.xml"/><Relationship Id="rId107" Type="http://schemas.openxmlformats.org/officeDocument/2006/relationships/chart" Target="../charts/chart115.xml"/><Relationship Id="rId11" Type="http://schemas.openxmlformats.org/officeDocument/2006/relationships/chart" Target="../charts/chart19.xml"/><Relationship Id="rId32" Type="http://schemas.openxmlformats.org/officeDocument/2006/relationships/chart" Target="../charts/chart40.xml"/><Relationship Id="rId37" Type="http://schemas.openxmlformats.org/officeDocument/2006/relationships/chart" Target="../charts/chart45.xml"/><Relationship Id="rId53" Type="http://schemas.openxmlformats.org/officeDocument/2006/relationships/chart" Target="../charts/chart61.xml"/><Relationship Id="rId58" Type="http://schemas.openxmlformats.org/officeDocument/2006/relationships/chart" Target="../charts/chart66.xml"/><Relationship Id="rId74" Type="http://schemas.openxmlformats.org/officeDocument/2006/relationships/chart" Target="../charts/chart82.xml"/><Relationship Id="rId79" Type="http://schemas.openxmlformats.org/officeDocument/2006/relationships/chart" Target="../charts/chart87.xml"/><Relationship Id="rId102" Type="http://schemas.openxmlformats.org/officeDocument/2006/relationships/chart" Target="../charts/chart110.xml"/><Relationship Id="rId123" Type="http://schemas.openxmlformats.org/officeDocument/2006/relationships/chart" Target="../charts/chart131.xml"/><Relationship Id="rId128" Type="http://schemas.openxmlformats.org/officeDocument/2006/relationships/chart" Target="../charts/chart136.xml"/><Relationship Id="rId144" Type="http://schemas.openxmlformats.org/officeDocument/2006/relationships/chart" Target="../charts/chart152.xml"/><Relationship Id="rId149" Type="http://schemas.openxmlformats.org/officeDocument/2006/relationships/chart" Target="../charts/chart157.xml"/><Relationship Id="rId5" Type="http://schemas.openxmlformats.org/officeDocument/2006/relationships/chart" Target="../charts/chart13.xml"/><Relationship Id="rId90" Type="http://schemas.openxmlformats.org/officeDocument/2006/relationships/chart" Target="../charts/chart98.xml"/><Relationship Id="rId95" Type="http://schemas.openxmlformats.org/officeDocument/2006/relationships/chart" Target="../charts/chart103.xml"/><Relationship Id="rId22" Type="http://schemas.openxmlformats.org/officeDocument/2006/relationships/chart" Target="../charts/chart30.xml"/><Relationship Id="rId27" Type="http://schemas.openxmlformats.org/officeDocument/2006/relationships/chart" Target="../charts/chart35.xml"/><Relationship Id="rId43" Type="http://schemas.openxmlformats.org/officeDocument/2006/relationships/chart" Target="../charts/chart51.xml"/><Relationship Id="rId48" Type="http://schemas.openxmlformats.org/officeDocument/2006/relationships/chart" Target="../charts/chart56.xml"/><Relationship Id="rId64" Type="http://schemas.openxmlformats.org/officeDocument/2006/relationships/chart" Target="../charts/chart72.xml"/><Relationship Id="rId69" Type="http://schemas.openxmlformats.org/officeDocument/2006/relationships/chart" Target="../charts/chart77.xml"/><Relationship Id="rId113" Type="http://schemas.openxmlformats.org/officeDocument/2006/relationships/chart" Target="../charts/chart121.xml"/><Relationship Id="rId118" Type="http://schemas.openxmlformats.org/officeDocument/2006/relationships/chart" Target="../charts/chart126.xml"/><Relationship Id="rId134" Type="http://schemas.openxmlformats.org/officeDocument/2006/relationships/chart" Target="../charts/chart142.xml"/><Relationship Id="rId139" Type="http://schemas.openxmlformats.org/officeDocument/2006/relationships/chart" Target="../charts/chart147.xml"/><Relationship Id="rId80" Type="http://schemas.openxmlformats.org/officeDocument/2006/relationships/chart" Target="../charts/chart88.xml"/><Relationship Id="rId85" Type="http://schemas.openxmlformats.org/officeDocument/2006/relationships/chart" Target="../charts/chart93.xml"/><Relationship Id="rId150" Type="http://schemas.openxmlformats.org/officeDocument/2006/relationships/chart" Target="../charts/chart158.xml"/><Relationship Id="rId12" Type="http://schemas.openxmlformats.org/officeDocument/2006/relationships/chart" Target="../charts/chart20.xml"/><Relationship Id="rId17" Type="http://schemas.openxmlformats.org/officeDocument/2006/relationships/chart" Target="../charts/chart25.xml"/><Relationship Id="rId25" Type="http://schemas.openxmlformats.org/officeDocument/2006/relationships/chart" Target="../charts/chart33.xml"/><Relationship Id="rId33" Type="http://schemas.openxmlformats.org/officeDocument/2006/relationships/chart" Target="../charts/chart41.xml"/><Relationship Id="rId38" Type="http://schemas.openxmlformats.org/officeDocument/2006/relationships/chart" Target="../charts/chart46.xml"/><Relationship Id="rId46" Type="http://schemas.openxmlformats.org/officeDocument/2006/relationships/chart" Target="../charts/chart54.xml"/><Relationship Id="rId59" Type="http://schemas.openxmlformats.org/officeDocument/2006/relationships/chart" Target="../charts/chart67.xml"/><Relationship Id="rId67" Type="http://schemas.openxmlformats.org/officeDocument/2006/relationships/chart" Target="../charts/chart75.xml"/><Relationship Id="rId103" Type="http://schemas.openxmlformats.org/officeDocument/2006/relationships/chart" Target="../charts/chart111.xml"/><Relationship Id="rId108" Type="http://schemas.openxmlformats.org/officeDocument/2006/relationships/chart" Target="../charts/chart116.xml"/><Relationship Id="rId116" Type="http://schemas.openxmlformats.org/officeDocument/2006/relationships/chart" Target="../charts/chart124.xml"/><Relationship Id="rId124" Type="http://schemas.openxmlformats.org/officeDocument/2006/relationships/chart" Target="../charts/chart132.xml"/><Relationship Id="rId129" Type="http://schemas.openxmlformats.org/officeDocument/2006/relationships/chart" Target="../charts/chart137.xml"/><Relationship Id="rId137" Type="http://schemas.openxmlformats.org/officeDocument/2006/relationships/chart" Target="../charts/chart145.xml"/><Relationship Id="rId20" Type="http://schemas.openxmlformats.org/officeDocument/2006/relationships/chart" Target="../charts/chart28.xml"/><Relationship Id="rId41" Type="http://schemas.openxmlformats.org/officeDocument/2006/relationships/chart" Target="../charts/chart49.xml"/><Relationship Id="rId54" Type="http://schemas.openxmlformats.org/officeDocument/2006/relationships/chart" Target="../charts/chart62.xml"/><Relationship Id="rId62" Type="http://schemas.openxmlformats.org/officeDocument/2006/relationships/chart" Target="../charts/chart70.xml"/><Relationship Id="rId70" Type="http://schemas.openxmlformats.org/officeDocument/2006/relationships/chart" Target="../charts/chart78.xml"/><Relationship Id="rId75" Type="http://schemas.openxmlformats.org/officeDocument/2006/relationships/chart" Target="../charts/chart83.xml"/><Relationship Id="rId83" Type="http://schemas.openxmlformats.org/officeDocument/2006/relationships/chart" Target="../charts/chart91.xml"/><Relationship Id="rId88" Type="http://schemas.openxmlformats.org/officeDocument/2006/relationships/chart" Target="../charts/chart96.xml"/><Relationship Id="rId91" Type="http://schemas.openxmlformats.org/officeDocument/2006/relationships/chart" Target="../charts/chart99.xml"/><Relationship Id="rId96" Type="http://schemas.openxmlformats.org/officeDocument/2006/relationships/chart" Target="../charts/chart104.xml"/><Relationship Id="rId111" Type="http://schemas.openxmlformats.org/officeDocument/2006/relationships/chart" Target="../charts/chart119.xml"/><Relationship Id="rId132" Type="http://schemas.openxmlformats.org/officeDocument/2006/relationships/chart" Target="../charts/chart140.xml"/><Relationship Id="rId140" Type="http://schemas.openxmlformats.org/officeDocument/2006/relationships/chart" Target="../charts/chart148.xml"/><Relationship Id="rId145" Type="http://schemas.openxmlformats.org/officeDocument/2006/relationships/chart" Target="../charts/chart153.xml"/><Relationship Id="rId153" Type="http://schemas.openxmlformats.org/officeDocument/2006/relationships/chart" Target="../charts/chart161.xml"/><Relationship Id="rId1" Type="http://schemas.openxmlformats.org/officeDocument/2006/relationships/chart" Target="../charts/chart9.xml"/><Relationship Id="rId6" Type="http://schemas.openxmlformats.org/officeDocument/2006/relationships/chart" Target="../charts/chart14.xml"/><Relationship Id="rId15" Type="http://schemas.openxmlformats.org/officeDocument/2006/relationships/chart" Target="../charts/chart23.xml"/><Relationship Id="rId23" Type="http://schemas.openxmlformats.org/officeDocument/2006/relationships/chart" Target="../charts/chart31.xml"/><Relationship Id="rId28" Type="http://schemas.openxmlformats.org/officeDocument/2006/relationships/chart" Target="../charts/chart36.xml"/><Relationship Id="rId36" Type="http://schemas.openxmlformats.org/officeDocument/2006/relationships/chart" Target="../charts/chart44.xml"/><Relationship Id="rId49" Type="http://schemas.openxmlformats.org/officeDocument/2006/relationships/chart" Target="../charts/chart57.xml"/><Relationship Id="rId57" Type="http://schemas.openxmlformats.org/officeDocument/2006/relationships/chart" Target="../charts/chart65.xml"/><Relationship Id="rId106" Type="http://schemas.openxmlformats.org/officeDocument/2006/relationships/chart" Target="../charts/chart114.xml"/><Relationship Id="rId114" Type="http://schemas.openxmlformats.org/officeDocument/2006/relationships/chart" Target="../charts/chart122.xml"/><Relationship Id="rId119" Type="http://schemas.openxmlformats.org/officeDocument/2006/relationships/chart" Target="../charts/chart127.xml"/><Relationship Id="rId127" Type="http://schemas.openxmlformats.org/officeDocument/2006/relationships/chart" Target="../charts/chart135.xml"/><Relationship Id="rId10" Type="http://schemas.openxmlformats.org/officeDocument/2006/relationships/chart" Target="../charts/chart18.xml"/><Relationship Id="rId31" Type="http://schemas.openxmlformats.org/officeDocument/2006/relationships/chart" Target="../charts/chart39.xml"/><Relationship Id="rId44" Type="http://schemas.openxmlformats.org/officeDocument/2006/relationships/chart" Target="../charts/chart52.xml"/><Relationship Id="rId52" Type="http://schemas.openxmlformats.org/officeDocument/2006/relationships/chart" Target="../charts/chart60.xml"/><Relationship Id="rId60" Type="http://schemas.openxmlformats.org/officeDocument/2006/relationships/chart" Target="../charts/chart68.xml"/><Relationship Id="rId65" Type="http://schemas.openxmlformats.org/officeDocument/2006/relationships/chart" Target="../charts/chart73.xml"/><Relationship Id="rId73" Type="http://schemas.openxmlformats.org/officeDocument/2006/relationships/chart" Target="../charts/chart81.xml"/><Relationship Id="rId78" Type="http://schemas.openxmlformats.org/officeDocument/2006/relationships/chart" Target="../charts/chart86.xml"/><Relationship Id="rId81" Type="http://schemas.openxmlformats.org/officeDocument/2006/relationships/chart" Target="../charts/chart89.xml"/><Relationship Id="rId86" Type="http://schemas.openxmlformats.org/officeDocument/2006/relationships/chart" Target="../charts/chart94.xml"/><Relationship Id="rId94" Type="http://schemas.openxmlformats.org/officeDocument/2006/relationships/chart" Target="../charts/chart102.xml"/><Relationship Id="rId99" Type="http://schemas.openxmlformats.org/officeDocument/2006/relationships/chart" Target="../charts/chart107.xml"/><Relationship Id="rId101" Type="http://schemas.openxmlformats.org/officeDocument/2006/relationships/chart" Target="../charts/chart109.xml"/><Relationship Id="rId122" Type="http://schemas.openxmlformats.org/officeDocument/2006/relationships/chart" Target="../charts/chart130.xml"/><Relationship Id="rId130" Type="http://schemas.openxmlformats.org/officeDocument/2006/relationships/chart" Target="../charts/chart138.xml"/><Relationship Id="rId135" Type="http://schemas.openxmlformats.org/officeDocument/2006/relationships/chart" Target="../charts/chart143.xml"/><Relationship Id="rId143" Type="http://schemas.openxmlformats.org/officeDocument/2006/relationships/chart" Target="../charts/chart151.xml"/><Relationship Id="rId148" Type="http://schemas.openxmlformats.org/officeDocument/2006/relationships/chart" Target="../charts/chart156.xml"/><Relationship Id="rId151" Type="http://schemas.openxmlformats.org/officeDocument/2006/relationships/chart" Target="../charts/chart159.xml"/><Relationship Id="rId4" Type="http://schemas.openxmlformats.org/officeDocument/2006/relationships/chart" Target="../charts/chart12.xml"/><Relationship Id="rId9" Type="http://schemas.openxmlformats.org/officeDocument/2006/relationships/chart" Target="../charts/chart17.xml"/><Relationship Id="rId13" Type="http://schemas.openxmlformats.org/officeDocument/2006/relationships/chart" Target="../charts/chart21.xml"/><Relationship Id="rId18" Type="http://schemas.openxmlformats.org/officeDocument/2006/relationships/chart" Target="../charts/chart26.xml"/><Relationship Id="rId39" Type="http://schemas.openxmlformats.org/officeDocument/2006/relationships/chart" Target="../charts/chart47.xml"/><Relationship Id="rId109" Type="http://schemas.openxmlformats.org/officeDocument/2006/relationships/chart" Target="../charts/chart117.xml"/><Relationship Id="rId34" Type="http://schemas.openxmlformats.org/officeDocument/2006/relationships/chart" Target="../charts/chart42.xml"/><Relationship Id="rId50" Type="http://schemas.openxmlformats.org/officeDocument/2006/relationships/chart" Target="../charts/chart58.xml"/><Relationship Id="rId55" Type="http://schemas.openxmlformats.org/officeDocument/2006/relationships/chart" Target="../charts/chart63.xml"/><Relationship Id="rId76" Type="http://schemas.openxmlformats.org/officeDocument/2006/relationships/chart" Target="../charts/chart84.xml"/><Relationship Id="rId97" Type="http://schemas.openxmlformats.org/officeDocument/2006/relationships/chart" Target="../charts/chart105.xml"/><Relationship Id="rId104" Type="http://schemas.openxmlformats.org/officeDocument/2006/relationships/chart" Target="../charts/chart112.xml"/><Relationship Id="rId120" Type="http://schemas.openxmlformats.org/officeDocument/2006/relationships/chart" Target="../charts/chart128.xml"/><Relationship Id="rId125" Type="http://schemas.openxmlformats.org/officeDocument/2006/relationships/chart" Target="../charts/chart133.xml"/><Relationship Id="rId141" Type="http://schemas.openxmlformats.org/officeDocument/2006/relationships/chart" Target="../charts/chart149.xml"/><Relationship Id="rId146" Type="http://schemas.openxmlformats.org/officeDocument/2006/relationships/chart" Target="../charts/chart154.xml"/><Relationship Id="rId7" Type="http://schemas.openxmlformats.org/officeDocument/2006/relationships/chart" Target="../charts/chart15.xml"/><Relationship Id="rId71" Type="http://schemas.openxmlformats.org/officeDocument/2006/relationships/chart" Target="../charts/chart79.xml"/><Relationship Id="rId92" Type="http://schemas.openxmlformats.org/officeDocument/2006/relationships/chart" Target="../charts/chart100.xml"/><Relationship Id="rId2" Type="http://schemas.openxmlformats.org/officeDocument/2006/relationships/chart" Target="../charts/chart10.xml"/><Relationship Id="rId29" Type="http://schemas.openxmlformats.org/officeDocument/2006/relationships/chart" Target="../charts/chart37.xml"/><Relationship Id="rId24" Type="http://schemas.openxmlformats.org/officeDocument/2006/relationships/chart" Target="../charts/chart32.xml"/><Relationship Id="rId40" Type="http://schemas.openxmlformats.org/officeDocument/2006/relationships/chart" Target="../charts/chart48.xml"/><Relationship Id="rId45" Type="http://schemas.openxmlformats.org/officeDocument/2006/relationships/chart" Target="../charts/chart53.xml"/><Relationship Id="rId66" Type="http://schemas.openxmlformats.org/officeDocument/2006/relationships/chart" Target="../charts/chart74.xml"/><Relationship Id="rId87" Type="http://schemas.openxmlformats.org/officeDocument/2006/relationships/chart" Target="../charts/chart95.xml"/><Relationship Id="rId110" Type="http://schemas.openxmlformats.org/officeDocument/2006/relationships/chart" Target="../charts/chart118.xml"/><Relationship Id="rId115" Type="http://schemas.openxmlformats.org/officeDocument/2006/relationships/chart" Target="../charts/chart123.xml"/><Relationship Id="rId131" Type="http://schemas.openxmlformats.org/officeDocument/2006/relationships/chart" Target="../charts/chart139.xml"/><Relationship Id="rId136" Type="http://schemas.openxmlformats.org/officeDocument/2006/relationships/chart" Target="../charts/chart144.xml"/><Relationship Id="rId61" Type="http://schemas.openxmlformats.org/officeDocument/2006/relationships/chart" Target="../charts/chart69.xml"/><Relationship Id="rId82" Type="http://schemas.openxmlformats.org/officeDocument/2006/relationships/chart" Target="../charts/chart90.xml"/><Relationship Id="rId152" Type="http://schemas.openxmlformats.org/officeDocument/2006/relationships/chart" Target="../charts/chart160.xml"/><Relationship Id="rId19" Type="http://schemas.openxmlformats.org/officeDocument/2006/relationships/chart" Target="../charts/chart27.xml"/><Relationship Id="rId14" Type="http://schemas.openxmlformats.org/officeDocument/2006/relationships/chart" Target="../charts/chart22.xml"/><Relationship Id="rId30" Type="http://schemas.openxmlformats.org/officeDocument/2006/relationships/chart" Target="../charts/chart38.xml"/><Relationship Id="rId35" Type="http://schemas.openxmlformats.org/officeDocument/2006/relationships/chart" Target="../charts/chart43.xml"/><Relationship Id="rId56" Type="http://schemas.openxmlformats.org/officeDocument/2006/relationships/chart" Target="../charts/chart64.xml"/><Relationship Id="rId77" Type="http://schemas.openxmlformats.org/officeDocument/2006/relationships/chart" Target="../charts/chart85.xml"/><Relationship Id="rId100" Type="http://schemas.openxmlformats.org/officeDocument/2006/relationships/chart" Target="../charts/chart108.xml"/><Relationship Id="rId105" Type="http://schemas.openxmlformats.org/officeDocument/2006/relationships/chart" Target="../charts/chart113.xml"/><Relationship Id="rId126" Type="http://schemas.openxmlformats.org/officeDocument/2006/relationships/chart" Target="../charts/chart134.xml"/><Relationship Id="rId147" Type="http://schemas.openxmlformats.org/officeDocument/2006/relationships/chart" Target="../charts/chart155.xml"/><Relationship Id="rId8" Type="http://schemas.openxmlformats.org/officeDocument/2006/relationships/chart" Target="../charts/chart16.xml"/><Relationship Id="rId51" Type="http://schemas.openxmlformats.org/officeDocument/2006/relationships/chart" Target="../charts/chart59.xml"/><Relationship Id="rId72" Type="http://schemas.openxmlformats.org/officeDocument/2006/relationships/chart" Target="../charts/chart80.xml"/><Relationship Id="rId93" Type="http://schemas.openxmlformats.org/officeDocument/2006/relationships/chart" Target="../charts/chart101.xml"/><Relationship Id="rId98" Type="http://schemas.openxmlformats.org/officeDocument/2006/relationships/chart" Target="../charts/chart106.xml"/><Relationship Id="rId121" Type="http://schemas.openxmlformats.org/officeDocument/2006/relationships/chart" Target="../charts/chart129.xml"/><Relationship Id="rId142" Type="http://schemas.openxmlformats.org/officeDocument/2006/relationships/chart" Target="../charts/chart150.xml"/><Relationship Id="rId3"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4.xml"/><Relationship Id="rId2" Type="http://schemas.openxmlformats.org/officeDocument/2006/relationships/chart" Target="../charts/chart163.xml"/><Relationship Id="rId1" Type="http://schemas.openxmlformats.org/officeDocument/2006/relationships/chart" Target="../charts/chart162.xml"/><Relationship Id="rId4" Type="http://schemas.openxmlformats.org/officeDocument/2006/relationships/chart" Target="../charts/chart16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133350</xdr:colOff>
      <xdr:row>21</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10</xdr:col>
      <xdr:colOff>152400</xdr:colOff>
      <xdr:row>46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10</xdr:col>
      <xdr:colOff>114300</xdr:colOff>
      <xdr:row>71</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73</xdr:row>
      <xdr:rowOff>0</xdr:rowOff>
    </xdr:from>
    <xdr:to>
      <xdr:col>10</xdr:col>
      <xdr:colOff>123825</xdr:colOff>
      <xdr:row>96</xdr:row>
      <xdr:rowOff>47625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10</xdr:row>
      <xdr:rowOff>123825</xdr:rowOff>
    </xdr:from>
    <xdr:to>
      <xdr:col>13</xdr:col>
      <xdr:colOff>571500</xdr:colOff>
      <xdr:row>31</xdr:row>
      <xdr:rowOff>133350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36</xdr:row>
      <xdr:rowOff>142875</xdr:rowOff>
    </xdr:from>
    <xdr:to>
      <xdr:col>13</xdr:col>
      <xdr:colOff>600075</xdr:colOff>
      <xdr:row>59</xdr:row>
      <xdr:rowOff>142875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61</xdr:row>
      <xdr:rowOff>142875</xdr:rowOff>
    </xdr:from>
    <xdr:to>
      <xdr:col>13</xdr:col>
      <xdr:colOff>190500</xdr:colOff>
      <xdr:row>85</xdr:row>
      <xdr:rowOff>114300</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90</xdr:row>
      <xdr:rowOff>47625</xdr:rowOff>
    </xdr:from>
    <xdr:to>
      <xdr:col>17</xdr:col>
      <xdr:colOff>9525</xdr:colOff>
      <xdr:row>115</xdr:row>
      <xdr:rowOff>28575</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1028700</xdr:colOff>
      <xdr:row>31</xdr:row>
      <xdr:rowOff>19050</xdr:rowOff>
    </xdr:from>
    <xdr:to>
      <xdr:col>11</xdr:col>
      <xdr:colOff>361950</xdr:colOff>
      <xdr:row>54</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2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3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4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4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5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6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6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6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7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7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7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8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8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9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9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0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0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3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3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3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4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4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4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4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1076325</xdr:colOff>
      <xdr:row>0</xdr:row>
      <xdr:rowOff>9525</xdr:rowOff>
    </xdr:from>
    <xdr:to>
      <xdr:col>11</xdr:col>
      <xdr:colOff>390525</xdr:colOff>
      <xdr:row>21</xdr:row>
      <xdr:rowOff>133350</xdr:rowOff>
    </xdr:to>
    <xdr:graphicFrame macro="">
      <xdr:nvGraphicFramePr>
        <xdr:cNvPr id="1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1028700</xdr:colOff>
      <xdr:row>31</xdr:row>
      <xdr:rowOff>19050</xdr:rowOff>
    </xdr:from>
    <xdr:to>
      <xdr:col>11</xdr:col>
      <xdr:colOff>361950</xdr:colOff>
      <xdr:row>54</xdr:row>
      <xdr:rowOff>66675</xdr:rowOff>
    </xdr:to>
    <xdr:graphicFrame macro="">
      <xdr:nvGraphicFramePr>
        <xdr:cNvPr id="1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1066800</xdr:colOff>
      <xdr:row>58</xdr:row>
      <xdr:rowOff>76200</xdr:rowOff>
    </xdr:from>
    <xdr:to>
      <xdr:col>10</xdr:col>
      <xdr:colOff>600075</xdr:colOff>
      <xdr:row>81</xdr:row>
      <xdr:rowOff>123825</xdr:rowOff>
    </xdr:to>
    <xdr:graphicFrame macro="">
      <xdr:nvGraphicFramePr>
        <xdr:cNvPr id="1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333375</xdr:colOff>
      <xdr:row>87</xdr:row>
      <xdr:rowOff>28575</xdr:rowOff>
    </xdr:from>
    <xdr:to>
      <xdr:col>10</xdr:col>
      <xdr:colOff>304800</xdr:colOff>
      <xdr:row>110</xdr:row>
      <xdr:rowOff>76200</xdr:rowOff>
    </xdr:to>
    <xdr:graphicFrame macro="">
      <xdr:nvGraphicFramePr>
        <xdr:cNvPr id="15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54</xdr:row>
      <xdr:rowOff>0</xdr:rowOff>
    </xdr:from>
    <xdr:to>
      <xdr:col>9</xdr:col>
      <xdr:colOff>245110</xdr:colOff>
      <xdr:row>66</xdr:row>
      <xdr:rowOff>156210</xdr:rowOff>
    </xdr:to>
    <xdr:graphicFrame macro="">
      <xdr:nvGraphicFramePr>
        <xdr:cNvPr id="2" name="แผนภูมิ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71</xdr:row>
      <xdr:rowOff>0</xdr:rowOff>
    </xdr:from>
    <xdr:to>
      <xdr:col>9</xdr:col>
      <xdr:colOff>245110</xdr:colOff>
      <xdr:row>84</xdr:row>
      <xdr:rowOff>116205</xdr:rowOff>
    </xdr:to>
    <xdr:graphicFrame macro="">
      <xdr:nvGraphicFramePr>
        <xdr:cNvPr id="3" name="แผนภูมิ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0</xdr:rowOff>
    </xdr:from>
    <xdr:to>
      <xdr:col>9</xdr:col>
      <xdr:colOff>245110</xdr:colOff>
      <xdr:row>88</xdr:row>
      <xdr:rowOff>101600</xdr:rowOff>
    </xdr:to>
    <xdr:graphicFrame macro="">
      <xdr:nvGraphicFramePr>
        <xdr:cNvPr id="4" name="แผนภูมิ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9</xdr:col>
      <xdr:colOff>245110</xdr:colOff>
      <xdr:row>99</xdr:row>
      <xdr:rowOff>168910</xdr:rowOff>
    </xdr:to>
    <xdr:graphicFrame macro="">
      <xdr:nvGraphicFramePr>
        <xdr:cNvPr id="5" name="แผนภูมิ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dengue/&#3652;&#3586;&#3657;&#3648;&#3621;&#3639;&#3629;&#3604;&#3629;&#3629;&#3585;&#3592;&#3619;&#3636;&#35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506/REPORT/Tb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506/REPORT/Ds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การเปลี่ยนแปลงโรค507"/>
      <sheetName val="นับจำนวนผู้ป่วย 28 วัน รายตำบล"/>
      <sheetName val="รอวาง Sheet1"/>
      <sheetName val="อัตราป่วย"/>
      <sheetName val="จำนวนป่วยรายเดือน"/>
      <sheetName val="จำนวนป่วยรายสัปดาห์"/>
      <sheetName val="สรุปพื้นที่ป่วย"/>
      <sheetName val="ทะเบียนผู้ป่วยไข้เลือดออก"/>
      <sheetName val="รายวันแยกอำเภอ"/>
      <sheetName val="รายวันแยกพื้นที่"/>
      <sheetName val="ข้อแนะนำการใช้งาน"/>
      <sheetName val="รอวางนับพื้นที่ใหม่_สัปดาห์"/>
      <sheetName val="Sheet1"/>
      <sheetName val="รอวางสรุปพื้นที่ป่วย"/>
      <sheetName val="ptหมู่บ้านสงบแล้ว"/>
      <sheetName val="ptหมู่บ้านเฝ้าระวังพิเศษ"/>
      <sheetName val="จำนวนตำบลพบ Pt รายอำเภอ"/>
      <sheetName val="รอวางตำบลที่พบผู้ป่วยทั้งหมด"/>
      <sheetName val="จำนวนหมู่บ้านเฝ้าระวังพิเศษ"/>
      <sheetName val="รอวางพื้นที่เฝ้าระวังพิเศษ"/>
      <sheetName val="จำนวนหมู่บ้านสงบแล้ว"/>
      <sheetName val="รอวางพื้นที่สงบแล้ว"/>
      <sheetName val="จำนวนหมู่บ้านพบผู้ป่วยทั้งหมด"/>
      <sheetName val="รอวางพื้นที่พบผู้ป่วยทั้งหมด"/>
      <sheetName val="รอวางอัตราป่วย"/>
      <sheetName val="จำนวนหมู่บ้านป่วยทั้งหมด"/>
      <sheetName val="รอวางข้อมูลผู้ป่วยทั้งหมด"/>
      <sheetName val="รอวางผู้ป่วยรายพื้นที่ทั้งหมด"/>
      <sheetName val="รอวางป่วยรายเดือน"/>
      <sheetName val="รอวางป่วบรายสัปดาห์"/>
      <sheetName val="รอวางผู้ป่วยในรอบ 28 วัน"/>
      <sheetName val="ไข้เลือดออกจริ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Addname</v>
          </cell>
          <cell r="D1" t="str">
            <v>W2</v>
          </cell>
          <cell r="E1" t="str">
            <v>W3</v>
          </cell>
          <cell r="F1" t="str">
            <v>W4</v>
          </cell>
          <cell r="G1" t="str">
            <v>W5</v>
          </cell>
          <cell r="H1" t="str">
            <v>W6</v>
          </cell>
          <cell r="I1" t="str">
            <v>W7</v>
          </cell>
          <cell r="J1" t="str">
            <v>W8</v>
          </cell>
          <cell r="K1" t="str">
            <v>W9</v>
          </cell>
          <cell r="L1" t="str">
            <v>W10</v>
          </cell>
          <cell r="M1" t="str">
            <v>W11</v>
          </cell>
          <cell r="N1" t="str">
            <v>W12</v>
          </cell>
          <cell r="O1" t="str">
            <v>W13</v>
          </cell>
          <cell r="P1" t="str">
            <v>W14</v>
          </cell>
          <cell r="Q1" t="str">
            <v>W15</v>
          </cell>
          <cell r="R1" t="str">
            <v>W16</v>
          </cell>
          <cell r="S1" t="str">
            <v>W17</v>
          </cell>
          <cell r="T1" t="str">
            <v>W18</v>
          </cell>
          <cell r="U1" t="str">
            <v>W19</v>
          </cell>
          <cell r="V1" t="str">
            <v>W20</v>
          </cell>
          <cell r="W1" t="str">
            <v>W21</v>
          </cell>
          <cell r="X1" t="str">
            <v>W22</v>
          </cell>
          <cell r="Y1" t="str">
            <v>W23</v>
          </cell>
          <cell r="Z1" t="str">
            <v>W24</v>
          </cell>
          <cell r="AA1" t="str">
            <v>W25</v>
          </cell>
          <cell r="AB1" t="str">
            <v>W26</v>
          </cell>
          <cell r="AC1" t="str">
            <v>W27</v>
          </cell>
          <cell r="AD1" t="str">
            <v>W28</v>
          </cell>
          <cell r="AE1" t="str">
            <v>W29</v>
          </cell>
          <cell r="AF1" t="str">
            <v>W30</v>
          </cell>
          <cell r="AG1" t="str">
            <v>W31</v>
          </cell>
          <cell r="AH1" t="str">
            <v>W32</v>
          </cell>
          <cell r="AI1" t="str">
            <v>W33</v>
          </cell>
          <cell r="AJ1" t="str">
            <v>W34</v>
          </cell>
          <cell r="AK1" t="str">
            <v>W35</v>
          </cell>
          <cell r="AL1" t="str">
            <v>W36</v>
          </cell>
          <cell r="AM1" t="str">
            <v>W37</v>
          </cell>
          <cell r="AN1" t="str">
            <v>W38</v>
          </cell>
          <cell r="AO1" t="str">
            <v>W39</v>
          </cell>
          <cell r="AP1" t="str">
            <v>W40</v>
          </cell>
          <cell r="AQ1" t="str">
            <v>W41</v>
          </cell>
          <cell r="AR1" t="str">
            <v>W42</v>
          </cell>
          <cell r="AS1" t="str">
            <v>W43</v>
          </cell>
          <cell r="AT1" t="str">
            <v>W44</v>
          </cell>
          <cell r="AU1" t="str">
            <v>W45</v>
          </cell>
          <cell r="AV1" t="str">
            <v>W46</v>
          </cell>
          <cell r="AW1" t="str">
            <v>W47</v>
          </cell>
          <cell r="AX1" t="str">
            <v>W48</v>
          </cell>
          <cell r="AY1" t="str">
            <v>W49</v>
          </cell>
          <cell r="AZ1" t="str">
            <v>W50</v>
          </cell>
          <cell r="BA1" t="str">
            <v>W51</v>
          </cell>
          <cell r="BB1" t="str">
            <v>W52</v>
          </cell>
          <cell r="BC1" t="str">
            <v>W53</v>
          </cell>
          <cell r="BD1" t="str">
            <v>totalds</v>
          </cell>
          <cell r="BE1" t="str">
            <v>totaldeath</v>
          </cell>
        </row>
        <row r="2">
          <cell r="B2" t="str">
            <v>เมือง</v>
          </cell>
        </row>
        <row r="3">
          <cell r="B3" t="str">
            <v>ยางชุมน้อย</v>
          </cell>
        </row>
        <row r="4">
          <cell r="B4" t="str">
            <v>กันทรารมย์</v>
          </cell>
        </row>
        <row r="5">
          <cell r="B5" t="str">
            <v>กันทรลักษ์</v>
          </cell>
        </row>
        <row r="6">
          <cell r="B6" t="str">
            <v>ขุขันธ์</v>
          </cell>
        </row>
        <row r="7">
          <cell r="B7" t="str">
            <v>ไพรบึง</v>
          </cell>
        </row>
        <row r="8">
          <cell r="B8" t="str">
            <v>ปรางค์กู่</v>
          </cell>
        </row>
        <row r="9">
          <cell r="B9" t="str">
            <v>ขุนหาญ</v>
          </cell>
        </row>
        <row r="10">
          <cell r="B10" t="str">
            <v>ราษีไศล</v>
          </cell>
        </row>
        <row r="11">
          <cell r="B11" t="str">
            <v>อุทุมพรพิสัย</v>
          </cell>
        </row>
        <row r="12">
          <cell r="B12" t="str">
            <v>บึงบูรพ์</v>
          </cell>
        </row>
        <row r="13">
          <cell r="B13" t="str">
            <v>ห้วยทับทัน</v>
          </cell>
        </row>
        <row r="14">
          <cell r="B14" t="str">
            <v>โนนคูณ</v>
          </cell>
        </row>
        <row r="15">
          <cell r="B15" t="str">
            <v>ศรีรัตนะ</v>
          </cell>
        </row>
        <row r="16">
          <cell r="B16" t="str">
            <v>น้ำเกลี้ยง</v>
          </cell>
        </row>
        <row r="17">
          <cell r="B17" t="str">
            <v>วังหิน</v>
          </cell>
        </row>
        <row r="18">
          <cell r="B18" t="str">
            <v>ภูสิงห์</v>
          </cell>
        </row>
        <row r="19">
          <cell r="B19" t="str">
            <v>เมืองจันทร์</v>
          </cell>
        </row>
        <row r="20">
          <cell r="B20" t="str">
            <v>เบญจลักษ์</v>
          </cell>
        </row>
        <row r="21">
          <cell r="B21" t="str">
            <v>พยุห์</v>
          </cell>
        </row>
        <row r="22">
          <cell r="B22" t="str">
            <v>โพธิ์ศรีสุวรรณ</v>
          </cell>
        </row>
        <row r="23">
          <cell r="B23" t="str">
            <v>ศิลาลาด</v>
          </cell>
        </row>
      </sheetData>
      <sheetData sheetId="30"/>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blAgeBar"/>
      <sheetName val="TbTotal"/>
    </sheetNames>
    <sheetDataSet>
      <sheetData sheetId="0">
        <row r="1">
          <cell r="A1" t="str">
            <v>อัตราป่วยต่อประชากรแสแนคน ด้วยโรค Hand,foot and mouth disease  จำแนกตามกลุ่มอายุ   จังหวัด ศรีสะเกษ  ระหว่างวันที่  1 มกราคม 2560  ถึงวันที่  24 ตุลาคม 2560</v>
          </cell>
        </row>
        <row r="4">
          <cell r="B4" t="str">
            <v xml:space="preserve">  0 - 4</v>
          </cell>
          <cell r="C4">
            <v>1445.28</v>
          </cell>
        </row>
        <row r="5">
          <cell r="B5" t="str">
            <v xml:space="preserve">  5 - 9</v>
          </cell>
          <cell r="C5">
            <v>105.44</v>
          </cell>
        </row>
        <row r="6">
          <cell r="B6" t="str">
            <v xml:space="preserve"> 10 - 14</v>
          </cell>
          <cell r="C6">
            <v>16.22</v>
          </cell>
        </row>
        <row r="7">
          <cell r="B7" t="str">
            <v xml:space="preserve"> 15 - 24</v>
          </cell>
          <cell r="C7">
            <v>2.72</v>
          </cell>
        </row>
        <row r="8">
          <cell r="B8" t="str">
            <v xml:space="preserve"> 25 - 34</v>
          </cell>
          <cell r="C8">
            <v>0.91</v>
          </cell>
        </row>
        <row r="9">
          <cell r="B9" t="str">
            <v xml:space="preserve"> 35 - 44</v>
          </cell>
          <cell r="C9">
            <v>0.81</v>
          </cell>
        </row>
        <row r="10">
          <cell r="B10" t="str">
            <v xml:space="preserve"> 45 - 54</v>
          </cell>
          <cell r="C10">
            <v>0.92</v>
          </cell>
        </row>
        <row r="11">
          <cell r="B11" t="str">
            <v xml:space="preserve"> 55 - 64</v>
          </cell>
          <cell r="C11">
            <v>0</v>
          </cell>
        </row>
        <row r="12">
          <cell r="B12" t="str">
            <v xml:space="preserve"> 65 +</v>
          </cell>
          <cell r="C12">
            <v>0.73</v>
          </cell>
        </row>
        <row r="14">
          <cell r="A14" t="str">
            <v>อัตราป่วย/แสน</v>
          </cell>
        </row>
        <row r="30">
          <cell r="A30" t="str">
            <v>จำนวนผู้ป่วยด้วยโรค Hand,foot and mouth disease  จำแนกตามอาชีพ   จังหวัด ศรีสะเกษ  ระหว่างวันที่  1 มกราคม 2560  ถึงวันที่  24 ตุลาคม 2560</v>
          </cell>
        </row>
        <row r="33">
          <cell r="B33" t="str">
            <v>เกษตร</v>
          </cell>
          <cell r="C33">
            <v>3</v>
          </cell>
        </row>
        <row r="34">
          <cell r="B34" t="str">
            <v>ข้าราชการ</v>
          </cell>
          <cell r="C34">
            <v>2</v>
          </cell>
        </row>
        <row r="35">
          <cell r="B35" t="str">
            <v>รับจ้าง,กรรมกร</v>
          </cell>
          <cell r="C35">
            <v>0</v>
          </cell>
        </row>
        <row r="36">
          <cell r="B36" t="str">
            <v>ค้าขาย</v>
          </cell>
          <cell r="C36">
            <v>0</v>
          </cell>
        </row>
        <row r="37">
          <cell r="B37" t="str">
            <v>งานบ้าน</v>
          </cell>
          <cell r="C37">
            <v>0</v>
          </cell>
        </row>
        <row r="38">
          <cell r="B38" t="str">
            <v>นักเรียน</v>
          </cell>
          <cell r="C38">
            <v>79</v>
          </cell>
        </row>
        <row r="39">
          <cell r="B39" t="str">
            <v>ทหาร,ตำรวจ</v>
          </cell>
          <cell r="C39">
            <v>0</v>
          </cell>
        </row>
        <row r="40">
          <cell r="B40" t="str">
            <v>ประมง</v>
          </cell>
          <cell r="C40">
            <v>0</v>
          </cell>
        </row>
        <row r="41">
          <cell r="B41" t="str">
            <v>ครู</v>
          </cell>
          <cell r="C41">
            <v>0</v>
          </cell>
        </row>
        <row r="42">
          <cell r="B42" t="str">
            <v>อื่นๆ</v>
          </cell>
          <cell r="C42">
            <v>14</v>
          </cell>
        </row>
        <row r="43">
          <cell r="B43" t="str">
            <v>ไม่ทราบอาชีพ/ในปกครอง</v>
          </cell>
          <cell r="C43">
            <v>1222</v>
          </cell>
        </row>
        <row r="44">
          <cell r="B44" t="str">
            <v>เลี้ยงสัตว์</v>
          </cell>
          <cell r="C44">
            <v>0</v>
          </cell>
        </row>
        <row r="45">
          <cell r="B45" t="str">
            <v>นักบวช</v>
          </cell>
          <cell r="C45">
            <v>0</v>
          </cell>
        </row>
        <row r="46">
          <cell r="B46" t="str">
            <v>อาชีพพิเศษ</v>
          </cell>
          <cell r="C46">
            <v>0</v>
          </cell>
        </row>
        <row r="47">
          <cell r="B47" t="str">
            <v>บุคลากรสาธารณสุข</v>
          </cell>
          <cell r="C47">
            <v>3</v>
          </cell>
        </row>
        <row r="58">
          <cell r="A58" t="str">
            <v>จำนวนผู้ป่วยด้วยโรค Hand,foot and mouth disease  จำแนกรายเดือน   จังหวัด ศรีสะเกษ  ระหว่างวันที่  1 มกราคม 2560  ถึงวันที่  24 ตุลาคม 2560</v>
          </cell>
        </row>
        <row r="61">
          <cell r="B61" t="str">
            <v>ม.ค.</v>
          </cell>
          <cell r="C61">
            <v>221</v>
          </cell>
        </row>
        <row r="62">
          <cell r="B62" t="str">
            <v>ก.พ.</v>
          </cell>
          <cell r="C62">
            <v>179</v>
          </cell>
        </row>
        <row r="63">
          <cell r="B63" t="str">
            <v>มี.ค.</v>
          </cell>
          <cell r="C63">
            <v>93</v>
          </cell>
        </row>
        <row r="64">
          <cell r="B64" t="str">
            <v>เม.ย.</v>
          </cell>
          <cell r="C64">
            <v>40</v>
          </cell>
        </row>
        <row r="65">
          <cell r="B65" t="str">
            <v>พ.ค.</v>
          </cell>
          <cell r="C65">
            <v>35</v>
          </cell>
        </row>
        <row r="66">
          <cell r="B66" t="str">
            <v>มิ.ย.</v>
          </cell>
          <cell r="C66">
            <v>210</v>
          </cell>
        </row>
        <row r="67">
          <cell r="B67" t="str">
            <v>ก.ค.</v>
          </cell>
          <cell r="C67">
            <v>281</v>
          </cell>
        </row>
        <row r="68">
          <cell r="B68" t="str">
            <v>ส.ค.</v>
          </cell>
          <cell r="C68">
            <v>128</v>
          </cell>
        </row>
        <row r="69">
          <cell r="B69" t="str">
            <v>ก.ย.</v>
          </cell>
          <cell r="C69">
            <v>84</v>
          </cell>
        </row>
        <row r="70">
          <cell r="B70" t="str">
            <v>ต.ค.</v>
          </cell>
          <cell r="C70">
            <v>52</v>
          </cell>
        </row>
        <row r="71">
          <cell r="B71" t="str">
            <v>พ.ย.</v>
          </cell>
          <cell r="C71">
            <v>25</v>
          </cell>
        </row>
        <row r="72">
          <cell r="B72" t="str">
            <v>ธ.ค.</v>
          </cell>
          <cell r="C72">
            <v>32</v>
          </cell>
        </row>
        <row r="85">
          <cell r="A85" t="str">
            <v>อัตราป่วยต่อประชากรแสนคน ด้วยโรค Hand,foot and mouth disease  จำแนกตามพื้นที่   จังหวัด ศรีสะเกษ  ระหว่างวันที่  1 มกราคม 2560  ถึงวันที่  24 ตุลาคม 2560</v>
          </cell>
        </row>
        <row r="114">
          <cell r="A114" t="str">
            <v>อัตราป่วย/แสน</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blAgeBar"/>
      <sheetName val="Ds43"/>
    </sheetNames>
    <sheetDataSet>
      <sheetData sheetId="0">
        <row r="1">
          <cell r="A1" t="str">
            <v>อัตราป่วยต่อประชากรแสแนคน ด้วยโรค Leptospirosis  จำแนกตามกลุ่มอายุ   จังหวัด ศรีสะเกษ  ระหว่างวันที่  1 มกราคม 2562  ถึงวันที่  31 ธันวาคม 2562</v>
          </cell>
        </row>
        <row r="4">
          <cell r="B4" t="str">
            <v xml:space="preserve">  0 - 4</v>
          </cell>
          <cell r="C4">
            <v>0</v>
          </cell>
        </row>
        <row r="5">
          <cell r="B5" t="str">
            <v xml:space="preserve">  5 - 9</v>
          </cell>
          <cell r="C5">
            <v>3.41</v>
          </cell>
        </row>
        <row r="6">
          <cell r="B6" t="str">
            <v xml:space="preserve"> 10 - 14</v>
          </cell>
          <cell r="C6">
            <v>1.1000000000000001</v>
          </cell>
        </row>
        <row r="7">
          <cell r="B7" t="str">
            <v xml:space="preserve"> 15 - 24</v>
          </cell>
          <cell r="C7">
            <v>11.62</v>
          </cell>
        </row>
        <row r="8">
          <cell r="B8" t="str">
            <v xml:space="preserve"> 25 - 34</v>
          </cell>
          <cell r="C8">
            <v>13.19</v>
          </cell>
        </row>
        <row r="9">
          <cell r="B9" t="str">
            <v xml:space="preserve"> 35 - 44</v>
          </cell>
          <cell r="C9">
            <v>18.149999999999999</v>
          </cell>
        </row>
        <row r="10">
          <cell r="B10" t="str">
            <v xml:space="preserve"> 45 - 54</v>
          </cell>
          <cell r="C10">
            <v>24.94</v>
          </cell>
        </row>
        <row r="11">
          <cell r="B11" t="str">
            <v xml:space="preserve"> 55 - 64</v>
          </cell>
          <cell r="C11">
            <v>38.909999999999997</v>
          </cell>
        </row>
        <row r="12">
          <cell r="B12" t="str">
            <v xml:space="preserve"> 65 +</v>
          </cell>
          <cell r="C12">
            <v>18.71</v>
          </cell>
        </row>
        <row r="14">
          <cell r="A14" t="str">
            <v>อัตราป่วย/แสน</v>
          </cell>
        </row>
        <row r="30">
          <cell r="A30" t="str">
            <v>จำนวนผู้ป่วยด้วยโรค Leptospirosis  จำแนกตามอาชีพ   จังหวัด ศรีสะเกษ  ระหว่างวันที่  1 มกราคม 2562  ถึงวันที่  31 ธันวาคม 2562</v>
          </cell>
        </row>
        <row r="33">
          <cell r="B33" t="str">
            <v>เกษตร</v>
          </cell>
          <cell r="C33">
            <v>175</v>
          </cell>
        </row>
        <row r="34">
          <cell r="B34" t="str">
            <v>ข้าราชการ</v>
          </cell>
          <cell r="C34">
            <v>2</v>
          </cell>
        </row>
        <row r="35">
          <cell r="B35" t="str">
            <v>รับจ้าง,กรรมกร</v>
          </cell>
          <cell r="C35">
            <v>5</v>
          </cell>
        </row>
        <row r="36">
          <cell r="B36" t="str">
            <v>ค้าขาย</v>
          </cell>
          <cell r="C36">
            <v>1</v>
          </cell>
        </row>
        <row r="37">
          <cell r="B37" t="str">
            <v>งานบ้าน</v>
          </cell>
          <cell r="C37">
            <v>0</v>
          </cell>
        </row>
        <row r="38">
          <cell r="B38" t="str">
            <v>นักเรียน</v>
          </cell>
          <cell r="C38">
            <v>12</v>
          </cell>
        </row>
        <row r="39">
          <cell r="B39" t="str">
            <v>ทหาร,ตำรวจ</v>
          </cell>
          <cell r="C39">
            <v>3</v>
          </cell>
        </row>
        <row r="40">
          <cell r="B40" t="str">
            <v>ประมง</v>
          </cell>
          <cell r="C40">
            <v>0</v>
          </cell>
        </row>
        <row r="41">
          <cell r="B41" t="str">
            <v>ครู</v>
          </cell>
          <cell r="C41">
            <v>0</v>
          </cell>
        </row>
        <row r="42">
          <cell r="B42" t="str">
            <v>อื่นๆ</v>
          </cell>
          <cell r="C42">
            <v>25</v>
          </cell>
        </row>
        <row r="43">
          <cell r="B43" t="str">
            <v>ไม่ทราบอาชีพ/ในปกครอง</v>
          </cell>
          <cell r="C43">
            <v>24</v>
          </cell>
        </row>
        <row r="44">
          <cell r="B44" t="str">
            <v>เลี้ยงสัตว์</v>
          </cell>
          <cell r="C44">
            <v>0</v>
          </cell>
        </row>
        <row r="45">
          <cell r="B45" t="str">
            <v>นักบวช</v>
          </cell>
          <cell r="C45">
            <v>1</v>
          </cell>
        </row>
        <row r="46">
          <cell r="B46" t="str">
            <v>อาชีพพิเศษ</v>
          </cell>
          <cell r="C46">
            <v>0</v>
          </cell>
        </row>
        <row r="47">
          <cell r="B47" t="str">
            <v>บุคลากรสาธารณสุข</v>
          </cell>
          <cell r="C47">
            <v>0</v>
          </cell>
        </row>
        <row r="58">
          <cell r="A58" t="str">
            <v>จำนวนผู้ป่วยด้วยโรค Leptospirosis  จำแนกรายเดือน   จังหวัด ศรีสะเกษ  ระหว่างวันที่  1 มกราคม 2562  ถึงวันที่  31 ธันวาคม 2562</v>
          </cell>
        </row>
        <row r="61">
          <cell r="B61" t="str">
            <v>ม.ค.</v>
          </cell>
          <cell r="C61">
            <v>20</v>
          </cell>
        </row>
        <row r="62">
          <cell r="B62" t="str">
            <v>ก.พ.</v>
          </cell>
          <cell r="C62">
            <v>21</v>
          </cell>
        </row>
        <row r="63">
          <cell r="B63" t="str">
            <v>มี.ค.</v>
          </cell>
          <cell r="C63">
            <v>29</v>
          </cell>
        </row>
        <row r="64">
          <cell r="B64" t="str">
            <v>เม.ย.</v>
          </cell>
          <cell r="C64">
            <v>20</v>
          </cell>
        </row>
        <row r="65">
          <cell r="B65" t="str">
            <v>พ.ค.</v>
          </cell>
          <cell r="C65">
            <v>32</v>
          </cell>
        </row>
        <row r="66">
          <cell r="B66" t="str">
            <v>มิ.ย.</v>
          </cell>
          <cell r="C66">
            <v>21</v>
          </cell>
        </row>
        <row r="67">
          <cell r="B67" t="str">
            <v>ก.ค.</v>
          </cell>
          <cell r="C67">
            <v>19</v>
          </cell>
        </row>
        <row r="68">
          <cell r="B68" t="str">
            <v>ส.ค.</v>
          </cell>
          <cell r="C68">
            <v>10</v>
          </cell>
        </row>
        <row r="69">
          <cell r="B69" t="str">
            <v>ก.ย.</v>
          </cell>
          <cell r="C69">
            <v>34</v>
          </cell>
        </row>
        <row r="70">
          <cell r="B70" t="str">
            <v>ต.ค.</v>
          </cell>
          <cell r="C70">
            <v>32</v>
          </cell>
        </row>
        <row r="71">
          <cell r="B71" t="str">
            <v>พ.ย.</v>
          </cell>
          <cell r="C71">
            <v>7</v>
          </cell>
        </row>
        <row r="72">
          <cell r="B72" t="str">
            <v>ธ.ค.</v>
          </cell>
          <cell r="C72">
            <v>3</v>
          </cell>
        </row>
        <row r="85">
          <cell r="A85" t="str">
            <v>อัตราป่วยต่อประชากรแสนคน ด้วยโรค Leptospirosis  จำแนกตามพื้นที่   จังหวัด ศรีสะเกษ  ระหว่างวันที่  1 มกราคม 2562  ถึงวันที่  31 ธันวาคม 2562</v>
          </cell>
        </row>
        <row r="114">
          <cell r="A114" t="str">
            <v>อัตราป่วย/แสน</v>
          </cell>
        </row>
      </sheetData>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3305.564792592595" createdVersion="3" refreshedVersion="3" minRefreshableVersion="3" recordCount="190">
  <cacheSource type="worksheet">
    <worksheetSource ref="A1:AP1048576" sheet="รอวางผู้ป่วยทั้งหมด"/>
  </cacheSource>
  <cacheFields count="42">
    <cacheField name="E0" numFmtId="0">
      <sharedItems containsString="0" containsBlank="1" containsNumber="1" containsInteger="1" minValue="479" maxValue="60650"/>
    </cacheField>
    <cacheField name="E1" numFmtId="0">
      <sharedItems containsString="0" containsBlank="1" containsNumber="1" containsInteger="1" minValue="1" maxValue="7836"/>
    </cacheField>
    <cacheField name="PE0" numFmtId="0">
      <sharedItems containsString="0" containsBlank="1" containsNumber="1" containsInteger="1" minValue="39" maxValue="21546"/>
    </cacheField>
    <cacheField name="PE1" numFmtId="0">
      <sharedItems containsString="0" containsBlank="1" containsNumber="1" containsInteger="1" minValue="1" maxValue="945"/>
    </cacheField>
    <cacheField name="DISEASE" numFmtId="0">
      <sharedItems containsBlank="1"/>
    </cacheField>
    <cacheField name="NAME" numFmtId="0">
      <sharedItems containsBlank="1"/>
    </cacheField>
    <cacheField name="HN" numFmtId="0">
      <sharedItems containsBlank="1"/>
    </cacheField>
    <cacheField name="NMEPAT" numFmtId="0">
      <sharedItems containsBlank="1"/>
    </cacheField>
    <cacheField name="SEX" numFmtId="0">
      <sharedItems containsBlank="1"/>
    </cacheField>
    <cacheField name="AGEY" numFmtId="0">
      <sharedItems containsString="0" containsBlank="1" containsNumber="1" containsInteger="1" minValue="8" maxValue="85"/>
    </cacheField>
    <cacheField name="AGEM" numFmtId="0">
      <sharedItems containsString="0" containsBlank="1" containsNumber="1" containsInteger="1" minValue="0" maxValue="11"/>
    </cacheField>
    <cacheField name="AGED" numFmtId="0">
      <sharedItems containsString="0" containsBlank="1" containsNumber="1" containsInteger="1" minValue="0" maxValue="30"/>
    </cacheField>
    <cacheField name="MARIETAL" numFmtId="0">
      <sharedItems containsBlank="1"/>
    </cacheField>
    <cacheField name="RACE" numFmtId="0">
      <sharedItems containsBlank="1"/>
    </cacheField>
    <cacheField name="RACE1" numFmtId="0">
      <sharedItems containsBlank="1"/>
    </cacheField>
    <cacheField name="OCCUPAT" numFmtId="0">
      <sharedItems containsString="0" containsBlank="1" containsNumber="1" containsInteger="1" minValue="1" maxValue="15"/>
    </cacheField>
    <cacheField name="ADDRESS" numFmtId="0">
      <sharedItems containsBlank="1"/>
    </cacheField>
    <cacheField name="ADDRCODE" numFmtId="0">
      <sharedItems containsBlank="1"/>
    </cacheField>
    <cacheField name="METROPOL" numFmtId="0">
      <sharedItems containsBlank="1"/>
    </cacheField>
    <cacheField name="HOSPITAL" numFmtId="0">
      <sharedItems containsBlank="1"/>
    </cacheField>
    <cacheField name="TYPE" numFmtId="0">
      <sharedItems containsBlank="1"/>
    </cacheField>
    <cacheField name="RESULT" numFmtId="0">
      <sharedItems containsBlank="1"/>
    </cacheField>
    <cacheField name="HSERV" numFmtId="0">
      <sharedItems containsBlank="1"/>
    </cacheField>
    <cacheField name="CLASS" numFmtId="0">
      <sharedItems containsBlank="1"/>
    </cacheField>
    <cacheField name="SCHOOL" numFmtId="0">
      <sharedItems containsBlank="1"/>
    </cacheField>
    <cacheField name="DATESICK" numFmtId="0">
      <sharedItems containsNonDate="0" containsDate="1" containsString="0" containsBlank="1" minDate="1996-07-12T00:00:00" maxDate="2018-07-20T00:00:00" count="386">
        <d v="2018-06-02T00:00:00"/>
        <d v="2018-03-25T00:00:00"/>
        <d v="2018-02-12T00:00:00"/>
        <d v="2018-06-18T00:00:00"/>
        <d v="2018-03-10T00:00:00"/>
        <d v="2018-03-03T00:00:00"/>
        <d v="2018-04-08T00:00:00"/>
        <d v="2018-05-19T00:00:00"/>
        <d v="2018-05-13T00:00:00"/>
        <d v="2018-01-08T00:00:00"/>
        <d v="2018-04-30T00:00:00"/>
        <d v="2018-04-28T00:00:00"/>
        <d v="2018-03-18T00:00:00"/>
        <d v="2018-01-06T00:00:00"/>
        <d v="2018-01-18T00:00:00"/>
        <d v="2018-05-21T00:00:00"/>
        <d v="2018-06-19T00:00:00"/>
        <d v="2018-06-12T00:00:00"/>
        <d v="2018-05-15T00:00:00"/>
        <d v="2018-07-10T00:00:00"/>
        <d v="2018-03-07T00:00:00"/>
        <d v="2018-05-10T00:00:00"/>
        <d v="2018-04-01T00:00:00"/>
        <d v="2018-03-16T00:00:00"/>
        <d v="2018-06-03T00:00:00"/>
        <d v="2018-06-10T00:00:00"/>
        <d v="2018-01-28T00:00:00"/>
        <d v="2018-02-18T00:00:00"/>
        <d v="2018-05-17T00:00:00"/>
        <d v="2018-02-27T00:00:00"/>
        <d v="2018-03-05T00:00:00"/>
        <d v="2018-02-11T00:00:00"/>
        <d v="2018-06-01T00:00:00"/>
        <d v="2018-06-04T00:00:00"/>
        <d v="2018-04-18T00:00:00"/>
        <d v="2018-01-20T00:00:00"/>
        <d v="2018-03-04T00:00:00"/>
        <d v="2018-02-25T00:00:00"/>
        <d v="2018-06-29T00:00:00"/>
        <d v="2018-05-02T00:00:00"/>
        <d v="2018-01-27T00:00:00"/>
        <d v="2018-02-16T00:00:00"/>
        <d v="2018-02-26T00:00:00"/>
        <d v="2018-05-27T00:00:00"/>
        <d v="2018-02-20T00:00:00"/>
        <d v="2018-02-06T00:00:00"/>
        <d v="2018-04-22T00:00:00"/>
        <d v="2018-04-03T00:00:00"/>
        <d v="2018-03-27T00:00:00"/>
        <d v="2018-06-14T00:00:00"/>
        <d v="2018-05-01T00:00:00"/>
        <d v="2018-03-24T00:00:00"/>
        <d v="2018-04-05T00:00:00"/>
        <d v="2018-04-07T00:00:00"/>
        <d v="2018-06-07T00:00:00"/>
        <d v="2018-03-30T00:00:00"/>
        <d v="2018-07-01T00:00:00"/>
        <d v="2018-07-11T00:00:00"/>
        <d v="2018-06-08T00:00:00"/>
        <d v="2018-02-02T00:00:00"/>
        <d v="2018-05-11T00:00:00"/>
        <d v="2018-01-03T00:00:00"/>
        <d v="2018-06-25T00:00:00"/>
        <d v="2018-05-18T00:00:00"/>
        <d v="2018-06-22T00:00:00"/>
        <d v="2018-03-31T00:00:00"/>
        <d v="2018-06-13T00:00:00"/>
        <d v="2018-05-14T00:00:00"/>
        <d v="2018-06-15T00:00:00"/>
        <d v="2018-01-05T00:00:00"/>
        <d v="2018-03-21T00:00:00"/>
        <d v="2018-01-09T00:00:00"/>
        <d v="2018-04-06T00:00:00"/>
        <d v="2018-04-25T00:00:00"/>
        <d v="2018-04-12T00:00:00"/>
        <d v="2018-05-31T00:00:00"/>
        <d v="2018-07-15T00:00:00"/>
        <d v="2018-07-02T00:00:00"/>
        <d v="2018-05-20T00:00:00"/>
        <d v="2018-04-23T00:00:00"/>
        <d v="2018-04-04T00:00:00"/>
        <d v="2018-01-12T00:00:00"/>
        <d v="2018-03-13T00:00:00"/>
        <d v="2018-05-25T00:00:00"/>
        <d v="2018-05-30T00:00:00"/>
        <d v="2018-06-27T00:00:00"/>
        <d v="2018-06-24T00:00:00"/>
        <d v="2018-05-29T00:00:00"/>
        <d v="2018-05-05T00:00:00"/>
        <d v="2018-06-23T00:00:00"/>
        <d v="2018-07-04T00:00:00"/>
        <d v="2018-06-21T00:00:00"/>
        <d v="2018-07-09T00:00:00"/>
        <d v="2018-05-09T00:00:00"/>
        <d v="2018-01-22T00:00:00"/>
        <d v="2018-07-19T00:00:00"/>
        <d v="2018-03-11T00:00:00"/>
        <d v="2018-05-22T00:00:00"/>
        <d v="2018-04-24T00:00:00"/>
        <d v="2018-07-07T00:00:00"/>
        <d v="2018-03-09T00:00:00"/>
        <d v="2018-04-11T00:00:00"/>
        <d v="2018-01-15T00:00:00"/>
        <d v="2018-01-19T00:00:00"/>
        <d v="2018-03-19T00:00:00"/>
        <d v="2018-04-26T00:00:00"/>
        <d v="2018-05-24T00:00:00"/>
        <d v="2018-01-10T00:00:00"/>
        <d v="2018-07-08T00:00:00"/>
        <d v="2018-02-22T00:00:00"/>
        <d v="2018-03-26T00:00:00"/>
        <d v="2018-04-29T00:00:00"/>
        <d v="2018-05-26T00:00:00"/>
        <d v="2018-05-04T00:00:00"/>
        <d v="2018-01-07T00:00:00"/>
        <d v="2018-06-17T00:00:00"/>
        <d v="2018-01-11T00:00:00"/>
        <d v="2018-02-17T00:00:00"/>
        <d v="2018-07-12T00:00:00"/>
        <d v="2018-05-23T00:00:00"/>
        <d v="2018-01-26T00:00:00"/>
        <d v="2018-03-20T00:00:00"/>
        <m/>
        <d v="2017-09-29T00:00:00" u="1"/>
        <d v="2017-10-25T00:00:00" u="1"/>
        <d v="2017-11-21T00:00:00" u="1"/>
        <d v="2017-10-27T00:00:00" u="1"/>
        <d v="2017-10-29T00:00:00" u="1"/>
        <d v="2017-11-25T00:00:00" u="1"/>
        <d v="2017-01-02T00:00:00" u="1"/>
        <d v="2017-10-31T00:00:00" u="1"/>
        <d v="2017-01-04T00:00:00" u="1"/>
        <d v="2017-11-29T00:00:00" u="1"/>
        <d v="2017-02-02T00:00:00" u="1"/>
        <d v="2017-01-08T00:00:00" u="1"/>
        <d v="2017-01-10T00:00:00" u="1"/>
        <d v="2017-03-02T00:00:00" u="1"/>
        <d v="2017-01-12T00:00:00" u="1"/>
        <d v="2017-01-14T00:00:00" u="1"/>
        <d v="2017-03-06T00:00:00" u="1"/>
        <d v="2017-03-10T00:00:00" u="1"/>
        <d v="2017-05-02T00:00:00" u="1"/>
        <d v="2017-01-20T00:00:00" u="1"/>
        <d v="2017-02-16T00:00:00" u="1"/>
        <d v="2017-03-12T00:00:00" u="1"/>
        <d v="2017-04-08T00:00:00" u="1"/>
        <d v="2017-01-22T00:00:00" u="1"/>
        <d v="2017-02-18T00:00:00" u="1"/>
        <d v="2017-03-14T00:00:00" u="1"/>
        <d v="2017-06-02T00:00:00" u="1"/>
        <d v="2017-01-24T00:00:00" u="1"/>
        <d v="2017-02-20T00:00:00" u="1"/>
        <d v="2017-05-08T00:00:00" u="1"/>
        <d v="2017-06-04T00:00:00" u="1"/>
        <d v="2017-02-22T00:00:00" u="1"/>
        <d v="2017-06-06T00:00:00" u="1"/>
        <d v="2017-07-02T00:00:00" u="1"/>
        <d v="2017-02-24T00:00:00" u="1"/>
        <d v="2017-04-16T00:00:00" u="1"/>
        <d v="2017-05-12T00:00:00" u="1"/>
        <d v="2017-06-08T00:00:00" u="1"/>
        <d v="2017-07-04T00:00:00" u="1"/>
        <d v="2017-02-26T00:00:00" u="1"/>
        <d v="2017-04-18T00:00:00" u="1"/>
        <d v="2017-06-10T00:00:00" u="1"/>
        <d v="2017-07-06T00:00:00" u="1"/>
        <d v="2017-08-02T00:00:00" u="1"/>
        <d v="2017-04-20T00:00:00" u="1"/>
        <d v="2017-06-12T00:00:00" u="1"/>
        <d v="2017-07-08T00:00:00" u="1"/>
        <d v="2017-08-04T00:00:00" u="1"/>
        <d v="2017-04-22T00:00:00" u="1"/>
        <d v="2017-06-14T00:00:00" u="1"/>
        <d v="2017-07-10T00:00:00" u="1"/>
        <d v="2017-08-06T00:00:00" u="1"/>
        <d v="2017-09-02T00:00:00" u="1"/>
        <d v="1996-07-12T00:00:00" u="1"/>
        <d v="2017-05-20T00:00:00" u="1"/>
        <d v="2017-06-16T00:00:00" u="1"/>
        <d v="2017-07-12T00:00:00" u="1"/>
        <d v="2017-08-08T00:00:00" u="1"/>
        <d v="2017-09-04T00:00:00" u="1"/>
        <d v="2017-05-22T00:00:00" u="1"/>
        <d v="2017-08-10T00:00:00" u="1"/>
        <d v="2017-09-06T00:00:00" u="1"/>
        <d v="2017-10-02T00:00:00" u="1"/>
        <d v="2017-04-28T00:00:00" u="1"/>
        <d v="2017-05-24T00:00:00" u="1"/>
        <d v="2017-06-20T00:00:00" u="1"/>
        <d v="2017-08-12T00:00:00" u="1"/>
        <d v="2017-09-08T00:00:00" u="1"/>
        <d v="2017-10-04T00:00:00" u="1"/>
        <d v="2017-05-26T00:00:00" u="1"/>
        <d v="2017-06-22T00:00:00" u="1"/>
        <d v="2017-07-18T00:00:00" u="1"/>
        <d v="2017-08-14T00:00:00" u="1"/>
        <d v="2017-09-10T00:00:00" u="1"/>
        <d v="2017-10-06T00:00:00" u="1"/>
        <d v="2017-11-02T00:00:00" u="1"/>
        <d v="2017-05-28T00:00:00" u="1"/>
        <d v="2017-06-24T00:00:00" u="1"/>
        <d v="2017-07-20T00:00:00" u="1"/>
        <d v="2017-08-16T00:00:00" u="1"/>
        <d v="2017-09-12T00:00:00" u="1"/>
        <d v="2017-10-08T00:00:00" u="1"/>
        <d v="2017-11-04T00:00:00" u="1"/>
        <d v="2017-05-30T00:00:00" u="1"/>
        <d v="2017-07-22T00:00:00" u="1"/>
        <d v="2017-08-18T00:00:00" u="1"/>
        <d v="2017-09-14T00:00:00" u="1"/>
        <d v="2017-10-10T00:00:00" u="1"/>
        <d v="2017-11-06T00:00:00" u="1"/>
        <d v="2017-12-02T00:00:00" u="1"/>
        <d v="2017-06-28T00:00:00" u="1"/>
        <d v="2017-07-24T00:00:00" u="1"/>
        <d v="2017-08-20T00:00:00" u="1"/>
        <d v="2017-09-16T00:00:00" u="1"/>
        <d v="2017-10-12T00:00:00" u="1"/>
        <d v="2017-11-08T00:00:00" u="1"/>
        <d v="2017-12-04T00:00:00" u="1"/>
        <d v="2017-06-30T00:00:00" u="1"/>
        <d v="2017-07-26T00:00:00" u="1"/>
        <d v="2017-08-22T00:00:00" u="1"/>
        <d v="2017-09-18T00:00:00" u="1"/>
        <d v="2017-10-14T00:00:00" u="1"/>
        <d v="2017-11-10T00:00:00" u="1"/>
        <d v="2017-12-06T00:00:00" u="1"/>
        <d v="2017-07-28T00:00:00" u="1"/>
        <d v="2017-08-24T00:00:00" u="1"/>
        <d v="2017-09-20T00:00:00" u="1"/>
        <d v="2017-10-16T00:00:00" u="1"/>
        <d v="2017-07-30T00:00:00" u="1"/>
        <d v="2017-08-26T00:00:00" u="1"/>
        <d v="2017-09-22T00:00:00" u="1"/>
        <d v="2017-10-18T00:00:00" u="1"/>
        <d v="2017-11-14T00:00:00" u="1"/>
        <d v="2017-08-28T00:00:00" u="1"/>
        <d v="2017-09-24T00:00:00" u="1"/>
        <d v="2017-10-20T00:00:00" u="1"/>
        <d v="2017-11-16T00:00:00" u="1"/>
        <d v="2017-12-12T00:00:00" u="1"/>
        <d v="2017-08-30T00:00:00" u="1"/>
        <d v="2017-09-26T00:00:00" u="1"/>
        <d v="2017-10-22T00:00:00" u="1"/>
        <d v="2017-11-18T00:00:00" u="1"/>
        <d v="2017-12-14T00:00:00" u="1"/>
        <d v="2017-09-28T00:00:00" u="1"/>
        <d v="2017-10-24T00:00:00" u="1"/>
        <d v="2017-11-20T00:00:00" u="1"/>
        <d v="2017-09-30T00:00:00" u="1"/>
        <d v="2017-10-26T00:00:00" u="1"/>
        <d v="2017-11-22T00:00:00" u="1"/>
        <d v="2017-10-28T00:00:00" u="1"/>
        <d v="2017-11-24T00:00:00" u="1"/>
        <d v="2017-01-01T00:00:00" u="1"/>
        <d v="2017-10-30T00:00:00" u="1"/>
        <d v="2017-11-26T00:00:00" u="1"/>
        <d v="2017-11-28T00:00:00" u="1"/>
        <d v="2017-11-30T00:00:00" u="1"/>
        <d v="2017-01-07T00:00:00" u="1"/>
        <d v="2017-02-03T00:00:00" u="1"/>
        <d v="2017-01-09T00:00:00" u="1"/>
        <d v="2016-12-30T00:00:00" u="1"/>
        <d v="2017-01-11T00:00:00" u="1"/>
        <d v="2017-02-07T00:00:00" u="1"/>
        <d v="2017-03-03T00:00:00" u="1"/>
        <d v="2017-01-13T00:00:00" u="1"/>
        <d v="2017-03-05T00:00:00" u="1"/>
        <d v="2017-01-15T00:00:00" u="1"/>
        <d v="2017-02-11T00:00:00" u="1"/>
        <d v="2017-03-07T00:00:00" u="1"/>
        <d v="2017-02-13T00:00:00" u="1"/>
        <d v="2017-04-05T00:00:00" u="1"/>
        <d v="2017-03-11T00:00:00" u="1"/>
        <d v="2017-01-21T00:00:00" u="1"/>
        <d v="2017-02-17T00:00:00" u="1"/>
        <d v="2017-03-13T00:00:00" u="1"/>
        <d v="2017-05-05T00:00:00" u="1"/>
        <d v="2017-06-01T00:00:00" u="1"/>
        <d v="2017-01-23T00:00:00" u="1"/>
        <d v="2017-02-19T00:00:00" u="1"/>
        <d v="2017-03-15T00:00:00" u="1"/>
        <d v="2017-06-03T00:00:00" u="1"/>
        <d v="2017-01-25T00:00:00" u="1"/>
        <d v="2017-02-21T00:00:00" u="1"/>
        <d v="2017-06-05T00:00:00" u="1"/>
        <d v="2017-07-01T00:00:00" u="1"/>
        <d v="2017-03-19T00:00:00" u="1"/>
        <d v="2017-05-11T00:00:00" u="1"/>
        <d v="2017-06-07T00:00:00" u="1"/>
        <d v="2017-07-03T00:00:00" u="1"/>
        <d v="2017-02-25T00:00:00" u="1"/>
        <d v="2017-04-17T00:00:00" u="1"/>
        <d v="2017-06-09T00:00:00" u="1"/>
        <d v="2017-07-05T00:00:00" u="1"/>
        <d v="2017-08-01T00:00:00" u="1"/>
        <d v="2017-01-31T00:00:00" u="1"/>
        <d v="2017-02-27T00:00:00" u="1"/>
        <d v="2017-05-15T00:00:00" u="1"/>
        <d v="2017-06-11T00:00:00" u="1"/>
        <d v="2017-07-07T00:00:00" u="1"/>
        <d v="2017-08-03T00:00:00" u="1"/>
        <d v="2017-04-21T00:00:00" u="1"/>
        <d v="2017-05-17T00:00:00" u="1"/>
        <d v="2017-06-13T00:00:00" u="1"/>
        <d v="2017-07-09T00:00:00" u="1"/>
        <d v="2017-08-05T00:00:00" u="1"/>
        <d v="2017-09-01T00:00:00" u="1"/>
        <d v="2017-04-23T00:00:00" u="1"/>
        <d v="2017-05-19T00:00:00" u="1"/>
        <d v="2017-06-15T00:00:00" u="1"/>
        <d v="2017-07-11T00:00:00" u="1"/>
        <d v="2017-08-07T00:00:00" u="1"/>
        <d v="2017-09-03T00:00:00" u="1"/>
        <d v="2017-04-25T00:00:00" u="1"/>
        <d v="2017-06-17T00:00:00" u="1"/>
        <d v="2017-07-13T00:00:00" u="1"/>
        <d v="2017-08-09T00:00:00" u="1"/>
        <d v="2017-09-05T00:00:00" u="1"/>
        <d v="2017-10-01T00:00:00" u="1"/>
        <d v="2017-06-19T00:00:00" u="1"/>
        <d v="2017-07-15T00:00:00" u="1"/>
        <d v="2017-08-11T00:00:00" u="1"/>
        <d v="2017-09-07T00:00:00" u="1"/>
        <d v="2017-10-03T00:00:00" u="1"/>
        <d v="2017-05-25T00:00:00" u="1"/>
        <d v="2017-06-21T00:00:00" u="1"/>
        <d v="2017-07-17T00:00:00" u="1"/>
        <d v="2017-08-13T00:00:00" u="1"/>
        <d v="2017-09-09T00:00:00" u="1"/>
        <d v="2017-10-05T00:00:00" u="1"/>
        <d v="2017-11-01T00:00:00" u="1"/>
        <d v="2017-06-23T00:00:00" u="1"/>
        <d v="2017-07-19T00:00:00" u="1"/>
        <d v="2017-08-15T00:00:00" u="1"/>
        <d v="2017-09-11T00:00:00" u="1"/>
        <d v="2017-10-07T00:00:00" u="1"/>
        <d v="2017-11-03T00:00:00" u="1"/>
        <d v="2017-05-29T00:00:00" u="1"/>
        <d v="2017-06-25T00:00:00" u="1"/>
        <d v="2017-07-21T00:00:00" u="1"/>
        <d v="2017-08-17T00:00:00" u="1"/>
        <d v="2017-09-13T00:00:00" u="1"/>
        <d v="2017-10-09T00:00:00" u="1"/>
        <d v="2017-11-05T00:00:00" u="1"/>
        <d v="2017-12-01T00:00:00" u="1"/>
        <d v="2017-05-31T00:00:00" u="1"/>
        <d v="2017-06-27T00:00:00" u="1"/>
        <d v="2017-07-23T00:00:00" u="1"/>
        <d v="2017-08-19T00:00:00" u="1"/>
        <d v="2017-09-15T00:00:00" u="1"/>
        <d v="2017-10-11T00:00:00" u="1"/>
        <d v="2017-11-07T00:00:00" u="1"/>
        <d v="2017-12-03T00:00:00" u="1"/>
        <d v="2017-06-29T00:00:00" u="1"/>
        <d v="2017-08-21T00:00:00" u="1"/>
        <d v="2017-09-17T00:00:00" u="1"/>
        <d v="2017-10-13T00:00:00" u="1"/>
        <d v="2017-11-09T00:00:00" u="1"/>
        <d v="2017-07-27T00:00:00" u="1"/>
        <d v="2017-08-23T00:00:00" u="1"/>
        <d v="2017-09-19T00:00:00" u="1"/>
        <d v="2017-10-15T00:00:00" u="1"/>
        <d v="2017-11-11T00:00:00" u="1"/>
        <d v="2017-12-07T00:00:00" u="1"/>
        <d v="2017-07-29T00:00:00" u="1"/>
        <d v="2017-08-25T00:00:00" u="1"/>
        <d v="2017-09-21T00:00:00" u="1"/>
        <d v="2017-10-17T00:00:00" u="1"/>
        <d v="2017-11-13T00:00:00" u="1"/>
        <d v="2017-12-09T00:00:00" u="1"/>
        <d v="2017-07-31T00:00:00" u="1"/>
        <d v="2017-08-27T00:00:00" u="1"/>
        <d v="2017-09-23T00:00:00" u="1"/>
        <d v="2017-10-19T00:00:00" u="1"/>
        <d v="2017-11-15T00:00:00" u="1"/>
        <d v="2017-08-29T00:00:00" u="1"/>
        <d v="2017-09-25T00:00:00" u="1"/>
        <d v="2017-10-21T00:00:00" u="1"/>
        <d v="2017-11-17T00:00:00" u="1"/>
        <d v="2017-12-13T00:00:00" u="1"/>
        <d v="2017-08-31T00:00:00" u="1"/>
        <d v="2017-09-27T00:00:00" u="1"/>
        <d v="2017-10-23T00:00:00" u="1"/>
        <d v="2017-11-19T00:00:00" u="1"/>
        <d v="2017-12-15T00:00:00" u="1"/>
      </sharedItems>
    </cacheField>
    <cacheField name="DATEDEFINE" numFmtId="0">
      <sharedItems containsNonDate="0" containsDate="1" containsString="0" containsBlank="1" minDate="2018-01-03T00:00:00" maxDate="2018-07-20T00:00:00"/>
    </cacheField>
    <cacheField name="DATEDEATH" numFmtId="0">
      <sharedItems containsNonDate="0" containsDate="1" containsString="0" containsBlank="1" minDate="2018-02-12T00:00:00" maxDate="2018-07-04T00:00:00"/>
    </cacheField>
    <cacheField name="DATERECORD" numFmtId="0">
      <sharedItems containsNonDate="0" containsDate="1" containsString="0" containsBlank="1" minDate="2018-01-04T00:00:00" maxDate="2018-07-21T00:00:00"/>
    </cacheField>
    <cacheField name="DATEREACH" numFmtId="0">
      <sharedItems containsNonDate="0" containsDate="1" containsString="0" containsBlank="1" minDate="2018-01-04T00:00:00" maxDate="2018-07-21T00:00:00"/>
    </cacheField>
    <cacheField name="INTIME" numFmtId="0">
      <sharedItems containsBlank="1"/>
    </cacheField>
    <cacheField name="ORGANISM" numFmtId="0">
      <sharedItems containsBlank="1"/>
    </cacheField>
    <cacheField name="COMPLICA" numFmtId="0">
      <sharedItems containsBlank="1"/>
    </cacheField>
    <cacheField name="IDCARD" numFmtId="0">
      <sharedItems containsBlank="1"/>
    </cacheField>
    <cacheField name="ICD10" numFmtId="0">
      <sharedItems containsBlank="1"/>
    </cacheField>
    <cacheField name="OFFICEID" numFmtId="0">
      <sharedItems containsBlank="1"/>
    </cacheField>
    <cacheField name="amp" numFmtId="0">
      <sharedItems containsBlank="1"/>
    </cacheField>
    <cacheField name="tam" numFmtId="0">
      <sharedItems containsBlank="1"/>
    </cacheField>
    <cacheField name="moo" numFmtId="0">
      <sharedItems containsBlank="1"/>
    </cacheField>
    <cacheField name="AMP_NAME" numFmtId="0">
      <sharedItems containsBlank="1" count="23">
        <s v="กันทรลักษ์"/>
        <s v="กันทรารมย์"/>
        <s v="ขุขันธ์"/>
        <s v="ขุนหาญ"/>
        <s v="น้ำเกลี้ยง"/>
        <s v="ปรางค์กู่"/>
        <s v="พยุห์"/>
        <s v="โพธิ์ศรีสุวรรณ"/>
        <s v="ไพรบึง"/>
        <s v="ภูสิงห์"/>
        <s v="เมือง"/>
        <s v="ยางชุมน้อย"/>
        <s v="ราษีไศล"/>
        <s v="วังหิน"/>
        <s v="ศรีรัตนะ"/>
        <s v="ศิลาลาด"/>
        <s v="ห้วยทับทัน"/>
        <s v="อุทุมพรพิสัย"/>
        <m/>
        <s v="โนนคูณ" u="1"/>
        <s v="เมืองจันทร์" u="1"/>
        <s v="บึงบูรพ์" u="1"/>
        <s v="เบญจลักษ์" u="1"/>
      </sharedItems>
    </cacheField>
    <cacheField name="TUM_NAME" numFmtId="0">
      <sharedItems containsBlank="1" count="174">
        <s v="สังเม็ก"/>
        <s v="จานใหญ่"/>
        <s v="ตระกาศ"/>
        <s v="ชำ"/>
        <s v="ทุ่งใหญ่"/>
        <s v="หนองหญ้าลาด"/>
        <s v="ละลาย"/>
        <s v="เสาธงชัย"/>
        <s v="ผักแพว"/>
        <s v="ละทาย"/>
        <s v="ดูน"/>
        <s v="จาน"/>
        <s v="นิคมพัฒนา"/>
        <s v="สะเดาใหญ่"/>
        <s v="ห้วยเหนือ"/>
        <s v="ห้วยสำราญ"/>
        <s v="ใจดี"/>
        <s v="ห้วเสือ"/>
        <s v="กันทรารมย์"/>
        <s v="โคกเพชร"/>
        <s v="ตาอุด"/>
        <s v="โสน"/>
        <s v="ปราสาท"/>
        <s v="หนองฉลอง"/>
        <s v="ปรือใหญ่"/>
        <s v="สำโรงตาเจ็น"/>
        <s v="ศรีสะอาด"/>
        <s v="กฤษณา"/>
        <s v="ศรีตระกูล"/>
        <s v="จะกง"/>
        <s v="ดองกำเม็ด"/>
        <s v="กระหวัน"/>
        <s v="บักดอง"/>
        <s v="พราน"/>
        <s v="กันทรอม"/>
        <s v="ห้วยจันทร์"/>
        <s v="โพธิ์วงศ์"/>
        <s v="สิ"/>
        <s v="โนนสูง"/>
        <s v="ขุนหาญ"/>
        <s v="ไพร"/>
        <s v="ละเอาะ"/>
        <s v="รุ่งระวี"/>
        <s v="ตองปิด"/>
        <s v="สำโรงปราสาท"/>
        <s v="ตูม"/>
        <s v="หนองเชียงทูน"/>
        <s v="พิมาย"/>
        <s v="สมอ"/>
        <s v="โพธิ์ศรี"/>
        <s v="พิมายเหนือ"/>
        <s v="พยุห์"/>
        <s v="พรหมสวัสดิ์"/>
        <s v="หนองค้า"/>
        <s v="อีเซ"/>
        <s v="ไพรบึง"/>
        <s v="สำโรงพลัน"/>
        <s v="โคกตาล"/>
        <s v="ตะเคียนราม"/>
        <s v="ละลม"/>
        <s v="ดงรัก"/>
        <s v="ไพรพัฒนา"/>
        <s v="ห้วยตามมอญ"/>
        <s v="ห้วยตึ๊กชู"/>
        <s v="คูซอด"/>
        <s v="น้ำคำ"/>
        <s v=""/>
        <s v="เมืองเหนือ"/>
        <s v="หนองแก้ว"/>
        <s v="เมืองใต้"/>
        <s v="ทุ่ม"/>
        <s v="คอนกาม"/>
        <s v="หว้านคำ"/>
        <s v="เมืองคง"/>
        <s v="หนองแค"/>
        <s v="ไผ่"/>
        <s v="ดวนใหญ่"/>
        <s v="ธาตุ"/>
        <s v="วังหิน"/>
        <s v="ศรีโนนงาม"/>
        <s v="สระเยาว์"/>
        <s v="เสื่องข้าว"/>
        <s v="หนองบัวดง"/>
        <s v="จานแสนไชย"/>
        <s v="ห้วยทับทัน"/>
        <s v="ผักไหม"/>
        <s v="กล้วยกว้าง"/>
        <s v="เมืองหลวง"/>
        <s v="ตาเกษ"/>
        <s v="รังแร้ง"/>
        <s v="หนองห้าง"/>
        <s v="ก้านเหลือง"/>
        <s v="กำแพง"/>
        <s v="โคกจาน"/>
        <m/>
        <s v="โนนคูณ" u="1"/>
        <s v="คำเนียม" u="1"/>
        <s v="รุง" u="1"/>
        <s v="เหล่ากวาง" u="1"/>
        <s v="โนนค้อ" u="1"/>
        <s v="ดู่" u="1"/>
        <s v="สำโรง" u="1"/>
        <s v="หนองครก" u="1"/>
        <s v="เมืองแคน" u="1"/>
        <s v="พิงพวย" u="1"/>
        <s v="โนนปูน" u="1"/>
        <s v="ขะยุง" u="1"/>
        <s v="ยาง" u="1"/>
        <s v="ลมศักดิ์" u="1"/>
        <s v="โคกหล่าม" u="1"/>
        <s v="เมืองจันทร์" u="1"/>
        <s v="ลิ้นฟ้า" u="1"/>
        <s v="โนนสัง" u="1"/>
        <s v="ปราสาทเยอร์" u="1"/>
        <s v="ผือใหญ่" u="1"/>
        <s v="เขิน" u="1"/>
        <s v="ส้มป่อย" u="1"/>
        <s v="หนองงูเหลือม" u="1"/>
        <s v="บก" u="1"/>
        <s v="ภูเงิน" u="1"/>
        <s v="น้ำเกลี้ยง" u="1"/>
        <s v="หนองใหญ่" u="1"/>
        <s v="กุดเสลา" u="1"/>
        <s v="ศรีสำราญ" u="1"/>
        <s v="หนองไผ่" u="1"/>
        <s v="ยางชุมใหญ่" u="1"/>
        <s v="ห้วยใต้" u="1"/>
        <s v="หนองกุง" u="1"/>
        <s v="เวียงเหนือ" u="1"/>
        <s v="หนองหมี" u="1"/>
        <s v="คลีกลิ้ง" u="1"/>
        <s v="สร้างปี่" u="1"/>
        <s v="ตำแย" u="1"/>
        <s v="ยางชุมน้อย" u="1"/>
        <s v="ตะเคียน" u="1"/>
        <s v="หนองม้า" u="1"/>
        <s v="สุขสวัสดิ์" u="1"/>
        <s v="ปะอาว" u="1"/>
        <s v="โพนเขวา" u="1"/>
        <s v="ตาโกน" u="1"/>
        <s v="ดินแดง" u="1"/>
        <s v="ทุ่งสว่าง" u="1"/>
        <s v="ขนุน" u="1"/>
        <s v="หนองอึ่ง" u="1"/>
        <s v="โดด" u="1"/>
        <s v="ซำ" u="1"/>
        <s v="แขม" u="1"/>
        <s v="หมากเขียบ" u="1"/>
        <s v="โพธิ์" u="1"/>
        <s v="ตะดอบ" u="1"/>
        <s v="กุง" u="1"/>
        <s v="หนองไฮ" u="1"/>
        <s v="ภูฝ้าย" u="1"/>
        <s v="โพธิ์กระสังข" u="1"/>
        <s v="เป๊าะ" u="1"/>
        <s v="สวาย" u="1"/>
        <s v="เมือง" u="1"/>
        <s v="แข้" u="1"/>
        <s v="ภูผาหมอก" u="1"/>
        <s v="หญ้าปล้อง" u="1"/>
        <s v="บ่อแก้ว" u="1"/>
        <s v="คูบ" u="1"/>
        <s v="โนนเพ็ก" u="1"/>
        <s v="หนองหว้า" u="1"/>
        <s v="กู่" u="1"/>
        <s v="สวนกล้วย" u="1"/>
        <s v="ศรีแก้ว" u="1"/>
        <s v="หนองแวง" u="1"/>
        <s v="กุดเมืองฮาม" u="1"/>
        <s v="ด่าน" u="1"/>
        <s v="สะพุง" u="1"/>
        <s v="บึงมะลู" u="1"/>
        <s v="โพนข่า" u="1"/>
        <s v="ทุ่งไชย" u="1"/>
      </sharedItems>
    </cacheField>
    <cacheField name="VIL_NAM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190">
  <r>
    <n v="46302"/>
    <n v="7780"/>
    <n v="2791"/>
    <n v="4"/>
    <s v="43"/>
    <s v="ประมวล  สีอัด"/>
    <s v="000342776"/>
    <s v=""/>
    <s v="1"/>
    <n v="48"/>
    <n v="4"/>
    <n v="23"/>
    <s v="1"/>
    <s v="1"/>
    <s v="0"/>
    <n v="1"/>
    <s v="129"/>
    <s v="33040516"/>
    <s v="2"/>
    <s v="3"/>
    <s v="1"/>
    <s v="1"/>
    <s v="33040100"/>
    <s v="0"/>
    <s v=""/>
    <x v="0"/>
    <d v="2018-06-04T00:00:00"/>
    <m/>
    <d v="2018-06-07T00:00:00"/>
    <d v="2018-06-07T00:00:00"/>
    <b v="0"/>
    <s v=""/>
    <s v=""/>
    <s v=""/>
    <s v=""/>
    <s v="33040100"/>
    <s v="3304"/>
    <s v="330405"/>
    <s v="16"/>
    <x v="0"/>
    <x v="0"/>
    <s v="ศรพนมทอง"/>
  </r>
  <r>
    <n v="28067"/>
    <n v="69"/>
    <n v="1276"/>
    <n v="1"/>
    <s v="43"/>
    <s v="สมจิตร  สร้อยสนธิ์"/>
    <s v="000196710"/>
    <s v=""/>
    <s v="1"/>
    <n v="51"/>
    <n v="8"/>
    <n v="3"/>
    <s v="2"/>
    <s v="1"/>
    <s v="0"/>
    <n v="1"/>
    <s v="189"/>
    <s v="33041107"/>
    <s v="2"/>
    <s v="3"/>
    <s v="2"/>
    <s v="3"/>
    <s v="33040100"/>
    <s v="0"/>
    <s v=""/>
    <x v="1"/>
    <d v="2018-03-25T00:00:00"/>
    <m/>
    <d v="2018-03-27T00:00:00"/>
    <d v="2018-03-27T00:00:00"/>
    <b v="0"/>
    <s v=""/>
    <s v=""/>
    <s v=""/>
    <s v=""/>
    <s v="33040100"/>
    <s v="3304"/>
    <s v="330411"/>
    <s v="07"/>
    <x v="0"/>
    <x v="1"/>
    <s v="ตาเกษ"/>
  </r>
  <r>
    <n v="11652"/>
    <n v="35"/>
    <n v="2122"/>
    <n v="9"/>
    <s v="43"/>
    <s v="ทองพูล  บุตรสมาน"/>
    <s v="000985736"/>
    <s v=""/>
    <s v="1"/>
    <n v="43"/>
    <n v="8"/>
    <n v="13"/>
    <s v="3"/>
    <s v="1"/>
    <s v="0"/>
    <n v="10"/>
    <s v="209"/>
    <s v="33040911"/>
    <s v="2"/>
    <s v="2"/>
    <s v="2"/>
    <s v="3"/>
    <s v="33010120"/>
    <s v="0"/>
    <s v=""/>
    <x v="2"/>
    <d v="2018-02-12T00:00:00"/>
    <m/>
    <d v="2018-02-13T00:00:00"/>
    <d v="2018-02-14T00:00:00"/>
    <b v="0"/>
    <s v=""/>
    <s v=""/>
    <s v=""/>
    <s v=""/>
    <s v="33010000"/>
    <s v="3304"/>
    <s v="330409"/>
    <s v="11"/>
    <x v="0"/>
    <x v="2"/>
    <s v="ขอนแก่น"/>
  </r>
  <r>
    <n v="50269"/>
    <n v="7797"/>
    <n v="2741"/>
    <n v="15"/>
    <s v="43"/>
    <s v="ประยุทธ์  พรมเดื่อ"/>
    <s v="0091728"/>
    <s v=""/>
    <s v="1"/>
    <n v="50"/>
    <n v="11"/>
    <n v="27"/>
    <s v="2"/>
    <s v="1"/>
    <s v="0"/>
    <n v="7"/>
    <s v="64 บ้านดง"/>
    <s v="33041302"/>
    <s v="2"/>
    <s v="3"/>
    <s v="1"/>
    <s v="1"/>
    <s v="33170100"/>
    <s v="0"/>
    <s v=""/>
    <x v="3"/>
    <d v="2018-06-18T00:00:00"/>
    <m/>
    <d v="2018-06-19T00:00:00"/>
    <d v="2018-06-19T00:00:00"/>
    <b v="0"/>
    <s v=""/>
    <s v=""/>
    <s v=""/>
    <s v=""/>
    <s v="33010000"/>
    <s v="3304"/>
    <s v="330413"/>
    <s v="02"/>
    <x v="0"/>
    <x v="3"/>
    <s v="แจงแมง"/>
  </r>
  <r>
    <n v="21247"/>
    <n v="54"/>
    <n v="3683"/>
    <n v="17"/>
    <s v="43"/>
    <s v="สุพิษ  โคนาบาล"/>
    <s v="000988679"/>
    <s v=""/>
    <s v="2"/>
    <n v="40"/>
    <n v="6"/>
    <n v="28"/>
    <s v="2"/>
    <s v="1"/>
    <s v="0"/>
    <n v="1"/>
    <s v="19"/>
    <s v="33042408"/>
    <s v="2"/>
    <s v="2"/>
    <s v="2"/>
    <s v="3"/>
    <s v="33010120"/>
    <s v="0"/>
    <s v=""/>
    <x v="4"/>
    <d v="2018-03-10T00:00:00"/>
    <m/>
    <d v="2018-03-11T00:00:00"/>
    <d v="2018-03-11T00:00:00"/>
    <b v="0"/>
    <s v=""/>
    <s v=""/>
    <s v=""/>
    <s v=""/>
    <s v="33010000"/>
    <s v="3304"/>
    <s v="330424"/>
    <s v="08"/>
    <x v="0"/>
    <x v="4"/>
    <s v="ตาชุน"/>
  </r>
  <r>
    <n v="20045"/>
    <n v="49"/>
    <n v="3265"/>
    <n v="13"/>
    <s v="43"/>
    <s v="ไหม  กาสา"/>
    <s v="000987972"/>
    <s v=""/>
    <s v="1"/>
    <n v="53"/>
    <n v="4"/>
    <n v="1"/>
    <s v="2"/>
    <s v="1"/>
    <s v="0"/>
    <n v="1"/>
    <s v="49 บ้านน้ำอ้อมน้อย"/>
    <s v="33041608"/>
    <s v="2"/>
    <s v="2"/>
    <s v="2"/>
    <s v="3"/>
    <s v="33010120"/>
    <s v="0"/>
    <s v=""/>
    <x v="5"/>
    <d v="2018-03-03T00:00:00"/>
    <m/>
    <d v="2018-03-08T00:00:00"/>
    <d v="2018-03-08T00:00:00"/>
    <b v="0"/>
    <s v=""/>
    <s v=""/>
    <s v=""/>
    <s v=""/>
    <s v="33010000"/>
    <s v="3304"/>
    <s v="330416"/>
    <s v="08"/>
    <x v="0"/>
    <x v="5"/>
    <s v="นาน้ำคำ"/>
  </r>
  <r>
    <n v="32442"/>
    <n v="85"/>
    <n v="2562"/>
    <n v="12"/>
    <s v="43"/>
    <s v="สวาย  หาวัน"/>
    <s v="0140228"/>
    <s v=""/>
    <s v="1"/>
    <n v="56"/>
    <n v="6"/>
    <n v="15"/>
    <s v="2"/>
    <s v="1"/>
    <s v="0"/>
    <n v="1"/>
    <s v="192 บ.สามเส้า"/>
    <s v="33040702"/>
    <s v="2"/>
    <s v="3"/>
    <s v="1"/>
    <s v="1"/>
    <s v="33080100"/>
    <s v="0"/>
    <s v=""/>
    <x v="6"/>
    <d v="2018-04-08T00:00:00"/>
    <m/>
    <d v="2018-04-10T00:00:00"/>
    <d v="2018-04-10T00:00:00"/>
    <b v="0"/>
    <s v=""/>
    <s v=""/>
    <s v=""/>
    <s v=""/>
    <s v="33010000"/>
    <s v="3304"/>
    <s v="330407"/>
    <s v="02"/>
    <x v="0"/>
    <x v="6"/>
    <s v="สามเส้า"/>
  </r>
  <r>
    <n v="42896"/>
    <n v="132"/>
    <n v="2487"/>
    <n v="2"/>
    <s v="43"/>
    <s v="ศุภชัย โกศล"/>
    <s v="288469"/>
    <s v=""/>
    <s v="1"/>
    <n v="30"/>
    <n v="1"/>
    <n v="24"/>
    <s v="2"/>
    <s v="1"/>
    <s v=""/>
    <n v="1"/>
    <s v="420"/>
    <s v="33041912"/>
    <s v="2"/>
    <s v="3"/>
    <s v="2"/>
    <s v="3"/>
    <s v="33040100"/>
    <s v=""/>
    <s v=""/>
    <x v="7"/>
    <d v="2018-05-25T00:00:00"/>
    <m/>
    <d v="2018-05-25T00:00:00"/>
    <d v="2018-05-25T00:00:00"/>
    <b v="0"/>
    <s v="0"/>
    <s v="0"/>
    <s v="1330400207252"/>
    <s v="ไม่ระบุ"/>
    <s v="33040100"/>
    <s v="3304"/>
    <s v="330419"/>
    <s v="12"/>
    <x v="0"/>
    <x v="7"/>
    <s v="ภูมิสรอลใหม่"/>
  </r>
  <r>
    <n v="39984"/>
    <n v="113"/>
    <n v="186"/>
    <n v="2"/>
    <s v="43"/>
    <s v="ณัฐพงษ์  ฦาชา"/>
    <s v="0019910"/>
    <s v=""/>
    <s v="1"/>
    <n v="41"/>
    <n v="11"/>
    <n v="11"/>
    <s v="1"/>
    <s v="1"/>
    <s v="0"/>
    <n v="1"/>
    <s v="108 บส้มกบ"/>
    <s v="33040710"/>
    <s v="2"/>
    <s v="3"/>
    <s v="2"/>
    <s v="3"/>
    <s v="33210100"/>
    <s v="0"/>
    <s v=""/>
    <x v="8"/>
    <d v="2018-05-13T00:00:00"/>
    <m/>
    <d v="2018-05-15T00:00:00"/>
    <d v="2018-05-15T00:00:00"/>
    <b v="0"/>
    <s v=""/>
    <s v=""/>
    <s v=""/>
    <s v=""/>
    <s v="33010000"/>
    <s v="3304"/>
    <s v="330407"/>
    <s v="10"/>
    <x v="0"/>
    <x v="6"/>
    <s v="ตาเสก"/>
  </r>
  <r>
    <n v="3260"/>
    <n v="11"/>
    <n v="516"/>
    <n v="3"/>
    <s v="43"/>
    <s v="ผาด ห่อคำ"/>
    <s v="000810227"/>
    <s v=""/>
    <s v="1"/>
    <n v="70"/>
    <n v="6"/>
    <n v="0"/>
    <s v="2"/>
    <s v="1"/>
    <s v="0"/>
    <n v="1"/>
    <s v="บ้านหนองขุน"/>
    <s v="33031403"/>
    <s v="2"/>
    <s v="2"/>
    <s v="1"/>
    <s v="1"/>
    <s v="33010120"/>
    <s v="0"/>
    <s v=""/>
    <x v="9"/>
    <d v="2018-01-08T00:00:00"/>
    <m/>
    <d v="2018-01-09T00:00:00"/>
    <d v="2018-01-17T00:00:00"/>
    <b v="0"/>
    <s v=""/>
    <s v=""/>
    <s v=""/>
    <s v=""/>
    <s v="33010000"/>
    <s v="3303"/>
    <s v="330314"/>
    <s v="03"/>
    <x v="1"/>
    <x v="8"/>
    <s v="หนองขุน"/>
  </r>
  <r>
    <n v="37234"/>
    <n v="98"/>
    <n v="6343"/>
    <n v="20"/>
    <s v="43"/>
    <s v="สุวรรณ  วงศ์เจริญ"/>
    <s v="000993852"/>
    <s v=""/>
    <s v="2"/>
    <n v="59"/>
    <n v="7"/>
    <n v="29"/>
    <s v="2"/>
    <s v="1"/>
    <s v="0"/>
    <n v="1"/>
    <s v="18/9"/>
    <s v="33030808"/>
    <s v="2"/>
    <s v="2"/>
    <s v="2"/>
    <s v="3"/>
    <s v="33010120"/>
    <s v="0"/>
    <s v=""/>
    <x v="10"/>
    <d v="2018-04-30T00:00:00"/>
    <m/>
    <d v="2018-05-01T00:00:00"/>
    <d v="2018-05-01T00:00:00"/>
    <b v="0"/>
    <s v=""/>
    <s v=""/>
    <s v=""/>
    <s v=""/>
    <s v="33010000"/>
    <s v="3303"/>
    <s v="330308"/>
    <s v="08"/>
    <x v="1"/>
    <x v="9"/>
    <s v="ละทาย"/>
  </r>
  <r>
    <n v="37615"/>
    <n v="102"/>
    <n v="21546"/>
    <n v="55"/>
    <s v="43"/>
    <s v="ปรีชา  พาหุรัตน์"/>
    <s v="0057328"/>
    <s v=""/>
    <s v="1"/>
    <n v="33"/>
    <n v="8"/>
    <n v="9"/>
    <s v="2"/>
    <s v="1"/>
    <s v=""/>
    <n v="1"/>
    <s v="31/1 บ้านอีปุ้ง"/>
    <s v="33030104"/>
    <s v="1"/>
    <s v="3"/>
    <s v="2"/>
    <s v="3"/>
    <s v="33030100"/>
    <s v="0"/>
    <s v=""/>
    <x v="11"/>
    <d v="2018-05-01T00:00:00"/>
    <m/>
    <d v="2018-05-03T00:00:00"/>
    <d v="2018-05-03T00:00:00"/>
    <b v="0"/>
    <s v=""/>
    <s v=""/>
    <s v=""/>
    <s v=""/>
    <s v="33030100"/>
    <s v="3303"/>
    <s v="330301"/>
    <s v="04"/>
    <x v="1"/>
    <x v="10"/>
    <s v="อีปุ้ง"/>
  </r>
  <r>
    <n v="25483"/>
    <n v="63"/>
    <n v="20989"/>
    <n v="54"/>
    <s v="43"/>
    <s v="ประดับ  สืบสัตย์"/>
    <s v="0071244"/>
    <s v=""/>
    <s v="1"/>
    <n v="45"/>
    <n v="4"/>
    <n v="11"/>
    <s v="2"/>
    <s v="1"/>
    <s v=""/>
    <n v="10"/>
    <s v="29/3 บ้านดู่"/>
    <s v="33031507"/>
    <s v="2"/>
    <s v="3"/>
    <s v="2"/>
    <s v="3"/>
    <s v="33030100"/>
    <s v="0"/>
    <s v=""/>
    <x v="12"/>
    <d v="2018-03-19T00:00:00"/>
    <m/>
    <d v="2018-03-20T00:00:00"/>
    <d v="2018-03-21T00:00:00"/>
    <b v="0"/>
    <s v=""/>
    <s v=""/>
    <s v=""/>
    <s v=""/>
    <s v="33030100"/>
    <s v="3303"/>
    <s v="330315"/>
    <s v="07"/>
    <x v="1"/>
    <x v="11"/>
    <s v="ดู่"/>
  </r>
  <r>
    <n v="2043"/>
    <n v="7"/>
    <n v="70"/>
    <n v="11"/>
    <s v="43"/>
    <s v="สำราญ กุลวงษ์"/>
    <s v="000147672"/>
    <s v="นายชม / นางอยู่"/>
    <s v="1"/>
    <n v="55"/>
    <n v="0"/>
    <n v="24"/>
    <s v="2"/>
    <s v="1"/>
    <s v=""/>
    <n v="1"/>
    <s v="3"/>
    <s v="33051507"/>
    <s v="2"/>
    <s v="3"/>
    <s v="2"/>
    <s v="3"/>
    <s v="33050100"/>
    <s v="0"/>
    <s v=""/>
    <x v="13"/>
    <d v="2018-01-09T00:00:00"/>
    <m/>
    <d v="2018-01-10T00:00:00"/>
    <d v="2018-01-11T00:00:00"/>
    <b v="0"/>
    <s v=""/>
    <s v=""/>
    <s v=""/>
    <s v=""/>
    <s v="33010000"/>
    <s v="3305"/>
    <s v="330515"/>
    <s v="07"/>
    <x v="2"/>
    <x v="12"/>
    <s v="กวางขาว"/>
  </r>
  <r>
    <n v="5021"/>
    <n v="18"/>
    <n v="742"/>
    <n v="3"/>
    <s v="43"/>
    <s v="เชียร  บุญตา"/>
    <s v="000981152"/>
    <s v=""/>
    <s v="2"/>
    <n v="60"/>
    <n v="0"/>
    <n v="17"/>
    <s v="2"/>
    <s v="1"/>
    <s v="0"/>
    <n v="1"/>
    <s v="55"/>
    <s v="33050708"/>
    <s v="2"/>
    <s v="2"/>
    <s v="1"/>
    <s v="1"/>
    <s v="33010120"/>
    <s v="0"/>
    <s v=""/>
    <x v="14"/>
    <d v="2018-01-18T00:00:00"/>
    <m/>
    <d v="2018-01-20T00:00:00"/>
    <d v="2018-01-21T00:00:00"/>
    <b v="0"/>
    <s v=""/>
    <s v=""/>
    <s v=""/>
    <s v=""/>
    <s v="33010000"/>
    <s v="3305"/>
    <s v="330507"/>
    <s v="08"/>
    <x v="2"/>
    <x v="13"/>
    <s v="เขวิก"/>
  </r>
  <r>
    <n v="42591"/>
    <n v="131"/>
    <n v="1309"/>
    <n v="386"/>
    <s v="43"/>
    <s v="สงวน ตองอบ"/>
    <s v="108978"/>
    <s v=""/>
    <s v="1"/>
    <n v="55"/>
    <n v="0"/>
    <n v="0"/>
    <s v="2"/>
    <s v="1"/>
    <s v=""/>
    <n v="1"/>
    <s v="29"/>
    <s v="33050910"/>
    <s v="2"/>
    <s v="3"/>
    <s v="2"/>
    <s v="3"/>
    <s v="33050100"/>
    <s v=""/>
    <s v=""/>
    <x v="15"/>
    <d v="2018-05-23T00:00:00"/>
    <m/>
    <d v="2018-05-24T00:00:00"/>
    <d v="2018-05-24T00:00:00"/>
    <b v="0"/>
    <s v="0"/>
    <s v="0"/>
    <s v=""/>
    <s v="ไม่ระบุ"/>
    <s v="33010000"/>
    <s v="3305"/>
    <s v="330509"/>
    <s v="10"/>
    <x v="2"/>
    <x v="14"/>
    <s v="ชำแระกลาง"/>
  </r>
  <r>
    <n v="50299"/>
    <n v="7799"/>
    <n v="1549"/>
    <n v="476"/>
    <s v="43"/>
    <s v="ช่วย ศรีลาชัย"/>
    <s v="000176225"/>
    <s v="นายพิน / นางจาก"/>
    <s v="2"/>
    <n v="74"/>
    <n v="7"/>
    <n v="8"/>
    <s v="1"/>
    <s v="1"/>
    <s v=""/>
    <n v="13"/>
    <s v="33"/>
    <s v="33052203"/>
    <s v="2"/>
    <s v="3"/>
    <s v="1"/>
    <s v="4"/>
    <s v="33050100"/>
    <s v="0"/>
    <s v=""/>
    <x v="16"/>
    <d v="2018-06-19T00:00:00"/>
    <m/>
    <d v="2018-06-19T00:00:00"/>
    <d v="2018-06-19T00:00:00"/>
    <b v="0"/>
    <s v=""/>
    <s v=""/>
    <s v=""/>
    <s v=""/>
    <s v="33010000"/>
    <s v="3305"/>
    <s v="330522"/>
    <s v="03"/>
    <x v="2"/>
    <x v="15"/>
    <s v="ตาฮี"/>
  </r>
  <r>
    <n v="49588"/>
    <n v="7796"/>
    <n v="1531"/>
    <n v="474"/>
    <s v="43"/>
    <s v="วิทยา รังสี"/>
    <s v="12521"/>
    <s v=""/>
    <s v="1"/>
    <n v="30"/>
    <n v="0"/>
    <n v="0"/>
    <s v="2"/>
    <s v="1"/>
    <s v=""/>
    <n v="1"/>
    <s v="00"/>
    <s v="33050302"/>
    <s v="2"/>
    <s v="3"/>
    <s v="2"/>
    <s v="3"/>
    <s v="33050100"/>
    <s v=""/>
    <s v=""/>
    <x v="17"/>
    <d v="2018-06-13T00:00:00"/>
    <m/>
    <d v="2018-06-18T00:00:00"/>
    <d v="2018-06-18T00:00:00"/>
    <b v="0"/>
    <s v="0"/>
    <s v="0"/>
    <s v=""/>
    <s v="ไม่ระบุ"/>
    <s v="33010000"/>
    <s v="3305"/>
    <s v="330503"/>
    <s v="02"/>
    <x v="2"/>
    <x v="16"/>
    <s v="พะเยียว"/>
  </r>
  <r>
    <n v="41118"/>
    <n v="121"/>
    <n v="1244"/>
    <n v="365"/>
    <s v="43"/>
    <s v="สุทิศ กล้วยนิด"/>
    <s v="000183621"/>
    <s v="นายภาค / นางเอี้ยง"/>
    <s v="1"/>
    <n v="35"/>
    <n v="9"/>
    <n v="22"/>
    <s v="1"/>
    <s v="1"/>
    <s v=""/>
    <n v="1"/>
    <s v="270"/>
    <s v="33052210"/>
    <s v="2"/>
    <s v="3"/>
    <s v="2"/>
    <s v="3"/>
    <s v="33050100"/>
    <s v="0"/>
    <s v=""/>
    <x v="18"/>
    <d v="2018-05-18T00:00:00"/>
    <m/>
    <d v="2018-05-18T00:00:00"/>
    <d v="2018-05-18T00:00:00"/>
    <b v="0"/>
    <s v=""/>
    <s v=""/>
    <s v=""/>
    <s v=""/>
    <s v="33010000"/>
    <s v="3305"/>
    <s v="330522"/>
    <s v="10"/>
    <x v="2"/>
    <x v="15"/>
    <s v="หนองก๊อก"/>
  </r>
  <r>
    <n v="58416"/>
    <n v="7829"/>
    <n v="1880"/>
    <n v="606"/>
    <s v="43"/>
    <s v="สมัย สารชาติ"/>
    <s v="000110529"/>
    <s v="นายสุวรรณ สารชาติ / นางตวน สาร"/>
    <s v="1"/>
    <n v="51"/>
    <n v="8"/>
    <n v="14"/>
    <s v="2"/>
    <s v="1"/>
    <s v=""/>
    <n v="1"/>
    <s v="56 บ้านห้วยสระภูมิ"/>
    <s v="33051103"/>
    <s v="2"/>
    <s v="3"/>
    <s v="2"/>
    <s v="3"/>
    <s v="33050100"/>
    <s v="0"/>
    <s v=""/>
    <x v="19"/>
    <d v="2018-07-11T00:00:00"/>
    <m/>
    <d v="2018-07-12T00:00:00"/>
    <d v="2018-07-12T00:00:00"/>
    <b v="0"/>
    <s v=""/>
    <s v=""/>
    <s v=""/>
    <s v=""/>
    <s v="33010000"/>
    <s v="3305"/>
    <s v="330511"/>
    <s v="03"/>
    <x v="2"/>
    <x v="17"/>
    <s v="ห้วย"/>
  </r>
  <r>
    <n v="21804"/>
    <n v="57"/>
    <n v="629"/>
    <n v="128"/>
    <s v="43"/>
    <s v="นวน แสงบุญ"/>
    <s v="000105583"/>
    <s v="นายนุช / นางต่วน"/>
    <s v="1"/>
    <n v="46"/>
    <n v="8"/>
    <n v="21"/>
    <s v="2"/>
    <s v="1"/>
    <s v=""/>
    <n v="3"/>
    <s v="52"/>
    <s v="33050101"/>
    <s v="2"/>
    <s v="3"/>
    <s v="2"/>
    <s v="3"/>
    <s v="33050100"/>
    <s v="0"/>
    <s v=""/>
    <x v="20"/>
    <d v="2018-03-12T00:00:00"/>
    <m/>
    <d v="2018-03-13T00:00:00"/>
    <d v="2018-03-13T00:00:00"/>
    <b v="0"/>
    <s v=""/>
    <s v=""/>
    <s v=""/>
    <s v=""/>
    <s v="33010000"/>
    <s v="3305"/>
    <s v="330501"/>
    <s v="01"/>
    <x v="2"/>
    <x v="18"/>
    <s v="กันทรารมย์"/>
  </r>
  <r>
    <n v="40367"/>
    <n v="116"/>
    <n v="1234"/>
    <n v="360"/>
    <s v="43"/>
    <s v="ชนะ สว่างภพ"/>
    <s v="000249707"/>
    <s v="นายศร / นางรินทร์"/>
    <s v="1"/>
    <n v="56"/>
    <n v="5"/>
    <n v="12"/>
    <s v="2"/>
    <s v="1"/>
    <s v=""/>
    <n v="1"/>
    <s v="124"/>
    <s v="33051706"/>
    <s v="2"/>
    <s v="3"/>
    <s v="2"/>
    <s v="3"/>
    <s v="33050100"/>
    <s v="0"/>
    <s v=""/>
    <x v="21"/>
    <d v="2018-05-15T00:00:00"/>
    <m/>
    <d v="2018-05-16T00:00:00"/>
    <d v="2018-05-16T00:00:00"/>
    <b v="0"/>
    <s v=""/>
    <s v=""/>
    <s v=""/>
    <s v=""/>
    <s v="33010000"/>
    <s v="3305"/>
    <s v="330517"/>
    <s v="06"/>
    <x v="2"/>
    <x v="19"/>
    <s v="เสลา"/>
  </r>
  <r>
    <n v="31071"/>
    <n v="76"/>
    <n v="809"/>
    <n v="215"/>
    <s v="43"/>
    <s v="ลาบ โคตะมา"/>
    <s v="000159311"/>
    <s v="นายหวาน / นางคำ"/>
    <s v="1"/>
    <n v="49"/>
    <n v="4"/>
    <n v="8"/>
    <s v="2"/>
    <s v="1"/>
    <s v=""/>
    <n v="1"/>
    <s v="32"/>
    <s v="33050806"/>
    <s v="2"/>
    <s v="3"/>
    <s v="2"/>
    <s v="3"/>
    <s v="33050100"/>
    <s v="0"/>
    <s v=""/>
    <x v="22"/>
    <d v="2018-04-03T00:00:00"/>
    <m/>
    <d v="2018-04-04T00:00:00"/>
    <d v="2018-04-04T00:00:00"/>
    <b v="0"/>
    <s v=""/>
    <s v=""/>
    <s v=""/>
    <s v=""/>
    <s v="33010000"/>
    <s v="3305"/>
    <s v="330508"/>
    <s v="06"/>
    <x v="2"/>
    <x v="20"/>
    <s v="เคาะ"/>
  </r>
  <r>
    <n v="25478"/>
    <n v="62"/>
    <n v="695"/>
    <n v="129"/>
    <s v="43"/>
    <s v="วิชิต อุดรพันธ์"/>
    <s v="239164"/>
    <s v=""/>
    <s v="1"/>
    <n v="27"/>
    <n v="0"/>
    <n v="0"/>
    <s v="2"/>
    <s v="1"/>
    <s v=""/>
    <n v="1"/>
    <s v="165"/>
    <s v="33050505"/>
    <s v="2"/>
    <s v="3"/>
    <s v="2"/>
    <s v="3"/>
    <s v="33050100"/>
    <s v=""/>
    <s v=""/>
    <x v="23"/>
    <d v="2018-03-19T00:00:00"/>
    <m/>
    <d v="2018-03-21T00:00:00"/>
    <d v="2018-03-21T00:00:00"/>
    <b v="0"/>
    <s v="0"/>
    <s v="0"/>
    <s v="1321000214210"/>
    <s v="ไม่ระบุ"/>
    <s v="33010000"/>
    <s v="3305"/>
    <s v="330505"/>
    <s v="05"/>
    <x v="2"/>
    <x v="21"/>
    <s v="คำเผือ"/>
  </r>
  <r>
    <n v="45450"/>
    <n v="7773"/>
    <n v="1417"/>
    <n v="388"/>
    <s v="43"/>
    <s v="สืบศิริ ชำนาญเขียว"/>
    <s v="000151311"/>
    <s v="นายศิริวิชัย / นางอภันตรี"/>
    <s v="1"/>
    <n v="13"/>
    <n v="9"/>
    <n v="5"/>
    <s v="1"/>
    <s v="1"/>
    <s v=""/>
    <n v="6"/>
    <s v="25"/>
    <s v="33051110"/>
    <s v="2"/>
    <s v="3"/>
    <s v="2"/>
    <s v="3"/>
    <s v="33050100"/>
    <s v="0"/>
    <s v=""/>
    <x v="24"/>
    <d v="2018-06-04T00:00:00"/>
    <m/>
    <d v="2018-06-04T00:00:00"/>
    <d v="2018-06-05T00:00:00"/>
    <b v="0"/>
    <s v=""/>
    <s v=""/>
    <s v=""/>
    <s v=""/>
    <s v="33010000"/>
    <s v="3305"/>
    <s v="330511"/>
    <s v="10"/>
    <x v="2"/>
    <x v="17"/>
    <s v="คลองสุด"/>
  </r>
  <r>
    <n v="49566"/>
    <n v="7793"/>
    <n v="1509"/>
    <n v="443"/>
    <s v="43"/>
    <s v="สาธิดา เฉลียวรัมย์"/>
    <s v="000202278"/>
    <s v="นายคต / นางจันทา"/>
    <s v="2"/>
    <n v="29"/>
    <n v="4"/>
    <n v="18"/>
    <s v="1"/>
    <s v="1"/>
    <s v=""/>
    <n v="3"/>
    <s v="95"/>
    <s v="33051808"/>
    <s v="2"/>
    <s v="3"/>
    <s v="2"/>
    <s v="3"/>
    <s v="33050100"/>
    <s v="0"/>
    <s v=""/>
    <x v="25"/>
    <d v="2018-06-13T00:00:00"/>
    <m/>
    <d v="2018-06-15T00:00:00"/>
    <d v="2018-06-18T00:00:00"/>
    <b v="0"/>
    <s v=""/>
    <s v=""/>
    <s v=""/>
    <s v=""/>
    <s v="33010000"/>
    <s v="3305"/>
    <s v="330518"/>
    <s v="08"/>
    <x v="2"/>
    <x v="22"/>
    <s v="สะพาน"/>
  </r>
  <r>
    <n v="9231"/>
    <n v="31"/>
    <n v="261"/>
    <n v="55"/>
    <s v="43"/>
    <s v="ทองปุน อำนวย"/>
    <s v="5146"/>
    <s v=""/>
    <s v="1"/>
    <n v="70"/>
    <n v="0"/>
    <n v="0"/>
    <s v="2"/>
    <s v="1"/>
    <s v=""/>
    <n v="1"/>
    <s v="05"/>
    <s v="33052601"/>
    <s v="2"/>
    <s v="3"/>
    <s v="2"/>
    <s v="3"/>
    <s v="33050100"/>
    <s v=""/>
    <s v=""/>
    <x v="26"/>
    <d v="2018-02-05T00:00:00"/>
    <m/>
    <d v="2018-02-07T00:00:00"/>
    <d v="2018-02-07T00:00:00"/>
    <b v="0"/>
    <s v="0"/>
    <s v="0"/>
    <s v=""/>
    <s v="ไม่ระบุ"/>
    <s v="33010000"/>
    <s v="3305"/>
    <s v="330526"/>
    <s v="01"/>
    <x v="2"/>
    <x v="23"/>
    <s v="นิคมซอย1"/>
  </r>
  <r>
    <n v="14010"/>
    <n v="38"/>
    <n v="403"/>
    <n v="90"/>
    <s v="43"/>
    <s v="สวาท วิเชียรดี"/>
    <s v="000181305"/>
    <s v="นายชัด / นางแพง"/>
    <s v="1"/>
    <n v="77"/>
    <n v="8"/>
    <n v="17"/>
    <s v="2"/>
    <s v="1"/>
    <s v=""/>
    <n v="1"/>
    <s v="47"/>
    <s v="33050618"/>
    <s v="2"/>
    <s v="3"/>
    <s v="2"/>
    <s v="3"/>
    <s v="33050100"/>
    <s v="0"/>
    <s v=""/>
    <x v="27"/>
    <d v="2018-02-20T00:00:00"/>
    <m/>
    <d v="2018-02-21T00:00:00"/>
    <d v="2018-02-21T00:00:00"/>
    <b v="0"/>
    <s v=""/>
    <s v=""/>
    <s v=""/>
    <s v=""/>
    <s v="33010000"/>
    <s v="3305"/>
    <s v="330506"/>
    <s v="18"/>
    <x v="2"/>
    <x v="24"/>
    <s v="เนินเสาร์"/>
  </r>
  <r>
    <n v="42590"/>
    <n v="130"/>
    <n v="1308"/>
    <n v="385"/>
    <s v="43"/>
    <s v="พูน คำแก้ว"/>
    <s v="72923"/>
    <s v=""/>
    <s v="1"/>
    <n v="60"/>
    <n v="0"/>
    <n v="0"/>
    <s v="2"/>
    <s v="1"/>
    <s v=""/>
    <n v="1"/>
    <s v="66"/>
    <s v="33050909"/>
    <s v="2"/>
    <s v="3"/>
    <s v="2"/>
    <s v="3"/>
    <s v="33050100"/>
    <s v=""/>
    <s v=""/>
    <x v="28"/>
    <d v="2018-05-22T00:00:00"/>
    <m/>
    <d v="2018-05-24T00:00:00"/>
    <d v="2018-05-24T00:00:00"/>
    <b v="0"/>
    <s v="0"/>
    <s v="0"/>
    <s v=""/>
    <s v="ไม่ระบุ"/>
    <s v="33010000"/>
    <s v="3305"/>
    <s v="330509"/>
    <s v="09"/>
    <x v="2"/>
    <x v="14"/>
    <s v="ชำแระตะวันตก"/>
  </r>
  <r>
    <n v="19704"/>
    <n v="47"/>
    <n v="572"/>
    <n v="125"/>
    <s v="43"/>
    <s v="ตึ ไชยศีรษะ"/>
    <s v="126052"/>
    <s v=""/>
    <s v="2"/>
    <n v="71"/>
    <n v="0"/>
    <n v="0"/>
    <s v="2"/>
    <s v="1"/>
    <s v=""/>
    <n v="1"/>
    <s v="11"/>
    <s v="33050106"/>
    <s v="2"/>
    <s v="3"/>
    <s v="2"/>
    <s v="3"/>
    <s v="33050100"/>
    <s v=""/>
    <s v=""/>
    <x v="5"/>
    <d v="2018-03-06T00:00:00"/>
    <m/>
    <d v="2018-03-07T00:00:00"/>
    <d v="2018-03-07T00:00:00"/>
    <b v="0"/>
    <s v="0"/>
    <s v="0"/>
    <s v="3330500365671"/>
    <s v="ไม่ระบุ"/>
    <s v="33010000"/>
    <s v="3305"/>
    <s v="330501"/>
    <s v="06"/>
    <x v="2"/>
    <x v="18"/>
    <s v="ศรีสะอาด"/>
  </r>
  <r>
    <n v="18348"/>
    <n v="44"/>
    <n v="528"/>
    <n v="123"/>
    <s v="43"/>
    <s v="สมุทร อินธิสุทธิ์"/>
    <s v="000117715"/>
    <s v="นายปริน / นางพิน"/>
    <s v="2"/>
    <n v="61"/>
    <n v="11"/>
    <n v="0"/>
    <s v="2"/>
    <s v="1"/>
    <s v=""/>
    <n v="1"/>
    <s v="127/1"/>
    <s v="33050101"/>
    <s v="2"/>
    <s v="3"/>
    <s v="2"/>
    <s v="3"/>
    <s v="33050100"/>
    <s v="0"/>
    <s v=""/>
    <x v="29"/>
    <d v="2018-03-03T00:00:00"/>
    <m/>
    <d v="2018-03-03T00:00:00"/>
    <d v="2018-03-05T00:00:00"/>
    <b v="0"/>
    <s v=""/>
    <s v=""/>
    <s v=""/>
    <s v=""/>
    <s v="33010000"/>
    <s v="3305"/>
    <s v="330501"/>
    <s v="01"/>
    <x v="2"/>
    <x v="18"/>
    <s v="กันทรารมย์"/>
  </r>
  <r>
    <n v="20165"/>
    <n v="51"/>
    <n v="3377"/>
    <n v="15"/>
    <s v="43"/>
    <s v="รุ่งเรือง  ศิลา"/>
    <s v="000988105"/>
    <s v=""/>
    <s v="1"/>
    <n v="30"/>
    <n v="0"/>
    <n v="21"/>
    <s v="1"/>
    <s v="1"/>
    <s v="0"/>
    <n v="11"/>
    <s v="10"/>
    <s v="33052113"/>
    <s v="2"/>
    <s v="2"/>
    <s v="2"/>
    <s v="3"/>
    <s v="33010120"/>
    <s v="0"/>
    <s v=""/>
    <x v="30"/>
    <d v="2018-03-05T00:00:00"/>
    <m/>
    <d v="2018-03-08T00:00:00"/>
    <d v="2018-03-08T00:00:00"/>
    <b v="0"/>
    <s v=""/>
    <s v=""/>
    <s v=""/>
    <s v=""/>
    <s v="33010000"/>
    <s v="3305"/>
    <s v="330521"/>
    <s v="13"/>
    <x v="2"/>
    <x v="25"/>
    <s v="ตาเจ็น"/>
  </r>
  <r>
    <n v="10811"/>
    <n v="32"/>
    <n v="302"/>
    <n v="68"/>
    <s v="43"/>
    <s v="สมพร สิงหะชาติ"/>
    <s v="000149757"/>
    <s v="นายยุ่น / นางพันธ์"/>
    <s v="1"/>
    <n v="40"/>
    <n v="4"/>
    <n v="27"/>
    <s v="2"/>
    <s v="1"/>
    <s v=""/>
    <n v="1"/>
    <s v="16"/>
    <s v="33050802"/>
    <s v="2"/>
    <s v="3"/>
    <s v="2"/>
    <s v="3"/>
    <s v="33050100"/>
    <s v="0"/>
    <s v=""/>
    <x v="31"/>
    <d v="2018-02-12T00:00:00"/>
    <m/>
    <d v="2018-02-13T00:00:00"/>
    <d v="2018-02-13T00:00:00"/>
    <b v="0"/>
    <s v=""/>
    <s v=""/>
    <s v=""/>
    <s v=""/>
    <s v="33010000"/>
    <s v="3305"/>
    <s v="330508"/>
    <s v="02"/>
    <x v="2"/>
    <x v="20"/>
    <s v="ตาอุดใหม่"/>
  </r>
  <r>
    <n v="45442"/>
    <n v="7772"/>
    <n v="1407"/>
    <n v="427"/>
    <s v="43"/>
    <s v="ปืน รดทะยงค์"/>
    <s v="000072625"/>
    <s v="นายเปียด / นางล้วน"/>
    <s v="1"/>
    <n v="49"/>
    <n v="0"/>
    <n v="4"/>
    <s v="2"/>
    <s v="1"/>
    <s v=""/>
    <n v="1"/>
    <s v=" 37"/>
    <s v="33051804"/>
    <s v="2"/>
    <s v="3"/>
    <s v="2"/>
    <s v="3"/>
    <s v="33050100"/>
    <s v="0"/>
    <s v=""/>
    <x v="32"/>
    <d v="2018-06-03T00:00:00"/>
    <m/>
    <d v="2018-06-04T00:00:00"/>
    <d v="2018-06-05T00:00:00"/>
    <b v="0"/>
    <s v=""/>
    <s v=""/>
    <s v=""/>
    <s v=""/>
    <s v="33010000"/>
    <s v="3305"/>
    <s v="330518"/>
    <s v="04"/>
    <x v="2"/>
    <x v="22"/>
    <s v="โคกเพชร"/>
  </r>
  <r>
    <n v="46444"/>
    <n v="7781"/>
    <n v="1432"/>
    <n v="440"/>
    <s v="43"/>
    <s v="ภราดร เกตหอม"/>
    <s v="000133722"/>
    <s v="โต๊ะ เกตหอม / สุบรรณ์ สารชาติ"/>
    <s v="1"/>
    <n v="15"/>
    <n v="5"/>
    <n v="4"/>
    <s v="1"/>
    <s v="1"/>
    <s v=""/>
    <n v="6"/>
    <s v="22"/>
    <s v="33051110"/>
    <s v="2"/>
    <s v="3"/>
    <s v="2"/>
    <s v="3"/>
    <s v="33050100"/>
    <s v="0"/>
    <s v=""/>
    <x v="33"/>
    <d v="2018-06-05T00:00:00"/>
    <m/>
    <d v="2018-06-07T00:00:00"/>
    <d v="2018-06-08T00:00:00"/>
    <b v="0"/>
    <s v=""/>
    <s v=""/>
    <s v=""/>
    <s v=""/>
    <s v="33010000"/>
    <s v="3305"/>
    <s v="330511"/>
    <s v="10"/>
    <x v="2"/>
    <x v="17"/>
    <s v="คลองสุด"/>
  </r>
  <r>
    <n v="34825"/>
    <n v="89"/>
    <n v="989"/>
    <n v="271"/>
    <s v="43"/>
    <s v="วันชนะ ศรีสุวรรณ"/>
    <s v="000129437"/>
    <s v="นายเดน / นางสหัส"/>
    <s v="1"/>
    <n v="15"/>
    <n v="7"/>
    <n v="13"/>
    <s v="1"/>
    <s v="1"/>
    <s v=""/>
    <n v="6"/>
    <s v="47/1"/>
    <s v="33052208"/>
    <s v="2"/>
    <s v="3"/>
    <s v="2"/>
    <s v="3"/>
    <s v="33050100"/>
    <s v="0"/>
    <s v=""/>
    <x v="34"/>
    <d v="2018-04-19T00:00:00"/>
    <m/>
    <d v="2018-04-20T00:00:00"/>
    <d v="2018-04-20T00:00:00"/>
    <b v="0"/>
    <s v=""/>
    <s v=""/>
    <s v=""/>
    <s v=""/>
    <s v="33010000"/>
    <s v="3305"/>
    <s v="330522"/>
    <s v="08"/>
    <x v="2"/>
    <x v="15"/>
    <s v="ยางชุมภูมิฯ"/>
  </r>
  <r>
    <n v="5162"/>
    <n v="19"/>
    <n v="149"/>
    <n v="12"/>
    <s v="43"/>
    <s v="มนต์ชัย ยินดีทรัพย์"/>
    <s v="247633"/>
    <s v=""/>
    <s v="1"/>
    <n v="32"/>
    <n v="0"/>
    <n v="0"/>
    <s v="2"/>
    <s v="1"/>
    <s v=""/>
    <n v="1"/>
    <s v="55"/>
    <s v="33050509"/>
    <s v="2"/>
    <s v="3"/>
    <s v="2"/>
    <s v="3"/>
    <s v="33050100"/>
    <s v=""/>
    <s v=""/>
    <x v="35"/>
    <d v="2018-01-21T00:00:00"/>
    <m/>
    <d v="2018-01-22T00:00:00"/>
    <d v="2018-01-22T00:00:00"/>
    <b v="0"/>
    <s v="0"/>
    <s v="0"/>
    <s v=""/>
    <s v="ไม่ระบุ"/>
    <s v="33010000"/>
    <s v="3305"/>
    <s v="330505"/>
    <s v="09"/>
    <x v="2"/>
    <x v="21"/>
    <s v="สี่แยกนาเจริญ"/>
  </r>
  <r>
    <n v="18351"/>
    <n v="45"/>
    <n v="531"/>
    <n v="94"/>
    <s v="43"/>
    <s v="สวิท บุญขาว"/>
    <s v="000018602"/>
    <s v="นายขาด / นางมาลี"/>
    <s v="1"/>
    <n v="45"/>
    <n v="1"/>
    <n v="24"/>
    <s v="2"/>
    <s v="1"/>
    <s v=""/>
    <n v="1"/>
    <s v="23"/>
    <s v="33051506"/>
    <s v="2"/>
    <s v="3"/>
    <s v="1"/>
    <s v="4"/>
    <s v="33050100"/>
    <s v="0"/>
    <s v=""/>
    <x v="36"/>
    <d v="2018-03-04T00:00:00"/>
    <m/>
    <d v="2018-03-04T00:00:00"/>
    <d v="2018-03-05T00:00:00"/>
    <b v="0"/>
    <s v=""/>
    <s v=""/>
    <s v=""/>
    <s v=""/>
    <s v="33010000"/>
    <s v="3305"/>
    <s v="330515"/>
    <s v="06"/>
    <x v="2"/>
    <x v="12"/>
    <s v="นิคมเขต 7"/>
  </r>
  <r>
    <n v="19705"/>
    <n v="48"/>
    <n v="571"/>
    <n v="124"/>
    <s v="43"/>
    <s v="สมนึก ยอดอุด"/>
    <s v="248492"/>
    <s v=""/>
    <s v="1"/>
    <n v="20"/>
    <n v="0"/>
    <n v="0"/>
    <s v="1"/>
    <s v="1"/>
    <s v=""/>
    <n v="3"/>
    <s v="บ้านพักตลาดสด"/>
    <s v="33050906"/>
    <s v="1"/>
    <s v="3"/>
    <s v="2"/>
    <s v="3"/>
    <s v="33050100"/>
    <s v=""/>
    <s v=""/>
    <x v="37"/>
    <d v="2018-03-05T00:00:00"/>
    <m/>
    <d v="2018-03-07T00:00:00"/>
    <d v="2018-03-07T00:00:00"/>
    <b v="0"/>
    <s v="0"/>
    <s v="0"/>
    <s v="1470800284784"/>
    <s v="ไม่ระบุ"/>
    <s v="33010000"/>
    <s v="3305"/>
    <s v="330509"/>
    <s v="06"/>
    <x v="2"/>
    <x v="14"/>
    <s v="ภูมิ"/>
  </r>
  <r>
    <n v="54340"/>
    <n v="7815"/>
    <n v="2971"/>
    <n v="18"/>
    <s v="43"/>
    <s v="สี  อินดา"/>
    <s v="0095569"/>
    <s v=""/>
    <s v="1"/>
    <n v="63"/>
    <n v="9"/>
    <n v="28"/>
    <s v="2"/>
    <s v="1"/>
    <s v="0"/>
    <n v="1"/>
    <s v="60  บ.บุก"/>
    <s v="33052203"/>
    <s v="2"/>
    <s v="3"/>
    <s v="2"/>
    <s v="3"/>
    <s v="33170100"/>
    <s v="0"/>
    <s v=""/>
    <x v="38"/>
    <d v="2018-06-29T00:00:00"/>
    <m/>
    <d v="2018-07-02T00:00:00"/>
    <d v="2018-07-02T00:00:00"/>
    <b v="0"/>
    <s v=""/>
    <s v=""/>
    <s v=""/>
    <s v=""/>
    <s v="33010000"/>
    <s v="3305"/>
    <s v="330522"/>
    <s v="03"/>
    <x v="2"/>
    <x v="15"/>
    <s v="ตาฮี"/>
  </r>
  <r>
    <n v="37507"/>
    <n v="101"/>
    <n v="1102"/>
    <n v="322"/>
    <s v="43"/>
    <s v="ประผิว ใสดาว"/>
    <s v="11105"/>
    <s v=""/>
    <s v="1"/>
    <n v="50"/>
    <n v="0"/>
    <n v="0"/>
    <s v="2"/>
    <s v="1"/>
    <s v=""/>
    <n v="1"/>
    <s v="21"/>
    <s v="33052808"/>
    <s v="1"/>
    <s v="3"/>
    <s v="2"/>
    <s v="3"/>
    <s v="33050100"/>
    <s v=""/>
    <s v=""/>
    <x v="10"/>
    <d v="2018-04-30T00:00:00"/>
    <m/>
    <d v="2018-05-02T00:00:00"/>
    <d v="2018-05-03T00:00:00"/>
    <b v="0"/>
    <s v="0"/>
    <s v="0"/>
    <s v="3330500299775"/>
    <s v="ไม่ระบุ"/>
    <s v="33010000"/>
    <s v="3305"/>
    <s v="330528"/>
    <s v="08"/>
    <x v="2"/>
    <x v="26"/>
    <s v="ตะเคียนบังอิง"/>
  </r>
  <r>
    <n v="37492"/>
    <n v="99"/>
    <n v="1087"/>
    <n v="273"/>
    <s v="43"/>
    <s v="นคร แสนพินิจ"/>
    <s v="000096417"/>
    <s v="นายเคลือบ / นางถวิล"/>
    <s v="1"/>
    <n v="58"/>
    <n v="8"/>
    <n v="2"/>
    <s v="2"/>
    <s v="1"/>
    <s v=""/>
    <n v="4"/>
    <s v="181"/>
    <s v="33052606"/>
    <s v="2"/>
    <s v="3"/>
    <s v="1"/>
    <s v="4"/>
    <s v="33050100"/>
    <s v="0"/>
    <s v=""/>
    <x v="39"/>
    <d v="2018-05-02T00:00:00"/>
    <m/>
    <d v="2018-05-02T00:00:00"/>
    <d v="2018-05-03T00:00:00"/>
    <b v="0"/>
    <s v=""/>
    <s v=""/>
    <s v=""/>
    <s v=""/>
    <s v="33010000"/>
    <s v="3305"/>
    <s v="330526"/>
    <s v="06"/>
    <x v="2"/>
    <x v="23"/>
    <s v="นิคมซอยกลาง"/>
  </r>
  <r>
    <n v="8048"/>
    <n v="28"/>
    <n v="198"/>
    <n v="13"/>
    <s v="43"/>
    <s v="การ วิเชียร"/>
    <s v="226356"/>
    <s v=""/>
    <s v="1"/>
    <n v="51"/>
    <n v="0"/>
    <n v="0"/>
    <s v="2"/>
    <s v="1"/>
    <s v=""/>
    <n v="1"/>
    <s v="45"/>
    <s v="33051104"/>
    <s v="2"/>
    <s v="3"/>
    <s v="2"/>
    <s v="3"/>
    <s v="33050100"/>
    <s v=""/>
    <s v=""/>
    <x v="40"/>
    <d v="2018-01-29T00:00:00"/>
    <m/>
    <d v="2018-02-01T00:00:00"/>
    <d v="2018-02-01T00:00:00"/>
    <b v="0"/>
    <s v="0"/>
    <s v="0"/>
    <s v="3330500721680"/>
    <s v="ไม่ระบุ"/>
    <s v="33010000"/>
    <s v="3305"/>
    <s v="330511"/>
    <s v="04"/>
    <x v="2"/>
    <x v="17"/>
    <s v="สวงษ์"/>
  </r>
  <r>
    <n v="48451"/>
    <n v="7787"/>
    <n v="1496"/>
    <n v="442"/>
    <s v="43"/>
    <s v="บัวคม วงษ์พินิจ"/>
    <s v="249963"/>
    <s v=""/>
    <s v="1"/>
    <n v="55"/>
    <n v="0"/>
    <n v="0"/>
    <s v="2"/>
    <s v="1"/>
    <s v=""/>
    <n v="1"/>
    <s v="224"/>
    <s v="33052401"/>
    <s v="2"/>
    <s v="3"/>
    <s v="2"/>
    <s v="3"/>
    <s v="33050100"/>
    <s v=""/>
    <s v=""/>
    <x v="32"/>
    <d v="2018-06-11T00:00:00"/>
    <m/>
    <d v="2018-06-14T00:00:00"/>
    <d v="2018-06-14T00:00:00"/>
    <b v="0"/>
    <s v="0"/>
    <s v="0"/>
    <s v="3330500830519"/>
    <s v="ไม่ระบุ"/>
    <s v="33010000"/>
    <s v="3305"/>
    <s v="330524"/>
    <s v="01"/>
    <x v="2"/>
    <x v="27"/>
    <s v="กฤษณา"/>
  </r>
  <r>
    <n v="25788"/>
    <n v="65"/>
    <n v="312"/>
    <n v="2"/>
    <s v="43"/>
    <s v="สถิตย์  ชัยอุดม"/>
    <s v="0096970"/>
    <s v=""/>
    <s v="2"/>
    <n v="44"/>
    <n v="6"/>
    <n v="4"/>
    <s v="2"/>
    <s v="1"/>
    <s v="0"/>
    <n v="10"/>
    <s v="105"/>
    <s v="33050302"/>
    <s v="2"/>
    <s v="3"/>
    <s v="2"/>
    <s v="3"/>
    <s v="33160100"/>
    <s v="0"/>
    <s v=""/>
    <x v="41"/>
    <d v="2018-02-17T00:00:00"/>
    <m/>
    <d v="2018-02-17T00:00:00"/>
    <d v="2018-02-19T00:00:00"/>
    <b v="0"/>
    <s v=""/>
    <s v=""/>
    <s v=""/>
    <s v=""/>
    <s v="33010000"/>
    <s v="3305"/>
    <s v="330503"/>
    <s v="02"/>
    <x v="2"/>
    <x v="16"/>
    <s v="พะเยียว"/>
  </r>
  <r>
    <n v="50298"/>
    <n v="7798"/>
    <n v="1548"/>
    <n v="475"/>
    <s v="43"/>
    <s v="บุญมี วงศ์ยะลา"/>
    <s v="000032408"/>
    <s v="นายทิด / นางบัวทอง"/>
    <s v="1"/>
    <n v="66"/>
    <n v="8"/>
    <n v="22"/>
    <s v="2"/>
    <s v="1"/>
    <s v=""/>
    <n v="1"/>
    <s v="66"/>
    <s v="33050310"/>
    <s v="2"/>
    <s v="3"/>
    <s v="1"/>
    <s v="4"/>
    <s v="33050100"/>
    <s v="0"/>
    <s v=""/>
    <x v="3"/>
    <d v="2018-06-18T00:00:00"/>
    <m/>
    <d v="2018-06-19T00:00:00"/>
    <d v="2018-06-19T00:00:00"/>
    <b v="0"/>
    <s v=""/>
    <s v=""/>
    <s v=""/>
    <s v=""/>
    <s v="33010000"/>
    <s v="3305"/>
    <s v="330503"/>
    <s v="10"/>
    <x v="2"/>
    <x v="16"/>
    <s v="ใจดีเหนือ"/>
  </r>
  <r>
    <n v="16398"/>
    <n v="41"/>
    <n v="3034"/>
    <n v="12"/>
    <s v="43"/>
    <s v="บุญทำ  ทองทิพธี"/>
    <s v="000832816"/>
    <s v=""/>
    <s v="1"/>
    <n v="62"/>
    <n v="9"/>
    <n v="1"/>
    <s v="2"/>
    <s v="1"/>
    <s v="0"/>
    <n v="1"/>
    <s v="351  บ้านอาวอยเหนือ"/>
    <s v="33050520"/>
    <s v="2"/>
    <s v="2"/>
    <s v="2"/>
    <s v="3"/>
    <s v="33010120"/>
    <s v="0"/>
    <s v=""/>
    <x v="42"/>
    <d v="2018-02-26T00:00:00"/>
    <m/>
    <d v="2018-03-02T00:00:00"/>
    <d v="2018-03-02T00:00:00"/>
    <b v="0"/>
    <s v=""/>
    <s v=""/>
    <s v=""/>
    <s v=""/>
    <s v="33010000"/>
    <s v="3305"/>
    <s v="330505"/>
    <s v="20"/>
    <x v="2"/>
    <x v="21"/>
    <s v="หมู่20"/>
  </r>
  <r>
    <n v="43435"/>
    <n v="138"/>
    <n v="2007"/>
    <n v="7"/>
    <s v="43"/>
    <s v="แท่น  ไชยศาสตร์"/>
    <s v="0095535"/>
    <s v=""/>
    <s v="2"/>
    <n v="67"/>
    <n v="2"/>
    <n v="14"/>
    <s v="2"/>
    <s v="1"/>
    <s v="0"/>
    <n v="11"/>
    <s v="135 บ้านโพธิ์ศรีสำรา"/>
    <s v="33050301"/>
    <s v="2"/>
    <s v="3"/>
    <s v="2"/>
    <s v="3"/>
    <s v="33070100"/>
    <s v="0"/>
    <s v=""/>
    <x v="43"/>
    <d v="2018-05-27T00:00:00"/>
    <m/>
    <d v="2018-05-28T00:00:00"/>
    <d v="2018-05-28T00:00:00"/>
    <b v="0"/>
    <s v=""/>
    <s v=""/>
    <s v=""/>
    <s v=""/>
    <s v="33010000"/>
    <s v="3305"/>
    <s v="330503"/>
    <s v="01"/>
    <x v="2"/>
    <x v="16"/>
    <s v="ใจดี"/>
  </r>
  <r>
    <n v="15452"/>
    <n v="39"/>
    <n v="471"/>
    <n v="93"/>
    <s v="43"/>
    <s v="เอ็นธนู สะอาด"/>
    <s v="175226"/>
    <s v=""/>
    <s v="1"/>
    <n v="40"/>
    <n v="0"/>
    <n v="0"/>
    <s v="2"/>
    <s v="1"/>
    <s v=""/>
    <n v="15"/>
    <s v="18"/>
    <s v="33052706"/>
    <s v="2"/>
    <s v="3"/>
    <s v="2"/>
    <s v="3"/>
    <s v="33050100"/>
    <s v=""/>
    <s v=""/>
    <x v="44"/>
    <d v="2018-02-23T00:00:00"/>
    <m/>
    <d v="2018-02-26T00:00:00"/>
    <d v="2018-02-26T00:00:00"/>
    <b v="0"/>
    <s v="0"/>
    <s v="0"/>
    <s v="3330500627713"/>
    <s v="ไม่ระบุ"/>
    <s v="33010000"/>
    <s v="3305"/>
    <s v="330527"/>
    <s v="06"/>
    <x v="2"/>
    <x v="28"/>
    <s v="โนน"/>
  </r>
  <r>
    <n v="9226"/>
    <n v="30"/>
    <n v="256"/>
    <n v="14"/>
    <s v="43"/>
    <s v="ปทุมวัน สิงหะชาติ"/>
    <s v="000072875"/>
    <s v="นายเสวย ใจนวน / นางประดิษฐ์ ใจ"/>
    <s v="2"/>
    <n v="40"/>
    <n v="8"/>
    <n v="12"/>
    <s v="2"/>
    <s v="1"/>
    <s v=""/>
    <n v="3"/>
    <s v="72"/>
    <s v="33050808"/>
    <s v="2"/>
    <s v="3"/>
    <s v="2"/>
    <s v="3"/>
    <s v="33050100"/>
    <s v="0"/>
    <s v=""/>
    <x v="45"/>
    <d v="2018-02-06T00:00:00"/>
    <m/>
    <d v="2018-02-07T00:00:00"/>
    <d v="2018-02-07T00:00:00"/>
    <b v="0"/>
    <s v=""/>
    <s v=""/>
    <s v=""/>
    <s v=""/>
    <s v="33010000"/>
    <s v="3305"/>
    <s v="330508"/>
    <s v="08"/>
    <x v="2"/>
    <x v="20"/>
    <s v="หัวนอน"/>
  </r>
  <r>
    <n v="51621"/>
    <n v="7808"/>
    <n v="1609"/>
    <n v="510"/>
    <s v="43"/>
    <s v="ประจักษ์ กฤษณกาฬ"/>
    <s v="000250298"/>
    <s v=" /"/>
    <s v="1"/>
    <n v="47"/>
    <n v="9"/>
    <n v="17"/>
    <s v="2"/>
    <s v="1"/>
    <s v=""/>
    <n v="1"/>
    <s v="28"/>
    <s v="33050807"/>
    <s v="2"/>
    <s v="3"/>
    <s v="2"/>
    <s v="3"/>
    <s v="33050100"/>
    <s v="0"/>
    <s v=""/>
    <x v="3"/>
    <d v="2018-06-21T00:00:00"/>
    <m/>
    <d v="2018-06-23T00:00:00"/>
    <d v="2018-06-23T00:00:00"/>
    <b v="0"/>
    <s v=""/>
    <s v=""/>
    <s v=""/>
    <s v=""/>
    <s v="33010000"/>
    <s v="3305"/>
    <s v="330508"/>
    <s v="07"/>
    <x v="2"/>
    <x v="20"/>
    <s v="โก"/>
  </r>
  <r>
    <n v="35870"/>
    <n v="92"/>
    <n v="1028"/>
    <n v="272"/>
    <s v="43"/>
    <s v="อารียา ไชยศรีษะ"/>
    <s v="193891"/>
    <s v=""/>
    <s v="2"/>
    <n v="8"/>
    <n v="0"/>
    <n v="0"/>
    <s v="1"/>
    <s v="1"/>
    <s v=""/>
    <n v="6"/>
    <s v="283"/>
    <s v="33051801"/>
    <s v="1"/>
    <s v="3"/>
    <s v="2"/>
    <s v="3"/>
    <s v="33050100"/>
    <s v=""/>
    <s v=""/>
    <x v="46"/>
    <d v="2018-04-24T00:00:00"/>
    <m/>
    <d v="2018-04-25T00:00:00"/>
    <d v="2018-04-26T00:00:00"/>
    <b v="0"/>
    <s v="0"/>
    <s v="0"/>
    <s v="1330501488214"/>
    <s v="ไม่ระบุ"/>
    <s v="33010000"/>
    <s v="3305"/>
    <s v="330518"/>
    <s v="01"/>
    <x v="2"/>
    <x v="22"/>
    <s v="ปราสาท"/>
  </r>
  <r>
    <n v="31579"/>
    <n v="78"/>
    <n v="830"/>
    <n v="223"/>
    <s v="43"/>
    <s v="อาจ ในทอง"/>
    <s v="000194454"/>
    <s v="นายใบ / นางเสา"/>
    <s v="2"/>
    <n v="68"/>
    <n v="11"/>
    <n v="18"/>
    <s v="2"/>
    <s v="1"/>
    <s v=""/>
    <n v="1"/>
    <s v="100"/>
    <s v="33052704"/>
    <s v="2"/>
    <s v="3"/>
    <s v="2"/>
    <s v="3"/>
    <s v="33050100"/>
    <s v="0"/>
    <s v=""/>
    <x v="47"/>
    <d v="2018-04-05T00:00:00"/>
    <m/>
    <d v="2018-04-05T00:00:00"/>
    <d v="2018-04-05T00:00:00"/>
    <b v="0"/>
    <s v=""/>
    <s v=""/>
    <s v=""/>
    <s v=""/>
    <s v="33010000"/>
    <s v="3305"/>
    <s v="330527"/>
    <s v="04"/>
    <x v="2"/>
    <x v="28"/>
    <s v="ละเบิก"/>
  </r>
  <r>
    <n v="29372"/>
    <n v="72"/>
    <n v="782"/>
    <n v="203"/>
    <s v="43"/>
    <s v="จามจุรี อินทนู"/>
    <s v="000178491"/>
    <s v="นายเยี่ยม / นางพวงเพ็ชร"/>
    <s v="2"/>
    <n v="30"/>
    <n v="5"/>
    <n v="9"/>
    <s v="1"/>
    <s v="1"/>
    <s v=""/>
    <n v="6"/>
    <s v="44"/>
    <s v="33050107"/>
    <s v="2"/>
    <s v="3"/>
    <s v="2"/>
    <s v="3"/>
    <s v="33050100"/>
    <s v="0"/>
    <s v=""/>
    <x v="48"/>
    <d v="2018-03-31T00:00:00"/>
    <m/>
    <d v="2018-04-01T00:00:00"/>
    <d v="2018-04-01T00:00:00"/>
    <b v="0"/>
    <s v=""/>
    <s v=""/>
    <s v=""/>
    <s v=""/>
    <s v="33010000"/>
    <s v="3305"/>
    <s v="330501"/>
    <s v="07"/>
    <x v="2"/>
    <x v="18"/>
    <s v="ตายอ"/>
  </r>
  <r>
    <n v="31857"/>
    <n v="82"/>
    <n v="863"/>
    <n v="226"/>
    <s v="43"/>
    <s v="อรุณ สว่างภพ"/>
    <s v="119930"/>
    <s v=""/>
    <s v="1"/>
    <n v="36"/>
    <n v="0"/>
    <n v="0"/>
    <s v="2"/>
    <s v="1"/>
    <s v=""/>
    <n v="1"/>
    <s v="56"/>
    <s v="33050204"/>
    <s v="2"/>
    <s v="3"/>
    <s v="2"/>
    <s v="3"/>
    <s v="33050100"/>
    <s v=""/>
    <s v=""/>
    <x v="22"/>
    <d v="2018-04-05T00:00:00"/>
    <m/>
    <d v="2018-04-07T00:00:00"/>
    <d v="2018-04-07T00:00:00"/>
    <b v="0"/>
    <s v="0"/>
    <s v="0"/>
    <s v=""/>
    <s v="ไม่ระบุ"/>
    <s v="33010000"/>
    <s v="3305"/>
    <s v="330502"/>
    <s v="04"/>
    <x v="2"/>
    <x v="29"/>
    <s v="ตะเคียน"/>
  </r>
  <r>
    <n v="49578"/>
    <n v="7795"/>
    <n v="1521"/>
    <n v="473"/>
    <s v="43"/>
    <s v="ปัญวัติ บัวสด"/>
    <s v="138558"/>
    <s v=""/>
    <s v="1"/>
    <n v="15"/>
    <n v="0"/>
    <n v="0"/>
    <s v="1"/>
    <s v="1"/>
    <s v=""/>
    <n v="6"/>
    <s v="75/1"/>
    <s v="33050103"/>
    <s v="2"/>
    <s v="3"/>
    <s v="2"/>
    <s v="3"/>
    <s v="33050100"/>
    <s v=""/>
    <s v=""/>
    <x v="49"/>
    <d v="2018-06-17T00:00:00"/>
    <m/>
    <d v="2018-06-18T00:00:00"/>
    <d v="2018-06-18T00:00:00"/>
    <b v="0"/>
    <s v="0"/>
    <s v="0"/>
    <s v=""/>
    <s v="ไม่ระบุ"/>
    <s v="33010000"/>
    <s v="3305"/>
    <s v="330501"/>
    <s v="03"/>
    <x v="2"/>
    <x v="18"/>
    <s v="โคกโพน"/>
  </r>
  <r>
    <n v="37504"/>
    <n v="100"/>
    <n v="1099"/>
    <n v="321"/>
    <s v="43"/>
    <s v="จำเนียร จันทะโชติ"/>
    <s v="000007222"/>
    <s v="นายเยื้อน / นางบุญธรรม"/>
    <s v="1"/>
    <n v="54"/>
    <n v="7"/>
    <n v="15"/>
    <s v="2"/>
    <s v="1"/>
    <s v=""/>
    <n v="1"/>
    <s v="33"/>
    <s v="33051102"/>
    <s v="2"/>
    <s v="3"/>
    <s v="2"/>
    <s v="3"/>
    <s v="33050100"/>
    <s v="0"/>
    <s v=""/>
    <x v="50"/>
    <d v="2018-05-01T00:00:00"/>
    <m/>
    <d v="2018-05-02T00:00:00"/>
    <d v="2018-05-03T00:00:00"/>
    <b v="0"/>
    <s v=""/>
    <s v=""/>
    <s v=""/>
    <s v=""/>
    <s v="33010000"/>
    <s v="3305"/>
    <s v="330511"/>
    <s v="02"/>
    <x v="2"/>
    <x v="17"/>
    <s v="วังเย็น"/>
  </r>
  <r>
    <n v="31586"/>
    <n v="79"/>
    <n v="837"/>
    <n v="224"/>
    <s v="43"/>
    <s v="วร คำเหลือ"/>
    <s v="75429"/>
    <s v=""/>
    <s v="1"/>
    <n v="63"/>
    <n v="0"/>
    <n v="0"/>
    <s v="2"/>
    <s v="1"/>
    <s v=""/>
    <n v="1"/>
    <s v="27"/>
    <s v="33050408"/>
    <s v="2"/>
    <s v="3"/>
    <s v="2"/>
    <s v="3"/>
    <s v="33050100"/>
    <s v=""/>
    <s v=""/>
    <x v="47"/>
    <d v="2018-04-05T00:00:00"/>
    <m/>
    <d v="2018-04-05T00:00:00"/>
    <d v="2018-04-05T00:00:00"/>
    <b v="0"/>
    <s v="0"/>
    <s v="0"/>
    <s v=""/>
    <s v="ไม่ระบุ"/>
    <s v="33010000"/>
    <s v="3305"/>
    <s v="330504"/>
    <s v="08"/>
    <x v="2"/>
    <x v="30"/>
    <s v="ตาโคล"/>
  </r>
  <r>
    <n v="28490"/>
    <n v="70"/>
    <n v="764"/>
    <n v="130"/>
    <s v="43"/>
    <s v="สุรินทร์ ศรีสวรรค์"/>
    <s v="000114422"/>
    <s v="นายปริน / นางทำ"/>
    <s v="1"/>
    <n v="54"/>
    <n v="1"/>
    <n v="0"/>
    <s v="2"/>
    <s v="1"/>
    <s v=""/>
    <n v="1"/>
    <s v="5"/>
    <s v="33051807"/>
    <s v="2"/>
    <s v="3"/>
    <s v="2"/>
    <s v="3"/>
    <s v="33050100"/>
    <s v="0"/>
    <s v=""/>
    <x v="51"/>
    <d v="2018-03-27T00:00:00"/>
    <m/>
    <d v="2018-03-29T00:00:00"/>
    <d v="2018-03-29T00:00:00"/>
    <b v="0"/>
    <s v=""/>
    <s v=""/>
    <s v=""/>
    <s v=""/>
    <s v="33010000"/>
    <s v="3305"/>
    <s v="330518"/>
    <s v="07"/>
    <x v="2"/>
    <x v="22"/>
    <s v="บ่อทอง"/>
  </r>
  <r>
    <n v="31836"/>
    <n v="80"/>
    <n v="842"/>
    <n v="223"/>
    <s v="43"/>
    <s v="จำเนียร ศรีสิงห์"/>
    <s v="000092869"/>
    <s v="นายสุรินทร์ / นางจันทร์ศรี"/>
    <s v="2"/>
    <n v="53"/>
    <n v="5"/>
    <n v="19"/>
    <s v="2"/>
    <s v="1"/>
    <s v=""/>
    <n v="1"/>
    <s v="82/1"/>
    <s v="33051507"/>
    <s v="2"/>
    <s v="3"/>
    <s v="2"/>
    <s v="3"/>
    <s v="33050100"/>
    <s v="0"/>
    <s v=""/>
    <x v="52"/>
    <d v="2018-04-06T00:00:00"/>
    <m/>
    <d v="2018-04-06T00:00:00"/>
    <d v="2018-04-07T00:00:00"/>
    <b v="0"/>
    <s v=""/>
    <s v=""/>
    <s v=""/>
    <s v=""/>
    <s v="33010000"/>
    <s v="3305"/>
    <s v="330515"/>
    <s v="07"/>
    <x v="2"/>
    <x v="12"/>
    <s v="กวางขาว"/>
  </r>
  <r>
    <n v="58447"/>
    <n v="7831"/>
    <n v="1911"/>
    <n v="611"/>
    <s v="43"/>
    <s v="สุรีย์ ทองลอย"/>
    <s v="20035"/>
    <s v=""/>
    <s v="1"/>
    <n v="69"/>
    <n v="0"/>
    <n v="0"/>
    <s v="2"/>
    <s v="1"/>
    <s v=""/>
    <n v="1"/>
    <s v="38"/>
    <s v="33050710"/>
    <s v="2"/>
    <s v="3"/>
    <s v="2"/>
    <s v="3"/>
    <s v="33050100"/>
    <s v=""/>
    <s v=""/>
    <x v="19"/>
    <d v="2018-07-11T00:00:00"/>
    <m/>
    <d v="2018-07-12T00:00:00"/>
    <d v="2018-07-12T00:00:00"/>
    <b v="0"/>
    <s v="0"/>
    <s v="0"/>
    <s v="3330500530892"/>
    <s v="ไม่ระบุ"/>
    <s v="33010000"/>
    <s v="3305"/>
    <s v="330507"/>
    <s v="10"/>
    <x v="2"/>
    <x v="13"/>
    <s v="สนวนภูมิเตียม"/>
  </r>
  <r>
    <n v="42582"/>
    <n v="129"/>
    <n v="1300"/>
    <n v="384"/>
    <s v="43"/>
    <s v="เสน่ห์ สุกุ"/>
    <s v="000155737"/>
    <s v="นายเสงี่ยม / นางสอง"/>
    <s v="1"/>
    <n v="48"/>
    <n v="4"/>
    <n v="20"/>
    <s v="2"/>
    <s v="1"/>
    <s v=""/>
    <n v="4"/>
    <s v="79"/>
    <s v="33050904"/>
    <s v="2"/>
    <s v="3"/>
    <s v="2"/>
    <s v="3"/>
    <s v="33050100"/>
    <s v="0"/>
    <s v=""/>
    <x v="15"/>
    <d v="2018-05-22T00:00:00"/>
    <m/>
    <d v="2018-05-22T00:00:00"/>
    <d v="2018-05-24T00:00:00"/>
    <b v="0"/>
    <s v=""/>
    <s v=""/>
    <s v=""/>
    <s v=""/>
    <s v="33010000"/>
    <s v="3305"/>
    <s v="330509"/>
    <s v="04"/>
    <x v="2"/>
    <x v="14"/>
    <s v="พราน"/>
  </r>
  <r>
    <n v="33394"/>
    <n v="86"/>
    <n v="872"/>
    <n v="234"/>
    <s v="43"/>
    <s v="คม สงแก้ว"/>
    <s v="000135255"/>
    <s v="ลูด ใจดี / เข็ด ใจดี"/>
    <s v="2"/>
    <n v="70"/>
    <n v="8"/>
    <n v="6"/>
    <s v="2"/>
    <s v="1"/>
    <s v=""/>
    <n v="1"/>
    <s v="76"/>
    <s v="33050403"/>
    <s v="2"/>
    <s v="3"/>
    <s v="2"/>
    <s v="3"/>
    <s v="33050100"/>
    <s v="0"/>
    <s v=""/>
    <x v="53"/>
    <d v="2018-04-11T00:00:00"/>
    <m/>
    <d v="2018-04-11T00:00:00"/>
    <d v="2018-04-13T00:00:00"/>
    <b v="0"/>
    <s v=""/>
    <s v=""/>
    <s v=""/>
    <s v=""/>
    <s v="33010000"/>
    <s v="3305"/>
    <s v="330504"/>
    <s v="03"/>
    <x v="2"/>
    <x v="30"/>
    <s v="สวาย"/>
  </r>
  <r>
    <n v="49562"/>
    <n v="7792"/>
    <n v="1505"/>
    <n v="471"/>
    <s v="43"/>
    <s v="เสมียน รับรอง"/>
    <s v="000140608"/>
    <s v="นายคลอม / นางมนต์"/>
    <s v="1"/>
    <n v="56"/>
    <n v="1"/>
    <n v="2"/>
    <s v="2"/>
    <s v="1"/>
    <s v=""/>
    <n v="1"/>
    <s v="16"/>
    <s v="33050704"/>
    <s v="2"/>
    <s v="3"/>
    <s v="2"/>
    <s v="3"/>
    <s v="33050100"/>
    <s v="0"/>
    <s v=""/>
    <x v="54"/>
    <d v="2018-06-14T00:00:00"/>
    <m/>
    <d v="2018-06-15T00:00:00"/>
    <d v="2018-06-18T00:00:00"/>
    <b v="0"/>
    <s v=""/>
    <s v=""/>
    <s v=""/>
    <s v=""/>
    <s v="33010000"/>
    <s v="3305"/>
    <s v="330507"/>
    <s v="04"/>
    <x v="2"/>
    <x v="13"/>
    <s v="สะเดาใหญ่"/>
  </r>
  <r>
    <n v="31856"/>
    <n v="81"/>
    <n v="862"/>
    <n v="225"/>
    <s v="43"/>
    <s v="สมปอง โยโส"/>
    <s v="123880"/>
    <s v=""/>
    <s v="1"/>
    <n v="45"/>
    <n v="0"/>
    <n v="0"/>
    <s v="2"/>
    <s v="1"/>
    <s v=""/>
    <n v="1"/>
    <s v="34"/>
    <s v="33050203"/>
    <s v="2"/>
    <s v="3"/>
    <s v="2"/>
    <s v="3"/>
    <s v="33050100"/>
    <s v=""/>
    <s v=""/>
    <x v="55"/>
    <d v="2018-04-05T00:00:00"/>
    <m/>
    <d v="2018-04-07T00:00:00"/>
    <d v="2018-04-07T00:00:00"/>
    <b v="0"/>
    <s v="0"/>
    <s v="0"/>
    <s v=""/>
    <s v="ไม่ระบุ"/>
    <s v="33010000"/>
    <s v="3305"/>
    <s v="330502"/>
    <s v="03"/>
    <x v="2"/>
    <x v="29"/>
    <s v="ตาตู้"/>
  </r>
  <r>
    <n v="50816"/>
    <n v="7801"/>
    <n v="1577"/>
    <n v="477"/>
    <s v="43"/>
    <s v="จาตุรงค์ จันทร์อาจ"/>
    <s v="233062"/>
    <s v=""/>
    <s v="1"/>
    <n v="30"/>
    <n v="0"/>
    <n v="0"/>
    <s v="2"/>
    <s v="1"/>
    <s v=""/>
    <n v="1"/>
    <s v="แฟลต"/>
    <s v="33050906"/>
    <s v="1"/>
    <s v="3"/>
    <s v="2"/>
    <s v="3"/>
    <s v="33050100"/>
    <s v=""/>
    <s v=""/>
    <x v="3"/>
    <d v="2018-06-20T00:00:00"/>
    <m/>
    <d v="2018-06-21T00:00:00"/>
    <d v="2018-06-21T00:00:00"/>
    <b v="0"/>
    <s v="0"/>
    <s v="0"/>
    <s v="1360800041238"/>
    <s v="ไม่ระบุ"/>
    <s v="33010000"/>
    <s v="3305"/>
    <s v="330509"/>
    <s v="06"/>
    <x v="2"/>
    <x v="14"/>
    <s v="ภูมิ"/>
  </r>
  <r>
    <n v="54883"/>
    <n v="7818"/>
    <n v="1755"/>
    <n v="511"/>
    <s v="43"/>
    <s v="แสน เทาศิริ"/>
    <s v="250626"/>
    <s v=""/>
    <s v="1"/>
    <n v="64"/>
    <n v="0"/>
    <n v="0"/>
    <s v="2"/>
    <s v="1"/>
    <s v=""/>
    <n v="1"/>
    <s v="123"/>
    <s v="33052701"/>
    <s v="1"/>
    <s v="3"/>
    <s v="2"/>
    <s v="3"/>
    <s v="33050100"/>
    <s v=""/>
    <s v=""/>
    <x v="56"/>
    <d v="2018-07-03T00:00:00"/>
    <m/>
    <d v="2018-07-03T00:00:00"/>
    <d v="2018-07-03T00:00:00"/>
    <b v="0"/>
    <s v="0"/>
    <s v="0"/>
    <s v="3330500645274"/>
    <s v="ไม่ระบุ"/>
    <s v="33010000"/>
    <s v="3305"/>
    <s v="330527"/>
    <s v="01"/>
    <x v="2"/>
    <x v="28"/>
    <s v="เคาะ"/>
  </r>
  <r>
    <n v="58209"/>
    <n v="7827"/>
    <n v="10011"/>
    <n v="35"/>
    <s v="43"/>
    <s v="หมาย  โคตมา"/>
    <s v="001001816"/>
    <s v=""/>
    <s v="1"/>
    <n v="58"/>
    <n v="8"/>
    <n v="17"/>
    <s v="2"/>
    <s v="1"/>
    <s v="0"/>
    <n v="1"/>
    <s v="74"/>
    <s v="33050806"/>
    <s v="2"/>
    <s v="2"/>
    <s v="2"/>
    <s v="3"/>
    <s v="33010120"/>
    <s v="0"/>
    <s v=""/>
    <x v="57"/>
    <d v="2018-07-11T00:00:00"/>
    <m/>
    <d v="2018-07-12T00:00:00"/>
    <d v="2018-07-12T00:00:00"/>
    <b v="0"/>
    <s v=""/>
    <s v=""/>
    <s v=""/>
    <s v=""/>
    <s v="33010000"/>
    <s v="3305"/>
    <s v="330508"/>
    <s v="06"/>
    <x v="2"/>
    <x v="20"/>
    <s v="เคาะ"/>
  </r>
  <r>
    <n v="48450"/>
    <n v="7786"/>
    <n v="1495"/>
    <n v="441"/>
    <s v="43"/>
    <s v="ทาน จันทร์สุข"/>
    <s v="73970"/>
    <s v=""/>
    <s v="1"/>
    <n v="55"/>
    <n v="0"/>
    <n v="0"/>
    <s v="2"/>
    <s v="1"/>
    <s v=""/>
    <n v="1"/>
    <s v="224"/>
    <s v="33050409"/>
    <s v="1"/>
    <s v="3"/>
    <s v="2"/>
    <s v="3"/>
    <s v="33050100"/>
    <s v=""/>
    <s v=""/>
    <x v="58"/>
    <d v="2018-06-11T00:00:00"/>
    <m/>
    <d v="2018-06-14T00:00:00"/>
    <d v="2018-06-14T00:00:00"/>
    <b v="0"/>
    <s v="0"/>
    <s v="0"/>
    <s v="3330500479731"/>
    <s v="ไม่ระบุ"/>
    <s v="33010000"/>
    <s v="3305"/>
    <s v="330504"/>
    <s v="09"/>
    <x v="2"/>
    <x v="30"/>
    <s v="หนองปิงปอง"/>
  </r>
  <r>
    <n v="41912"/>
    <n v="125"/>
    <n v="1290"/>
    <n v="6"/>
    <s v="43"/>
    <s v="จันที ดอกบัว"/>
    <s v="000096991"/>
    <s v="นายจันที / นางอร"/>
    <s v="1"/>
    <n v="56"/>
    <n v="2"/>
    <n v="9"/>
    <s v="2"/>
    <s v="1"/>
    <s v=""/>
    <n v="1"/>
    <s v="41/1"/>
    <s v="33050911"/>
    <s v="2"/>
    <s v="3"/>
    <s v="2"/>
    <s v="3"/>
    <s v="33050100"/>
    <s v="0"/>
    <s v=""/>
    <x v="18"/>
    <d v="2018-05-21T00:00:00"/>
    <m/>
    <d v="2018-05-21T00:00:00"/>
    <d v="2018-05-22T00:00:00"/>
    <b v="0"/>
    <s v=""/>
    <s v=""/>
    <s v=""/>
    <s v=""/>
    <s v="33010000"/>
    <s v="3305"/>
    <s v="330509"/>
    <s v="11"/>
    <x v="2"/>
    <x v="14"/>
    <s v="ชำแระเหนือ"/>
  </r>
  <r>
    <n v="9221"/>
    <n v="29"/>
    <n v="251"/>
    <n v="54"/>
    <s v="43"/>
    <s v="จันแดง พิมพร"/>
    <s v="000095859"/>
    <s v="นายสาน / นางสุข"/>
    <s v="2"/>
    <n v="49"/>
    <n v="5"/>
    <n v="1"/>
    <s v="2"/>
    <s v="1"/>
    <s v=""/>
    <n v="1"/>
    <s v="55"/>
    <s v="33050808"/>
    <s v="2"/>
    <s v="3"/>
    <s v="2"/>
    <s v="3"/>
    <s v="33050100"/>
    <s v="0"/>
    <s v=""/>
    <x v="59"/>
    <d v="2018-02-05T00:00:00"/>
    <m/>
    <d v="2018-02-07T00:00:00"/>
    <d v="2018-02-07T00:00:00"/>
    <b v="0"/>
    <s v=""/>
    <s v=""/>
    <s v=""/>
    <s v=""/>
    <s v="33010000"/>
    <s v="3305"/>
    <s v="330508"/>
    <s v="08"/>
    <x v="2"/>
    <x v="20"/>
    <s v="หัวนอน"/>
  </r>
  <r>
    <n v="40674"/>
    <n v="117"/>
    <n v="3266"/>
    <n v="21"/>
    <s v="43"/>
    <s v="เชาวฤทธิ์  วรรณทอง"/>
    <s v="0082618"/>
    <s v=""/>
    <s v="1"/>
    <n v="31"/>
    <n v="0"/>
    <n v="23"/>
    <s v="1"/>
    <s v="1"/>
    <s v="0"/>
    <n v="10"/>
    <s v="160 บ.กระเบาเดื่อ"/>
    <s v="33080601"/>
    <s v="2"/>
    <s v="3"/>
    <s v="1"/>
    <s v="1"/>
    <s v="33080100"/>
    <s v="0"/>
    <s v=""/>
    <x v="60"/>
    <d v="2018-05-11T00:00:00"/>
    <m/>
    <d v="2018-05-15T00:00:00"/>
    <d v="2018-05-16T00:00:00"/>
    <b v="0"/>
    <s v=""/>
    <s v=""/>
    <s v=""/>
    <s v=""/>
    <s v="33010000"/>
    <s v="3308"/>
    <s v="330806"/>
    <s v="01"/>
    <x v="3"/>
    <x v="31"/>
    <s v="กระเบาเดื่อ"/>
  </r>
  <r>
    <n v="805"/>
    <n v="3"/>
    <n v="85"/>
    <n v="2"/>
    <s v="43"/>
    <s v="แซม นนท์แย้ม"/>
    <s v="0038388"/>
    <s v=""/>
    <s v="1"/>
    <n v="57"/>
    <n v="8"/>
    <n v="16"/>
    <s v="2"/>
    <s v="1"/>
    <s v="0"/>
    <n v="1"/>
    <s v="124 บ้านหลักหินใหม่"/>
    <s v="33080218"/>
    <s v="2"/>
    <s v="3"/>
    <s v="2"/>
    <s v="3"/>
    <s v="33080100"/>
    <s v="0"/>
    <s v=""/>
    <x v="61"/>
    <d v="2018-01-04T00:00:00"/>
    <m/>
    <d v="2018-01-05T00:00:00"/>
    <d v="2018-01-05T00:00:00"/>
    <b v="0"/>
    <s v=""/>
    <s v=""/>
    <s v=""/>
    <s v=""/>
    <s v="33010000"/>
    <s v="3308"/>
    <s v="330802"/>
    <s v="18"/>
    <x v="3"/>
    <x v="32"/>
    <s v="หลักหินใหม่"/>
  </r>
  <r>
    <n v="52949"/>
    <n v="7814"/>
    <n v="4511"/>
    <n v="34"/>
    <s v="43"/>
    <s v="ฐิติกรณ์  ชูผล"/>
    <s v="0065449"/>
    <s v=""/>
    <s v="1"/>
    <n v="36"/>
    <n v="6"/>
    <n v="6"/>
    <s v="1"/>
    <s v="1"/>
    <s v="0"/>
    <n v="10"/>
    <s v="310 บ้านพรานเหนือ"/>
    <s v="33080302"/>
    <s v="2"/>
    <s v="3"/>
    <s v="2"/>
    <s v="3"/>
    <s v="33080100"/>
    <s v="0"/>
    <s v=""/>
    <x v="62"/>
    <d v="2018-06-25T00:00:00"/>
    <m/>
    <d v="2018-06-27T00:00:00"/>
    <d v="2018-06-27T00:00:00"/>
    <b v="0"/>
    <s v=""/>
    <s v=""/>
    <s v=""/>
    <s v=""/>
    <s v="33010000"/>
    <s v="3308"/>
    <s v="330803"/>
    <s v="02"/>
    <x v="3"/>
    <x v="33"/>
    <s v="พรานเหนือ"/>
  </r>
  <r>
    <n v="42302"/>
    <n v="128"/>
    <n v="3489"/>
    <n v="25"/>
    <s v="43"/>
    <s v="มั่น  สุดสังข์"/>
    <s v="0099822"/>
    <s v=""/>
    <s v="1"/>
    <n v="33"/>
    <n v="10"/>
    <n v="4"/>
    <s v="3"/>
    <s v="1"/>
    <s v="0"/>
    <n v="1"/>
    <s v="69 บ.กันทรอมตะวันออก"/>
    <s v="33080909"/>
    <s v="2"/>
    <s v="3"/>
    <s v="2"/>
    <s v="3"/>
    <s v="33080100"/>
    <s v="0"/>
    <s v=""/>
    <x v="63"/>
    <d v="2018-05-21T00:00:00"/>
    <m/>
    <d v="2018-05-23T00:00:00"/>
    <d v="2018-05-23T00:00:00"/>
    <b v="0"/>
    <s v=""/>
    <s v=""/>
    <s v=""/>
    <s v=""/>
    <s v="33010000"/>
    <s v="3308"/>
    <s v="330809"/>
    <s v="09"/>
    <x v="3"/>
    <x v="34"/>
    <s v="กันทรอมตะวันออก"/>
  </r>
  <r>
    <n v="51487"/>
    <n v="7806"/>
    <n v="4382"/>
    <n v="32"/>
    <s v="43"/>
    <s v="พิเดช  ธีระสุด"/>
    <s v="0050384"/>
    <s v=""/>
    <s v="1"/>
    <n v="55"/>
    <n v="8"/>
    <n v="11"/>
    <s v="2"/>
    <s v="1"/>
    <s v="0"/>
    <n v="1"/>
    <s v="187 บ.ม่วงแยก"/>
    <s v="33080306"/>
    <s v="2"/>
    <s v="3"/>
    <s v="1"/>
    <s v="1"/>
    <s v="33080100"/>
    <s v="0"/>
    <s v=""/>
    <x v="64"/>
    <d v="2018-06-22T00:00:00"/>
    <m/>
    <d v="2018-06-23T00:00:00"/>
    <d v="2018-06-23T00:00:00"/>
    <b v="0"/>
    <s v=""/>
    <s v=""/>
    <s v=""/>
    <s v=""/>
    <s v="33010000"/>
    <s v="3308"/>
    <s v="330803"/>
    <s v="06"/>
    <x v="3"/>
    <x v="33"/>
    <s v="ม่วงแยก"/>
  </r>
  <r>
    <n v="30777"/>
    <n v="75"/>
    <n v="2385"/>
    <n v="9"/>
    <s v="43"/>
    <s v="ผุย  ปานทอง"/>
    <s v="0138458"/>
    <s v=""/>
    <s v="2"/>
    <n v="64"/>
    <n v="3"/>
    <n v="30"/>
    <s v="2"/>
    <s v="1"/>
    <s v="0"/>
    <n v="1"/>
    <s v="60 บ.ห้วย"/>
    <s v="33081202"/>
    <s v="2"/>
    <s v="3"/>
    <s v="1"/>
    <s v="3"/>
    <s v="33080100"/>
    <s v="0"/>
    <s v=""/>
    <x v="65"/>
    <d v="2018-03-31T00:00:00"/>
    <m/>
    <d v="2018-04-02T00:00:00"/>
    <d v="2018-04-02T00:00:00"/>
    <b v="0"/>
    <s v=""/>
    <s v=""/>
    <s v=""/>
    <s v=""/>
    <s v="33010000"/>
    <s v="3308"/>
    <s v="330812"/>
    <s v="02"/>
    <x v="3"/>
    <x v="35"/>
    <s v="ห้วย"/>
  </r>
  <r>
    <n v="49118"/>
    <n v="7790"/>
    <n v="4166"/>
    <n v="29"/>
    <s v="43"/>
    <s v="ทัศน์  เสาจันทร์"/>
    <s v="0051133"/>
    <s v=""/>
    <s v="2"/>
    <n v="61"/>
    <n v="4"/>
    <n v="9"/>
    <s v="2"/>
    <s v="1"/>
    <s v="0"/>
    <n v="1"/>
    <s v="3/1 บ.ปรือ"/>
    <s v="33080404"/>
    <s v="2"/>
    <s v="3"/>
    <s v="2"/>
    <s v="3"/>
    <s v="33080100"/>
    <s v="0"/>
    <s v=""/>
    <x v="66"/>
    <d v="2018-06-14T00:00:00"/>
    <m/>
    <d v="2018-06-16T00:00:00"/>
    <d v="2018-06-16T00:00:00"/>
    <b v="0"/>
    <s v=""/>
    <s v=""/>
    <s v=""/>
    <s v=""/>
    <s v="33010000"/>
    <s v="3308"/>
    <s v="330804"/>
    <s v="04"/>
    <x v="3"/>
    <x v="36"/>
    <s v="ปรือ"/>
  </r>
  <r>
    <n v="45387"/>
    <n v="7771"/>
    <n v="3854"/>
    <n v="27"/>
    <s v="43"/>
    <s v="ปาน  ใจกัด"/>
    <s v="0002337"/>
    <s v=""/>
    <s v="2"/>
    <n v="83"/>
    <n v="3"/>
    <n v="12"/>
    <s v="2"/>
    <s v="1"/>
    <s v="0"/>
    <n v="1"/>
    <s v="51 บ.ห้วย"/>
    <s v="33080107"/>
    <s v="1"/>
    <s v="3"/>
    <s v="2"/>
    <s v="3"/>
    <s v="33080100"/>
    <s v="0"/>
    <s v=""/>
    <x v="24"/>
    <d v="2018-06-03T00:00:00"/>
    <m/>
    <d v="2018-06-04T00:00:00"/>
    <d v="2018-06-04T00:00:00"/>
    <b v="0"/>
    <s v=""/>
    <s v=""/>
    <s v=""/>
    <s v=""/>
    <s v="33010000"/>
    <s v="3308"/>
    <s v="330801"/>
    <s v="07"/>
    <x v="3"/>
    <x v="37"/>
    <s v="ห้วย"/>
  </r>
  <r>
    <n v="40719"/>
    <n v="119"/>
    <n v="3316"/>
    <n v="23"/>
    <s v="43"/>
    <s v="ทิตย์  ไชยทอง"/>
    <s v="0068440"/>
    <s v=""/>
    <s v="1"/>
    <n v="59"/>
    <n v="1"/>
    <n v="12"/>
    <s v="2"/>
    <s v="1"/>
    <s v="0"/>
    <n v="1"/>
    <s v="42 บ.ตำหนักไทร"/>
    <s v="33080207"/>
    <s v="2"/>
    <s v="3"/>
    <s v="2"/>
    <s v="3"/>
    <s v="33080100"/>
    <s v="0"/>
    <s v=""/>
    <x v="67"/>
    <d v="2018-05-14T00:00:00"/>
    <m/>
    <d v="2018-05-15T00:00:00"/>
    <d v="2018-05-16T00:00:00"/>
    <b v="0"/>
    <s v=""/>
    <s v=""/>
    <s v=""/>
    <s v=""/>
    <s v="33010000"/>
    <s v="3308"/>
    <s v="330802"/>
    <s v="07"/>
    <x v="3"/>
    <x v="32"/>
    <s v="ตำหนักไทร"/>
  </r>
  <r>
    <n v="49114"/>
    <n v="7789"/>
    <n v="4159"/>
    <n v="28"/>
    <s v="43"/>
    <s v="บุญนำ  โพธิสาร"/>
    <s v="0016104"/>
    <s v=""/>
    <s v="1"/>
    <n v="48"/>
    <n v="5"/>
    <n v="29"/>
    <s v="2"/>
    <s v="1"/>
    <s v="0"/>
    <n v="1"/>
    <s v="66 บ.ห้วย"/>
    <s v="33080608"/>
    <s v="2"/>
    <s v="3"/>
    <s v="1"/>
    <s v="1"/>
    <s v="33080100"/>
    <s v="0"/>
    <s v=""/>
    <x v="49"/>
    <d v="2018-06-14T00:00:00"/>
    <m/>
    <d v="2018-06-16T00:00:00"/>
    <d v="2018-06-16T00:00:00"/>
    <b v="0"/>
    <s v=""/>
    <s v=""/>
    <s v=""/>
    <s v=""/>
    <s v="33010000"/>
    <s v="3308"/>
    <s v="330806"/>
    <s v="08"/>
    <x v="3"/>
    <x v="31"/>
    <s v="ห้วย"/>
  </r>
  <r>
    <n v="49147"/>
    <n v="7791"/>
    <n v="4196"/>
    <n v="30"/>
    <s v="43"/>
    <s v="ธราวิทย์  จันทร์บุญ"/>
    <s v="0075912"/>
    <s v=""/>
    <s v="1"/>
    <n v="35"/>
    <n v="8"/>
    <n v="19"/>
    <s v="1"/>
    <s v="1"/>
    <s v="0"/>
    <n v="10"/>
    <s v="30 บ.ห้วย"/>
    <s v="33081202"/>
    <s v="2"/>
    <s v="3"/>
    <s v="1"/>
    <s v="1"/>
    <s v="33080100"/>
    <s v="0"/>
    <s v=""/>
    <x v="68"/>
    <d v="2018-06-15T00:00:00"/>
    <m/>
    <d v="2018-06-16T00:00:00"/>
    <d v="2018-06-16T00:00:00"/>
    <b v="0"/>
    <s v=""/>
    <s v=""/>
    <s v=""/>
    <s v=""/>
    <s v="33010000"/>
    <s v="3308"/>
    <s v="330812"/>
    <s v="02"/>
    <x v="3"/>
    <x v="35"/>
    <s v="ห้วย"/>
  </r>
  <r>
    <n v="1431"/>
    <n v="5"/>
    <n v="208"/>
    <n v="3"/>
    <s v="43"/>
    <s v="ทัด สุวรรณทา"/>
    <s v="0065179"/>
    <s v=""/>
    <s v="1"/>
    <n v="51"/>
    <n v="0"/>
    <n v="28"/>
    <s v="2"/>
    <s v="1"/>
    <s v="0"/>
    <n v="1"/>
    <s v="39 บ.ดาน"/>
    <s v="33080802"/>
    <s v="2"/>
    <s v="3"/>
    <s v="2"/>
    <s v="3"/>
    <s v="33080100"/>
    <s v="0"/>
    <s v=""/>
    <x v="69"/>
    <d v="2018-01-05T00:00:00"/>
    <m/>
    <d v="2018-01-06T00:00:00"/>
    <d v="2018-01-07T00:00:00"/>
    <b v="0"/>
    <s v=""/>
    <s v=""/>
    <s v=""/>
    <s v=""/>
    <s v="33010000"/>
    <s v="3308"/>
    <s v="330808"/>
    <s v="02"/>
    <x v="3"/>
    <x v="38"/>
    <s v="ด่าน"/>
  </r>
  <r>
    <n v="27079"/>
    <n v="67"/>
    <n v="2108"/>
    <n v="7"/>
    <s v="43"/>
    <s v="สุพิศ  บุญทอง"/>
    <s v="0059958"/>
    <s v=""/>
    <s v="1"/>
    <n v="43"/>
    <n v="8"/>
    <n v="2"/>
    <s v="1"/>
    <s v="1"/>
    <s v="0"/>
    <n v="10"/>
    <s v="206 บ.ตาเอก"/>
    <s v="33080905"/>
    <s v="2"/>
    <s v="3"/>
    <s v="1"/>
    <s v="1"/>
    <s v="33080100"/>
    <s v="0"/>
    <s v=""/>
    <x v="70"/>
    <d v="2018-03-21T00:00:00"/>
    <m/>
    <d v="2018-03-23T00:00:00"/>
    <d v="2018-03-23T00:00:00"/>
    <b v="0"/>
    <s v=""/>
    <s v=""/>
    <s v=""/>
    <s v=""/>
    <s v="33010000"/>
    <s v="3308"/>
    <s v="330809"/>
    <s v="05"/>
    <x v="3"/>
    <x v="34"/>
    <s v="ตาเอก"/>
  </r>
  <r>
    <n v="30765"/>
    <n v="74"/>
    <n v="2373"/>
    <n v="8"/>
    <s v="43"/>
    <s v="สิทธิศักดิ์  กรอบประดับ"/>
    <s v="0172676"/>
    <s v=""/>
    <s v="1"/>
    <n v="40"/>
    <n v="10"/>
    <n v="16"/>
    <s v="2"/>
    <s v="1"/>
    <s v="0"/>
    <n v="10"/>
    <s v="80 บ.น้อยแสงตะวัน"/>
    <s v="33080809"/>
    <s v="2"/>
    <s v="3"/>
    <s v="2"/>
    <s v="3"/>
    <s v="33080100"/>
    <s v="0"/>
    <s v=""/>
    <x v="55"/>
    <d v="2018-03-30T00:00:00"/>
    <m/>
    <d v="2018-04-02T00:00:00"/>
    <d v="2018-04-02T00:00:00"/>
    <b v="0"/>
    <s v=""/>
    <s v=""/>
    <s v=""/>
    <s v=""/>
    <s v="33010000"/>
    <s v="3308"/>
    <s v="330808"/>
    <s v="09"/>
    <x v="3"/>
    <x v="38"/>
    <s v="หมู่09"/>
  </r>
  <r>
    <n v="1716"/>
    <n v="6"/>
    <n v="308"/>
    <n v="4"/>
    <s v="43"/>
    <s v="อุดม แก้วโมกข์"/>
    <s v="0001072"/>
    <s v=""/>
    <s v="1"/>
    <n v="56"/>
    <n v="1"/>
    <n v="28"/>
    <s v="2"/>
    <s v="1"/>
    <s v="0"/>
    <n v="1"/>
    <s v="26 บ.ดู่ตะวันออก"/>
    <s v="33080708"/>
    <s v="2"/>
    <s v="3"/>
    <s v="1"/>
    <s v="1"/>
    <s v="33080100"/>
    <s v="0"/>
    <s v=""/>
    <x v="71"/>
    <d v="2018-01-09T00:00:00"/>
    <m/>
    <d v="2018-01-10T00:00:00"/>
    <d v="2018-01-11T00:00:00"/>
    <b v="0"/>
    <s v=""/>
    <s v=""/>
    <s v=""/>
    <s v=""/>
    <s v="33010000"/>
    <s v="3308"/>
    <s v="330807"/>
    <s v="08"/>
    <x v="3"/>
    <x v="39"/>
    <s v="หมู่08"/>
  </r>
  <r>
    <n v="32409"/>
    <n v="84"/>
    <n v="2524"/>
    <n v="11"/>
    <s v="43"/>
    <s v="อุทิศ  พันธ์มะลี"/>
    <s v="0053931"/>
    <s v=""/>
    <s v="1"/>
    <n v="47"/>
    <n v="7"/>
    <n v="3"/>
    <s v="2"/>
    <s v="1"/>
    <s v="0"/>
    <n v="1"/>
    <s v="094 บ.สิ"/>
    <s v="33080101"/>
    <s v="1"/>
    <s v="3"/>
    <s v="2"/>
    <s v="3"/>
    <s v="33080100"/>
    <s v="0"/>
    <s v=""/>
    <x v="72"/>
    <d v="2018-04-06T00:00:00"/>
    <m/>
    <d v="2018-04-10T00:00:00"/>
    <d v="2018-04-10T00:00:00"/>
    <b v="0"/>
    <s v=""/>
    <s v=""/>
    <s v=""/>
    <s v=""/>
    <s v="33010000"/>
    <s v="3308"/>
    <s v="330801"/>
    <s v="01"/>
    <x v="3"/>
    <x v="37"/>
    <s v="สิ"/>
  </r>
  <r>
    <n v="24420"/>
    <n v="60"/>
    <n v="1973"/>
    <n v="6"/>
    <s v="43"/>
    <s v="อุทัย  แสงทอง"/>
    <s v="0061567"/>
    <s v=""/>
    <s v="1"/>
    <n v="41"/>
    <n v="2"/>
    <n v="16"/>
    <s v="2"/>
    <s v="1"/>
    <s v="0"/>
    <n v="1"/>
    <s v="16 บ.สุขสมบูรณ์"/>
    <s v="33080313"/>
    <s v="2"/>
    <s v="3"/>
    <s v="1"/>
    <s v="1"/>
    <s v="33080100"/>
    <s v="0"/>
    <s v=""/>
    <x v="23"/>
    <d v="2018-03-16T00:00:00"/>
    <m/>
    <d v="2018-03-17T00:00:00"/>
    <d v="2018-03-17T00:00:00"/>
    <b v="0"/>
    <s v=""/>
    <s v=""/>
    <s v=""/>
    <s v=""/>
    <s v="33010000"/>
    <s v="3308"/>
    <s v="330803"/>
    <s v="13"/>
    <x v="3"/>
    <x v="33"/>
    <s v="สุขสมบูรณ์"/>
  </r>
  <r>
    <n v="37162"/>
    <n v="97"/>
    <n v="3020"/>
    <n v="17"/>
    <s v="43"/>
    <s v="ของ  ดีหงษ์"/>
    <s v="0026428"/>
    <s v=""/>
    <s v="1"/>
    <n v="57"/>
    <n v="9"/>
    <n v="28"/>
    <s v="2"/>
    <s v="1"/>
    <s v="0"/>
    <n v="1"/>
    <s v="70 บ.กันทรอมใต้"/>
    <s v="33080904"/>
    <s v="2"/>
    <s v="3"/>
    <s v="1"/>
    <s v="1"/>
    <s v="33080100"/>
    <s v="0"/>
    <s v=""/>
    <x v="73"/>
    <d v="2018-04-29T00:00:00"/>
    <m/>
    <d v="2018-04-30T00:00:00"/>
    <d v="2018-05-01T00:00:00"/>
    <b v="0"/>
    <s v=""/>
    <s v=""/>
    <s v=""/>
    <s v=""/>
    <s v="33010000"/>
    <s v="3308"/>
    <s v="330809"/>
    <s v="04"/>
    <x v="3"/>
    <x v="34"/>
    <s v="กันทรอมใต้"/>
  </r>
  <r>
    <n v="33837"/>
    <n v="87"/>
    <n v="2600"/>
    <n v="13"/>
    <s v="43"/>
    <s v="อนุชาติ  โทชัย"/>
    <s v="0008295"/>
    <s v=""/>
    <s v="1"/>
    <n v="46"/>
    <n v="7"/>
    <n v="11"/>
    <s v="2"/>
    <s v="1"/>
    <s v="0"/>
    <n v="1"/>
    <s v="17 บ.โนนแฝก"/>
    <s v="33080304"/>
    <s v="2"/>
    <s v="3"/>
    <s v="1"/>
    <s v="1"/>
    <s v="33080100"/>
    <s v="0"/>
    <s v=""/>
    <x v="53"/>
    <d v="2018-04-10T00:00:00"/>
    <m/>
    <d v="2018-04-17T00:00:00"/>
    <d v="2018-04-17T00:00:00"/>
    <b v="0"/>
    <s v=""/>
    <s v=""/>
    <s v=""/>
    <s v=""/>
    <s v="33010000"/>
    <s v="3308"/>
    <s v="330803"/>
    <s v="04"/>
    <x v="3"/>
    <x v="33"/>
    <s v="โนนแฝก"/>
  </r>
  <r>
    <n v="33870"/>
    <n v="88"/>
    <n v="2651"/>
    <n v="14"/>
    <s v="43"/>
    <s v="เหมื่อย  ไชยสุวรรณ"/>
    <s v="0083470"/>
    <s v=""/>
    <s v="1"/>
    <n v="67"/>
    <n v="9"/>
    <n v="16"/>
    <s v="2"/>
    <s v="1"/>
    <s v="0"/>
    <n v="1"/>
    <s v="93 บ.ดาน"/>
    <s v="33080802"/>
    <s v="2"/>
    <s v="3"/>
    <s v="2"/>
    <s v="3"/>
    <s v="33080100"/>
    <s v="0"/>
    <s v=""/>
    <x v="74"/>
    <d v="2018-04-12T00:00:00"/>
    <m/>
    <d v="2018-04-17T00:00:00"/>
    <d v="2018-04-17T00:00:00"/>
    <b v="0"/>
    <s v=""/>
    <s v=""/>
    <s v=""/>
    <s v=""/>
    <s v="33010000"/>
    <s v="3308"/>
    <s v="330808"/>
    <s v="02"/>
    <x v="3"/>
    <x v="38"/>
    <s v="ด่าน"/>
  </r>
  <r>
    <n v="54421"/>
    <n v="7816"/>
    <n v="4638"/>
    <n v="35"/>
    <s v="43"/>
    <s v="สุวิทย์  บุญชัย"/>
    <s v="0100859"/>
    <s v=""/>
    <s v="1"/>
    <n v="38"/>
    <n v="1"/>
    <n v="0"/>
    <s v="1"/>
    <s v="1"/>
    <s v="0"/>
    <n v="10"/>
    <s v="29 บ.ตาเส็ด"/>
    <s v="33080206"/>
    <s v="2"/>
    <s v="3"/>
    <s v="2"/>
    <s v="3"/>
    <s v="33080100"/>
    <s v="0"/>
    <s v=""/>
    <x v="38"/>
    <d v="2018-06-29T00:00:00"/>
    <m/>
    <d v="2018-07-02T00:00:00"/>
    <d v="2018-07-02T00:00:00"/>
    <b v="0"/>
    <s v=""/>
    <s v=""/>
    <s v=""/>
    <s v=""/>
    <s v="33010000"/>
    <s v="3308"/>
    <s v="330802"/>
    <s v="06"/>
    <x v="3"/>
    <x v="32"/>
    <s v="ตาเส็ด"/>
  </r>
  <r>
    <n v="46481"/>
    <n v="7782"/>
    <m/>
    <m/>
    <s v="43"/>
    <s v="สุริยา บุตรอุดม"/>
    <s v="62203"/>
    <s v=""/>
    <s v="1"/>
    <n v="35"/>
    <n v="7"/>
    <n v="16"/>
    <s v="2"/>
    <s v="1"/>
    <s v=""/>
    <n v="3"/>
    <s v="85"/>
    <s v="33080505"/>
    <s v="2"/>
    <s v="3"/>
    <s v="2"/>
    <s v="3"/>
    <s v="33080100"/>
    <s v=""/>
    <s v=""/>
    <x v="75"/>
    <d v="2018-06-04T00:00:00"/>
    <m/>
    <d v="2018-06-07T00:00:00"/>
    <d v="2018-06-08T00:00:00"/>
    <b v="0"/>
    <s v="0"/>
    <s v="0"/>
    <s v=""/>
    <s v="ไม่ระบุ"/>
    <s v="33010000"/>
    <s v="3308"/>
    <s v="330805"/>
    <s v="05"/>
    <x v="3"/>
    <x v="40"/>
    <s v="ซำเขียน"/>
  </r>
  <r>
    <n v="59488"/>
    <n v="7834"/>
    <n v="5099"/>
    <n v="37"/>
    <s v="43"/>
    <s v="สถาพร  สามศรี"/>
    <s v="0069083"/>
    <s v=""/>
    <s v="1"/>
    <n v="24"/>
    <n v="7"/>
    <n v="7"/>
    <s v="2"/>
    <s v="1"/>
    <s v="0"/>
    <n v="10"/>
    <s v="185 บ.โคกท่อน"/>
    <s v="33080205"/>
    <s v="2"/>
    <s v="3"/>
    <s v="1"/>
    <s v="1"/>
    <s v="33080100"/>
    <s v="0"/>
    <s v=""/>
    <x v="76"/>
    <d v="2018-07-15T00:00:00"/>
    <m/>
    <d v="2018-07-16T00:00:00"/>
    <d v="2018-07-16T00:00:00"/>
    <b v="0"/>
    <s v=""/>
    <s v=""/>
    <s v=""/>
    <s v=""/>
    <s v="33010000"/>
    <s v="3308"/>
    <s v="330802"/>
    <s v="05"/>
    <x v="3"/>
    <x v="32"/>
    <s v="หนองบัวเรณ"/>
  </r>
  <r>
    <n v="55469"/>
    <n v="7819"/>
    <n v="4713"/>
    <n v="36"/>
    <s v="43"/>
    <s v="เจียน  อินโบราณ"/>
    <s v="0043803"/>
    <s v=""/>
    <s v="1"/>
    <n v="54"/>
    <n v="11"/>
    <n v="12"/>
    <s v="2"/>
    <s v="1"/>
    <s v="0"/>
    <n v="1"/>
    <s v="81 บ.ม่วงแยก"/>
    <s v="33080306"/>
    <s v="2"/>
    <s v="3"/>
    <s v="2"/>
    <s v="3"/>
    <s v="33080100"/>
    <s v="0"/>
    <s v=""/>
    <x v="77"/>
    <d v="2018-07-02T00:00:00"/>
    <m/>
    <d v="2018-07-04T00:00:00"/>
    <d v="2018-07-04T00:00:00"/>
    <b v="0"/>
    <s v=""/>
    <s v=""/>
    <s v=""/>
    <s v=""/>
    <s v="33010000"/>
    <s v="3308"/>
    <s v="330803"/>
    <s v="06"/>
    <x v="3"/>
    <x v="33"/>
    <s v="ม่วงแยก"/>
  </r>
  <r>
    <n v="38025"/>
    <n v="104"/>
    <n v="3080"/>
    <n v="18"/>
    <s v="43"/>
    <s v="ชนะพงษ์  มงคลคลี"/>
    <s v="0108316"/>
    <s v=""/>
    <s v="1"/>
    <n v="36"/>
    <n v="9"/>
    <n v="11"/>
    <s v="2"/>
    <s v="1"/>
    <s v="0"/>
    <n v="10"/>
    <s v="01 บ.โนนศรีทอง"/>
    <s v="33080111"/>
    <s v="1"/>
    <s v="3"/>
    <s v="1"/>
    <s v="1"/>
    <s v="33080100"/>
    <s v="0"/>
    <s v=""/>
    <x v="39"/>
    <d v="2018-05-02T00:00:00"/>
    <m/>
    <d v="2018-05-04T00:00:00"/>
    <d v="2018-05-04T00:00:00"/>
    <b v="0"/>
    <s v=""/>
    <s v=""/>
    <s v=""/>
    <s v=""/>
    <s v="33010000"/>
    <s v="3308"/>
    <s v="330801"/>
    <s v="11"/>
    <x v="3"/>
    <x v="37"/>
    <s v="โนนศรีทอง"/>
  </r>
  <r>
    <n v="41872"/>
    <n v="124"/>
    <n v="3424"/>
    <n v="24"/>
    <s v="43"/>
    <s v="สิทธิ์  จอมคำ"/>
    <s v="0029216"/>
    <s v=""/>
    <s v="1"/>
    <n v="59"/>
    <n v="9"/>
    <n v="23"/>
    <s v="2"/>
    <s v="1"/>
    <s v="0"/>
    <n v="1"/>
    <s v="55 บ.ปรือ"/>
    <s v="33080404"/>
    <s v="2"/>
    <s v="3"/>
    <s v="2"/>
    <s v="3"/>
    <s v="33080100"/>
    <s v="0"/>
    <s v=""/>
    <x v="78"/>
    <d v="2018-05-20T00:00:00"/>
    <m/>
    <d v="2018-05-21T00:00:00"/>
    <d v="2018-05-21T00:00:00"/>
    <b v="0"/>
    <s v=""/>
    <s v=""/>
    <s v=""/>
    <s v=""/>
    <s v="33010000"/>
    <s v="3308"/>
    <s v="330804"/>
    <s v="04"/>
    <x v="3"/>
    <x v="36"/>
    <s v="ปรือ"/>
  </r>
  <r>
    <n v="35802"/>
    <n v="91"/>
    <n v="2905"/>
    <n v="15"/>
    <s v="43"/>
    <s v="สน  พันธ์นา"/>
    <s v="0020149"/>
    <s v=""/>
    <s v="1"/>
    <n v="68"/>
    <n v="9"/>
    <n v="24"/>
    <s v="2"/>
    <s v="1"/>
    <s v="0"/>
    <n v="1"/>
    <s v="101 บ.จะเนียว"/>
    <s v="33080606"/>
    <s v="2"/>
    <s v="3"/>
    <s v="2"/>
    <s v="3"/>
    <s v="33080100"/>
    <s v="0"/>
    <s v=""/>
    <x v="79"/>
    <d v="2018-04-23T00:00:00"/>
    <m/>
    <d v="2018-04-25T00:00:00"/>
    <d v="2018-04-25T00:00:00"/>
    <b v="0"/>
    <s v=""/>
    <s v=""/>
    <s v=""/>
    <s v=""/>
    <s v="33010000"/>
    <s v="3308"/>
    <s v="330806"/>
    <s v="06"/>
    <x v="3"/>
    <x v="31"/>
    <s v="จะเนียว"/>
  </r>
  <r>
    <n v="52947"/>
    <n v="7813"/>
    <n v="4509"/>
    <n v="33"/>
    <s v="43"/>
    <s v="ชิน  เพ็ชรรัตน์"/>
    <s v="0063696"/>
    <s v=""/>
    <s v="1"/>
    <n v="56"/>
    <n v="4"/>
    <n v="10"/>
    <s v="2"/>
    <s v="1"/>
    <s v="0"/>
    <n v="1"/>
    <s v="40 บ.กันทรอมตะวันออก"/>
    <s v="33080909"/>
    <s v="2"/>
    <s v="3"/>
    <s v="1"/>
    <s v="1"/>
    <s v="33080100"/>
    <s v="0"/>
    <s v=""/>
    <x v="64"/>
    <d v="2018-06-25T00:00:00"/>
    <m/>
    <d v="2018-06-27T00:00:00"/>
    <d v="2018-06-27T00:00:00"/>
    <b v="0"/>
    <s v=""/>
    <s v=""/>
    <s v=""/>
    <s v=""/>
    <s v="33010000"/>
    <s v="3308"/>
    <s v="330809"/>
    <s v="09"/>
    <x v="3"/>
    <x v="34"/>
    <s v="กันทรอมตะวันออก"/>
  </r>
  <r>
    <n v="50761"/>
    <n v="7800"/>
    <n v="4291"/>
    <n v="31"/>
    <s v="43"/>
    <s v="สมถวิล  อาจอำนวย"/>
    <s v="0059793"/>
    <s v=""/>
    <s v="2"/>
    <n v="48"/>
    <n v="11"/>
    <n v="19"/>
    <s v="2"/>
    <s v="1"/>
    <s v="0"/>
    <n v="1"/>
    <s v="21 บ.ตะหลุง"/>
    <s v="33080609"/>
    <s v="2"/>
    <s v="3"/>
    <s v="2"/>
    <s v="3"/>
    <s v="33080100"/>
    <s v="0"/>
    <s v=""/>
    <x v="16"/>
    <d v="2018-06-19T00:00:00"/>
    <m/>
    <d v="2018-06-20T00:00:00"/>
    <d v="2018-06-20T00:00:00"/>
    <b v="0"/>
    <s v=""/>
    <s v=""/>
    <s v=""/>
    <s v=""/>
    <s v="33010000"/>
    <s v="3308"/>
    <s v="330806"/>
    <s v="09"/>
    <x v="3"/>
    <x v="31"/>
    <s v="ตะหลุง"/>
  </r>
  <r>
    <n v="31240"/>
    <n v="77"/>
    <n v="2463"/>
    <n v="10"/>
    <s v="43"/>
    <s v="สมบัตร  ศรีพรหม"/>
    <s v="0071836"/>
    <s v=""/>
    <s v="1"/>
    <n v="46"/>
    <n v="10"/>
    <n v="30"/>
    <s v="2"/>
    <s v="1"/>
    <s v="0"/>
    <n v="1"/>
    <s v="3 บ.ตานวน"/>
    <s v="33080903"/>
    <s v="2"/>
    <s v="3"/>
    <s v="2"/>
    <s v="3"/>
    <s v="33080100"/>
    <s v="0"/>
    <s v=""/>
    <x v="80"/>
    <d v="2018-04-04T00:00:00"/>
    <m/>
    <d v="2018-04-05T00:00:00"/>
    <d v="2018-04-05T00:00:00"/>
    <b v="0"/>
    <s v=""/>
    <s v=""/>
    <s v=""/>
    <s v=""/>
    <s v="33010000"/>
    <s v="3308"/>
    <s v="330809"/>
    <s v="03"/>
    <x v="3"/>
    <x v="34"/>
    <s v="ตานวน"/>
  </r>
  <r>
    <n v="2712"/>
    <n v="9"/>
    <n v="374"/>
    <n v="1"/>
    <s v="43"/>
    <s v="สมบัติ  ศรแก้ว"/>
    <s v="000976697"/>
    <s v=""/>
    <s v="2"/>
    <n v="49"/>
    <n v="0"/>
    <n v="0"/>
    <s v="1"/>
    <s v="1"/>
    <s v="0"/>
    <n v="1"/>
    <s v="128  บ้านปุน"/>
    <s v="33080506"/>
    <s v="2"/>
    <s v="2"/>
    <s v="1"/>
    <s v="3"/>
    <s v="33010120"/>
    <s v="0"/>
    <s v=""/>
    <x v="81"/>
    <d v="2018-01-12T00:00:00"/>
    <m/>
    <d v="2018-01-14T00:00:00"/>
    <d v="2018-01-14T00:00:00"/>
    <b v="0"/>
    <s v=""/>
    <s v=""/>
    <s v=""/>
    <s v=""/>
    <s v="33010000"/>
    <s v="3308"/>
    <s v="330805"/>
    <s v="06"/>
    <x v="3"/>
    <x v="40"/>
    <s v="ปุน"/>
  </r>
  <r>
    <n v="24419"/>
    <n v="59"/>
    <n v="1945"/>
    <n v="5"/>
    <s v="43"/>
    <s v="ชัยวัฒน์  นาคนวน"/>
    <s v="0000360"/>
    <s v=""/>
    <s v="1"/>
    <n v="37"/>
    <n v="7"/>
    <n v="9"/>
    <s v="2"/>
    <s v="1"/>
    <s v="0"/>
    <n v="10"/>
    <s v="134 บ.จองกอ"/>
    <s v="33080902"/>
    <s v="2"/>
    <s v="3"/>
    <s v="2"/>
    <s v="3"/>
    <s v="33080100"/>
    <s v="0"/>
    <s v=""/>
    <x v="82"/>
    <d v="2018-03-15T00:00:00"/>
    <m/>
    <d v="2018-03-17T00:00:00"/>
    <d v="2018-03-17T00:00:00"/>
    <b v="0"/>
    <s v=""/>
    <s v=""/>
    <s v=""/>
    <s v=""/>
    <s v="33010000"/>
    <s v="3308"/>
    <s v="330809"/>
    <s v="02"/>
    <x v="3"/>
    <x v="34"/>
    <s v="จองกอ"/>
  </r>
  <r>
    <n v="43535"/>
    <n v="7764"/>
    <n v="3652"/>
    <n v="26"/>
    <s v="43"/>
    <s v="สมศักดิ์  แก้วมงคล"/>
    <s v="0173543"/>
    <s v=""/>
    <s v="1"/>
    <n v="41"/>
    <n v="3"/>
    <n v="10"/>
    <s v="2"/>
    <s v="1"/>
    <s v="0"/>
    <n v="10"/>
    <s v="38"/>
    <s v="33080206"/>
    <s v="1"/>
    <s v="3"/>
    <s v="1"/>
    <s v="3"/>
    <s v="33080100"/>
    <s v="0"/>
    <s v=""/>
    <x v="83"/>
    <d v="2018-05-25T00:00:00"/>
    <m/>
    <d v="2018-05-29T00:00:00"/>
    <d v="2018-05-29T00:00:00"/>
    <b v="0"/>
    <s v=""/>
    <s v=""/>
    <s v=""/>
    <s v=""/>
    <s v="33010000"/>
    <s v="3308"/>
    <s v="330802"/>
    <s v="06"/>
    <x v="3"/>
    <x v="32"/>
    <s v="ตาเส็ด"/>
  </r>
  <r>
    <n v="44416"/>
    <n v="7767"/>
    <n v="7913"/>
    <n v="28"/>
    <s v="43"/>
    <s v="ประหยัด  เลิศผล"/>
    <s v="000996872"/>
    <s v=""/>
    <s v="1"/>
    <n v="33"/>
    <n v="5"/>
    <n v="16"/>
    <s v="1"/>
    <s v="1"/>
    <s v="0"/>
    <n v="11"/>
    <s v="39"/>
    <s v="33150202"/>
    <s v="2"/>
    <s v="2"/>
    <s v="2"/>
    <s v="3"/>
    <s v="33010120"/>
    <s v="0"/>
    <s v=""/>
    <x v="84"/>
    <d v="2018-05-30T00:00:00"/>
    <m/>
    <d v="2018-05-31T00:00:00"/>
    <d v="2018-05-31T00:00:00"/>
    <b v="0"/>
    <s v=""/>
    <s v=""/>
    <s v=""/>
    <s v=""/>
    <s v="33010000"/>
    <s v="3315"/>
    <s v="331502"/>
    <s v="02"/>
    <x v="4"/>
    <x v="41"/>
    <s v="ขี้เหล็ก"/>
  </r>
  <r>
    <n v="58499"/>
    <n v="7833"/>
    <n v="2143"/>
    <n v="10"/>
    <s v="43"/>
    <s v="บรรจง พิมพ์สมโภช"/>
    <s v=""/>
    <s v=""/>
    <s v="1"/>
    <n v="41"/>
    <n v="0"/>
    <n v="0"/>
    <s v="2"/>
    <s v="1"/>
    <s v=""/>
    <n v="1"/>
    <s v="41"/>
    <s v="33150506"/>
    <s v="1"/>
    <s v="3"/>
    <s v="2"/>
    <s v="1"/>
    <s v="33140100"/>
    <s v=""/>
    <s v=""/>
    <x v="56"/>
    <d v="2018-07-04T00:00:00"/>
    <m/>
    <d v="2018-07-07T00:00:00"/>
    <d v="2018-07-12T00:00:00"/>
    <b v="0"/>
    <s v="0"/>
    <s v="0"/>
    <s v="5331500022185"/>
    <s v="ไม่ระบุ"/>
    <s v="33010000"/>
    <s v="3315"/>
    <s v="331505"/>
    <s v="06"/>
    <x v="4"/>
    <x v="42"/>
    <s v="รุ่ง"/>
  </r>
  <r>
    <n v="11563"/>
    <n v="33"/>
    <n v="2033"/>
    <n v="7"/>
    <s v="43"/>
    <s v="เกรียงศักดิ์  อิ่มเต็ม"/>
    <s v="000570471"/>
    <s v=""/>
    <s v="1"/>
    <n v="65"/>
    <n v="7"/>
    <n v="14"/>
    <s v="2"/>
    <s v="1"/>
    <s v="0"/>
    <n v="1"/>
    <s v="231/1 บ้านตองปิด"/>
    <s v="33150301"/>
    <s v="2"/>
    <s v="2"/>
    <s v="2"/>
    <s v="2"/>
    <s v="33010120"/>
    <s v="0"/>
    <s v=""/>
    <x v="31"/>
    <d v="2018-02-11T00:00:00"/>
    <d v="2018-02-12T00:00:00"/>
    <d v="2018-02-13T00:00:00"/>
    <d v="2018-02-14T00:00:00"/>
    <b v="0"/>
    <s v=""/>
    <s v=""/>
    <s v=""/>
    <s v=""/>
    <s v="33010000"/>
    <s v="3315"/>
    <s v="331503"/>
    <s v="01"/>
    <x v="4"/>
    <x v="43"/>
    <s v="ตองปิด"/>
  </r>
  <r>
    <n v="58498"/>
    <n v="7832"/>
    <n v="2142"/>
    <n v="9"/>
    <s v="43"/>
    <s v="ทัน นามวิชา"/>
    <s v="33711"/>
    <s v=""/>
    <s v="1"/>
    <n v="59"/>
    <n v="0"/>
    <n v="0"/>
    <s v="2"/>
    <s v="1"/>
    <s v=""/>
    <n v="1"/>
    <s v="84"/>
    <s v="33150211"/>
    <s v="1"/>
    <s v="2"/>
    <s v="2"/>
    <s v="2"/>
    <s v="33010120"/>
    <s v=""/>
    <s v=""/>
    <x v="85"/>
    <d v="2018-07-02T00:00:00"/>
    <d v="2018-07-03T00:00:00"/>
    <d v="2018-07-03T00:00:00"/>
    <d v="2018-07-12T00:00:00"/>
    <b v="0"/>
    <s v="0"/>
    <s v="0"/>
    <s v="3330301143716"/>
    <s v="ไม่ระบุ"/>
    <s v="33010000"/>
    <s v="3315"/>
    <s v="331502"/>
    <s v="11"/>
    <x v="4"/>
    <x v="41"/>
    <s v="เขวา"/>
  </r>
  <r>
    <n v="52405"/>
    <n v="7812"/>
    <n v="1888"/>
    <n v="7"/>
    <s v="43"/>
    <s v="เหลา  ศรีด้วง"/>
    <s v="0013295"/>
    <s v=""/>
    <s v="1"/>
    <n v="66"/>
    <n v="7"/>
    <n v="9"/>
    <s v="2"/>
    <s v="1"/>
    <s v="0"/>
    <n v="1"/>
    <s v="20 บ้านเขวา"/>
    <s v="33150211"/>
    <s v="2"/>
    <s v="3"/>
    <s v="2"/>
    <s v="3"/>
    <s v="33150100"/>
    <s v="0"/>
    <s v=""/>
    <x v="86"/>
    <d v="2018-06-24T00:00:00"/>
    <m/>
    <d v="2018-06-25T00:00:00"/>
    <d v="2018-06-25T00:00:00"/>
    <b v="0"/>
    <s v=""/>
    <s v=""/>
    <s v=""/>
    <s v=""/>
    <s v="33010000"/>
    <s v="3315"/>
    <s v="331502"/>
    <s v="11"/>
    <x v="4"/>
    <x v="41"/>
    <s v="เขวา"/>
  </r>
  <r>
    <n v="44217"/>
    <n v="7766"/>
    <n v="1480"/>
    <n v="3"/>
    <s v="43"/>
    <s v="ราษี  ชนะพจน์"/>
    <s v="0036766"/>
    <s v=""/>
    <s v="1"/>
    <n v="56"/>
    <n v="3"/>
    <n v="6"/>
    <s v="2"/>
    <s v="1"/>
    <s v="0"/>
    <n v="1"/>
    <s v="92 บ้านเขวา"/>
    <s v="33150211"/>
    <s v="2"/>
    <s v="3"/>
    <s v="1"/>
    <s v="1"/>
    <s v="33150100"/>
    <s v="0"/>
    <s v=""/>
    <x v="87"/>
    <d v="2018-05-29T00:00:00"/>
    <m/>
    <d v="2018-05-31T00:00:00"/>
    <d v="2018-05-31T00:00:00"/>
    <b v="0"/>
    <s v=""/>
    <s v=""/>
    <s v=""/>
    <s v=""/>
    <s v="33010000"/>
    <s v="3315"/>
    <s v="331502"/>
    <s v="11"/>
    <x v="4"/>
    <x v="41"/>
    <s v="เขวา"/>
  </r>
  <r>
    <n v="20107"/>
    <n v="50"/>
    <n v="3314"/>
    <n v="14"/>
    <s v="43"/>
    <s v="ผาด  นวลละออง"/>
    <s v="000100146"/>
    <s v=""/>
    <s v="1"/>
    <n v="72"/>
    <n v="10"/>
    <n v="4"/>
    <s v="2"/>
    <s v="1"/>
    <s v="0"/>
    <n v="1"/>
    <s v="49 บ้านหนองสิม"/>
    <s v="33150314"/>
    <s v="2"/>
    <s v="2"/>
    <s v="2"/>
    <s v="3"/>
    <s v="33010120"/>
    <s v="0"/>
    <s v=""/>
    <x v="30"/>
    <d v="2018-03-05T00:00:00"/>
    <m/>
    <d v="2018-03-08T00:00:00"/>
    <d v="2018-03-08T00:00:00"/>
    <b v="0"/>
    <s v=""/>
    <s v=""/>
    <s v=""/>
    <s v=""/>
    <s v="33010000"/>
    <s v="3315"/>
    <s v="331503"/>
    <s v="14"/>
    <x v="4"/>
    <x v="43"/>
    <s v="หนองสิม"/>
  </r>
  <r>
    <n v="38238"/>
    <n v="105"/>
    <n v="2150"/>
    <n v="1"/>
    <s v="43"/>
    <s v="สวัสดิ์ สะระ"/>
    <s v="0022238"/>
    <s v=""/>
    <s v="1"/>
    <n v="73"/>
    <n v="8"/>
    <n v="0"/>
    <s v="2"/>
    <s v="1"/>
    <s v="0"/>
    <n v="1"/>
    <s v="16 บ.สบาย"/>
    <s v="33150501"/>
    <s v="2"/>
    <s v="3"/>
    <s v="1"/>
    <s v="1"/>
    <s v="33140100"/>
    <s v="0"/>
    <s v=""/>
    <x v="88"/>
    <d v="2018-05-05T00:00:00"/>
    <m/>
    <d v="2018-05-06T00:00:00"/>
    <d v="2018-05-07T00:00:00"/>
    <b v="0"/>
    <s v=""/>
    <s v=""/>
    <s v=""/>
    <s v=""/>
    <s v="33010000"/>
    <s v="3315"/>
    <s v="331505"/>
    <s v="01"/>
    <x v="4"/>
    <x v="42"/>
    <s v="สบายใต้"/>
  </r>
  <r>
    <n v="52398"/>
    <n v="7811"/>
    <n v="1881"/>
    <n v="6"/>
    <s v="43"/>
    <s v="ทองคำ  สีกะชา"/>
    <s v="0029046"/>
    <s v=""/>
    <s v="1"/>
    <n v="69"/>
    <n v="9"/>
    <n v="4"/>
    <s v="2"/>
    <s v="1"/>
    <s v="0"/>
    <n v="1"/>
    <s v="31 บ้านโนนโพธิ์"/>
    <s v="33150510"/>
    <s v="2"/>
    <s v="3"/>
    <s v="1"/>
    <s v="1"/>
    <s v="33150100"/>
    <s v="0"/>
    <s v=""/>
    <x v="89"/>
    <d v="2018-06-23T00:00:00"/>
    <m/>
    <d v="2018-06-25T00:00:00"/>
    <d v="2018-06-25T00:00:00"/>
    <b v="0"/>
    <s v=""/>
    <s v=""/>
    <s v=""/>
    <s v=""/>
    <s v="33010000"/>
    <s v="3315"/>
    <s v="331505"/>
    <s v="10"/>
    <x v="4"/>
    <x v="42"/>
    <s v="โนนโพธิ์"/>
  </r>
  <r>
    <n v="42972"/>
    <n v="135"/>
    <n v="1968"/>
    <n v="6"/>
    <s v="43"/>
    <s v="ปรเมศวร์  พันธ์ดวง"/>
    <s v="0091505"/>
    <s v=""/>
    <s v="1"/>
    <n v="38"/>
    <n v="7"/>
    <n v="25"/>
    <s v="1"/>
    <s v="1"/>
    <s v="0"/>
    <n v="10"/>
    <s v="139 บ้านตาเปียง"/>
    <s v="33070701"/>
    <s v="2"/>
    <s v="3"/>
    <s v="2"/>
    <s v="3"/>
    <s v="33070100"/>
    <s v="0"/>
    <s v=""/>
    <x v="83"/>
    <d v="2018-05-25T00:00:00"/>
    <m/>
    <d v="2018-05-25T00:00:00"/>
    <d v="2018-05-25T00:00:00"/>
    <b v="0"/>
    <s v=""/>
    <s v=""/>
    <s v=""/>
    <s v=""/>
    <s v="33010000"/>
    <s v="3307"/>
    <s v="330707"/>
    <s v="01"/>
    <x v="5"/>
    <x v="44"/>
    <s v="ตาเปียง"/>
  </r>
  <r>
    <n v="55642"/>
    <n v="7820"/>
    <n v="9620"/>
    <n v="32"/>
    <s v="43"/>
    <s v="อุดม  จันทพักตร์"/>
    <s v="001000997"/>
    <s v=""/>
    <s v="1"/>
    <n v="58"/>
    <n v="1"/>
    <n v="3"/>
    <s v="2"/>
    <s v="1"/>
    <s v="0"/>
    <n v="1"/>
    <s v="11 บ้านยาง"/>
    <s v="33070413"/>
    <s v="2"/>
    <s v="2"/>
    <s v="2"/>
    <s v="3"/>
    <s v="33010120"/>
    <s v="0"/>
    <s v=""/>
    <x v="90"/>
    <d v="2018-07-04T00:00:00"/>
    <m/>
    <d v="2018-07-05T00:00:00"/>
    <d v="2018-07-05T00:00:00"/>
    <b v="0"/>
    <s v=""/>
    <s v=""/>
    <s v=""/>
    <s v=""/>
    <s v="33010000"/>
    <s v="3307"/>
    <s v="330704"/>
    <s v="13"/>
    <x v="5"/>
    <x v="45"/>
    <s v="หมู่13"/>
  </r>
  <r>
    <n v="521"/>
    <n v="2"/>
    <n v="39"/>
    <n v="1"/>
    <s v="43"/>
    <s v="ธนวัฒน์  ผิวนวล"/>
    <s v="0066370"/>
    <s v="นาง ตระกูล ผิวนวล"/>
    <s v="1"/>
    <n v="12"/>
    <n v="9"/>
    <n v="20"/>
    <s v="1"/>
    <s v="1"/>
    <s v="0"/>
    <n v="6"/>
    <s v="144 บ.หนองเชียงทูน"/>
    <s v="33070305"/>
    <s v="2"/>
    <s v="3"/>
    <s v="1"/>
    <s v="1"/>
    <s v="33070100"/>
    <s v="0"/>
    <s v=""/>
    <x v="61"/>
    <d v="2018-01-03T00:00:00"/>
    <m/>
    <d v="2018-01-05T00:00:00"/>
    <d v="2018-01-05T00:00:00"/>
    <b v="0"/>
    <s v=""/>
    <s v=""/>
    <s v=""/>
    <s v=""/>
    <s v="33010000"/>
    <s v="3307"/>
    <s v="330703"/>
    <s v="05"/>
    <x v="5"/>
    <x v="46"/>
    <s v="หนองเชียงทูน"/>
  </r>
  <r>
    <n v="51248"/>
    <n v="7803"/>
    <n v="2460"/>
    <n v="8"/>
    <s v="43"/>
    <s v="ชนะชัย  แหวนเงิน"/>
    <s v="0031879"/>
    <s v=""/>
    <s v="1"/>
    <n v="20"/>
    <n v="11"/>
    <n v="22"/>
    <s v="1"/>
    <s v="1"/>
    <s v="0"/>
    <n v="11"/>
    <s v="10 บ้านตูม"/>
    <s v="33070412"/>
    <s v="2"/>
    <s v="3"/>
    <s v="1"/>
    <s v="3"/>
    <s v="33070100"/>
    <s v="0"/>
    <s v=""/>
    <x v="91"/>
    <d v="2018-06-21T00:00:00"/>
    <m/>
    <d v="2018-06-22T00:00:00"/>
    <d v="2018-06-22T00:00:00"/>
    <b v="0"/>
    <s v=""/>
    <s v=""/>
    <s v=""/>
    <s v=""/>
    <s v="33010000"/>
    <s v="3307"/>
    <s v="330704"/>
    <s v="12"/>
    <x v="5"/>
    <x v="45"/>
    <s v="หมู่12"/>
  </r>
  <r>
    <n v="58302"/>
    <n v="7828"/>
    <n v="2882"/>
    <n v="12"/>
    <s v="43"/>
    <s v="บานชื่น  สมบัน"/>
    <s v="0065584"/>
    <s v=""/>
    <s v="2"/>
    <n v="43"/>
    <n v="10"/>
    <n v="28"/>
    <s v="2"/>
    <s v="1"/>
    <s v="0"/>
    <n v="1"/>
    <s v="64/2 บ.หนองเชียงทูน"/>
    <s v="33070305"/>
    <s v="2"/>
    <s v="3"/>
    <s v="2"/>
    <s v="3"/>
    <s v="33070100"/>
    <s v="0"/>
    <s v=""/>
    <x v="19"/>
    <d v="2018-07-10T00:00:00"/>
    <m/>
    <d v="2018-07-12T00:00:00"/>
    <d v="2018-07-12T00:00:00"/>
    <b v="0"/>
    <s v=""/>
    <s v=""/>
    <s v=""/>
    <s v=""/>
    <s v="33010000"/>
    <s v="3307"/>
    <s v="330703"/>
    <s v="05"/>
    <x v="5"/>
    <x v="46"/>
    <s v="หนองเชียงทูน"/>
  </r>
  <r>
    <n v="57403"/>
    <n v="7824"/>
    <n v="2849"/>
    <n v="11"/>
    <s v="43"/>
    <s v="สะเน่  เสนาวุฒิ"/>
    <s v="0059653"/>
    <s v=""/>
    <s v="1"/>
    <n v="40"/>
    <n v="10"/>
    <n v="3"/>
    <s v="2"/>
    <s v="1"/>
    <s v="0"/>
    <n v="1"/>
    <s v="27/4 บ.ขี้นาค"/>
    <s v="33070406"/>
    <s v="2"/>
    <s v="3"/>
    <s v="2"/>
    <s v="3"/>
    <s v="33070100"/>
    <s v="0"/>
    <s v=""/>
    <x v="92"/>
    <d v="2018-07-09T00:00:00"/>
    <m/>
    <d v="2018-07-10T00:00:00"/>
    <d v="2018-07-10T00:00:00"/>
    <b v="0"/>
    <s v=""/>
    <s v=""/>
    <s v=""/>
    <s v=""/>
    <s v="33010000"/>
    <s v="3307"/>
    <s v="330704"/>
    <s v="06"/>
    <x v="5"/>
    <x v="45"/>
    <s v="ขี้นาค"/>
  </r>
  <r>
    <n v="39178"/>
    <n v="111"/>
    <n v="6821"/>
    <n v="23"/>
    <s v="43"/>
    <s v="มงคลชัย  มบขุนทด"/>
    <s v="000058800"/>
    <s v=""/>
    <s v="1"/>
    <n v="23"/>
    <n v="11"/>
    <n v="29"/>
    <s v="1"/>
    <s v="1"/>
    <s v="0"/>
    <n v="10"/>
    <s v="65 บ้านเพ็ก"/>
    <s v="33070308"/>
    <s v="2"/>
    <s v="2"/>
    <s v="2"/>
    <s v="3"/>
    <s v="33010120"/>
    <s v="0"/>
    <s v=""/>
    <x v="93"/>
    <d v="2018-05-09T00:00:00"/>
    <m/>
    <d v="2018-05-10T00:00:00"/>
    <d v="2018-05-10T00:00:00"/>
    <b v="0"/>
    <s v=""/>
    <s v=""/>
    <s v=""/>
    <s v=""/>
    <s v="33010000"/>
    <s v="3307"/>
    <s v="330703"/>
    <s v="08"/>
    <x v="5"/>
    <x v="46"/>
    <s v="บ่อ"/>
  </r>
  <r>
    <n v="41397"/>
    <n v="123"/>
    <n v="2368"/>
    <n v="5"/>
    <s v="43"/>
    <s v="สมชาย  กมูลลึก"/>
    <s v="0263902"/>
    <s v=""/>
    <s v="1"/>
    <n v="41"/>
    <n v="0"/>
    <n v="28"/>
    <s v="2"/>
    <s v="1"/>
    <s v="0"/>
    <n v="1"/>
    <s v="2 บ.ตาเปียง"/>
    <s v="33070701"/>
    <s v="2"/>
    <s v="3"/>
    <s v="2"/>
    <s v="3"/>
    <s v="33100100"/>
    <s v="0"/>
    <s v=""/>
    <x v="63"/>
    <d v="2018-05-18T00:00:00"/>
    <m/>
    <d v="2018-05-19T00:00:00"/>
    <d v="2018-05-20T00:00:00"/>
    <b v="0"/>
    <s v=""/>
    <s v=""/>
    <s v=""/>
    <s v=""/>
    <s v="33010000"/>
    <s v="3307"/>
    <s v="330707"/>
    <s v="01"/>
    <x v="5"/>
    <x v="44"/>
    <s v="ตาเปียง"/>
  </r>
  <r>
    <n v="5526"/>
    <n v="21"/>
    <n v="321"/>
    <n v="2"/>
    <s v="43"/>
    <s v="สมชาย  แสงมาศ"/>
    <s v="0088722"/>
    <s v=""/>
    <s v="1"/>
    <n v="32"/>
    <n v="4"/>
    <n v="4"/>
    <s v="2"/>
    <s v="1"/>
    <s v="0"/>
    <n v="10"/>
    <s v="98 บ้านโนนดั่ง"/>
    <s v="33070113"/>
    <s v="1"/>
    <s v="3"/>
    <s v="2"/>
    <s v="3"/>
    <s v="33070100"/>
    <s v="0"/>
    <s v=""/>
    <x v="94"/>
    <d v="2018-01-22T00:00:00"/>
    <m/>
    <d v="2018-01-24T00:00:00"/>
    <d v="2018-01-24T00:00:00"/>
    <b v="0"/>
    <s v=""/>
    <s v=""/>
    <s v=""/>
    <s v=""/>
    <s v="33010000"/>
    <s v="3307"/>
    <s v="330701"/>
    <s v="13"/>
    <x v="5"/>
    <x v="47"/>
    <s v="โนนดั่ง"/>
  </r>
  <r>
    <n v="60503"/>
    <n v="7835"/>
    <n v="3084"/>
    <n v="13"/>
    <s v="43"/>
    <s v="สัญชัย  พิมพ์ทอง"/>
    <s v="0025088"/>
    <s v=""/>
    <s v="1"/>
    <n v="23"/>
    <n v="6"/>
    <n v="9"/>
    <s v="1"/>
    <s v="1"/>
    <s v="0"/>
    <n v="10"/>
    <s v="49 บ้านปราสาท"/>
    <s v="33070503"/>
    <s v="2"/>
    <s v="3"/>
    <s v="2"/>
    <s v="3"/>
    <s v="33070100"/>
    <s v="0"/>
    <s v=""/>
    <x v="95"/>
    <d v="2018-07-19T00:00:00"/>
    <m/>
    <d v="2018-07-20T00:00:00"/>
    <d v="2018-07-20T00:00:00"/>
    <b v="0"/>
    <s v=""/>
    <s v=""/>
    <s v=""/>
    <s v=""/>
    <s v="33070100"/>
    <s v="3307"/>
    <s v="330705"/>
    <s v="03"/>
    <x v="5"/>
    <x v="48"/>
    <s v="ปราสาท"/>
  </r>
  <r>
    <n v="52037"/>
    <n v="7809"/>
    <n v="2518"/>
    <n v="9"/>
    <s v="43"/>
    <s v="หมุ่ย  ทองทับ"/>
    <s v="0068776"/>
    <s v=""/>
    <s v="2"/>
    <n v="69"/>
    <n v="2"/>
    <n v="21"/>
    <s v="2"/>
    <s v="1"/>
    <s v="0"/>
    <n v="1"/>
    <s v="83/2 บ.หนองเชียงทูน"/>
    <s v="33070315"/>
    <s v="2"/>
    <s v="3"/>
    <s v="2"/>
    <s v="3"/>
    <s v="33070100"/>
    <s v="0"/>
    <s v=""/>
    <x v="86"/>
    <d v="2018-06-24T00:00:00"/>
    <m/>
    <d v="2018-06-25T00:00:00"/>
    <d v="2018-06-25T00:00:00"/>
    <b v="0"/>
    <s v=""/>
    <s v=""/>
    <s v=""/>
    <s v=""/>
    <s v="33010000"/>
    <s v="3307"/>
    <s v="330703"/>
    <s v="15"/>
    <x v="5"/>
    <x v="46"/>
    <s v="หนองเชียงทูน"/>
  </r>
  <r>
    <n v="42966"/>
    <n v="134"/>
    <n v="1962"/>
    <n v="5"/>
    <s v="43"/>
    <s v="ชมภู  ใสแก้ว"/>
    <s v="0046820"/>
    <s v=""/>
    <s v="2"/>
    <n v="59"/>
    <n v="10"/>
    <n v="23"/>
    <s v="4"/>
    <s v="1"/>
    <s v="0"/>
    <n v="1"/>
    <s v="139 บ้านหว้าน"/>
    <s v="33070708"/>
    <s v="2"/>
    <s v="3"/>
    <s v="2"/>
    <s v="3"/>
    <s v="33070100"/>
    <s v="0"/>
    <s v=""/>
    <x v="83"/>
    <d v="2018-05-25T00:00:00"/>
    <m/>
    <d v="2018-05-25T00:00:00"/>
    <d v="2018-05-25T00:00:00"/>
    <b v="0"/>
    <s v=""/>
    <s v=""/>
    <s v=""/>
    <s v=""/>
    <s v="33010000"/>
    <s v="3307"/>
    <s v="330707"/>
    <s v="08"/>
    <x v="5"/>
    <x v="44"/>
    <s v="หว้าน"/>
  </r>
  <r>
    <n v="21350"/>
    <n v="56"/>
    <n v="1104"/>
    <n v="3"/>
    <s v="43"/>
    <s v="สุทิน  กอกหวาน"/>
    <s v="0016547"/>
    <s v=""/>
    <s v="2"/>
    <n v="59"/>
    <n v="7"/>
    <n v="17"/>
    <s v="2"/>
    <s v="1"/>
    <s v="0"/>
    <n v="1"/>
    <s v="138 บ้านกอกหวาน"/>
    <s v="33070601"/>
    <s v="2"/>
    <s v="3"/>
    <s v="2"/>
    <s v="3"/>
    <s v="33070100"/>
    <s v="0"/>
    <s v=""/>
    <x v="96"/>
    <d v="2018-03-11T00:00:00"/>
    <m/>
    <d v="2018-03-11T00:00:00"/>
    <d v="2018-03-11T00:00:00"/>
    <b v="0"/>
    <s v=""/>
    <s v=""/>
    <s v=""/>
    <s v=""/>
    <s v="33010000"/>
    <s v="3307"/>
    <s v="330706"/>
    <s v="01"/>
    <x v="5"/>
    <x v="49"/>
    <s v="กอกหวาน"/>
  </r>
  <r>
    <n v="11581"/>
    <n v="34"/>
    <n v="2051"/>
    <n v="8"/>
    <s v="43"/>
    <s v="มัน  อินทร์ตา"/>
    <s v="000985626"/>
    <s v=""/>
    <s v="1"/>
    <n v="73"/>
    <n v="0"/>
    <n v="0"/>
    <s v="2"/>
    <s v="1"/>
    <s v="0"/>
    <n v="11"/>
    <s v="25 บ้านโพธิ์สามัคคี"/>
    <s v="33071008"/>
    <s v="2"/>
    <s v="2"/>
    <s v="2"/>
    <s v="3"/>
    <s v="33010120"/>
    <s v="0"/>
    <s v=""/>
    <x v="31"/>
    <d v="2018-02-11T00:00:00"/>
    <m/>
    <d v="2018-02-13T00:00:00"/>
    <d v="2018-02-14T00:00:00"/>
    <b v="0"/>
    <s v=""/>
    <s v=""/>
    <s v=""/>
    <s v=""/>
    <s v="33010000"/>
    <s v="3307"/>
    <s v="330710"/>
    <s v="08"/>
    <x v="5"/>
    <x v="50"/>
    <s v="โพธิ์สามัคคี"/>
  </r>
  <r>
    <n v="42215"/>
    <n v="127"/>
    <n v="7476"/>
    <n v="27"/>
    <s v="43"/>
    <s v="สุนทร  กิ่งวงษา"/>
    <s v="000343013"/>
    <s v=""/>
    <s v="1"/>
    <n v="56"/>
    <n v="1"/>
    <n v="13"/>
    <s v="2"/>
    <s v="1"/>
    <s v="0"/>
    <n v="1"/>
    <s v="67 บ้านหนามแท้ง"/>
    <s v="33070613"/>
    <s v="2"/>
    <s v="2"/>
    <s v="2"/>
    <s v="3"/>
    <s v="33010120"/>
    <s v="0"/>
    <s v=""/>
    <x v="97"/>
    <d v="2018-05-22T00:00:00"/>
    <m/>
    <d v="2018-05-23T00:00:00"/>
    <d v="2018-05-23T00:00:00"/>
    <b v="0"/>
    <s v=""/>
    <s v=""/>
    <s v=""/>
    <s v=""/>
    <s v="33010000"/>
    <s v="3307"/>
    <s v="330706"/>
    <s v="13"/>
    <x v="5"/>
    <x v="49"/>
    <s v="หนามแท่ง"/>
  </r>
  <r>
    <n v="36884"/>
    <n v="96"/>
    <n v="277"/>
    <n v="3"/>
    <s v="43"/>
    <s v="คูณ  เขตตะ"/>
    <s v="0000787"/>
    <s v=""/>
    <s v="2"/>
    <n v="52"/>
    <n v="8"/>
    <n v="29"/>
    <s v="2"/>
    <s v="1"/>
    <s v="0"/>
    <n v="1"/>
    <s v="91 บ.หนองทุ่ม"/>
    <s v="33200105"/>
    <s v="1"/>
    <s v="3"/>
    <s v="1"/>
    <s v="1"/>
    <s v="33200100"/>
    <s v="0"/>
    <s v=""/>
    <x v="98"/>
    <d v="2018-04-24T00:00:00"/>
    <m/>
    <d v="2018-04-30T00:00:00"/>
    <d v="2018-04-30T00:00:00"/>
    <b v="0"/>
    <s v=""/>
    <s v=""/>
    <s v=""/>
    <s v=""/>
    <s v="33010000"/>
    <s v="3320"/>
    <s v="332001"/>
    <s v="05"/>
    <x v="6"/>
    <x v="51"/>
    <s v="หนองทุ่ม"/>
  </r>
  <r>
    <n v="56669"/>
    <n v="7822"/>
    <n v="9759"/>
    <n v="33"/>
    <s v="43"/>
    <s v="ปราณี  ศิลาวงศ์"/>
    <s v="000724451"/>
    <s v=""/>
    <s v="2"/>
    <n v="66"/>
    <n v="4"/>
    <n v="0"/>
    <s v="2"/>
    <s v="1"/>
    <s v="0"/>
    <n v="1"/>
    <s v="242 บ้านหนองเตย"/>
    <s v="33200209"/>
    <s v="2"/>
    <s v="2"/>
    <s v="2"/>
    <s v="3"/>
    <s v="33010120"/>
    <s v="0"/>
    <s v=""/>
    <x v="99"/>
    <d v="2018-07-07T00:00:00"/>
    <m/>
    <d v="2018-07-08T00:00:00"/>
    <d v="2018-07-08T00:00:00"/>
    <b v="0"/>
    <s v=""/>
    <s v=""/>
    <s v=""/>
    <s v=""/>
    <s v="33010000"/>
    <s v="3320"/>
    <s v="332002"/>
    <s v="09"/>
    <x v="6"/>
    <x v="52"/>
    <s v="หนองเตยเหนือ"/>
  </r>
  <r>
    <n v="28910"/>
    <n v="71"/>
    <n v="180"/>
    <n v="1"/>
    <s v="43"/>
    <s v="อดุสิทธิ์  คำโพธิ์"/>
    <s v="0023499"/>
    <s v=""/>
    <s v="1"/>
    <n v="38"/>
    <n v="1"/>
    <n v="0"/>
    <s v="2"/>
    <s v="1"/>
    <s v="0"/>
    <n v="1"/>
    <s v="32  บ้านโพธิ์น้อย"/>
    <s v="33200505"/>
    <s v="2"/>
    <s v="3"/>
    <s v="1"/>
    <s v="1"/>
    <s v="33200100"/>
    <s v="0"/>
    <s v=""/>
    <x v="100"/>
    <d v="2018-03-09T00:00:00"/>
    <m/>
    <d v="2018-03-29T00:00:00"/>
    <d v="2018-03-30T00:00:00"/>
    <b v="0"/>
    <s v=""/>
    <s v=""/>
    <s v=""/>
    <s v=""/>
    <s v="33010000"/>
    <s v="3320"/>
    <s v="332005"/>
    <s v="05"/>
    <x v="6"/>
    <x v="53"/>
    <s v="โพธิ์น้อย"/>
  </r>
  <r>
    <n v="36857"/>
    <n v="95"/>
    <n v="250"/>
    <n v="2"/>
    <s v="43"/>
    <s v="สัตตรัตน์  รุ่งแสง"/>
    <s v="0025698"/>
    <s v=""/>
    <s v="1"/>
    <n v="21"/>
    <n v="6"/>
    <n v="1"/>
    <s v="1"/>
    <s v="1"/>
    <s v="0"/>
    <n v="1"/>
    <s v="72 บ.หนองค้า"/>
    <s v="33200501"/>
    <s v="2"/>
    <s v="3"/>
    <s v="1"/>
    <s v="1"/>
    <s v="33200100"/>
    <s v="0"/>
    <s v=""/>
    <x v="101"/>
    <d v="2018-04-11T00:00:00"/>
    <m/>
    <d v="2018-04-30T00:00:00"/>
    <d v="2018-04-30T00:00:00"/>
    <b v="0"/>
    <s v=""/>
    <s v=""/>
    <s v=""/>
    <s v=""/>
    <s v="33010000"/>
    <s v="3320"/>
    <s v="332005"/>
    <s v="01"/>
    <x v="6"/>
    <x v="53"/>
    <s v="หนองคล้า"/>
  </r>
  <r>
    <n v="44077"/>
    <n v="7765"/>
    <n v="193"/>
    <n v="3"/>
    <s v="43"/>
    <s v="บ่อน  ผาเงิน"/>
    <s v="0013816"/>
    <s v=""/>
    <s v="2"/>
    <n v="74"/>
    <n v="10"/>
    <n v="29"/>
    <s v="2"/>
    <s v="1"/>
    <s v="0"/>
    <n v="1"/>
    <s v="26บ.ฮองเปื่อย"/>
    <s v="33210508"/>
    <s v="2"/>
    <s v="3"/>
    <s v="2"/>
    <s v="3"/>
    <s v="33210100"/>
    <s v="0"/>
    <s v=""/>
    <x v="83"/>
    <d v="2018-05-25T00:00:00"/>
    <m/>
    <d v="2018-05-30T00:00:00"/>
    <d v="2018-05-30T00:00:00"/>
    <b v="0"/>
    <s v=""/>
    <s v=""/>
    <s v=""/>
    <s v=""/>
    <s v="33010000"/>
    <s v="3321"/>
    <s v="332105"/>
    <s v="08"/>
    <x v="7"/>
    <x v="54"/>
    <s v="ห่องเปีอย"/>
  </r>
  <r>
    <n v="7382"/>
    <n v="27"/>
    <n v="210"/>
    <n v="2"/>
    <s v="43"/>
    <s v="กฤษณะ  สมเสนา"/>
    <s v="0085603"/>
    <s v=""/>
    <s v="1"/>
    <n v="29"/>
    <n v="0"/>
    <n v="28"/>
    <s v="1"/>
    <s v="1"/>
    <s v="0"/>
    <n v="10"/>
    <s v="79 บ.ภูมิ"/>
    <s v="33060114"/>
    <s v="1"/>
    <s v="3"/>
    <s v="1"/>
    <s v="1"/>
    <s v="33060100"/>
    <s v="0"/>
    <s v=""/>
    <x v="26"/>
    <d v="2018-01-29T00:00:00"/>
    <m/>
    <d v="2018-01-29T00:00:00"/>
    <d v="2018-01-29T00:00:00"/>
    <b v="0"/>
    <s v=""/>
    <s v=""/>
    <s v=""/>
    <s v=""/>
    <s v="33010000"/>
    <s v="3306"/>
    <s v="330601"/>
    <s v="14"/>
    <x v="8"/>
    <x v="55"/>
    <s v="ภูมิ"/>
  </r>
  <r>
    <n v="4851"/>
    <n v="16"/>
    <n v="747"/>
    <n v="4"/>
    <s v="43"/>
    <s v="เสวย  สุภาพ"/>
    <s v="000983219"/>
    <s v=""/>
    <s v="1"/>
    <n v="66"/>
    <n v="0"/>
    <n v="19"/>
    <s v="2"/>
    <s v="1"/>
    <s v="0"/>
    <n v="1"/>
    <s v="39"/>
    <s v="33060413"/>
    <s v="2"/>
    <s v="2"/>
    <s v="2"/>
    <s v="3"/>
    <s v="33010120"/>
    <s v="0"/>
    <s v=""/>
    <x v="14"/>
    <d v="2018-01-18T00:00:00"/>
    <m/>
    <d v="2018-01-20T00:00:00"/>
    <d v="2018-01-21T00:00:00"/>
    <b v="0"/>
    <s v=""/>
    <s v=""/>
    <s v=""/>
    <s v=""/>
    <s v="33010000"/>
    <s v="3306"/>
    <s v="330604"/>
    <s v="13"/>
    <x v="8"/>
    <x v="56"/>
    <s v="สำโรงธรรม"/>
  </r>
  <r>
    <n v="39017"/>
    <n v="109"/>
    <n v="3210"/>
    <n v="20"/>
    <s v="43"/>
    <s v="ธนโชติ  ทองอินทร์"/>
    <s v="0173386"/>
    <s v="น.ส. เจนจิรา ไพรเตี้ย"/>
    <s v="1"/>
    <n v="8"/>
    <n v="6"/>
    <n v="4"/>
    <s v="1"/>
    <s v="1"/>
    <s v="0"/>
    <n v="6"/>
    <s v="122 บ.ภูมิ"/>
    <s v="33060114"/>
    <s v="2"/>
    <s v="3"/>
    <s v="2"/>
    <s v="3"/>
    <s v="33080100"/>
    <s v="0"/>
    <s v=""/>
    <x v="88"/>
    <d v="2018-05-08T00:00:00"/>
    <m/>
    <d v="2018-05-09T00:00:00"/>
    <d v="2018-05-09T00:00:00"/>
    <b v="0"/>
    <s v=""/>
    <s v=""/>
    <s v=""/>
    <s v=""/>
    <s v="33010000"/>
    <s v="3306"/>
    <s v="330601"/>
    <s v="14"/>
    <x v="8"/>
    <x v="55"/>
    <s v="ภูมิ"/>
  </r>
  <r>
    <n v="48025"/>
    <n v="7785"/>
    <n v="986"/>
    <n v="7"/>
    <s v="43"/>
    <s v="ชาติชาย  ไพศาล"/>
    <s v="0089665"/>
    <s v=""/>
    <s v="1"/>
    <n v="50"/>
    <n v="3"/>
    <n v="9"/>
    <s v="2"/>
    <s v="1"/>
    <s v="0"/>
    <n v="11"/>
    <s v="24"/>
    <s v="33060112"/>
    <s v="2"/>
    <s v="3"/>
    <s v="1"/>
    <s v="3"/>
    <s v="33160100"/>
    <s v="0"/>
    <s v=""/>
    <x v="58"/>
    <d v="2018-06-11T00:00:00"/>
    <m/>
    <d v="2018-06-13T00:00:00"/>
    <d v="2018-06-13T00:00:00"/>
    <b v="0"/>
    <s v=""/>
    <s v=""/>
    <s v=""/>
    <s v=""/>
    <s v="33010000"/>
    <s v="3306"/>
    <s v="330601"/>
    <s v="12"/>
    <x v="8"/>
    <x v="55"/>
    <s v="กระแมด"/>
  </r>
  <r>
    <n v="57016"/>
    <n v="7823"/>
    <n v="3092"/>
    <n v="20"/>
    <s v="43"/>
    <s v="ชาครน์  พิลาดี"/>
    <s v="0031324"/>
    <s v=""/>
    <s v="1"/>
    <n v="19"/>
    <n v="7"/>
    <n v="26"/>
    <s v="1"/>
    <s v="1"/>
    <s v="0"/>
    <n v="1"/>
    <s v="214 บ้านโคกตาล"/>
    <s v="33170101"/>
    <s v="2"/>
    <s v="3"/>
    <s v="1"/>
    <s v="3"/>
    <s v="33170100"/>
    <s v="0"/>
    <s v=""/>
    <x v="92"/>
    <d v="2018-07-09T00:00:00"/>
    <m/>
    <d v="2018-07-09T00:00:00"/>
    <d v="2018-07-09T00:00:00"/>
    <b v="0"/>
    <s v=""/>
    <s v=""/>
    <s v=""/>
    <s v=""/>
    <s v="33010000"/>
    <s v="3317"/>
    <s v="331701"/>
    <s v="01"/>
    <x v="9"/>
    <x v="57"/>
    <s v="โคกตาล"/>
  </r>
  <r>
    <n v="4555"/>
    <n v="14"/>
    <n v="243"/>
    <n v="3"/>
    <s v="43"/>
    <s v="จุ  ธรรมพร"/>
    <s v="0019880"/>
    <s v=""/>
    <s v="2"/>
    <n v="41"/>
    <n v="3"/>
    <n v="9"/>
    <s v="2"/>
    <s v="1"/>
    <s v="0"/>
    <n v="1"/>
    <s v="172 บ้านนาศิลา"/>
    <s v="33170109"/>
    <s v="2"/>
    <s v="3"/>
    <s v="1"/>
    <s v="1"/>
    <s v="33170100"/>
    <s v="0"/>
    <s v=""/>
    <x v="102"/>
    <d v="2018-01-19T00:00:00"/>
    <m/>
    <d v="2018-01-19T00:00:00"/>
    <d v="2018-01-19T00:00:00"/>
    <b v="0"/>
    <s v=""/>
    <s v=""/>
    <s v=""/>
    <s v=""/>
    <s v="33010000"/>
    <s v="3317"/>
    <s v="331701"/>
    <s v="09"/>
    <x v="9"/>
    <x v="57"/>
    <s v="นาศิลา"/>
  </r>
  <r>
    <n v="5301"/>
    <n v="20"/>
    <n v="279"/>
    <n v="5"/>
    <s v="43"/>
    <s v="เหว  ไพรวงษ์"/>
    <s v="0041045"/>
    <s v=""/>
    <s v="1"/>
    <n v="76"/>
    <n v="0"/>
    <n v="21"/>
    <s v="2"/>
    <s v="1"/>
    <s v="0"/>
    <n v="1"/>
    <s v="32"/>
    <s v="33170112"/>
    <s v="2"/>
    <s v="3"/>
    <s v="2"/>
    <s v="3"/>
    <s v="33170100"/>
    <s v="0"/>
    <s v=""/>
    <x v="103"/>
    <d v="2018-01-21T00:00:00"/>
    <m/>
    <d v="2018-01-22T00:00:00"/>
    <d v="2018-01-22T00:00:00"/>
    <b v="0"/>
    <s v=""/>
    <s v=""/>
    <s v=""/>
    <s v=""/>
    <s v="33010000"/>
    <s v="3317"/>
    <s v="331701"/>
    <s v="12"/>
    <x v="9"/>
    <x v="57"/>
    <s v="โคกตาล"/>
  </r>
  <r>
    <n v="47926"/>
    <n v="7784"/>
    <n v="2638"/>
    <n v="12"/>
    <s v="43"/>
    <s v="ริน  บุตะเคียน"/>
    <s v="0048592"/>
    <s v=""/>
    <s v="1"/>
    <n v="50"/>
    <n v="9"/>
    <n v="28"/>
    <s v="2"/>
    <s v="1"/>
    <s v="0"/>
    <n v="1"/>
    <s v="99 บ.ห้วยยาง"/>
    <s v="33170502"/>
    <s v="2"/>
    <s v="3"/>
    <s v="2"/>
    <s v="3"/>
    <s v="33170100"/>
    <s v="0"/>
    <s v=""/>
    <x v="17"/>
    <d v="2018-06-12T00:00:00"/>
    <m/>
    <d v="2018-06-12T00:00:00"/>
    <d v="2018-06-13T00:00:00"/>
    <b v="0"/>
    <s v=""/>
    <s v=""/>
    <s v=""/>
    <s v=""/>
    <s v="33010000"/>
    <s v="3317"/>
    <s v="331705"/>
    <s v="02"/>
    <x v="9"/>
    <x v="58"/>
    <s v="ตะเคียนตะวันตก"/>
  </r>
  <r>
    <n v="23436"/>
    <n v="58"/>
    <n v="1120"/>
    <n v="8"/>
    <s v="43"/>
    <s v="นิวัตน์  พึ่งตาแสง"/>
    <s v="0065304"/>
    <s v=""/>
    <s v="1"/>
    <n v="45"/>
    <n v="9"/>
    <n v="11"/>
    <s v="2"/>
    <s v="1"/>
    <s v="0"/>
    <n v="1"/>
    <s v="190บ้านละลมกลาง"/>
    <s v="33170410"/>
    <s v="2"/>
    <s v="3"/>
    <s v="2"/>
    <s v="3"/>
    <s v="33170100"/>
    <s v="0"/>
    <s v=""/>
    <x v="82"/>
    <d v="2018-03-13T00:00:00"/>
    <m/>
    <d v="2018-03-14T00:00:00"/>
    <d v="2018-03-14T00:00:00"/>
    <b v="0"/>
    <s v=""/>
    <s v=""/>
    <s v=""/>
    <s v=""/>
    <s v="33010000"/>
    <s v="3317"/>
    <s v="331704"/>
    <s v="10"/>
    <x v="9"/>
    <x v="59"/>
    <s v="ละลมกลาง"/>
  </r>
  <r>
    <n v="48513"/>
    <n v="7788"/>
    <n v="2656"/>
    <n v="14"/>
    <s v="43"/>
    <s v="อันธิกา  พละศักดิ์"/>
    <s v="0029567"/>
    <s v=""/>
    <s v="2"/>
    <n v="31"/>
    <n v="8"/>
    <n v="30"/>
    <s v="2"/>
    <s v="1"/>
    <s v="0"/>
    <n v="1"/>
    <s v="89"/>
    <s v="33170609"/>
    <s v="2"/>
    <s v="3"/>
    <s v="2"/>
    <s v="3"/>
    <s v="33170100"/>
    <s v="0"/>
    <s v=""/>
    <x v="66"/>
    <d v="2018-06-13T00:00:00"/>
    <m/>
    <d v="2018-06-14T00:00:00"/>
    <d v="2018-06-14T00:00:00"/>
    <b v="0"/>
    <s v=""/>
    <s v=""/>
    <s v=""/>
    <s v=""/>
    <s v="33010000"/>
    <s v="3317"/>
    <s v="331706"/>
    <s v="09"/>
    <x v="9"/>
    <x v="60"/>
    <s v="หมู่09"/>
  </r>
  <r>
    <n v="54794"/>
    <n v="7817"/>
    <n v="3015"/>
    <n v="19"/>
    <s v="43"/>
    <s v="อิสรพงษ์  เสาเวียง"/>
    <s v="0041851"/>
    <s v=""/>
    <s v="1"/>
    <n v="44"/>
    <n v="10"/>
    <n v="2"/>
    <s v="2"/>
    <s v="1"/>
    <s v="0"/>
    <n v="10"/>
    <s v="118 บ้านโคกแดง"/>
    <s v="33170702"/>
    <s v="2"/>
    <s v="3"/>
    <s v="2"/>
    <s v="3"/>
    <s v="33170100"/>
    <s v="0"/>
    <s v=""/>
    <x v="77"/>
    <d v="2018-07-03T00:00:00"/>
    <m/>
    <d v="2018-07-03T00:00:00"/>
    <d v="2018-07-03T00:00:00"/>
    <b v="0"/>
    <s v=""/>
    <s v=""/>
    <s v=""/>
    <s v=""/>
    <s v="33010000"/>
    <s v="3317"/>
    <s v="331707"/>
    <s v="02"/>
    <x v="9"/>
    <x v="61"/>
    <s v="โคกแดง"/>
  </r>
  <r>
    <n v="44742"/>
    <n v="7769"/>
    <n v="2472"/>
    <n v="11"/>
    <s v="43"/>
    <s v="บุญเถิง  พนม"/>
    <s v="0026709"/>
    <s v=""/>
    <s v="1"/>
    <n v="66"/>
    <n v="0"/>
    <n v="29"/>
    <s v="2"/>
    <s v="1"/>
    <s v="0"/>
    <n v="1"/>
    <s v="29 บ้านโนนจำปา"/>
    <s v="33170607"/>
    <s v="2"/>
    <s v="3"/>
    <s v="2"/>
    <s v="3"/>
    <s v="33170100"/>
    <s v="0"/>
    <s v=""/>
    <x v="32"/>
    <d v="2018-06-01T00:00:00"/>
    <m/>
    <d v="2018-06-01T00:00:00"/>
    <d v="2018-06-01T00:00:00"/>
    <b v="0"/>
    <s v=""/>
    <s v=""/>
    <s v=""/>
    <s v=""/>
    <s v="33010000"/>
    <s v="3317"/>
    <s v="331706"/>
    <s v="07"/>
    <x v="9"/>
    <x v="60"/>
    <s v="โนนจำปา"/>
  </r>
  <r>
    <n v="26003"/>
    <n v="66"/>
    <n v="1198"/>
    <n v="9"/>
    <s v="43"/>
    <s v="สุทิศ  ตะเคียนเกลี้ยง"/>
    <s v="0031696"/>
    <s v=""/>
    <s v="1"/>
    <n v="42"/>
    <n v="7"/>
    <n v="21"/>
    <s v="1"/>
    <s v="1"/>
    <s v="0"/>
    <n v="1"/>
    <s v="23บ.ตะเคียนกลาง"/>
    <s v="33170503"/>
    <s v="2"/>
    <s v="3"/>
    <s v="2"/>
    <s v="3"/>
    <s v="33170100"/>
    <s v="0"/>
    <s v=""/>
    <x v="104"/>
    <d v="2018-03-19T00:00:00"/>
    <m/>
    <d v="2018-03-21T00:00:00"/>
    <d v="2018-03-21T00:00:00"/>
    <b v="0"/>
    <s v=""/>
    <s v=""/>
    <s v=""/>
    <s v=""/>
    <s v="33010000"/>
    <s v="3317"/>
    <s v="331705"/>
    <s v="03"/>
    <x v="9"/>
    <x v="58"/>
    <s v="ตะเคียนกลาง"/>
  </r>
  <r>
    <n v="52216"/>
    <n v="7810"/>
    <n v="2873"/>
    <n v="17"/>
    <s v="43"/>
    <s v="บุญหนา  โต๊ะทอง"/>
    <s v="0047092"/>
    <s v=""/>
    <s v="2"/>
    <n v="62"/>
    <n v="0"/>
    <n v="24"/>
    <s v="2"/>
    <s v="1"/>
    <s v="0"/>
    <n v="1"/>
    <s v="56/1 บ้านขะยูง"/>
    <s v="33170210"/>
    <s v="2"/>
    <s v="3"/>
    <s v="2"/>
    <s v="2"/>
    <s v="33170100"/>
    <s v="0"/>
    <s v=""/>
    <x v="62"/>
    <d v="2018-06-25T00:00:00"/>
    <d v="2018-06-25T00:00:00"/>
    <d v="2018-06-25T00:00:00"/>
    <d v="2018-06-25T00:00:00"/>
    <b v="0"/>
    <s v=""/>
    <s v=""/>
    <s v=""/>
    <s v=""/>
    <s v="33010000"/>
    <s v="3317"/>
    <s v="331702"/>
    <s v="10"/>
    <x v="9"/>
    <x v="62"/>
    <s v="ขะยูง"/>
  </r>
  <r>
    <n v="51377"/>
    <n v="7805"/>
    <n v="2816"/>
    <n v="16"/>
    <s v="43"/>
    <s v="สุมนา มูลจัด"/>
    <s v="3046"/>
    <s v=""/>
    <s v="2"/>
    <n v="43"/>
    <n v="0"/>
    <n v="0"/>
    <s v="2"/>
    <s v="1"/>
    <s v=""/>
    <n v="1"/>
    <s v="114"/>
    <s v="33170302"/>
    <s v="2"/>
    <s v="3"/>
    <s v="2"/>
    <s v="3"/>
    <s v="33170100"/>
    <s v=""/>
    <s v=""/>
    <x v="64"/>
    <d v="2018-06-22T00:00:00"/>
    <m/>
    <d v="2018-06-22T00:00:00"/>
    <d v="2018-06-22T00:00:00"/>
    <b v="0"/>
    <s v=""/>
    <s v=""/>
    <s v=""/>
    <s v=""/>
    <s v="33010000"/>
    <s v="3317"/>
    <s v="331703"/>
    <s v="02"/>
    <x v="9"/>
    <x v="63"/>
    <s v="โพธิ์ทอง"/>
  </r>
  <r>
    <n v="18280"/>
    <n v="42"/>
    <n v="981"/>
    <n v="6"/>
    <s v="43"/>
    <s v="สมานทอง  เสกวงษา"/>
    <s v="0035503"/>
    <s v=""/>
    <s v="1"/>
    <n v="51"/>
    <n v="2"/>
    <n v="29"/>
    <s v="2"/>
    <s v="1"/>
    <s v="0"/>
    <n v="1"/>
    <s v="19 บ.ละลมกลาง"/>
    <s v="33170410"/>
    <s v="2"/>
    <s v="3"/>
    <s v="2"/>
    <s v="3"/>
    <s v="33170100"/>
    <s v="0"/>
    <s v=""/>
    <x v="30"/>
    <d v="2018-03-05T00:00:00"/>
    <m/>
    <d v="2018-03-05T00:00:00"/>
    <d v="2018-03-05T00:00:00"/>
    <b v="0"/>
    <s v=""/>
    <s v=""/>
    <s v=""/>
    <s v=""/>
    <s v="33010000"/>
    <s v="3317"/>
    <s v="331704"/>
    <s v="10"/>
    <x v="9"/>
    <x v="59"/>
    <s v="ละลมกลาง"/>
  </r>
  <r>
    <n v="45004"/>
    <n v="7770"/>
    <n v="1378"/>
    <n v="387"/>
    <s v="43"/>
    <s v="วิรัตน์ ศรีสิงห์"/>
    <s v="000249876"/>
    <s v="นายสังวร / นางตูจ"/>
    <s v="1"/>
    <n v="29"/>
    <n v="11"/>
    <n v="10"/>
    <s v="1"/>
    <s v="1"/>
    <s v=""/>
    <n v="3"/>
    <s v="186"/>
    <s v="33170107"/>
    <s v="2"/>
    <s v="3"/>
    <s v="1"/>
    <s v="4"/>
    <s v="33050100"/>
    <s v="0"/>
    <s v=""/>
    <x v="75"/>
    <d v="2018-05-31T00:00:00"/>
    <m/>
    <d v="2018-05-31T00:00:00"/>
    <d v="2018-06-02T00:00:00"/>
    <b v="0"/>
    <s v=""/>
    <s v=""/>
    <s v=""/>
    <s v=""/>
    <s v="33010000"/>
    <s v="3317"/>
    <s v="331701"/>
    <s v="07"/>
    <x v="9"/>
    <x v="57"/>
    <s v="คลองคำโคกแต้"/>
  </r>
  <r>
    <n v="45545"/>
    <n v="7774"/>
    <n v="8096"/>
    <n v="29"/>
    <s v="43"/>
    <s v="กนกนุช  ศิลศรี"/>
    <s v="000120971"/>
    <s v=""/>
    <s v="2"/>
    <n v="39"/>
    <n v="4"/>
    <n v="14"/>
    <s v="2"/>
    <s v="1"/>
    <s v="0"/>
    <n v="11"/>
    <s v="46 บ้านเปือย"/>
    <s v="33010306"/>
    <s v="2"/>
    <s v="2"/>
    <s v="2"/>
    <s v="3"/>
    <s v="33010120"/>
    <s v="0"/>
    <s v=""/>
    <x v="24"/>
    <d v="2018-06-03T00:00:00"/>
    <m/>
    <d v="2018-06-04T00:00:00"/>
    <d v="2018-06-04T00:00:00"/>
    <b v="0"/>
    <s v=""/>
    <s v=""/>
    <s v=""/>
    <s v=""/>
    <s v="33010000"/>
    <s v="3301"/>
    <s v="330103"/>
    <s v="06"/>
    <x v="10"/>
    <x v="64"/>
    <s v="เปือยใหม่"/>
  </r>
  <r>
    <n v="4857"/>
    <n v="17"/>
    <n v="753"/>
    <n v="5"/>
    <s v="43"/>
    <s v="สุนันท์  อุ่นคำ"/>
    <s v="000078378"/>
    <s v=""/>
    <s v="2"/>
    <n v="56"/>
    <n v="7"/>
    <n v="17"/>
    <s v="2"/>
    <s v="1"/>
    <s v="0"/>
    <n v="1"/>
    <s v="231 บ้านหนองโน"/>
    <s v="33012203"/>
    <s v="2"/>
    <s v="2"/>
    <s v="1"/>
    <s v="1"/>
    <s v="33010120"/>
    <s v="0"/>
    <s v=""/>
    <x v="103"/>
    <d v="2018-01-19T00:00:00"/>
    <m/>
    <d v="2018-01-20T00:00:00"/>
    <d v="2018-01-21T00:00:00"/>
    <b v="0"/>
    <s v=""/>
    <s v=""/>
    <s v=""/>
    <s v=""/>
    <s v="33010000"/>
    <s v="3301"/>
    <s v="330122"/>
    <s v="03"/>
    <x v="10"/>
    <x v="65"/>
    <s v="หนองโน"/>
  </r>
  <r>
    <n v="36374"/>
    <n v="93"/>
    <n v="2980"/>
    <n v="16"/>
    <s v="43"/>
    <s v="สุขสันต์  สิทธิมวล"/>
    <s v="0173226"/>
    <s v=""/>
    <s v="1"/>
    <n v="36"/>
    <n v="2"/>
    <n v="13"/>
    <s v="2"/>
    <s v="1"/>
    <s v="0"/>
    <n v="1"/>
    <s v="78 บ.หนองแวง"/>
    <s v="33011711"/>
    <s v="2"/>
    <s v="3"/>
    <s v="2"/>
    <s v="3"/>
    <s v="33080100"/>
    <s v="0"/>
    <s v=""/>
    <x v="105"/>
    <d v="2018-04-26T00:00:00"/>
    <m/>
    <d v="2018-04-27T00:00:00"/>
    <d v="2018-04-27T00:00:00"/>
    <b v="0"/>
    <s v=""/>
    <s v=""/>
    <s v=""/>
    <s v=""/>
    <s v="33010000"/>
    <s v="3301"/>
    <s v="330117"/>
    <s v="11"/>
    <x v="10"/>
    <x v="66"/>
    <s v="หมู่11"/>
  </r>
  <r>
    <n v="45717"/>
    <n v="7775"/>
    <m/>
    <m/>
    <s v="43"/>
    <s v="สมปอง นาคเกิด"/>
    <s v="496858"/>
    <s v=""/>
    <s v="1"/>
    <n v="29"/>
    <n v="7"/>
    <n v="12"/>
    <s v="2"/>
    <s v="1"/>
    <s v=""/>
    <n v="3"/>
    <s v="213"/>
    <s v="33012202"/>
    <s v="2"/>
    <s v="2"/>
    <s v="2"/>
    <s v="3"/>
    <s v="33010120"/>
    <s v=""/>
    <s v=""/>
    <x v="32"/>
    <d v="2018-06-05T00:00:00"/>
    <m/>
    <d v="2018-06-06T00:00:00"/>
    <d v="2018-06-06T00:00:00"/>
    <b v="0"/>
    <s v="0"/>
    <s v="0"/>
    <s v=""/>
    <s v="ไม่ระบุ"/>
    <s v="33010000"/>
    <s v="3301"/>
    <s v="330122"/>
    <s v="02"/>
    <x v="10"/>
    <x v="65"/>
    <s v="ง้อ"/>
  </r>
  <r>
    <n v="46482"/>
    <n v="7783"/>
    <m/>
    <m/>
    <s v="43"/>
    <s v="อรุณ ศิริเทพ"/>
    <s v="090789"/>
    <s v=""/>
    <s v="1"/>
    <n v="23"/>
    <n v="0"/>
    <n v="0"/>
    <s v="1"/>
    <s v="1"/>
    <s v=""/>
    <n v="3"/>
    <s v="168/2"/>
    <s v="33010103"/>
    <s v="1"/>
    <s v="3"/>
    <s v="2"/>
    <s v="3"/>
    <s v="33080100"/>
    <s v=""/>
    <s v=""/>
    <x v="106"/>
    <d v="2018-06-04T00:00:00"/>
    <m/>
    <d v="2018-06-08T00:00:00"/>
    <d v="2018-06-08T00:00:00"/>
    <b v="0"/>
    <s v="0"/>
    <s v="0"/>
    <s v=""/>
    <s v="ไม่ระบุ"/>
    <s v="33010000"/>
    <s v="3301"/>
    <s v="330101"/>
    <s v="03"/>
    <x v="10"/>
    <x v="67"/>
    <s v="ทุ่งนาดี"/>
  </r>
  <r>
    <n v="3559"/>
    <n v="12"/>
    <n v="617"/>
    <n v="4"/>
    <s v="43"/>
    <s v="คำศรี สาริโย"/>
    <s v="000006821"/>
    <s v=""/>
    <s v="1"/>
    <n v="61"/>
    <n v="7"/>
    <n v="0"/>
    <s v="2"/>
    <s v="1"/>
    <s v="0"/>
    <n v="1"/>
    <s v="34/2 บ้านโนนดั่ง"/>
    <s v="33012107"/>
    <s v="2"/>
    <s v="2"/>
    <s v="1"/>
    <s v="1"/>
    <s v="33010120"/>
    <s v="0"/>
    <s v=""/>
    <x v="107"/>
    <d v="2018-01-10T00:00:00"/>
    <m/>
    <d v="2018-01-11T00:00:00"/>
    <d v="2018-01-17T00:00:00"/>
    <b v="0"/>
    <s v=""/>
    <s v=""/>
    <s v=""/>
    <s v=""/>
    <s v="33010000"/>
    <s v="3301"/>
    <s v="330121"/>
    <s v="07"/>
    <x v="10"/>
    <x v="68"/>
    <s v="โนนดั่ง"/>
  </r>
  <r>
    <n v="3796"/>
    <n v="13"/>
    <n v="870"/>
    <n v="6"/>
    <s v="43"/>
    <s v="มนตรี ทะสุนนท์"/>
    <s v="000027441"/>
    <s v=""/>
    <s v="1"/>
    <n v="47"/>
    <n v="0"/>
    <n v="0"/>
    <s v="1"/>
    <s v="1"/>
    <s v="0"/>
    <n v="2"/>
    <s v="4 บ้านเล้า"/>
    <s v="33012707"/>
    <s v="2"/>
    <s v="2"/>
    <s v="1"/>
    <s v="1"/>
    <s v="33010120"/>
    <s v="0"/>
    <s v=""/>
    <x v="102"/>
    <d v="2018-01-15T00:00:00"/>
    <m/>
    <d v="2018-01-16T00:00:00"/>
    <d v="2018-01-17T00:00:00"/>
    <b v="0"/>
    <s v=""/>
    <s v=""/>
    <s v=""/>
    <s v=""/>
    <s v="33010000"/>
    <s v="3301"/>
    <s v="330127"/>
    <s v="07"/>
    <x v="10"/>
    <x v="66"/>
    <s v="หมู่07"/>
  </r>
  <r>
    <n v="45718"/>
    <n v="7776"/>
    <m/>
    <m/>
    <s v="43"/>
    <s v="นฤป ฐิติอภิรัฐมนตรี"/>
    <s v="644935"/>
    <s v=""/>
    <s v="1"/>
    <n v="51"/>
    <n v="3"/>
    <n v="16"/>
    <s v="2"/>
    <s v="1"/>
    <s v=""/>
    <n v="4"/>
    <s v="1470  ชุมชนป่าม่วง"/>
    <s v="33010211"/>
    <s v="1"/>
    <s v="2"/>
    <s v="2"/>
    <s v="3"/>
    <s v="33010120"/>
    <s v=""/>
    <s v=""/>
    <x v="32"/>
    <d v="2018-06-05T00:00:00"/>
    <m/>
    <d v="2018-06-06T00:00:00"/>
    <d v="2018-06-06T00:00:00"/>
    <b v="0"/>
    <s v="0"/>
    <s v="0"/>
    <s v=""/>
    <s v="ไม่ระบุ"/>
    <s v="33010000"/>
    <s v="3301"/>
    <s v="330102"/>
    <s v="11"/>
    <x v="10"/>
    <x v="69"/>
    <s v="ป่าม่วง"/>
  </r>
  <r>
    <n v="57975"/>
    <n v="7826"/>
    <n v="9777"/>
    <n v="34"/>
    <s v="43"/>
    <s v="ศรเพชร  คำวงษา"/>
    <s v="000150449"/>
    <s v=""/>
    <s v="1"/>
    <n v="40"/>
    <n v="4"/>
    <n v="12"/>
    <s v="2"/>
    <s v="1"/>
    <s v="0"/>
    <n v="1"/>
    <s v="54  บ้านฮ่องแข้ดำ"/>
    <s v="33011811"/>
    <s v="2"/>
    <s v="2"/>
    <s v="2"/>
    <s v="3"/>
    <s v="33010120"/>
    <s v="0"/>
    <s v=""/>
    <x v="108"/>
    <d v="2018-07-08T00:00:00"/>
    <m/>
    <d v="2018-07-12T00:00:00"/>
    <d v="2018-07-12T00:00:00"/>
    <b v="0"/>
    <s v=""/>
    <s v=""/>
    <s v=""/>
    <s v=""/>
    <s v="33010000"/>
    <s v="3301"/>
    <s v="330118"/>
    <s v="11"/>
    <x v="10"/>
    <x v="70"/>
    <s v="ฮ่องแข้ดำ"/>
  </r>
  <r>
    <n v="45730"/>
    <n v="7777"/>
    <n v="810"/>
    <n v="1"/>
    <s v="43"/>
    <s v="เปรมฤดี  เชิงสอาด"/>
    <s v="000014766"/>
    <s v=""/>
    <s v="2"/>
    <n v="55"/>
    <n v="2"/>
    <n v="1"/>
    <s v="2"/>
    <s v="1"/>
    <s v="0"/>
    <n v="1"/>
    <s v="26 บ้านคอนกาม"/>
    <s v="33020307"/>
    <s v="2"/>
    <s v="3"/>
    <s v="2"/>
    <s v="3"/>
    <s v="33020100"/>
    <s v="0"/>
    <s v=""/>
    <x v="33"/>
    <d v="2018-06-04T00:00:00"/>
    <m/>
    <d v="2018-06-05T00:00:00"/>
    <d v="2018-06-06T00:00:00"/>
    <b v="0"/>
    <s v=""/>
    <s v=""/>
    <s v=""/>
    <s v=""/>
    <s v="33020100"/>
    <s v="3302"/>
    <s v="330203"/>
    <s v="07"/>
    <x v="11"/>
    <x v="71"/>
    <s v="คอนกาม"/>
  </r>
  <r>
    <n v="15606"/>
    <n v="40"/>
    <n v="414"/>
    <n v="1"/>
    <s v="43"/>
    <s v="สุดารัตน์ พละขันธ์"/>
    <s v="99638"/>
    <s v=""/>
    <s v="2"/>
    <n v="40"/>
    <n v="0"/>
    <n v="0"/>
    <s v="2"/>
    <s v="1"/>
    <s v=""/>
    <n v="1"/>
    <s v="72"/>
    <s v="33091401"/>
    <s v="2"/>
    <s v="3"/>
    <s v="2"/>
    <s v="3"/>
    <s v="33090100"/>
    <s v=""/>
    <s v=""/>
    <x v="109"/>
    <d v="2018-02-23T00:00:00"/>
    <m/>
    <d v="2018-02-23T00:00:00"/>
    <d v="2018-02-26T00:00:00"/>
    <b v="0"/>
    <s v="0"/>
    <s v="0"/>
    <s v="3330900574307"/>
    <s v="ไม่ระบุ"/>
    <s v="33090100"/>
    <s v="3309"/>
    <s v="330914"/>
    <s v="01"/>
    <x v="12"/>
    <x v="72"/>
    <s v="หว้าน"/>
  </r>
  <r>
    <n v="41367"/>
    <n v="122"/>
    <n v="988"/>
    <n v="5"/>
    <s v="43"/>
    <s v="สุพรรณ มากมูล"/>
    <s v="142399"/>
    <s v=""/>
    <s v="1"/>
    <n v="60"/>
    <n v="0"/>
    <n v="0"/>
    <s v="2"/>
    <s v="1"/>
    <s v=""/>
    <n v="10"/>
    <s v="1/1"/>
    <s v="33090101"/>
    <s v="2"/>
    <s v="3"/>
    <s v="1"/>
    <s v="1"/>
    <s v="33090100"/>
    <s v=""/>
    <s v=""/>
    <x v="67"/>
    <d v="2018-05-20T00:00:00"/>
    <m/>
    <d v="2018-05-20T00:00:00"/>
    <d v="2018-05-20T00:00:00"/>
    <b v="0"/>
    <s v="0"/>
    <s v="0"/>
    <s v="3331000812431"/>
    <s v="ไม่ระบุ"/>
    <s v="33090100"/>
    <s v="3309"/>
    <s v="330901"/>
    <s v="01"/>
    <x v="12"/>
    <x v="73"/>
    <s v="เมืองคง"/>
  </r>
  <r>
    <n v="27958"/>
    <n v="68"/>
    <n v="627"/>
    <n v="3"/>
    <s v="43"/>
    <s v="สมัย  โพธิบุตร"/>
    <s v="0068841"/>
    <s v=""/>
    <s v="1"/>
    <n v="52"/>
    <n v="0"/>
    <n v="17"/>
    <s v="2"/>
    <s v="1"/>
    <s v="0"/>
    <n v="1"/>
    <s v="24 บ้านหว้าน"/>
    <s v="33091401"/>
    <s v="2"/>
    <s v="3"/>
    <s v="2"/>
    <s v="3"/>
    <s v="33090100"/>
    <s v="0"/>
    <s v=""/>
    <x v="110"/>
    <d v="2018-03-26T00:00:00"/>
    <m/>
    <d v="2018-03-26T00:00:00"/>
    <d v="2018-03-27T00:00:00"/>
    <b v="0"/>
    <s v=""/>
    <s v=""/>
    <s v=""/>
    <s v=""/>
    <s v="33090100"/>
    <s v="3309"/>
    <s v="330914"/>
    <s v="01"/>
    <x v="12"/>
    <x v="72"/>
    <s v="หว้าน"/>
  </r>
  <r>
    <n v="37886"/>
    <n v="103"/>
    <n v="856"/>
    <n v="4"/>
    <s v="43"/>
    <s v="แสงดาว มนัยนิล"/>
    <s v="26905"/>
    <s v=""/>
    <s v="2"/>
    <n v="45"/>
    <n v="0"/>
    <n v="0"/>
    <s v="2"/>
    <s v="1"/>
    <s v=""/>
    <n v="1"/>
    <s v="47"/>
    <s v="33090311"/>
    <s v="2"/>
    <s v="3"/>
    <s v="2"/>
    <s v="3"/>
    <s v="33090100"/>
    <s v=""/>
    <s v=""/>
    <x v="105"/>
    <d v="2018-04-30T00:00:00"/>
    <m/>
    <d v="2018-04-30T00:00:00"/>
    <d v="2018-05-04T00:00:00"/>
    <b v="0"/>
    <s v="0"/>
    <s v="0"/>
    <s v="3320900361125"/>
    <s v="ไม่ระบุ"/>
    <s v="33090100"/>
    <s v="3309"/>
    <s v="330903"/>
    <s v="11"/>
    <x v="12"/>
    <x v="74"/>
    <s v="ปลาขาว"/>
  </r>
  <r>
    <n v="36656"/>
    <n v="94"/>
    <n v="6274"/>
    <n v="19"/>
    <s v="43"/>
    <s v="ปรีชา  โสภากุล"/>
    <s v="000993752"/>
    <s v=""/>
    <s v="1"/>
    <n v="48"/>
    <n v="9"/>
    <n v="29"/>
    <s v="2"/>
    <s v="1"/>
    <s v="0"/>
    <n v="1"/>
    <s v="109"/>
    <s v="33090108"/>
    <s v="2"/>
    <s v="2"/>
    <s v="2"/>
    <s v="3"/>
    <s v="33010120"/>
    <s v="0"/>
    <s v=""/>
    <x v="111"/>
    <d v="2018-04-29T00:00:00"/>
    <m/>
    <d v="2018-04-30T00:00:00"/>
    <d v="2018-04-30T00:00:00"/>
    <b v="0"/>
    <s v=""/>
    <s v=""/>
    <s v=""/>
    <s v=""/>
    <s v="33010000"/>
    <s v="3309"/>
    <s v="330901"/>
    <s v="08"/>
    <x v="12"/>
    <x v="73"/>
    <s v="ร่องอโศก"/>
  </r>
  <r>
    <n v="19211"/>
    <n v="46"/>
    <n v="507"/>
    <n v="2"/>
    <s v="43"/>
    <s v="บรรณ์ คูคำ"/>
    <s v="24437"/>
    <s v=""/>
    <s v="1"/>
    <n v="65"/>
    <n v="6"/>
    <n v="20"/>
    <s v="2"/>
    <s v="1"/>
    <s v=""/>
    <n v="1"/>
    <s v="138"/>
    <s v="33090104"/>
    <s v="1"/>
    <s v="3"/>
    <s v="2"/>
    <s v="3"/>
    <s v="33090100"/>
    <s v=""/>
    <s v=""/>
    <x v="5"/>
    <d v="2018-03-05T00:00:00"/>
    <m/>
    <d v="2018-03-06T00:00:00"/>
    <d v="2018-03-06T00:00:00"/>
    <b v="0"/>
    <s v="0"/>
    <s v="0"/>
    <s v="3330900720095"/>
    <s v="ไม่ระบุ"/>
    <s v="33090100"/>
    <s v="3309"/>
    <s v="330901"/>
    <s v="04"/>
    <x v="12"/>
    <x v="73"/>
    <s v="ใหญ่"/>
  </r>
  <r>
    <n v="479"/>
    <n v="1"/>
    <n v="111"/>
    <n v="257"/>
    <s v="43"/>
    <s v="สมชาย  อำนวย"/>
    <s v="000890169"/>
    <s v=""/>
    <s v="1"/>
    <n v="65"/>
    <n v="1"/>
    <n v="4"/>
    <s v="2"/>
    <s v="1"/>
    <s v="0"/>
    <n v="1"/>
    <s v="83"/>
    <s v="33091101"/>
    <s v="2"/>
    <s v="2"/>
    <s v="1"/>
    <s v="1"/>
    <s v="33010120"/>
    <s v="0"/>
    <s v=""/>
    <x v="61"/>
    <d v="2018-01-03T00:00:00"/>
    <m/>
    <d v="2018-01-04T00:00:00"/>
    <d v="2018-01-04T00:00:00"/>
    <b v="0"/>
    <s v=""/>
    <s v=""/>
    <s v=""/>
    <s v=""/>
    <s v="33010000"/>
    <s v="3309"/>
    <s v="330911"/>
    <s v="01"/>
    <x v="12"/>
    <x v="75"/>
    <s v="ไผ่"/>
  </r>
  <r>
    <n v="44602"/>
    <n v="7768"/>
    <n v="866"/>
    <n v="4"/>
    <s v="43"/>
    <s v="นิตยากร  พรมงาม"/>
    <s v="0048427"/>
    <s v=""/>
    <s v="2"/>
    <n v="32"/>
    <n v="7"/>
    <n v="25"/>
    <s v="2"/>
    <s v="1"/>
    <s v="0"/>
    <n v="1"/>
    <s v="12  บ้านหนองหอย"/>
    <s v="33160313"/>
    <s v="2"/>
    <s v="3"/>
    <s v="2"/>
    <s v="3"/>
    <s v="33160100"/>
    <s v="0"/>
    <s v=""/>
    <x v="112"/>
    <d v="2018-05-30T00:00:00"/>
    <m/>
    <d v="2018-06-01T00:00:00"/>
    <d v="2018-06-01T00:00:00"/>
    <b v="0"/>
    <s v=""/>
    <s v=""/>
    <s v=""/>
    <s v=""/>
    <s v="33010000"/>
    <s v="3316"/>
    <s v="331603"/>
    <s v="13"/>
    <x v="13"/>
    <x v="76"/>
    <s v="หนองหอย"/>
  </r>
  <r>
    <n v="38279"/>
    <n v="106"/>
    <n v="808"/>
    <n v="3"/>
    <s v="43"/>
    <s v="อนันต์  นามวัน"/>
    <s v="0010003"/>
    <s v=""/>
    <s v="1"/>
    <n v="59"/>
    <n v="1"/>
    <n v="30"/>
    <s v="2"/>
    <s v="1"/>
    <s v="0"/>
    <n v="1"/>
    <s v="22  บ้านดวนใหญ่"/>
    <s v="33160316"/>
    <s v="2"/>
    <s v="3"/>
    <s v="2"/>
    <s v="3"/>
    <s v="33160100"/>
    <s v="0"/>
    <s v=""/>
    <x v="113"/>
    <d v="2018-05-05T00:00:00"/>
    <m/>
    <d v="2018-05-07T00:00:00"/>
    <d v="2018-05-07T00:00:00"/>
    <b v="0"/>
    <s v=""/>
    <s v=""/>
    <s v=""/>
    <s v=""/>
    <s v="33010000"/>
    <s v="3316"/>
    <s v="331603"/>
    <s v="16"/>
    <x v="13"/>
    <x v="76"/>
    <s v="ดวนใหญ่"/>
  </r>
  <r>
    <n v="25563"/>
    <n v="64"/>
    <n v="64"/>
    <n v="1"/>
    <s v="43"/>
    <s v="ต้อย  ประจบ"/>
    <s v="0027892"/>
    <s v=""/>
    <s v="1"/>
    <n v="52"/>
    <n v="4"/>
    <n v="1"/>
    <s v="2"/>
    <s v="1"/>
    <s v="0"/>
    <n v="1"/>
    <s v="43 บ.ธาตุ"/>
    <s v="33160214"/>
    <s v="2"/>
    <s v="3"/>
    <s v="1"/>
    <s v="1"/>
    <s v="33160100"/>
    <s v="0"/>
    <s v=""/>
    <x v="114"/>
    <d v="2018-01-08T00:00:00"/>
    <m/>
    <d v="2018-01-08T00:00:00"/>
    <d v="2018-01-08T00:00:00"/>
    <b v="0"/>
    <s v=""/>
    <s v=""/>
    <s v=""/>
    <s v=""/>
    <s v="33010000"/>
    <s v="3316"/>
    <s v="331602"/>
    <s v="14"/>
    <x v="13"/>
    <x v="77"/>
    <s v="ธาตุใต้"/>
  </r>
  <r>
    <n v="51358"/>
    <n v="7804"/>
    <n v="1107"/>
    <n v="9"/>
    <s v="43"/>
    <s v="สุรพงษ์  พรรณา"/>
    <s v="0046257"/>
    <s v=""/>
    <s v="1"/>
    <n v="53"/>
    <n v="5"/>
    <n v="26"/>
    <s v="2"/>
    <s v="1"/>
    <s v="0"/>
    <n v="1"/>
    <s v="25 บ.หนองคู"/>
    <s v="33160703"/>
    <s v="2"/>
    <s v="3"/>
    <s v="2"/>
    <s v="3"/>
    <s v="33160100"/>
    <s v="0"/>
    <s v=""/>
    <x v="115"/>
    <d v="2018-06-21T00:00:00"/>
    <m/>
    <d v="2018-06-22T00:00:00"/>
    <d v="2018-06-22T00:00:00"/>
    <b v="0"/>
    <s v=""/>
    <s v=""/>
    <s v=""/>
    <s v=""/>
    <s v="33010000"/>
    <s v="3316"/>
    <s v="331607"/>
    <s v="03"/>
    <x v="13"/>
    <x v="78"/>
    <s v="หนองคู"/>
  </r>
  <r>
    <n v="50986"/>
    <n v="7802"/>
    <n v="4151"/>
    <n v="4"/>
    <s v="43"/>
    <s v="สมัคร มะโนชาติ"/>
    <s v="0054877"/>
    <s v=""/>
    <s v="1"/>
    <n v="58"/>
    <n v="0"/>
    <n v="0"/>
    <s v="2"/>
    <s v="1"/>
    <s v="0"/>
    <n v="1"/>
    <s v="64 บ.ตาไท"/>
    <s v="33140608"/>
    <s v="2"/>
    <s v="3"/>
    <s v="2"/>
    <s v="3"/>
    <s v="33140100"/>
    <s v="0"/>
    <s v=""/>
    <x v="16"/>
    <d v="2018-06-19T00:00:00"/>
    <m/>
    <d v="2018-06-20T00:00:00"/>
    <d v="2018-06-21T00:00:00"/>
    <b v="0"/>
    <s v=""/>
    <s v=""/>
    <s v=""/>
    <s v=""/>
    <s v="33010000"/>
    <s v="3314"/>
    <s v="331406"/>
    <s v="08"/>
    <x v="14"/>
    <x v="79"/>
    <s v="ตาไท"/>
  </r>
  <r>
    <n v="2764"/>
    <n v="10"/>
    <n v="642"/>
    <n v="1"/>
    <s v="43"/>
    <s v="อากาศ แก้วคำ"/>
    <s v="0109079"/>
    <s v=""/>
    <s v="1"/>
    <n v="51"/>
    <n v="10"/>
    <n v="27"/>
    <s v="2"/>
    <s v="1"/>
    <s v="0"/>
    <n v="1"/>
    <s v="44 บ.หนองโดน"/>
    <s v="33140311"/>
    <s v="2"/>
    <s v="3"/>
    <s v="2"/>
    <s v="3"/>
    <s v="33140100"/>
    <s v="0"/>
    <s v=""/>
    <x v="116"/>
    <d v="2018-01-11T00:00:00"/>
    <m/>
    <d v="2018-01-12T00:00:00"/>
    <d v="2018-01-12T00:00:00"/>
    <b v="0"/>
    <s v=""/>
    <s v=""/>
    <s v=""/>
    <s v=""/>
    <s v="33010000"/>
    <s v="3314"/>
    <s v="331403"/>
    <s v="11"/>
    <x v="14"/>
    <x v="80"/>
    <s v="หนองโดน"/>
  </r>
  <r>
    <n v="40350"/>
    <n v="115"/>
    <n v="7150"/>
    <n v="25"/>
    <s v="43"/>
    <s v="ธนชัย  ศรีด้วง"/>
    <s v="000995429"/>
    <s v=""/>
    <s v="1"/>
    <n v="42"/>
    <n v="2"/>
    <n v="14"/>
    <s v="3"/>
    <s v="1"/>
    <s v="0"/>
    <n v="1"/>
    <s v="23  บ้านนาสมบูรณ์"/>
    <s v="33140510"/>
    <s v="2"/>
    <s v="2"/>
    <s v="2"/>
    <s v="2"/>
    <s v="33010120"/>
    <s v="0"/>
    <s v=""/>
    <x v="18"/>
    <d v="2018-05-15T00:00:00"/>
    <d v="2018-05-16T00:00:00"/>
    <d v="2018-05-16T00:00:00"/>
    <d v="2018-05-16T00:00:00"/>
    <b v="0"/>
    <s v=""/>
    <s v=""/>
    <s v=""/>
    <s v=""/>
    <s v="33010000"/>
    <s v="3314"/>
    <s v="331405"/>
    <s v="10"/>
    <x v="14"/>
    <x v="81"/>
    <s v="นาสมบูรณ์"/>
  </r>
  <r>
    <n v="32360"/>
    <n v="83"/>
    <n v="143"/>
    <n v="1"/>
    <s v="43"/>
    <s v="มี ขำเนตร"/>
    <s v="0010949"/>
    <s v=""/>
    <s v="2"/>
    <n v="75"/>
    <n v="0"/>
    <n v="0"/>
    <s v="2"/>
    <s v="1"/>
    <s v="0"/>
    <n v="1"/>
    <s v="36 บ้านหลักด่าน"/>
    <s v="33220303"/>
    <s v="2"/>
    <s v="3"/>
    <s v="1"/>
    <s v="1"/>
    <s v="33220100"/>
    <s v="0"/>
    <s v=""/>
    <x v="47"/>
    <d v="2018-04-03T00:00:00"/>
    <m/>
    <d v="2018-04-04T00:00:00"/>
    <d v="2018-04-10T00:00:00"/>
    <b v="0"/>
    <s v=""/>
    <s v=""/>
    <s v=""/>
    <s v=""/>
    <s v="33010000"/>
    <s v="3322"/>
    <s v="332203"/>
    <s v="03"/>
    <x v="15"/>
    <x v="82"/>
    <s v="หลักด่าน"/>
  </r>
  <r>
    <n v="55732"/>
    <n v="7821"/>
    <n v="622"/>
    <n v="2"/>
    <s v="43"/>
    <s v="บุญสม  คำพันธ์"/>
    <s v="0029053"/>
    <s v=""/>
    <s v="1"/>
    <n v="50"/>
    <n v="8"/>
    <n v="0"/>
    <s v="2"/>
    <s v="1"/>
    <s v="0"/>
    <n v="1"/>
    <s v="42 บ้านพะวร"/>
    <s v="33120513"/>
    <s v="2"/>
    <s v="3"/>
    <s v="1"/>
    <s v="1"/>
    <s v="33120100"/>
    <s v="0"/>
    <s v=""/>
    <x v="21"/>
    <d v="2018-05-10T00:00:00"/>
    <m/>
    <d v="2018-05-13T00:00:00"/>
    <d v="2018-07-05T00:00:00"/>
    <b v="0"/>
    <s v=""/>
    <s v=""/>
    <s v=""/>
    <s v=""/>
    <s v="33010000"/>
    <s v="3312"/>
    <s v="331205"/>
    <s v="13"/>
    <x v="16"/>
    <x v="83"/>
    <s v="หมู่13"/>
  </r>
  <r>
    <n v="12928"/>
    <n v="37"/>
    <n v="2463"/>
    <n v="10"/>
    <s v="43"/>
    <s v="สมบัติ  ลินละทัย"/>
    <s v="000986502"/>
    <s v=""/>
    <s v="1"/>
    <n v="25"/>
    <n v="4"/>
    <n v="26"/>
    <s v="1"/>
    <s v="1"/>
    <s v="0"/>
    <n v="10"/>
    <s v="210 บ้านห้วยทับทัน"/>
    <s v="33120101"/>
    <s v="2"/>
    <s v="2"/>
    <s v="2"/>
    <s v="3"/>
    <s v="33010120"/>
    <s v="0"/>
    <s v=""/>
    <x v="117"/>
    <d v="2018-02-17T00:00:00"/>
    <m/>
    <d v="2018-02-19T00:00:00"/>
    <d v="2018-02-19T00:00:00"/>
    <b v="0"/>
    <s v=""/>
    <s v=""/>
    <s v=""/>
    <s v=""/>
    <s v="33010000"/>
    <s v="3312"/>
    <s v="331201"/>
    <s v="01"/>
    <x v="16"/>
    <x v="84"/>
    <s v="ห้วยทับทัน"/>
  </r>
  <r>
    <n v="12927"/>
    <n v="36"/>
    <n v="2508"/>
    <n v="11"/>
    <s v="43"/>
    <s v="พิศ  วิเศษชาติ"/>
    <s v="000986558"/>
    <s v=""/>
    <s v="1"/>
    <n v="45"/>
    <n v="5"/>
    <n v="7"/>
    <s v="2"/>
    <s v="1"/>
    <s v="0"/>
    <n v="10"/>
    <s v="7 บ้านโคกสำโรง"/>
    <s v="33120417"/>
    <s v="2"/>
    <s v="2"/>
    <s v="2"/>
    <s v="3"/>
    <s v="33010120"/>
    <s v="0"/>
    <s v=""/>
    <x v="27"/>
    <d v="2018-02-18T00:00:00"/>
    <m/>
    <d v="2018-02-19T00:00:00"/>
    <d v="2018-02-19T00:00:00"/>
    <b v="0"/>
    <s v=""/>
    <s v=""/>
    <s v=""/>
    <s v=""/>
    <s v="33010000"/>
    <s v="3312"/>
    <s v="331204"/>
    <s v="17"/>
    <x v="16"/>
    <x v="85"/>
    <s v="โคกสำโรง"/>
  </r>
  <r>
    <n v="42201"/>
    <n v="126"/>
    <n v="7462"/>
    <n v="26"/>
    <s v="43"/>
    <s v="มี  ดวงสีดา"/>
    <s v="000995958"/>
    <s v=""/>
    <s v="1"/>
    <n v="85"/>
    <n v="10"/>
    <n v="21"/>
    <s v="2"/>
    <s v="1"/>
    <s v="0"/>
    <n v="11"/>
    <s v="6  บ้านไพรพะยอม"/>
    <s v="33120308"/>
    <s v="2"/>
    <s v="2"/>
    <s v="2"/>
    <s v="3"/>
    <s v="33010120"/>
    <s v="0"/>
    <s v=""/>
    <x v="15"/>
    <d v="2018-05-21T00:00:00"/>
    <m/>
    <d v="2018-05-23T00:00:00"/>
    <d v="2018-05-23T00:00:00"/>
    <b v="0"/>
    <s v=""/>
    <s v=""/>
    <s v=""/>
    <s v=""/>
    <s v="33010000"/>
    <s v="3312"/>
    <s v="331203"/>
    <s v="08"/>
    <x v="16"/>
    <x v="86"/>
    <s v="ไพรพยอม"/>
  </r>
  <r>
    <n v="57802"/>
    <n v="7825"/>
    <n v="1093"/>
    <n v="3"/>
    <s v="43"/>
    <s v="นภาสิทธิ์  สระทอง"/>
    <s v="0037689"/>
    <s v=""/>
    <s v="1"/>
    <n v="42"/>
    <n v="3"/>
    <n v="23"/>
    <s v="2"/>
    <s v="1"/>
    <s v="0"/>
    <n v="1"/>
    <s v="246 บ้านหนองอาคูณ"/>
    <s v="33120605"/>
    <s v="2"/>
    <s v="3"/>
    <s v="1"/>
    <s v="1"/>
    <s v="33120100"/>
    <s v="0"/>
    <s v=""/>
    <x v="57"/>
    <d v="2018-07-11T00:00:00"/>
    <m/>
    <d v="2018-07-11T00:00:00"/>
    <d v="2018-07-11T00:00:00"/>
    <b v="0"/>
    <s v=""/>
    <s v=""/>
    <s v=""/>
    <s v=""/>
    <s v="33010000"/>
    <s v="3312"/>
    <s v="331206"/>
    <s v="05"/>
    <x v="16"/>
    <x v="22"/>
    <s v="หนองอาคูณ"/>
  </r>
  <r>
    <n v="60650"/>
    <n v="7836"/>
    <n v="1151"/>
    <n v="4"/>
    <s v="43"/>
    <s v="วัชระ  วงษ์ภักดี"/>
    <s v="0059102"/>
    <s v=""/>
    <s v="1"/>
    <n v="46"/>
    <n v="5"/>
    <n v="25"/>
    <s v="1"/>
    <s v="1"/>
    <s v="0"/>
    <n v="11"/>
    <s v="61  บ.นาทุ่งเหนือ"/>
    <s v="33120416"/>
    <s v="2"/>
    <s v="3"/>
    <s v="2"/>
    <s v="3"/>
    <s v="33120100"/>
    <s v="0"/>
    <s v=""/>
    <x v="118"/>
    <d v="2018-07-16T00:00:00"/>
    <m/>
    <d v="2018-07-20T00:00:00"/>
    <d v="2018-07-20T00:00:00"/>
    <b v="0"/>
    <s v=""/>
    <s v=""/>
    <s v=""/>
    <s v=""/>
    <s v="33120100"/>
    <s v="3312"/>
    <s v="331204"/>
    <s v="16"/>
    <x v="16"/>
    <x v="85"/>
    <s v="นาทุ่งเหนือ"/>
  </r>
  <r>
    <n v="42671"/>
    <n v="7763"/>
    <n v="7553"/>
    <n v="945"/>
    <s v="43"/>
    <s v="สุพรรณ  ไชยพันธ์"/>
    <s v="000996278"/>
    <s v=""/>
    <s v="1"/>
    <n v="41"/>
    <n v="6"/>
    <n v="6"/>
    <s v="2"/>
    <s v="1"/>
    <s v="0"/>
    <n v="10"/>
    <s v="26 บ้านหนองเมย"/>
    <s v="33120209"/>
    <s v="2"/>
    <s v="2"/>
    <s v="2"/>
    <s v="3"/>
    <s v="33010120"/>
    <s v="0"/>
    <s v=""/>
    <x v="119"/>
    <d v="2018-05-23T00:00:00"/>
    <m/>
    <d v="2018-05-25T00:00:00"/>
    <d v="2018-05-25T00:00:00"/>
    <b v="0"/>
    <s v=""/>
    <s v=""/>
    <s v=""/>
    <s v=""/>
    <s v="33010000"/>
    <s v="3312"/>
    <s v="331202"/>
    <s v="09"/>
    <x v="16"/>
    <x v="87"/>
    <s v="หนองเมย"/>
  </r>
  <r>
    <n v="20273"/>
    <n v="52"/>
    <n v="3495"/>
    <n v="16"/>
    <s v="43"/>
    <s v="เนา  ภักดิ์ลำ"/>
    <s v="000988386"/>
    <s v=""/>
    <s v="1"/>
    <n v="46"/>
    <n v="5"/>
    <n v="6"/>
    <s v="1"/>
    <s v="1"/>
    <s v="0"/>
    <n v="10"/>
    <s v="55"/>
    <s v="33101009"/>
    <s v="2"/>
    <s v="2"/>
    <s v="2"/>
    <s v="3"/>
    <s v="33010120"/>
    <s v="0"/>
    <s v=""/>
    <x v="20"/>
    <d v="2018-03-07T00:00:00"/>
    <m/>
    <d v="2018-03-08T00:00:00"/>
    <d v="2018-03-08T00:00:00"/>
    <b v="0"/>
    <s v=""/>
    <s v=""/>
    <s v=""/>
    <s v=""/>
    <s v="33010000"/>
    <s v="3310"/>
    <s v="331010"/>
    <s v="09"/>
    <x v="17"/>
    <x v="88"/>
    <s v="บอน"/>
  </r>
  <r>
    <n v="35375"/>
    <n v="90"/>
    <n v="1905"/>
    <n v="4"/>
    <s v="43"/>
    <s v="บุญหลาย  ขาวพรม"/>
    <s v="0252461"/>
    <s v=""/>
    <s v="1"/>
    <n v="50"/>
    <n v="8"/>
    <n v="15"/>
    <s v="2"/>
    <s v="1"/>
    <s v="0"/>
    <n v="1"/>
    <s v="29 บ.โนน"/>
    <s v="33101208"/>
    <s v="2"/>
    <s v="3"/>
    <s v="1"/>
    <s v="3"/>
    <s v="33100100"/>
    <s v="0"/>
    <s v=""/>
    <x v="79"/>
    <d v="2018-04-23T00:00:00"/>
    <m/>
    <d v="2018-04-23T00:00:00"/>
    <d v="2018-04-23T00:00:00"/>
    <b v="0"/>
    <s v=""/>
    <s v=""/>
    <s v=""/>
    <s v=""/>
    <s v="33010000"/>
    <s v="3310"/>
    <s v="331012"/>
    <s v="08"/>
    <x v="17"/>
    <x v="89"/>
    <s v="โนน"/>
  </r>
  <r>
    <n v="6792"/>
    <n v="26"/>
    <n v="850"/>
    <n v="6"/>
    <s v="43"/>
    <s v="ผ่อน  สุฤทธิ์"/>
    <s v="000983400"/>
    <s v=""/>
    <s v="1"/>
    <n v="62"/>
    <n v="4"/>
    <n v="27"/>
    <s v="2"/>
    <s v="1"/>
    <s v="0"/>
    <n v="11"/>
    <s v="7  บ้านขุมปูน"/>
    <s v="33101814"/>
    <s v="2"/>
    <s v="2"/>
    <s v="2"/>
    <s v="3"/>
    <s v="33010120"/>
    <s v="0"/>
    <s v=""/>
    <x v="35"/>
    <d v="2018-01-20T00:00:00"/>
    <m/>
    <d v="2018-01-29T00:00:00"/>
    <d v="2018-01-29T00:00:00"/>
    <b v="0"/>
    <s v=""/>
    <s v=""/>
    <s v=""/>
    <s v=""/>
    <s v="33010000"/>
    <s v="3310"/>
    <s v="331018"/>
    <s v="14"/>
    <x v="17"/>
    <x v="90"/>
    <s v="ขุมปูน"/>
  </r>
  <r>
    <n v="38336"/>
    <n v="107"/>
    <n v="6550"/>
    <n v="21"/>
    <s v="43"/>
    <s v="พิกุล  บุญเรือง"/>
    <s v="000489872"/>
    <s v=""/>
    <s v="1"/>
    <n v="46"/>
    <n v="9"/>
    <n v="27"/>
    <s v="2"/>
    <s v="1"/>
    <s v="0"/>
    <n v="1"/>
    <s v="63 บ้านหนองดวน"/>
    <s v="33101809"/>
    <s v="2"/>
    <s v="2"/>
    <s v="2"/>
    <s v="3"/>
    <s v="33010120"/>
    <s v="0"/>
    <s v=""/>
    <x v="113"/>
    <d v="2018-05-04T00:00:00"/>
    <m/>
    <d v="2018-05-07T00:00:00"/>
    <d v="2018-05-07T00:00:00"/>
    <b v="0"/>
    <s v=""/>
    <s v=""/>
    <s v=""/>
    <s v=""/>
    <s v="33010000"/>
    <s v="3310"/>
    <s v="331018"/>
    <s v="09"/>
    <x v="17"/>
    <x v="90"/>
    <s v="หนองดวน"/>
  </r>
  <r>
    <n v="6321"/>
    <n v="22"/>
    <n v="430"/>
    <n v="2"/>
    <s v="43"/>
    <s v="ทองเติม เขตนิมิตร"/>
    <s v="0154885"/>
    <s v=""/>
    <s v="1"/>
    <n v="47"/>
    <n v="9"/>
    <n v="0"/>
    <s v="2"/>
    <s v="1"/>
    <s v="0"/>
    <n v="1"/>
    <s v="81 บ.หนองเหล็กธาตุน้"/>
    <s v="33100308"/>
    <s v="2"/>
    <s v="3"/>
    <s v="1"/>
    <s v="1"/>
    <s v="33100100"/>
    <s v="0"/>
    <s v=""/>
    <x v="120"/>
    <d v="2018-01-26T00:00:00"/>
    <m/>
    <d v="2018-01-27T00:00:00"/>
    <d v="2018-01-27T00:00:00"/>
    <b v="0"/>
    <s v=""/>
    <s v=""/>
    <s v=""/>
    <s v=""/>
    <s v="33010000"/>
    <s v="3310"/>
    <s v="331003"/>
    <s v="08"/>
    <x v="17"/>
    <x v="91"/>
    <s v="หนองเหล็ก"/>
  </r>
  <r>
    <n v="1192"/>
    <n v="4"/>
    <n v="85"/>
    <n v="1"/>
    <s v="43"/>
    <s v="ชลิตดา  ศรีงาม"/>
    <s v="0081896"/>
    <s v=""/>
    <s v="2"/>
    <n v="43"/>
    <n v="3"/>
    <n v="21"/>
    <s v="2"/>
    <s v="1"/>
    <s v="0"/>
    <n v="10"/>
    <s v="1300 ข้างออมสิน"/>
    <s v="33100107"/>
    <s v="1"/>
    <s v="3"/>
    <s v="2"/>
    <s v="3"/>
    <s v="33100100"/>
    <s v="0"/>
    <s v=""/>
    <x v="13"/>
    <d v="2018-01-07T00:00:00"/>
    <m/>
    <d v="2018-01-08T00:00:00"/>
    <d v="2018-01-08T00:00:00"/>
    <b v="0"/>
    <s v=""/>
    <s v=""/>
    <s v=""/>
    <s v=""/>
    <s v="33010000"/>
    <s v="3310"/>
    <s v="331001"/>
    <s v="07"/>
    <x v="17"/>
    <x v="92"/>
    <s v="ตำแย"/>
  </r>
  <r>
    <n v="25386"/>
    <n v="61"/>
    <n v="1309"/>
    <n v="3"/>
    <s v="43"/>
    <s v="ผัน  บุดดาวงศ์"/>
    <s v="0113322"/>
    <s v=""/>
    <s v="1"/>
    <n v="59"/>
    <n v="3"/>
    <n v="10"/>
    <s v="2"/>
    <s v="1"/>
    <s v="0"/>
    <n v="1"/>
    <s v="19 บ. อะลาง"/>
    <s v="33102509"/>
    <s v="1"/>
    <s v="3"/>
    <s v="2"/>
    <s v="3"/>
    <s v="33100100"/>
    <s v="0"/>
    <s v=""/>
    <x v="121"/>
    <d v="2018-03-20T00:00:00"/>
    <m/>
    <d v="2018-03-20T00:00:00"/>
    <d v="2018-03-20T00:00:00"/>
    <b v="0"/>
    <s v=""/>
    <s v=""/>
    <s v=""/>
    <s v=""/>
    <s v="33010000"/>
    <s v="3310"/>
    <s v="331025"/>
    <s v="09"/>
    <x v="17"/>
    <x v="93"/>
    <s v="อะลาง"/>
  </r>
  <r>
    <m/>
    <m/>
    <m/>
    <m/>
    <m/>
    <m/>
    <m/>
    <m/>
    <m/>
    <m/>
    <m/>
    <m/>
    <m/>
    <m/>
    <m/>
    <m/>
    <m/>
    <m/>
    <m/>
    <m/>
    <m/>
    <m/>
    <m/>
    <m/>
    <m/>
    <x v="122"/>
    <m/>
    <m/>
    <m/>
    <m/>
    <m/>
    <m/>
    <m/>
    <m/>
    <m/>
    <m/>
    <m/>
    <m/>
    <m/>
    <x v="18"/>
    <x v="9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DU120" firstHeaderRow="1" firstDataRow="2" firstDataCol="1"/>
  <pivotFields count="42">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sortType="ascending">
      <items count="387">
        <item m="1" x="176"/>
        <item m="1" x="262"/>
        <item m="1" x="254"/>
        <item m="1" x="129"/>
        <item m="1" x="131"/>
        <item m="1" x="259"/>
        <item m="1" x="134"/>
        <item m="1" x="261"/>
        <item m="1" x="135"/>
        <item m="1" x="263"/>
        <item m="1" x="137"/>
        <item m="1" x="266"/>
        <item m="1" x="138"/>
        <item m="1" x="268"/>
        <item m="1" x="142"/>
        <item m="1" x="274"/>
        <item m="1" x="146"/>
        <item m="1" x="279"/>
        <item m="1" x="150"/>
        <item m="1" x="283"/>
        <item m="1" x="296"/>
        <item m="1" x="133"/>
        <item m="1" x="260"/>
        <item m="1" x="264"/>
        <item m="1" x="269"/>
        <item m="1" x="271"/>
        <item m="1" x="143"/>
        <item m="1" x="275"/>
        <item m="1" x="147"/>
        <item m="1" x="280"/>
        <item m="1" x="151"/>
        <item m="1" x="284"/>
        <item m="1" x="154"/>
        <item m="1" x="157"/>
        <item m="1" x="291"/>
        <item m="1" x="162"/>
        <item m="1" x="297"/>
        <item m="1" x="136"/>
        <item m="1" x="265"/>
        <item m="1" x="267"/>
        <item m="1" x="139"/>
        <item m="1" x="270"/>
        <item m="1" x="140"/>
        <item m="1" x="273"/>
        <item m="1" x="144"/>
        <item m="1" x="276"/>
        <item m="1" x="148"/>
        <item m="1" x="281"/>
        <item m="1" x="287"/>
        <item m="1" x="272"/>
        <item m="1" x="145"/>
        <item m="1" x="158"/>
        <item m="1" x="292"/>
        <item m="1" x="163"/>
        <item m="1" x="167"/>
        <item m="1" x="302"/>
        <item m="1" x="171"/>
        <item m="1" x="308"/>
        <item m="1" x="314"/>
        <item m="1" x="186"/>
        <item m="1" x="141"/>
        <item m="1" x="277"/>
        <item m="1" x="152"/>
        <item m="1" x="288"/>
        <item m="1" x="159"/>
        <item m="1" x="298"/>
        <item m="1" x="303"/>
        <item m="1" x="309"/>
        <item m="1" x="177"/>
        <item m="1" x="182"/>
        <item m="1" x="187"/>
        <item m="1" x="325"/>
        <item m="1" x="192"/>
        <item m="1" x="199"/>
        <item m="1" x="338"/>
        <item m="1" x="206"/>
        <item m="1" x="346"/>
        <item m="1" x="278"/>
        <item m="1" x="149"/>
        <item m="1" x="282"/>
        <item m="1" x="153"/>
        <item m="1" x="285"/>
        <item m="1" x="155"/>
        <item m="1" x="289"/>
        <item m="1" x="160"/>
        <item m="1" x="293"/>
        <item m="1" x="164"/>
        <item m="1" x="299"/>
        <item m="1" x="168"/>
        <item m="1" x="304"/>
        <item m="1" x="172"/>
        <item m="1" x="310"/>
        <item m="1" x="178"/>
        <item m="1" x="315"/>
        <item m="1" x="320"/>
        <item m="1" x="188"/>
        <item m="1" x="326"/>
        <item m="1" x="193"/>
        <item m="1" x="332"/>
        <item m="1" x="200"/>
        <item m="1" x="339"/>
        <item m="1" x="347"/>
        <item m="1" x="213"/>
        <item m="1" x="354"/>
        <item m="1" x="220"/>
        <item m="1" x="286"/>
        <item m="1" x="156"/>
        <item m="1" x="290"/>
        <item m="1" x="161"/>
        <item m="1" x="294"/>
        <item m="1" x="165"/>
        <item m="1" x="300"/>
        <item m="1" x="169"/>
        <item m="1" x="305"/>
        <item m="1" x="173"/>
        <item m="1" x="311"/>
        <item m="1" x="179"/>
        <item m="1" x="316"/>
        <item m="1" x="321"/>
        <item m="1" x="327"/>
        <item m="1" x="194"/>
        <item m="1" x="333"/>
        <item m="1" x="201"/>
        <item m="1" x="340"/>
        <item m="1" x="207"/>
        <item m="1" x="348"/>
        <item m="1" x="214"/>
        <item m="1" x="221"/>
        <item m="1" x="359"/>
        <item m="1" x="227"/>
        <item m="1" x="365"/>
        <item m="1" x="231"/>
        <item m="1" x="371"/>
        <item m="1" x="295"/>
        <item m="1" x="166"/>
        <item m="1" x="301"/>
        <item m="1" x="170"/>
        <item m="1" x="306"/>
        <item m="1" x="174"/>
        <item m="1" x="312"/>
        <item m="1" x="180"/>
        <item m="1" x="317"/>
        <item m="1" x="183"/>
        <item m="1" x="322"/>
        <item m="1" x="189"/>
        <item m="1" x="328"/>
        <item m="1" x="195"/>
        <item m="1" x="334"/>
        <item m="1" x="202"/>
        <item m="1" x="341"/>
        <item m="1" x="208"/>
        <item m="1" x="349"/>
        <item m="1" x="215"/>
        <item m="1" x="355"/>
        <item m="1" x="222"/>
        <item m="1" x="360"/>
        <item m="1" x="228"/>
        <item m="1" x="366"/>
        <item m="1" x="232"/>
        <item m="1" x="372"/>
        <item m="1" x="236"/>
        <item m="1" x="376"/>
        <item m="1" x="241"/>
        <item m="1" x="381"/>
        <item m="1" x="307"/>
        <item m="1" x="175"/>
        <item m="1" x="313"/>
        <item m="1" x="181"/>
        <item m="1" x="318"/>
        <item m="1" x="184"/>
        <item m="1" x="323"/>
        <item m="1" x="190"/>
        <item m="1" x="329"/>
        <item m="1" x="196"/>
        <item m="1" x="335"/>
        <item m="1" x="203"/>
        <item m="1" x="342"/>
        <item m="1" x="209"/>
        <item m="1" x="350"/>
        <item m="1" x="216"/>
        <item m="1" x="356"/>
        <item m="1" x="223"/>
        <item m="1" x="361"/>
        <item m="1" x="229"/>
        <item m="1" x="367"/>
        <item m="1" x="233"/>
        <item m="1" x="373"/>
        <item m="1" x="237"/>
        <item m="1" x="377"/>
        <item m="1" x="242"/>
        <item m="1" x="382"/>
        <item m="1" x="246"/>
        <item m="1" x="123"/>
        <item m="1" x="249"/>
        <item m="1" x="319"/>
        <item m="1" x="185"/>
        <item m="1" x="324"/>
        <item m="1" x="191"/>
        <item m="1" x="330"/>
        <item m="1" x="197"/>
        <item m="1" x="336"/>
        <item m="1" x="204"/>
        <item m="1" x="343"/>
        <item m="1" x="210"/>
        <item m="1" x="351"/>
        <item m="1" x="217"/>
        <item m="1" x="357"/>
        <item m="1" x="224"/>
        <item m="1" x="362"/>
        <item m="1" x="230"/>
        <item m="1" x="368"/>
        <item m="1" x="234"/>
        <item m="1" x="374"/>
        <item m="1" x="238"/>
        <item m="1" x="378"/>
        <item m="1" x="243"/>
        <item m="1" x="383"/>
        <item m="1" x="247"/>
        <item m="1" x="124"/>
        <item m="1" x="250"/>
        <item m="1" x="126"/>
        <item m="1" x="252"/>
        <item m="1" x="127"/>
        <item m="1" x="255"/>
        <item m="1" x="130"/>
        <item m="1" x="331"/>
        <item m="1" x="198"/>
        <item m="1" x="337"/>
        <item m="1" x="205"/>
        <item m="1" x="344"/>
        <item m="1" x="211"/>
        <item m="1" x="352"/>
        <item m="1" x="218"/>
        <item m="1" x="358"/>
        <item m="1" x="225"/>
        <item m="1" x="363"/>
        <item m="1" x="369"/>
        <item m="1" x="235"/>
        <item m="1" x="375"/>
        <item m="1" x="239"/>
        <item m="1" x="379"/>
        <item m="1" x="244"/>
        <item m="1" x="384"/>
        <item m="1" x="248"/>
        <item m="1" x="125"/>
        <item m="1" x="251"/>
        <item m="1" x="253"/>
        <item m="1" x="128"/>
        <item m="1" x="256"/>
        <item m="1" x="257"/>
        <item m="1" x="132"/>
        <item m="1" x="258"/>
        <item m="1" x="345"/>
        <item m="1" x="212"/>
        <item m="1" x="353"/>
        <item m="1" x="219"/>
        <item m="1" x="226"/>
        <item m="1" x="364"/>
        <item m="1" x="370"/>
        <item m="1" x="240"/>
        <item m="1" x="380"/>
        <item m="1" x="245"/>
        <item m="1" x="385"/>
        <item x="61"/>
        <item x="69"/>
        <item x="13"/>
        <item x="114"/>
        <item x="9"/>
        <item x="71"/>
        <item x="107"/>
        <item x="116"/>
        <item x="81"/>
        <item x="102"/>
        <item x="14"/>
        <item x="103"/>
        <item x="35"/>
        <item x="94"/>
        <item x="120"/>
        <item x="40"/>
        <item x="26"/>
        <item x="59"/>
        <item x="45"/>
        <item x="31"/>
        <item x="2"/>
        <item x="41"/>
        <item x="117"/>
        <item x="27"/>
        <item x="44"/>
        <item x="109"/>
        <item x="37"/>
        <item x="42"/>
        <item x="29"/>
        <item x="5"/>
        <item x="36"/>
        <item x="30"/>
        <item x="20"/>
        <item x="100"/>
        <item x="4"/>
        <item x="96"/>
        <item x="82"/>
        <item x="23"/>
        <item x="12"/>
        <item x="104"/>
        <item x="121"/>
        <item x="70"/>
        <item x="51"/>
        <item x="1"/>
        <item x="110"/>
        <item x="48"/>
        <item x="55"/>
        <item x="65"/>
        <item x="22"/>
        <item x="47"/>
        <item x="80"/>
        <item x="52"/>
        <item x="72"/>
        <item x="53"/>
        <item x="6"/>
        <item x="101"/>
        <item x="74"/>
        <item x="34"/>
        <item x="46"/>
        <item x="79"/>
        <item x="98"/>
        <item x="73"/>
        <item x="105"/>
        <item x="11"/>
        <item x="111"/>
        <item x="10"/>
        <item x="50"/>
        <item x="39"/>
        <item x="113"/>
        <item x="88"/>
        <item x="93"/>
        <item x="21"/>
        <item x="60"/>
        <item x="8"/>
        <item x="67"/>
        <item x="18"/>
        <item x="28"/>
        <item x="63"/>
        <item x="7"/>
        <item x="78"/>
        <item x="15"/>
        <item x="97"/>
        <item x="119"/>
        <item x="106"/>
        <item x="83"/>
        <item x="112"/>
        <item x="43"/>
        <item x="87"/>
        <item x="84"/>
        <item x="75"/>
        <item x="32"/>
        <item x="0"/>
        <item x="24"/>
        <item x="33"/>
        <item x="54"/>
        <item x="58"/>
        <item x="25"/>
        <item x="17"/>
        <item x="66"/>
        <item x="49"/>
        <item x="68"/>
        <item x="115"/>
        <item x="3"/>
        <item x="16"/>
        <item x="91"/>
        <item x="64"/>
        <item x="89"/>
        <item x="86"/>
        <item x="62"/>
        <item x="85"/>
        <item x="38"/>
        <item x="56"/>
        <item x="77"/>
        <item x="90"/>
        <item x="99"/>
        <item x="108"/>
        <item x="92"/>
        <item x="19"/>
        <item x="57"/>
        <item x="118"/>
        <item x="76"/>
        <item x="95"/>
        <item x="1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4">
        <item x="0"/>
        <item x="1"/>
        <item x="2"/>
        <item x="3"/>
        <item x="5"/>
        <item x="6"/>
        <item x="7"/>
        <item x="8"/>
        <item x="9"/>
        <item x="10"/>
        <item m="1" x="20"/>
        <item x="11"/>
        <item x="12"/>
        <item x="14"/>
        <item x="15"/>
        <item x="16"/>
        <item x="17"/>
        <item x="18"/>
        <item m="1" x="19"/>
        <item x="13"/>
        <item m="1" x="21"/>
        <item x="4"/>
        <item m="1" x="22"/>
        <item t="default"/>
      </items>
    </pivotField>
    <pivotField axis="axisRow" showAll="0">
      <items count="175">
        <item x="66"/>
        <item x="31"/>
        <item x="27"/>
        <item x="34"/>
        <item x="91"/>
        <item m="1" x="150"/>
        <item m="1" x="168"/>
        <item x="39"/>
        <item x="19"/>
        <item x="83"/>
        <item x="30"/>
        <item m="1" x="169"/>
        <item m="1" x="140"/>
        <item m="1" x="100"/>
        <item m="1" x="144"/>
        <item x="58"/>
        <item m="1" x="139"/>
        <item x="20"/>
        <item x="45"/>
        <item x="12"/>
        <item m="1" x="105"/>
        <item m="1" x="162"/>
        <item x="38"/>
        <item x="32"/>
        <item m="1" x="113"/>
        <item x="24"/>
        <item x="33"/>
        <item m="1" x="104"/>
        <item x="47"/>
        <item x="50"/>
        <item m="1" x="153"/>
        <item m="1" x="138"/>
        <item x="40"/>
        <item x="55"/>
        <item m="1" x="110"/>
        <item m="1" x="97"/>
        <item x="59"/>
        <item m="1" x="128"/>
        <item m="1" x="166"/>
        <item x="26"/>
        <item m="1" x="116"/>
        <item x="48"/>
        <item m="1" x="155"/>
        <item x="13"/>
        <item m="1" x="101"/>
        <item x="44"/>
        <item x="37"/>
        <item m="1" x="136"/>
        <item x="21"/>
        <item m="1" x="102"/>
        <item x="23"/>
        <item m="1" x="135"/>
        <item m="1" x="151"/>
        <item x="35"/>
        <item x="62"/>
        <item x="63"/>
        <item x="84"/>
        <item x="15"/>
        <item x="14"/>
        <item x="17"/>
        <item x="72"/>
        <item x="94"/>
        <item x="60"/>
        <item x="6"/>
        <item m="1" x="126"/>
        <item x="18"/>
        <item x="16"/>
        <item m="1" x="127"/>
        <item m="1" x="165"/>
        <item m="1" x="173"/>
        <item m="1" x="122"/>
        <item m="1" x="157"/>
        <item m="1" x="149"/>
        <item m="1" x="146"/>
        <item x="80"/>
        <item m="1" x="118"/>
        <item x="86"/>
        <item x="73"/>
        <item x="77"/>
        <item m="1" x="134"/>
        <item x="22"/>
        <item x="0"/>
        <item m="1" x="129"/>
        <item x="46"/>
        <item m="1" x="137"/>
        <item m="1" x="154"/>
        <item x="54"/>
        <item x="68"/>
        <item x="70"/>
        <item m="1" x="147"/>
        <item m="1" x="148"/>
        <item m="1" x="172"/>
        <item m="1" x="125"/>
        <item m="1" x="107"/>
        <item m="1" x="112"/>
        <item m="1" x="167"/>
        <item x="8"/>
        <item m="1" x="158"/>
        <item m="1" x="171"/>
        <item m="1" x="142"/>
        <item x="3"/>
        <item x="1"/>
        <item x="4"/>
        <item x="29"/>
        <item x="25"/>
        <item x="36"/>
        <item x="74"/>
        <item m="1" x="103"/>
        <item m="1" x="131"/>
        <item x="93"/>
        <item x="92"/>
        <item x="42"/>
        <item m="1" x="141"/>
        <item m="1" x="123"/>
        <item x="61"/>
        <item x="57"/>
        <item m="1" x="121"/>
        <item m="1" x="117"/>
        <item m="1" x="132"/>
        <item x="52"/>
        <item m="1" x="108"/>
        <item x="90"/>
        <item m="1" x="115"/>
        <item m="1" x="106"/>
        <item m="1" x="161"/>
        <item x="56"/>
        <item m="1" x="114"/>
        <item x="41"/>
        <item m="1" x="170"/>
        <item x="51"/>
        <item x="78"/>
        <item x="85"/>
        <item x="75"/>
        <item x="49"/>
        <item m="1" x="164"/>
        <item m="1" x="145"/>
        <item m="1" x="143"/>
        <item x="43"/>
        <item x="11"/>
        <item m="1" x="130"/>
        <item x="89"/>
        <item m="1" x="133"/>
        <item m="1" x="111"/>
        <item x="28"/>
        <item x="87"/>
        <item m="1" x="95"/>
        <item m="1" x="120"/>
        <item x="71"/>
        <item m="1" x="160"/>
        <item m="1" x="109"/>
        <item x="7"/>
        <item m="1" x="96"/>
        <item x="76"/>
        <item m="1" x="163"/>
        <item m="1" x="119"/>
        <item m="1" x="152"/>
        <item m="1" x="159"/>
        <item m="1" x="99"/>
        <item m="1" x="156"/>
        <item x="81"/>
        <item x="53"/>
        <item x="88"/>
        <item m="1" x="98"/>
        <item x="5"/>
        <item x="2"/>
        <item m="1" x="124"/>
        <item x="65"/>
        <item x="9"/>
        <item x="10"/>
        <item x="64"/>
        <item x="67"/>
        <item x="69"/>
        <item x="79"/>
        <item x="82"/>
        <item t="default"/>
      </items>
    </pivotField>
    <pivotField showAll="0"/>
  </pivotFields>
  <rowFields count="2">
    <field x="39"/>
    <field x="40"/>
  </rowFields>
  <rowItems count="116">
    <i>
      <x/>
    </i>
    <i r="1">
      <x v="63"/>
    </i>
    <i r="1">
      <x v="81"/>
    </i>
    <i r="1">
      <x v="100"/>
    </i>
    <i r="1">
      <x v="101"/>
    </i>
    <i r="1">
      <x v="102"/>
    </i>
    <i r="1">
      <x v="150"/>
    </i>
    <i r="1">
      <x v="163"/>
    </i>
    <i r="1">
      <x v="164"/>
    </i>
    <i>
      <x v="1"/>
    </i>
    <i r="1">
      <x v="96"/>
    </i>
    <i r="1">
      <x v="138"/>
    </i>
    <i r="1">
      <x v="167"/>
    </i>
    <i r="1">
      <x v="168"/>
    </i>
    <i>
      <x v="2"/>
    </i>
    <i r="1">
      <x v="2"/>
    </i>
    <i r="1">
      <x v="8"/>
    </i>
    <i r="1">
      <x v="10"/>
    </i>
    <i r="1">
      <x v="17"/>
    </i>
    <i r="1">
      <x v="19"/>
    </i>
    <i r="1">
      <x v="25"/>
    </i>
    <i r="1">
      <x v="39"/>
    </i>
    <i r="1">
      <x v="43"/>
    </i>
    <i r="1">
      <x v="48"/>
    </i>
    <i r="1">
      <x v="50"/>
    </i>
    <i r="1">
      <x v="57"/>
    </i>
    <i r="1">
      <x v="58"/>
    </i>
    <i r="1">
      <x v="59"/>
    </i>
    <i r="1">
      <x v="65"/>
    </i>
    <i r="1">
      <x v="66"/>
    </i>
    <i r="1">
      <x v="80"/>
    </i>
    <i r="1">
      <x v="103"/>
    </i>
    <i r="1">
      <x v="104"/>
    </i>
    <i r="1">
      <x v="143"/>
    </i>
    <i>
      <x v="3"/>
    </i>
    <i r="1">
      <x v="1"/>
    </i>
    <i r="1">
      <x v="3"/>
    </i>
    <i r="1">
      <x v="7"/>
    </i>
    <i r="1">
      <x v="22"/>
    </i>
    <i r="1">
      <x v="23"/>
    </i>
    <i r="1">
      <x v="26"/>
    </i>
    <i r="1">
      <x v="32"/>
    </i>
    <i r="1">
      <x v="46"/>
    </i>
    <i r="1">
      <x v="53"/>
    </i>
    <i r="1">
      <x v="105"/>
    </i>
    <i>
      <x v="4"/>
    </i>
    <i r="1">
      <x v="18"/>
    </i>
    <i r="1">
      <x v="28"/>
    </i>
    <i r="1">
      <x v="29"/>
    </i>
    <i r="1">
      <x v="41"/>
    </i>
    <i r="1">
      <x v="45"/>
    </i>
    <i r="1">
      <x v="83"/>
    </i>
    <i r="1">
      <x v="133"/>
    </i>
    <i>
      <x v="5"/>
    </i>
    <i r="1">
      <x v="119"/>
    </i>
    <i r="1">
      <x v="129"/>
    </i>
    <i r="1">
      <x v="160"/>
    </i>
    <i>
      <x v="6"/>
    </i>
    <i r="1">
      <x v="86"/>
    </i>
    <i>
      <x v="7"/>
    </i>
    <i r="1">
      <x v="33"/>
    </i>
    <i r="1">
      <x v="125"/>
    </i>
    <i>
      <x v="8"/>
    </i>
    <i r="1">
      <x v="15"/>
    </i>
    <i r="1">
      <x v="36"/>
    </i>
    <i r="1">
      <x v="54"/>
    </i>
    <i r="1">
      <x v="55"/>
    </i>
    <i r="1">
      <x v="62"/>
    </i>
    <i r="1">
      <x v="114"/>
    </i>
    <i r="1">
      <x v="115"/>
    </i>
    <i>
      <x v="9"/>
    </i>
    <i r="1">
      <x/>
    </i>
    <i r="1">
      <x v="87"/>
    </i>
    <i r="1">
      <x v="88"/>
    </i>
    <i r="1">
      <x v="166"/>
    </i>
    <i r="1">
      <x v="169"/>
    </i>
    <i r="1">
      <x v="170"/>
    </i>
    <i r="1">
      <x v="171"/>
    </i>
    <i>
      <x v="11"/>
    </i>
    <i r="1">
      <x v="147"/>
    </i>
    <i>
      <x v="12"/>
    </i>
    <i r="1">
      <x v="60"/>
    </i>
    <i r="1">
      <x v="77"/>
    </i>
    <i r="1">
      <x v="106"/>
    </i>
    <i r="1">
      <x v="132"/>
    </i>
    <i>
      <x v="13"/>
    </i>
    <i r="1">
      <x v="74"/>
    </i>
    <i r="1">
      <x v="159"/>
    </i>
    <i r="1">
      <x v="172"/>
    </i>
    <i>
      <x v="14"/>
    </i>
    <i r="1">
      <x v="173"/>
    </i>
    <i>
      <x v="15"/>
    </i>
    <i r="1">
      <x v="9"/>
    </i>
    <i r="1">
      <x v="56"/>
    </i>
    <i r="1">
      <x v="76"/>
    </i>
    <i r="1">
      <x v="80"/>
    </i>
    <i r="1">
      <x v="131"/>
    </i>
    <i r="1">
      <x v="144"/>
    </i>
    <i>
      <x v="16"/>
    </i>
    <i r="1">
      <x v="4"/>
    </i>
    <i r="1">
      <x v="109"/>
    </i>
    <i r="1">
      <x v="110"/>
    </i>
    <i r="1">
      <x v="121"/>
    </i>
    <i r="1">
      <x v="140"/>
    </i>
    <i r="1">
      <x v="161"/>
    </i>
    <i>
      <x v="17"/>
    </i>
    <i r="1">
      <x v="61"/>
    </i>
    <i>
      <x v="19"/>
    </i>
    <i r="1">
      <x v="78"/>
    </i>
    <i r="1">
      <x v="130"/>
    </i>
    <i r="1">
      <x v="152"/>
    </i>
    <i>
      <x v="21"/>
    </i>
    <i r="1">
      <x v="111"/>
    </i>
    <i r="1">
      <x v="127"/>
    </i>
    <i r="1">
      <x v="137"/>
    </i>
    <i t="grand">
      <x/>
    </i>
  </rowItems>
  <colFields count="1">
    <field x="25"/>
  </colFields>
  <colItems count="124">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t="grand">
      <x/>
    </i>
  </colItems>
  <dataFields count="1">
    <dataField name="Count of DISEASE" fld="4" subtotal="count" baseField="0" baseItem="0"/>
  </dataFields>
  <formats count="20">
    <format dxfId="19">
      <pivotArea field="39" type="button" dataOnly="0" labelOnly="1" outline="0" axis="axisRow" fieldPosition="0"/>
    </format>
    <format dxfId="18">
      <pivotArea dataOnly="0" labelOnly="1" fieldPosition="0">
        <references count="1">
          <reference field="25" count="5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17">
      <pivotArea dataOnly="0" labelOnly="1" fieldPosition="0">
        <references count="1">
          <reference field="25" count="31">
            <x v="51"/>
            <x v="52"/>
            <x v="53"/>
            <x v="54"/>
            <x v="55"/>
            <x v="56"/>
            <x v="57"/>
            <x v="58"/>
            <x v="59"/>
            <x v="60"/>
            <x v="62"/>
            <x v="63"/>
            <x v="64"/>
            <x v="65"/>
            <x v="66"/>
            <x v="67"/>
            <x v="68"/>
            <x v="69"/>
            <x v="70"/>
            <x v="71"/>
            <x v="72"/>
            <x v="73"/>
            <x v="74"/>
            <x v="75"/>
            <x v="76"/>
            <x v="77"/>
            <x v="78"/>
            <x v="80"/>
            <x v="81"/>
            <x v="82"/>
            <x v="385"/>
          </reference>
        </references>
      </pivotArea>
    </format>
    <format dxfId="16">
      <pivotArea dataOnly="0" labelOnly="1" grandCol="1" outline="0" fieldPosition="0"/>
    </format>
    <format dxfId="15">
      <pivotArea outline="0" collapsedLevelsAreSubtotals="1" fieldPosition="0">
        <references count="1">
          <reference field="25" count="19" selected="0">
            <x v="63"/>
            <x v="64"/>
            <x v="65"/>
            <x v="66"/>
            <x v="67"/>
            <x v="68"/>
            <x v="69"/>
            <x v="70"/>
            <x v="71"/>
            <x v="72"/>
            <x v="73"/>
            <x v="74"/>
            <x v="75"/>
            <x v="76"/>
            <x v="77"/>
            <x v="78"/>
            <x v="80"/>
            <x v="81"/>
            <x v="82"/>
          </reference>
        </references>
      </pivotArea>
    </format>
    <format dxfId="14">
      <pivotArea type="topRight" dataOnly="0" labelOnly="1" outline="0" offset="BI1:CA1" fieldPosition="0"/>
    </format>
    <format dxfId="13">
      <pivotArea dataOnly="0" labelOnly="1" fieldPosition="0">
        <references count="1">
          <reference field="25" count="19">
            <x v="63"/>
            <x v="64"/>
            <x v="65"/>
            <x v="66"/>
            <x v="67"/>
            <x v="68"/>
            <x v="69"/>
            <x v="70"/>
            <x v="71"/>
            <x v="72"/>
            <x v="73"/>
            <x v="74"/>
            <x v="75"/>
            <x v="76"/>
            <x v="77"/>
            <x v="78"/>
            <x v="80"/>
            <x v="81"/>
            <x v="82"/>
          </reference>
        </references>
      </pivotArea>
    </format>
    <format dxfId="12">
      <pivotArea collapsedLevelsAreSubtotals="1" fieldPosition="0">
        <references count="1">
          <reference field="39" count="2">
            <x v="2"/>
            <x v="3"/>
          </reference>
        </references>
      </pivotArea>
    </format>
    <format dxfId="11">
      <pivotArea dataOnly="0" labelOnly="1" fieldPosition="0">
        <references count="1">
          <reference field="39" count="2">
            <x v="2"/>
            <x v="3"/>
          </reference>
        </references>
      </pivotArea>
    </format>
    <format dxfId="10">
      <pivotArea dataOnly="0" labelOnly="1" fieldPosition="0">
        <references count="1">
          <reference field="25" count="28">
            <x v="79"/>
            <x v="80"/>
            <x v="81"/>
            <x v="82"/>
            <x v="83"/>
            <x v="84"/>
            <x v="85"/>
            <x v="86"/>
            <x v="87"/>
            <x v="88"/>
            <x v="89"/>
            <x v="90"/>
            <x v="91"/>
            <x v="92"/>
            <x v="93"/>
            <x v="94"/>
            <x v="95"/>
            <x v="96"/>
            <x v="97"/>
            <x v="98"/>
            <x v="99"/>
            <x v="100"/>
            <x v="101"/>
            <x v="103"/>
            <x v="104"/>
            <x v="105"/>
            <x v="106"/>
            <x v="107"/>
          </reference>
        </references>
      </pivotArea>
    </format>
    <format dxfId="9">
      <pivotArea type="all" dataOnly="0" outline="0" fieldPosition="0"/>
    </format>
    <format dxfId="8">
      <pivotArea dataOnly="0" labelOnly="1" fieldPosition="0">
        <references count="1">
          <reference field="25" count="41">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reference>
        </references>
      </pivotArea>
    </format>
    <format dxfId="7">
      <pivotArea dataOnly="0" labelOnly="1" fieldPosition="0">
        <references count="1">
          <reference field="25" count="50">
            <x v="149"/>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reference>
        </references>
      </pivotArea>
    </format>
    <format dxfId="6">
      <pivotArea dataOnly="0" labelOnly="1" fieldPosition="0">
        <references count="1">
          <reference field="25" count="14">
            <x v="199"/>
            <x v="200"/>
            <x v="201"/>
            <x v="202"/>
            <x v="203"/>
            <x v="204"/>
            <x v="205"/>
            <x v="206"/>
            <x v="207"/>
            <x v="208"/>
            <x v="209"/>
            <x v="210"/>
            <x v="211"/>
            <x v="212"/>
          </reference>
        </references>
      </pivotArea>
    </format>
    <format dxfId="5">
      <pivotArea dataOnly="0" labelOnly="1" fieldPosition="0">
        <references count="1">
          <reference field="25" count="32">
            <x v="213"/>
            <x v="214"/>
            <x v="215"/>
            <x v="216"/>
            <x v="217"/>
            <x v="218"/>
            <x v="219"/>
            <x v="220"/>
            <x v="221"/>
            <x v="222"/>
            <x v="223"/>
            <x v="224"/>
            <x v="225"/>
            <x v="226"/>
            <x v="227"/>
            <x v="228"/>
            <x v="229"/>
            <x v="230"/>
            <x v="231"/>
            <x v="232"/>
            <x v="233"/>
            <x v="234"/>
            <x v="235"/>
            <x v="236"/>
            <x v="237"/>
            <x v="238"/>
            <x v="239"/>
            <x v="240"/>
            <x v="241"/>
            <x v="242"/>
            <x v="243"/>
            <x v="244"/>
          </reference>
        </references>
      </pivotArea>
    </format>
    <format dxfId="4">
      <pivotArea dataOnly="0" labelOnly="1" fieldPosition="0">
        <references count="1">
          <reference field="25" count="18">
            <x v="245"/>
            <x v="246"/>
            <x v="247"/>
            <x v="248"/>
            <x v="249"/>
            <x v="250"/>
            <x v="251"/>
            <x v="252"/>
            <x v="253"/>
            <x v="254"/>
            <x v="255"/>
            <x v="256"/>
            <x v="257"/>
            <x v="258"/>
            <x v="259"/>
            <x v="260"/>
            <x v="261"/>
            <x v="262"/>
          </reference>
        </references>
      </pivotArea>
    </format>
    <format dxfId="3">
      <pivotArea type="all" dataOnly="0" outline="0" fieldPosition="0"/>
    </format>
    <format dxfId="2">
      <pivotArea dataOnly="0" labelOnly="1" fieldPosition="0">
        <references count="1">
          <reference field="25" count="50">
            <x v="263"/>
            <x v="264"/>
            <x v="265"/>
            <x v="266"/>
            <x v="267"/>
            <x v="268"/>
            <x v="269"/>
            <x v="270"/>
            <x v="271"/>
            <x v="272"/>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reference>
        </references>
      </pivotArea>
    </format>
    <format dxfId="1">
      <pivotArea dataOnly="0" labelOnly="1" fieldPosition="0">
        <references count="1">
          <reference field="25" count="50">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reference>
        </references>
      </pivotArea>
    </format>
    <format dxfId="0">
      <pivotArea dataOnly="0" labelOnly="1" fieldPosition="0">
        <references count="1">
          <reference field="25" count="22">
            <x v="363"/>
            <x v="364"/>
            <x v="365"/>
            <x v="366"/>
            <x v="367"/>
            <x v="368"/>
            <x v="369"/>
            <x v="370"/>
            <x v="371"/>
            <x v="372"/>
            <x v="373"/>
            <x v="374"/>
            <x v="375"/>
            <x v="376"/>
            <x v="377"/>
            <x v="378"/>
            <x v="379"/>
            <x v="380"/>
            <x v="381"/>
            <x v="382"/>
            <x v="383"/>
            <x v="384"/>
          </reference>
        </references>
      </pivotArea>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28"/>
  <sheetViews>
    <sheetView workbookViewId="0">
      <selection activeCell="K19" sqref="K19"/>
    </sheetView>
  </sheetViews>
  <sheetFormatPr defaultRowHeight="12.75"/>
  <cols>
    <col min="1" max="1" width="15.42578125" style="1" customWidth="1"/>
    <col min="2" max="2" width="9.140625" style="1"/>
    <col min="3" max="3" width="13" style="1" customWidth="1"/>
    <col min="4" max="4" width="10.7109375" style="1" customWidth="1"/>
    <col min="5" max="5" width="12.140625" style="1" customWidth="1"/>
    <col min="6" max="6" width="11.7109375" style="1" customWidth="1"/>
    <col min="7" max="7" width="12.85546875" style="1" customWidth="1"/>
    <col min="8" max="16384" width="9.140625" style="1"/>
  </cols>
  <sheetData>
    <row r="1" spans="1:7">
      <c r="A1" s="2" t="s">
        <v>151</v>
      </c>
      <c r="B1" s="3"/>
      <c r="C1" s="3"/>
      <c r="D1" s="3"/>
      <c r="E1" s="3"/>
      <c r="F1" s="3"/>
      <c r="G1" s="3"/>
    </row>
    <row r="2" spans="1:7">
      <c r="A2" s="2" t="str">
        <f>รอวางสถานการณ์!A2</f>
        <v xml:space="preserve"> จังหวัด ศรีสะเกษ  ระหว่างวันที่  1 มกราคม 2563  ถึงวันที่  20 ตุลาคม  2563</v>
      </c>
      <c r="B2" s="3"/>
      <c r="C2" s="3"/>
      <c r="D2" s="3"/>
      <c r="E2" s="3"/>
      <c r="F2" s="3"/>
      <c r="G2" s="3"/>
    </row>
    <row r="3" spans="1:7">
      <c r="A3" s="4"/>
      <c r="B3" s="16"/>
      <c r="C3" s="4"/>
      <c r="D3" s="17"/>
      <c r="E3" s="4"/>
      <c r="F3" s="17"/>
      <c r="G3" s="4"/>
    </row>
    <row r="4" spans="1:7">
      <c r="A4" s="15" t="s">
        <v>0</v>
      </c>
      <c r="B4" s="18" t="s">
        <v>1</v>
      </c>
      <c r="C4" s="15" t="s">
        <v>2</v>
      </c>
      <c r="D4" s="14" t="s">
        <v>3</v>
      </c>
      <c r="E4" s="15" t="s">
        <v>4</v>
      </c>
      <c r="F4" s="14" t="s">
        <v>5</v>
      </c>
      <c r="G4" s="21" t="s">
        <v>6</v>
      </c>
    </row>
    <row r="5" spans="1:7">
      <c r="A5" s="5"/>
      <c r="B5" s="19" t="s">
        <v>7</v>
      </c>
      <c r="C5" s="6" t="s">
        <v>8</v>
      </c>
      <c r="D5" s="20" t="s">
        <v>7</v>
      </c>
      <c r="E5" s="6" t="s">
        <v>8</v>
      </c>
      <c r="F5" s="20"/>
      <c r="G5" s="6"/>
    </row>
    <row r="6" spans="1:7">
      <c r="A6" s="12" t="str">
        <f>รอวางอัตราป่วย!B2</f>
        <v>เมือง</v>
      </c>
      <c r="B6" s="12">
        <f>รอวางอัตราป่วย!D2</f>
        <v>4</v>
      </c>
      <c r="C6" s="13">
        <f>รอวางอัตราป่วย!E2</f>
        <v>2.8629915398599999</v>
      </c>
      <c r="D6" s="12">
        <f>รอวางอัตราป่วย!F2</f>
        <v>0</v>
      </c>
      <c r="E6" s="13">
        <f>รอวางอัตราป่วย!G2</f>
        <v>0</v>
      </c>
      <c r="F6" s="12">
        <v>0</v>
      </c>
      <c r="G6" s="12">
        <f>รอวางอัตราป่วย!C2</f>
        <v>139714</v>
      </c>
    </row>
    <row r="7" spans="1:7">
      <c r="A7" s="7" t="str">
        <f>รอวางอัตราป่วย!B3</f>
        <v>ยางชุมน้อย</v>
      </c>
      <c r="B7" s="12">
        <f>รอวางอัตราป่วย!D3</f>
        <v>8</v>
      </c>
      <c r="C7" s="13">
        <f>รอวางอัตราป่วย!E3</f>
        <v>21.77818914357271</v>
      </c>
      <c r="D7" s="7">
        <f>รอวางอัตราป่วย!F3</f>
        <v>1</v>
      </c>
      <c r="E7" s="8">
        <f>รอวางอัตราป่วย!G3</f>
        <v>2.7222736429465888</v>
      </c>
      <c r="F7" s="12">
        <v>0</v>
      </c>
      <c r="G7" s="7">
        <f>รอวางอัตราป่วย!C3</f>
        <v>36734</v>
      </c>
    </row>
    <row r="8" spans="1:7">
      <c r="A8" s="7" t="str">
        <f>รอวางอัตราป่วย!B4</f>
        <v>กันทรารมย์</v>
      </c>
      <c r="B8" s="12">
        <f>รอวางอัตราป่วย!D4</f>
        <v>3</v>
      </c>
      <c r="C8" s="13">
        <f>รอวางอัตราป่วย!E4</f>
        <v>2.996494101900776</v>
      </c>
      <c r="D8" s="7">
        <f>รอวางอัตราป่วย!F4</f>
        <v>0</v>
      </c>
      <c r="E8" s="8">
        <f>รอวางอัตราป่วย!G4</f>
        <v>0</v>
      </c>
      <c r="F8" s="12">
        <v>0</v>
      </c>
      <c r="G8" s="7">
        <f>รอวางอัตราป่วย!C4</f>
        <v>100117</v>
      </c>
    </row>
    <row r="9" spans="1:7">
      <c r="A9" s="7" t="str">
        <f>รอวางอัตราป่วย!B5</f>
        <v>กันทรลักษ์</v>
      </c>
      <c r="B9" s="12">
        <f>รอวางอัตราป่วย!D5</f>
        <v>6</v>
      </c>
      <c r="C9" s="13">
        <f>รอวางอัตราป่วย!E5</f>
        <v>2.9636801003699662</v>
      </c>
      <c r="D9" s="7">
        <f>รอวางอัตราป่วย!F5</f>
        <v>0</v>
      </c>
      <c r="E9" s="8">
        <f>รอวางอัตราป่วย!G5</f>
        <v>0</v>
      </c>
      <c r="F9" s="12">
        <v>0</v>
      </c>
      <c r="G9" s="7">
        <f>รอวางอัตราป่วย!C5</f>
        <v>202451</v>
      </c>
    </row>
    <row r="10" spans="1:7">
      <c r="A10" s="7" t="str">
        <f>รอวางอัตราป่วย!B6</f>
        <v>ขุขันธ์</v>
      </c>
      <c r="B10" s="12">
        <f>รอวางอัตราป่วย!D6</f>
        <v>14</v>
      </c>
      <c r="C10" s="13">
        <f>รอวางอัตราป่วย!E6</f>
        <v>9.2334276462014344</v>
      </c>
      <c r="D10" s="7">
        <f>รอวางอัตราป่วย!F6</f>
        <v>0</v>
      </c>
      <c r="E10" s="8">
        <f>รอวางอัตราป่วย!G6</f>
        <v>0</v>
      </c>
      <c r="F10" s="22">
        <v>0</v>
      </c>
      <c r="G10" s="7">
        <f>รอวางอัตราป่วย!C6</f>
        <v>151623</v>
      </c>
    </row>
    <row r="11" spans="1:7">
      <c r="A11" s="7" t="str">
        <f>รอวางอัตราป่วย!B7</f>
        <v>ไพรบึง</v>
      </c>
      <c r="B11" s="12">
        <f>รอวางอัตราป่วย!D7</f>
        <v>2</v>
      </c>
      <c r="C11" s="13">
        <f>รอวางอัตราป่วย!E7</f>
        <v>4.1376171462854545</v>
      </c>
      <c r="D11" s="7">
        <f>รอวางอัตราป่วย!F7</f>
        <v>0</v>
      </c>
      <c r="E11" s="8">
        <f>รอวางอัตราป่วย!G7</f>
        <v>0</v>
      </c>
      <c r="F11" s="12">
        <v>0</v>
      </c>
      <c r="G11" s="7">
        <f>รอวางอัตราป่วย!C7</f>
        <v>48337</v>
      </c>
    </row>
    <row r="12" spans="1:7">
      <c r="A12" s="7" t="str">
        <f>รอวางอัตราป่วย!B8</f>
        <v>ปรางค์กู่</v>
      </c>
      <c r="B12" s="12">
        <f>รอวางอัตราป่วย!D8</f>
        <v>4</v>
      </c>
      <c r="C12" s="13">
        <f>รอวางอัตราป่วย!E8</f>
        <v>5.8974434582608435</v>
      </c>
      <c r="D12" s="7">
        <f>รอวางอัตราป่วย!F8</f>
        <v>1</v>
      </c>
      <c r="E12" s="8">
        <f>รอวางอัตราป่วย!G8</f>
        <v>1.4743608645652109</v>
      </c>
      <c r="F12" s="12">
        <v>0</v>
      </c>
      <c r="G12" s="7">
        <f>รอวางอัตราป่วย!C8</f>
        <v>67826</v>
      </c>
    </row>
    <row r="13" spans="1:7">
      <c r="A13" s="7" t="str">
        <f>รอวางอัตราป่วย!B9</f>
        <v>ขุนหาญ</v>
      </c>
      <c r="B13" s="12">
        <f>รอวางอัตราป่วย!D9</f>
        <v>11</v>
      </c>
      <c r="C13" s="13">
        <f>รอวางอัตราป่วย!E9</f>
        <v>10.180754671578109</v>
      </c>
      <c r="D13" s="7">
        <f>รอวางอัตราป่วย!F9</f>
        <v>0</v>
      </c>
      <c r="E13" s="8">
        <f>รอวางอัตราป่วย!G9</f>
        <v>0</v>
      </c>
      <c r="F13" s="12">
        <v>0</v>
      </c>
      <c r="G13" s="7">
        <f>รอวางอัตราป่วย!C9</f>
        <v>108047</v>
      </c>
    </row>
    <row r="14" spans="1:7">
      <c r="A14" s="7" t="str">
        <f>รอวางอัตราป่วย!B10</f>
        <v>ราษีไศล</v>
      </c>
      <c r="B14" s="12">
        <f>รอวางอัตราป่วย!D10</f>
        <v>5</v>
      </c>
      <c r="C14" s="13">
        <f>รอวางอัตราป่วย!E10</f>
        <v>6.2037818254007639</v>
      </c>
      <c r="D14" s="7">
        <f>รอวางอัตราป่วย!F10</f>
        <v>0</v>
      </c>
      <c r="E14" s="8">
        <f>รอวางอัตราป่วย!G10</f>
        <v>0</v>
      </c>
      <c r="F14" s="12">
        <v>0</v>
      </c>
      <c r="G14" s="7">
        <f>รอวางอัตราป่วย!C10</f>
        <v>80596</v>
      </c>
    </row>
    <row r="15" spans="1:7">
      <c r="A15" s="7" t="str">
        <f>รอวางอัตราป่วย!B11</f>
        <v>อุทุมพรพิสัย</v>
      </c>
      <c r="B15" s="12">
        <f>รอวางอัตราป่วย!D11</f>
        <v>3</v>
      </c>
      <c r="C15" s="13">
        <f>รอวางอัตราป่วย!E11</f>
        <v>2.8020884899545129</v>
      </c>
      <c r="D15" s="7">
        <f>รอวางอัตราป่วย!F11</f>
        <v>0</v>
      </c>
      <c r="E15" s="8">
        <f>รอวางอัตราป่วย!G11</f>
        <v>0</v>
      </c>
      <c r="F15" s="12">
        <v>0</v>
      </c>
      <c r="G15" s="7">
        <f>รอวางอัตราป่วย!C11</f>
        <v>107063</v>
      </c>
    </row>
    <row r="16" spans="1:7">
      <c r="A16" s="7" t="str">
        <f>รอวางอัตราป่วย!B12</f>
        <v>บึงบูรพ์</v>
      </c>
      <c r="B16" s="12">
        <f>รอวางอัตราป่วย!D12</f>
        <v>1</v>
      </c>
      <c r="C16" s="13">
        <f>รอวางอัตราป่วย!E12</f>
        <v>9.4055680963130168</v>
      </c>
      <c r="D16" s="7">
        <f>รอวางอัตราป่วย!F12</f>
        <v>0</v>
      </c>
      <c r="E16" s="8">
        <f>รอวางอัตราป่วย!G12</f>
        <v>0</v>
      </c>
      <c r="F16" s="12">
        <v>0</v>
      </c>
      <c r="G16" s="7">
        <f>รอวางอัตราป่วย!C12</f>
        <v>10632</v>
      </c>
    </row>
    <row r="17" spans="1:7">
      <c r="A17" s="7" t="str">
        <f>รอวางอัตราป่วย!B13</f>
        <v>ห้วยทับทัน</v>
      </c>
      <c r="B17" s="12">
        <f>รอวางอัตราป่วย!D13</f>
        <v>8</v>
      </c>
      <c r="C17" s="13">
        <f>รอวางอัตราป่วย!E13</f>
        <v>18.840818633569629</v>
      </c>
      <c r="D17" s="7">
        <f>รอวางอัตราป่วย!F13</f>
        <v>0</v>
      </c>
      <c r="E17" s="8">
        <f>รอวางอัตราป่วย!G13</f>
        <v>0</v>
      </c>
      <c r="F17" s="12">
        <v>0</v>
      </c>
      <c r="G17" s="7">
        <f>รอวางอัตราป่วย!C13</f>
        <v>42461</v>
      </c>
    </row>
    <row r="18" spans="1:7">
      <c r="A18" s="7" t="str">
        <f>รอวางอัตราป่วย!B14</f>
        <v>โนนคูณ</v>
      </c>
      <c r="B18" s="12">
        <f>รอวางอัตราป่วย!D14</f>
        <v>2</v>
      </c>
      <c r="C18" s="13">
        <f>รอวางอัตราป่วย!E14</f>
        <v>5.0553561498407564</v>
      </c>
      <c r="D18" s="7">
        <f>รอวางอัตราป่วย!F14</f>
        <v>0</v>
      </c>
      <c r="E18" s="8">
        <f>รอวางอัตราป่วย!G14</f>
        <v>0</v>
      </c>
      <c r="F18" s="12">
        <v>0</v>
      </c>
      <c r="G18" s="7">
        <f>รอวางอัตราป่วย!C14</f>
        <v>39562</v>
      </c>
    </row>
    <row r="19" spans="1:7">
      <c r="A19" s="7" t="str">
        <f>รอวางอัตราป่วย!B15</f>
        <v>ศรีรัตนะ</v>
      </c>
      <c r="B19" s="12">
        <f>รอวางอัตราป่วย!D15</f>
        <v>5</v>
      </c>
      <c r="C19" s="13">
        <f>รอวางอัตราป่วย!E15</f>
        <v>9.3622439426281687</v>
      </c>
      <c r="D19" s="7">
        <f>รอวางอัตราป่วย!F15</f>
        <v>0</v>
      </c>
      <c r="E19" s="8">
        <f>รอวางอัตราป่วย!G15</f>
        <v>0</v>
      </c>
      <c r="F19" s="12">
        <v>0</v>
      </c>
      <c r="G19" s="7">
        <f>รอวางอัตราป่วย!C15</f>
        <v>53406</v>
      </c>
    </row>
    <row r="20" spans="1:7">
      <c r="A20" s="7" t="str">
        <f>รอวางอัตราป่วย!B16</f>
        <v>น้ำเกลี้ยง</v>
      </c>
      <c r="B20" s="12">
        <f>รอวางอัตราป่วย!D16</f>
        <v>0</v>
      </c>
      <c r="C20" s="13">
        <f>รอวางอัตราป่วย!E16</f>
        <v>0</v>
      </c>
      <c r="D20" s="7">
        <f>รอวางอัตราป่วย!F16</f>
        <v>0</v>
      </c>
      <c r="E20" s="8">
        <f>รอวางอัตราป่วย!G16</f>
        <v>0</v>
      </c>
      <c r="F20" s="12">
        <v>0</v>
      </c>
      <c r="G20" s="7">
        <f>รอวางอัตราป่วย!C16</f>
        <v>44545</v>
      </c>
    </row>
    <row r="21" spans="1:7">
      <c r="A21" s="7" t="str">
        <f>รอวางอัตราป่วย!B17</f>
        <v>วังหิน</v>
      </c>
      <c r="B21" s="12">
        <f>รอวางอัตราป่วย!D17</f>
        <v>1</v>
      </c>
      <c r="C21" s="13">
        <f>รอวางอัตราป่วย!E17</f>
        <v>1.9921112394916132</v>
      </c>
      <c r="D21" s="7">
        <f>รอวางอัตราป่วย!F17</f>
        <v>0</v>
      </c>
      <c r="E21" s="8">
        <f>รอวางอัตราป่วย!G17</f>
        <v>0</v>
      </c>
      <c r="F21" s="12">
        <v>0</v>
      </c>
      <c r="G21" s="7">
        <f>รอวางอัตราป่วย!C17</f>
        <v>50198</v>
      </c>
    </row>
    <row r="22" spans="1:7">
      <c r="A22" s="7" t="str">
        <f>รอวางอัตราป่วย!B18</f>
        <v>ภูสิงห์</v>
      </c>
      <c r="B22" s="12">
        <f>รอวางอัตราป่วย!D18</f>
        <v>10</v>
      </c>
      <c r="C22" s="13">
        <f>รอวางอัตราป่วย!E18</f>
        <v>18.390128179193407</v>
      </c>
      <c r="D22" s="7">
        <f>รอวางอัตราป่วย!F18</f>
        <v>0</v>
      </c>
      <c r="E22" s="8">
        <f>รอวางอัตราป่วย!G18</f>
        <v>0</v>
      </c>
      <c r="F22" s="12">
        <v>0</v>
      </c>
      <c r="G22" s="7">
        <f>รอวางอัตราป่วย!C18</f>
        <v>54377</v>
      </c>
    </row>
    <row r="23" spans="1:7">
      <c r="A23" s="7" t="str">
        <f>รอวางอัตราป่วย!B19</f>
        <v>เมืองจันทร์</v>
      </c>
      <c r="B23" s="12">
        <f>รอวางอัตราป่วย!D19</f>
        <v>1</v>
      </c>
      <c r="C23" s="13">
        <f>รอวางอัตราป่วย!E19</f>
        <v>5.5463117027176931</v>
      </c>
      <c r="D23" s="7">
        <f>รอวางอัตราป่วย!F19</f>
        <v>0</v>
      </c>
      <c r="E23" s="8">
        <f>รอวางอัตราป่วย!G19</f>
        <v>0</v>
      </c>
      <c r="F23" s="12">
        <v>0</v>
      </c>
      <c r="G23" s="7">
        <f>รอวางอัตราป่วย!C19</f>
        <v>18030</v>
      </c>
    </row>
    <row r="24" spans="1:7">
      <c r="A24" s="7" t="str">
        <f>รอวางอัตราป่วย!B20</f>
        <v>เบญจลักษ์</v>
      </c>
      <c r="B24" s="12">
        <f>รอวางอัตราป่วย!D20</f>
        <v>1</v>
      </c>
      <c r="C24" s="13">
        <f>รอวางอัตราป่วย!E20</f>
        <v>2.6843475693232759</v>
      </c>
      <c r="D24" s="7">
        <f>รอวางอัตราป่วย!F20</f>
        <v>0</v>
      </c>
      <c r="E24" s="8">
        <f>รอวางอัตราป่วย!G20</f>
        <v>0</v>
      </c>
      <c r="F24" s="12">
        <v>0</v>
      </c>
      <c r="G24" s="7">
        <f>รอวางอัตราป่วย!C20</f>
        <v>37253</v>
      </c>
    </row>
    <row r="25" spans="1:7">
      <c r="A25" s="7" t="str">
        <f>รอวางอัตราป่วย!B21</f>
        <v>พยุห์</v>
      </c>
      <c r="B25" s="12">
        <f>รอวางอัตราป่วย!D21</f>
        <v>1</v>
      </c>
      <c r="C25" s="13">
        <f>รอวางอัตราป่วย!E21</f>
        <v>2.769852920809905</v>
      </c>
      <c r="D25" s="7">
        <f>รอวางอัตราป่วย!F21</f>
        <v>0</v>
      </c>
      <c r="E25" s="8">
        <f>รอวางอัตราป่วย!G21</f>
        <v>0</v>
      </c>
      <c r="F25" s="12">
        <v>0</v>
      </c>
      <c r="G25" s="7">
        <f>รอวางอัตราป่วย!C21</f>
        <v>36103</v>
      </c>
    </row>
    <row r="26" spans="1:7">
      <c r="A26" s="7" t="str">
        <f>รอวางอัตราป่วย!B22</f>
        <v>โพธิ์ศรีสุวรรณ</v>
      </c>
      <c r="B26" s="12">
        <f>รอวางอัตราป่วย!D22</f>
        <v>0</v>
      </c>
      <c r="C26" s="13">
        <f>รอวางอัตราป่วย!E22</f>
        <v>0</v>
      </c>
      <c r="D26" s="7">
        <f>รอวางอัตราป่วย!F22</f>
        <v>0</v>
      </c>
      <c r="E26" s="8">
        <f>รอวางอัตราป่วย!G22</f>
        <v>0</v>
      </c>
      <c r="F26" s="12">
        <v>0</v>
      </c>
      <c r="G26" s="7">
        <f>รอวางอัตราป่วย!C22</f>
        <v>23826</v>
      </c>
    </row>
    <row r="27" spans="1:7">
      <c r="A27" s="7" t="str">
        <f>รอวางอัตราป่วย!B23</f>
        <v>ศิลาลาด</v>
      </c>
      <c r="B27" s="12">
        <f>รอวางอัตราป่วย!D23</f>
        <v>0</v>
      </c>
      <c r="C27" s="13">
        <f>รอวางอัตราป่วย!E23</f>
        <v>0</v>
      </c>
      <c r="D27" s="7">
        <f>รอวางอัตราป่วย!F23</f>
        <v>0</v>
      </c>
      <c r="E27" s="8">
        <f>รอวางอัตราป่วย!G23</f>
        <v>0</v>
      </c>
      <c r="F27" s="12">
        <v>0</v>
      </c>
      <c r="G27" s="7">
        <f>รอวางอัตราป่วย!C23</f>
        <v>20110</v>
      </c>
    </row>
    <row r="28" spans="1:7">
      <c r="A28" s="9" t="s">
        <v>29</v>
      </c>
      <c r="B28" s="10">
        <f>รอวางอัตราป่วย!D24</f>
        <v>90</v>
      </c>
      <c r="C28" s="11">
        <f>รอวางอัตราป่วย!E24</f>
        <v>6.11</v>
      </c>
      <c r="D28" s="10">
        <f>รอวางอัตราป่วย!F24</f>
        <v>2</v>
      </c>
      <c r="E28" s="11">
        <f>รอวางอัตราป่วย!G24</f>
        <v>0.14000000000000001</v>
      </c>
      <c r="F28" s="5">
        <v>0</v>
      </c>
      <c r="G28" s="10">
        <f>รอวางอัตราป่วย!C24</f>
        <v>1473011</v>
      </c>
    </row>
  </sheetData>
  <phoneticPr fontId="9" type="noConversion"/>
  <pageMargins left="0.75" right="0.75" top="1" bottom="1" header="0.5" footer="0.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dimension ref="A1:E22"/>
  <sheetViews>
    <sheetView topLeftCell="C1" workbookViewId="0">
      <selection activeCell="D1" sqref="D1:D1048576"/>
    </sheetView>
  </sheetViews>
  <sheetFormatPr defaultRowHeight="12.75"/>
  <cols>
    <col min="3" max="3" width="9.140625" style="24"/>
  </cols>
  <sheetData>
    <row r="1" spans="1:5">
      <c r="A1" s="24" t="s">
        <v>0</v>
      </c>
      <c r="B1" t="str">
        <f>TblAgeBar!R18</f>
        <v>ภูสิงห์</v>
      </c>
      <c r="C1" s="24" t="s">
        <v>147</v>
      </c>
      <c r="D1">
        <f>TblAgeBar!S18</f>
        <v>49.86</v>
      </c>
      <c r="E1" s="24" t="s">
        <v>144</v>
      </c>
    </row>
    <row r="2" spans="1:5">
      <c r="A2" s="24" t="s">
        <v>0</v>
      </c>
      <c r="B2" s="24" t="str">
        <f>TblAgeBar!R12</f>
        <v>บึงบูรพ์</v>
      </c>
      <c r="C2" s="24" t="s">
        <v>147</v>
      </c>
      <c r="D2" s="24">
        <f>TblAgeBar!S12</f>
        <v>36.909999999999997</v>
      </c>
      <c r="E2" s="24" t="s">
        <v>144</v>
      </c>
    </row>
    <row r="3" spans="1:5">
      <c r="A3" s="24" t="s">
        <v>0</v>
      </c>
      <c r="B3" s="24" t="str">
        <f>TblAgeBar!R6</f>
        <v>ขุขันธ์</v>
      </c>
      <c r="C3" s="24" t="s">
        <v>147</v>
      </c>
      <c r="D3" s="24">
        <f>TblAgeBar!S6</f>
        <v>29.73</v>
      </c>
      <c r="E3" s="24" t="s">
        <v>144</v>
      </c>
    </row>
    <row r="4" spans="1:5">
      <c r="A4" s="24" t="s">
        <v>0</v>
      </c>
      <c r="B4" s="24" t="str">
        <f>TblAgeBar!R3</f>
        <v>ยางชุมน้อย</v>
      </c>
      <c r="C4" s="24" t="s">
        <v>147</v>
      </c>
      <c r="D4" s="24">
        <f>TblAgeBar!S3</f>
        <v>35.25</v>
      </c>
      <c r="E4" s="24" t="s">
        <v>144</v>
      </c>
    </row>
    <row r="5" spans="1:5">
      <c r="A5" s="24" t="s">
        <v>0</v>
      </c>
      <c r="B5" s="24" t="str">
        <f>TblAgeBar!R9</f>
        <v>ขุนหาญ</v>
      </c>
      <c r="C5" s="24" t="s">
        <v>147</v>
      </c>
      <c r="D5" s="24">
        <f>TblAgeBar!S9</f>
        <v>40.75</v>
      </c>
      <c r="E5" s="24" t="s">
        <v>144</v>
      </c>
    </row>
    <row r="6" spans="1:5">
      <c r="A6" s="24" t="s">
        <v>0</v>
      </c>
      <c r="B6" s="24" t="str">
        <f>TblAgeBar!R17</f>
        <v>วังหิน</v>
      </c>
      <c r="C6" s="24" t="s">
        <v>147</v>
      </c>
      <c r="D6" s="24">
        <f>TblAgeBar!S17</f>
        <v>25.99</v>
      </c>
      <c r="E6" s="24" t="s">
        <v>144</v>
      </c>
    </row>
    <row r="7" spans="1:5">
      <c r="A7" s="24" t="s">
        <v>0</v>
      </c>
      <c r="B7" s="24" t="str">
        <f>TblAgeBar!R21</f>
        <v>พยุห์</v>
      </c>
      <c r="C7" s="24" t="s">
        <v>147</v>
      </c>
      <c r="D7" s="24">
        <f>TblAgeBar!S21</f>
        <v>13.1</v>
      </c>
      <c r="E7" s="24" t="s">
        <v>144</v>
      </c>
    </row>
    <row r="8" spans="1:5">
      <c r="A8" s="24" t="s">
        <v>0</v>
      </c>
      <c r="B8" s="24" t="str">
        <f>TblAgeBar!R8</f>
        <v>ปรางค์กู่</v>
      </c>
      <c r="C8" s="24" t="s">
        <v>147</v>
      </c>
      <c r="D8" s="24">
        <f>TblAgeBar!S8</f>
        <v>22.05</v>
      </c>
      <c r="E8" s="24" t="s">
        <v>144</v>
      </c>
    </row>
    <row r="9" spans="1:5">
      <c r="A9" s="24" t="s">
        <v>0</v>
      </c>
      <c r="B9" s="24" t="str">
        <f>TblAgeBar!R22</f>
        <v>โพธิ์ศรีสุวรรณ</v>
      </c>
      <c r="C9" s="24" t="s">
        <v>147</v>
      </c>
      <c r="D9" s="24">
        <f>TblAgeBar!S22</f>
        <v>8.3699999999999992</v>
      </c>
      <c r="E9" s="24" t="s">
        <v>144</v>
      </c>
    </row>
    <row r="10" spans="1:5">
      <c r="A10" s="24" t="s">
        <v>0</v>
      </c>
      <c r="B10" s="24" t="str">
        <f>TblAgeBar!R4</f>
        <v>กันทรารมย์</v>
      </c>
      <c r="C10" s="24" t="s">
        <v>147</v>
      </c>
      <c r="D10" s="24">
        <f>TblAgeBar!S4</f>
        <v>9.83</v>
      </c>
      <c r="E10" s="24" t="s">
        <v>144</v>
      </c>
    </row>
    <row r="11" spans="1:5">
      <c r="A11" s="24" t="s">
        <v>0</v>
      </c>
      <c r="B11" s="24" t="str">
        <f>TblAgeBar!R16</f>
        <v>น้ำเกลี้ยง</v>
      </c>
      <c r="C11" s="24" t="s">
        <v>147</v>
      </c>
      <c r="D11" s="24">
        <f>TblAgeBar!S16</f>
        <v>6.76</v>
      </c>
      <c r="E11" s="24" t="s">
        <v>144</v>
      </c>
    </row>
    <row r="12" spans="1:5">
      <c r="A12" s="24" t="s">
        <v>0</v>
      </c>
      <c r="B12" s="24" t="str">
        <f>TblAgeBar!R7</f>
        <v>ไพรบึง</v>
      </c>
      <c r="C12" s="24" t="s">
        <v>147</v>
      </c>
      <c r="D12" s="24">
        <f>TblAgeBar!S7</f>
        <v>24.82</v>
      </c>
      <c r="E12" s="24" t="s">
        <v>144</v>
      </c>
    </row>
    <row r="13" spans="1:5">
      <c r="A13" s="24" t="s">
        <v>0</v>
      </c>
      <c r="B13" s="24" t="str">
        <f>TblAgeBar!R10</f>
        <v>ราษีไศล</v>
      </c>
      <c r="C13" s="24" t="s">
        <v>147</v>
      </c>
      <c r="D13" s="24">
        <f>TblAgeBar!S10</f>
        <v>19.28</v>
      </c>
      <c r="E13" s="24" t="s">
        <v>144</v>
      </c>
    </row>
    <row r="14" spans="1:5">
      <c r="A14" s="24" t="s">
        <v>0</v>
      </c>
      <c r="B14" s="24" t="str">
        <f>TblAgeBar!R13</f>
        <v>ห้วยทับทัน</v>
      </c>
      <c r="C14" s="24" t="s">
        <v>147</v>
      </c>
      <c r="D14" s="24">
        <f>TblAgeBar!S13</f>
        <v>11.8</v>
      </c>
      <c r="E14" s="24" t="s">
        <v>144</v>
      </c>
    </row>
    <row r="15" spans="1:5">
      <c r="A15" s="24" t="s">
        <v>0</v>
      </c>
      <c r="B15" s="24" t="str">
        <f>TblAgeBar!R11</f>
        <v>อุทุมพรพิสัย</v>
      </c>
      <c r="C15" s="24" t="s">
        <v>147</v>
      </c>
      <c r="D15" s="24">
        <f>TblAgeBar!S11</f>
        <v>6.53</v>
      </c>
      <c r="E15" s="24" t="s">
        <v>144</v>
      </c>
    </row>
    <row r="16" spans="1:5">
      <c r="A16" s="24" t="s">
        <v>0</v>
      </c>
      <c r="B16" s="24" t="str">
        <f>TblAgeBar!R2</f>
        <v>เมือง</v>
      </c>
      <c r="C16" s="24" t="s">
        <v>147</v>
      </c>
      <c r="D16" s="24">
        <f>TblAgeBar!S2</f>
        <v>8.6</v>
      </c>
      <c r="E16" s="24" t="s">
        <v>144</v>
      </c>
    </row>
    <row r="17" spans="1:5">
      <c r="A17" s="24" t="s">
        <v>0</v>
      </c>
      <c r="B17" s="24" t="str">
        <f>TblAgeBar!R5</f>
        <v>กันทรลักษ์</v>
      </c>
      <c r="C17" s="24" t="s">
        <v>147</v>
      </c>
      <c r="D17" s="24">
        <f>TblAgeBar!S5</f>
        <v>5.94</v>
      </c>
      <c r="E17" s="24" t="s">
        <v>144</v>
      </c>
    </row>
    <row r="18" spans="1:5">
      <c r="A18" s="24" t="s">
        <v>0</v>
      </c>
      <c r="B18" s="24" t="str">
        <f>TblAgeBar!R15</f>
        <v>ศรีรัตนะ</v>
      </c>
      <c r="C18" s="24" t="s">
        <v>147</v>
      </c>
      <c r="D18" s="24">
        <f>TblAgeBar!S15</f>
        <v>0</v>
      </c>
      <c r="E18" s="24" t="s">
        <v>144</v>
      </c>
    </row>
    <row r="19" spans="1:5">
      <c r="A19" s="24" t="s">
        <v>0</v>
      </c>
      <c r="B19" s="24" t="str">
        <f>TblAgeBar!R23</f>
        <v>ศิลาลาด</v>
      </c>
      <c r="C19" s="24" t="s">
        <v>147</v>
      </c>
      <c r="D19" s="24">
        <f>TblAgeBar!S23</f>
        <v>4.75</v>
      </c>
      <c r="E19" s="24" t="s">
        <v>144</v>
      </c>
    </row>
    <row r="20" spans="1:5">
      <c r="A20" s="24" t="s">
        <v>0</v>
      </c>
      <c r="B20" s="24" t="str">
        <f>TblAgeBar!R19</f>
        <v>เมืองจันทร์</v>
      </c>
      <c r="C20" s="24" t="s">
        <v>147</v>
      </c>
      <c r="D20" s="24">
        <f>TblAgeBar!S19</f>
        <v>11.09</v>
      </c>
      <c r="E20" s="24" t="s">
        <v>144</v>
      </c>
    </row>
    <row r="21" spans="1:5">
      <c r="A21" s="24" t="s">
        <v>0</v>
      </c>
      <c r="B21" s="24" t="str">
        <f>TblAgeBar!R14</f>
        <v>โนนคูณ</v>
      </c>
      <c r="C21" s="24" t="s">
        <v>147</v>
      </c>
      <c r="D21" s="24">
        <f>TblAgeBar!S14</f>
        <v>0</v>
      </c>
      <c r="E21" s="24" t="s">
        <v>144</v>
      </c>
    </row>
    <row r="22" spans="1:5">
      <c r="A22" s="24" t="s">
        <v>0</v>
      </c>
      <c r="B22" s="24" t="str">
        <f>TblAgeBar!R20</f>
        <v>เบญจลักษ์</v>
      </c>
      <c r="C22" s="24" t="s">
        <v>147</v>
      </c>
      <c r="D22" s="24">
        <f>TblAgeBar!S20</f>
        <v>0</v>
      </c>
      <c r="E22" s="24" t="s">
        <v>144</v>
      </c>
    </row>
  </sheetData>
  <sortState ref="A1:E22">
    <sortCondition descending="1" ref="D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15"/>
  <sheetViews>
    <sheetView workbookViewId="0">
      <selection activeCell="C1" sqref="C1:C1048576"/>
    </sheetView>
  </sheetViews>
  <sheetFormatPr defaultRowHeight="12.75"/>
  <cols>
    <col min="1" max="1" width="9.140625" style="24"/>
    <col min="2" max="2" width="19" customWidth="1"/>
    <col min="3" max="3" width="9.140625" style="45"/>
  </cols>
  <sheetData>
    <row r="1" spans="1:7">
      <c r="A1" s="24" t="s">
        <v>145</v>
      </c>
      <c r="B1" t="str">
        <f>TblAgeBar!B33</f>
        <v>เกษตร</v>
      </c>
      <c r="C1" s="45">
        <f>TblAgeBar!C33</f>
        <v>175</v>
      </c>
      <c r="D1" s="24" t="s">
        <v>146</v>
      </c>
      <c r="E1" s="38">
        <f t="shared" ref="E1:E15" si="0">ROUNDDOWN((C1*100/F1),2)</f>
        <v>70.56</v>
      </c>
      <c r="F1" s="36">
        <f>C1+C2+C3+C4+C5+C6+C7+C8+C9+C10+C11+C12+C13+C14+C15</f>
        <v>248</v>
      </c>
      <c r="G1" s="37" t="s">
        <v>258</v>
      </c>
    </row>
    <row r="2" spans="1:7">
      <c r="A2" s="24" t="s">
        <v>145</v>
      </c>
      <c r="B2" s="24" t="str">
        <f>TblAgeBar!B42</f>
        <v>อื่นๆ</v>
      </c>
      <c r="C2" s="45">
        <f>TblAgeBar!C42</f>
        <v>25</v>
      </c>
      <c r="D2" s="24" t="s">
        <v>146</v>
      </c>
      <c r="E2" s="38">
        <f t="shared" si="0"/>
        <v>10.08</v>
      </c>
      <c r="F2" s="36">
        <f>C1+C2+C3+C4+C5+C6+C7+C8+C9+C10+C11+C12+C13+C14+C15</f>
        <v>248</v>
      </c>
      <c r="G2" s="37" t="s">
        <v>258</v>
      </c>
    </row>
    <row r="3" spans="1:7">
      <c r="A3" s="24" t="s">
        <v>145</v>
      </c>
      <c r="B3" s="24" t="str">
        <f>TblAgeBar!B43</f>
        <v>ไม่ทราบอาชีพ/ในปกครอง</v>
      </c>
      <c r="C3" s="45">
        <f>TblAgeBar!C43</f>
        <v>24</v>
      </c>
      <c r="D3" s="24" t="s">
        <v>146</v>
      </c>
      <c r="E3" s="38" t="e">
        <f t="shared" si="0"/>
        <v>#REF!</v>
      </c>
      <c r="F3" s="36" t="e">
        <f>#REF!+C1+C2+C3+C4+C5+C6+C7+C8+C9+C10+C11+C12+C13+C14</f>
        <v>#REF!</v>
      </c>
      <c r="G3" s="37" t="s">
        <v>258</v>
      </c>
    </row>
    <row r="4" spans="1:7">
      <c r="A4" s="24" t="s">
        <v>145</v>
      </c>
      <c r="B4" s="24" t="str">
        <f>TblAgeBar!B38</f>
        <v>นักเรียน</v>
      </c>
      <c r="C4" s="45">
        <f>TblAgeBar!C38</f>
        <v>12</v>
      </c>
      <c r="D4" s="24" t="s">
        <v>146</v>
      </c>
      <c r="E4" s="38" t="e">
        <f t="shared" si="0"/>
        <v>#REF!</v>
      </c>
      <c r="F4" s="36" t="e">
        <f>#REF!+#REF!+C2+C3+C4+C5+C6+C7+C8+C9+C10+C11+C12+C13+C14</f>
        <v>#REF!</v>
      </c>
      <c r="G4" s="37" t="s">
        <v>258</v>
      </c>
    </row>
    <row r="5" spans="1:7">
      <c r="A5" s="24" t="s">
        <v>145</v>
      </c>
      <c r="B5" s="24" t="str">
        <f>TblAgeBar!B35</f>
        <v>รับจ้าง,กรรมกร</v>
      </c>
      <c r="C5" s="45">
        <f>TblAgeBar!C35</f>
        <v>5</v>
      </c>
      <c r="D5" s="24" t="s">
        <v>146</v>
      </c>
      <c r="E5" s="38" t="e">
        <f t="shared" si="0"/>
        <v>#REF!</v>
      </c>
      <c r="F5" s="39" t="e">
        <f>#REF!+#REF!+C2+C3+C4+C5+C6+C7+C8+C9+C10+C11+C12+C13+C14</f>
        <v>#REF!</v>
      </c>
      <c r="G5" s="37" t="s">
        <v>258</v>
      </c>
    </row>
    <row r="6" spans="1:7">
      <c r="A6" s="24" t="s">
        <v>145</v>
      </c>
      <c r="B6" s="24" t="str">
        <f>TblAgeBar!B34</f>
        <v>ข้าราชการ</v>
      </c>
      <c r="C6" s="45">
        <f>TblAgeBar!C34</f>
        <v>2</v>
      </c>
      <c r="D6" s="24" t="s">
        <v>146</v>
      </c>
      <c r="E6" s="38">
        <f t="shared" si="0"/>
        <v>8.33</v>
      </c>
      <c r="F6" s="36">
        <f>C4+C5+C6+C7+C8+C9+C10+C11+C12+C13+C14+C15+C16+C17+C18</f>
        <v>24</v>
      </c>
      <c r="G6" s="37" t="s">
        <v>258</v>
      </c>
    </row>
    <row r="7" spans="1:7">
      <c r="A7" s="24" t="s">
        <v>145</v>
      </c>
      <c r="B7" s="24" t="str">
        <f>TblAgeBar!B39</f>
        <v>ทหาร,ตำรวจ</v>
      </c>
      <c r="C7" s="45">
        <f>TblAgeBar!C39</f>
        <v>3</v>
      </c>
      <c r="D7" s="24" t="s">
        <v>146</v>
      </c>
      <c r="E7" s="38" t="e">
        <f t="shared" si="0"/>
        <v>#REF!</v>
      </c>
      <c r="F7" s="36" t="e">
        <f>#REF!+#REF!+#REF!+#REF!+#REF!+#REF!+#REF!+#REF!+C6+C7+C8+C9+C10+C11+C12</f>
        <v>#REF!</v>
      </c>
      <c r="G7" s="37" t="s">
        <v>258</v>
      </c>
    </row>
    <row r="8" spans="1:7">
      <c r="A8" s="24" t="s">
        <v>145</v>
      </c>
      <c r="B8" s="24" t="str">
        <f>TblAgeBar!B45</f>
        <v>นักบวช</v>
      </c>
      <c r="C8" s="45">
        <f>TblAgeBar!C45</f>
        <v>1</v>
      </c>
      <c r="D8" s="24" t="s">
        <v>146</v>
      </c>
      <c r="E8" s="38" t="e">
        <f t="shared" si="0"/>
        <v>#REF!</v>
      </c>
      <c r="F8" s="39" t="e">
        <f>#REF!+#REF!+#REF!+#REF!+#REF!+#REF!+#REF!+#REF!+C8+C9+C10+C11+C12+C13+C14</f>
        <v>#REF!</v>
      </c>
      <c r="G8" s="37" t="s">
        <v>258</v>
      </c>
    </row>
    <row r="9" spans="1:7">
      <c r="A9" s="24" t="s">
        <v>145</v>
      </c>
      <c r="B9" s="24" t="str">
        <f>TblAgeBar!B36</f>
        <v>ค้าขาย</v>
      </c>
      <c r="C9" s="45">
        <f>TblAgeBar!C36</f>
        <v>1</v>
      </c>
      <c r="D9" s="24" t="s">
        <v>146</v>
      </c>
      <c r="E9" s="38" t="e">
        <f t="shared" si="0"/>
        <v>#REF!</v>
      </c>
      <c r="F9" s="36" t="e">
        <f>#REF!+#REF!+C4+C5+C6+C7+C8+C9+C10+C11+C12+C13+C14+C15+C16</f>
        <v>#REF!</v>
      </c>
      <c r="G9" s="37" t="s">
        <v>258</v>
      </c>
    </row>
    <row r="10" spans="1:7">
      <c r="A10" s="24" t="s">
        <v>145</v>
      </c>
      <c r="B10" s="24" t="str">
        <f>TblAgeBar!B47</f>
        <v>บุคลากรสาธารณสุข</v>
      </c>
      <c r="C10" s="45">
        <f>TblAgeBar!C47</f>
        <v>0</v>
      </c>
      <c r="D10" s="24" t="s">
        <v>146</v>
      </c>
      <c r="E10" s="38">
        <f t="shared" si="0"/>
        <v>0</v>
      </c>
      <c r="F10" s="36">
        <f>C4+C5+C6+C7+C8+C9+C10+C11+C12+C13+C14+C15+C16+C17+C18</f>
        <v>24</v>
      </c>
      <c r="G10" s="37" t="s">
        <v>258</v>
      </c>
    </row>
    <row r="11" spans="1:7">
      <c r="A11" s="24" t="s">
        <v>145</v>
      </c>
      <c r="B11" s="24" t="str">
        <f>TblAgeBar!B41</f>
        <v>ครู</v>
      </c>
      <c r="C11" s="45">
        <f>TblAgeBar!C41</f>
        <v>0</v>
      </c>
      <c r="D11" s="24" t="s">
        <v>146</v>
      </c>
      <c r="E11" s="38" t="e">
        <f t="shared" si="0"/>
        <v>#REF!</v>
      </c>
      <c r="F11" s="36" t="e">
        <f>#REF!+#REF!+#REF!+#REF!+#REF!+#REF!+#REF!+#REF!+C9+C10+C11+C12+C13+C14+C15</f>
        <v>#REF!</v>
      </c>
      <c r="G11" s="37" t="s">
        <v>258</v>
      </c>
    </row>
    <row r="12" spans="1:7">
      <c r="A12" s="24" t="s">
        <v>145</v>
      </c>
      <c r="B12" s="24" t="str">
        <f>TblAgeBar!B37</f>
        <v>งานบ้าน</v>
      </c>
      <c r="C12" s="45">
        <f>TblAgeBar!C37</f>
        <v>0</v>
      </c>
      <c r="D12" s="24" t="s">
        <v>146</v>
      </c>
      <c r="E12" s="38" t="e">
        <f t="shared" si="0"/>
        <v>#REF!</v>
      </c>
      <c r="F12" s="36" t="e">
        <f>#REF!+#REF!+#REF!+#REF!+#REF!+#REF!+#REF!+#REF!+C9+C10+C11+C12+C13+C14+C15</f>
        <v>#REF!</v>
      </c>
      <c r="G12" s="37" t="s">
        <v>258</v>
      </c>
    </row>
    <row r="13" spans="1:7">
      <c r="A13" s="24" t="s">
        <v>145</v>
      </c>
      <c r="B13" s="24" t="str">
        <f>TblAgeBar!B40</f>
        <v>ประมง</v>
      </c>
      <c r="C13" s="45">
        <f>TblAgeBar!C40</f>
        <v>0</v>
      </c>
      <c r="D13" s="24" t="s">
        <v>146</v>
      </c>
      <c r="E13" s="38" t="e">
        <f t="shared" si="0"/>
        <v>#REF!</v>
      </c>
      <c r="F13" s="36" t="e">
        <f>#REF!+#REF!+#REF!+#REF!+#REF!+#REF!+#REF!+#REF!+C9+C10+C11+C12+C13+C14+C15</f>
        <v>#REF!</v>
      </c>
      <c r="G13" s="37" t="s">
        <v>258</v>
      </c>
    </row>
    <row r="14" spans="1:7">
      <c r="A14" s="24" t="s">
        <v>145</v>
      </c>
      <c r="B14" s="24" t="str">
        <f>TblAgeBar!B44</f>
        <v>เลี้ยงสัตว์</v>
      </c>
      <c r="C14" s="45">
        <f>TblAgeBar!C44</f>
        <v>0</v>
      </c>
      <c r="D14" s="24" t="s">
        <v>146</v>
      </c>
      <c r="E14" s="38" t="e">
        <f t="shared" si="0"/>
        <v>#REF!</v>
      </c>
      <c r="F14" s="36" t="e">
        <f>#REF!+#REF!+#REF!+#REF!+#REF!+#REF!+#REF!+#REF!+C9+C10+C11+C12+C13+C14+C15</f>
        <v>#REF!</v>
      </c>
      <c r="G14" s="37" t="s">
        <v>258</v>
      </c>
    </row>
    <row r="15" spans="1:7">
      <c r="A15" s="24" t="s">
        <v>145</v>
      </c>
      <c r="B15" s="24" t="str">
        <f>TblAgeBar!B46</f>
        <v>อาชีพพิเศษ</v>
      </c>
      <c r="C15" s="45">
        <f>TblAgeBar!C46</f>
        <v>0</v>
      </c>
      <c r="D15" s="24" t="s">
        <v>146</v>
      </c>
      <c r="E15" s="38" t="e">
        <f t="shared" si="0"/>
        <v>#REF!</v>
      </c>
      <c r="F15" s="36" t="e">
        <f>#REF!+#REF!+#REF!+#REF!+#REF!+#REF!+#REF!+#REF!+C9+C10+C11+C12+C13+C14+C15</f>
        <v>#REF!</v>
      </c>
      <c r="G15" s="37" t="s">
        <v>258</v>
      </c>
    </row>
  </sheetData>
  <sortState ref="A1:G15">
    <sortCondition descending="1" ref="C1"/>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9"/>
  <sheetViews>
    <sheetView workbookViewId="0">
      <selection activeCell="M23" sqref="M23"/>
    </sheetView>
  </sheetViews>
  <sheetFormatPr defaultRowHeight="12.75"/>
  <cols>
    <col min="3" max="3" width="9.140625" style="45"/>
  </cols>
  <sheetData>
    <row r="1" spans="1:7">
      <c r="A1" t="str">
        <f>TblAgeBar!B11</f>
        <v xml:space="preserve"> 55 - 64</v>
      </c>
      <c r="B1" s="24" t="s">
        <v>143</v>
      </c>
      <c r="C1" s="45">
        <f>TblAgeBar!C11</f>
        <v>38.909999999999997</v>
      </c>
      <c r="D1" s="32" t="s">
        <v>144</v>
      </c>
      <c r="E1" s="42">
        <f t="shared" ref="E1:E9" si="0">ROUNDDOWN((C1*100/F1),2)</f>
        <v>29.92</v>
      </c>
      <c r="F1" s="40">
        <f>SUM(C1:C8)</f>
        <v>130.03</v>
      </c>
      <c r="G1" s="41" t="s">
        <v>144</v>
      </c>
    </row>
    <row r="2" spans="1:7">
      <c r="A2" s="24" t="str">
        <f>TblAgeBar!B10</f>
        <v xml:space="preserve"> 45 - 54</v>
      </c>
      <c r="B2" s="24" t="s">
        <v>143</v>
      </c>
      <c r="C2" s="45">
        <f>TblAgeBar!C10</f>
        <v>24.94</v>
      </c>
      <c r="D2" s="32" t="s">
        <v>144</v>
      </c>
      <c r="E2" s="42">
        <f t="shared" si="0"/>
        <v>27.37</v>
      </c>
      <c r="F2" s="40">
        <f>SUM(C2:C10)</f>
        <v>91.12</v>
      </c>
      <c r="G2" s="41" t="s">
        <v>144</v>
      </c>
    </row>
    <row r="3" spans="1:7">
      <c r="A3" s="24" t="str">
        <f>TblAgeBar!B8</f>
        <v xml:space="preserve"> 25 - 34</v>
      </c>
      <c r="B3" s="24" t="s">
        <v>143</v>
      </c>
      <c r="C3" s="45">
        <f>TblAgeBar!C8</f>
        <v>13.19</v>
      </c>
      <c r="D3" s="32" t="s">
        <v>144</v>
      </c>
      <c r="E3" s="42">
        <f t="shared" si="0"/>
        <v>10.23</v>
      </c>
      <c r="F3" s="40">
        <f>SUM(C1:C7)</f>
        <v>128.93</v>
      </c>
      <c r="G3" s="41" t="s">
        <v>144</v>
      </c>
    </row>
    <row r="4" spans="1:7">
      <c r="A4" s="24" t="str">
        <f>TblAgeBar!B9</f>
        <v xml:space="preserve"> 35 - 44</v>
      </c>
      <c r="B4" s="24" t="s">
        <v>143</v>
      </c>
      <c r="C4" s="45">
        <f>TblAgeBar!C9</f>
        <v>18.149999999999999</v>
      </c>
      <c r="D4" s="32" t="s">
        <v>144</v>
      </c>
      <c r="E4" s="42">
        <f t="shared" si="0"/>
        <v>13.95</v>
      </c>
      <c r="F4" s="40">
        <f>SUM(C1:C9)</f>
        <v>130.03</v>
      </c>
      <c r="G4" s="41" t="s">
        <v>144</v>
      </c>
    </row>
    <row r="5" spans="1:7">
      <c r="A5" s="24" t="str">
        <f>TblAgeBar!B12</f>
        <v xml:space="preserve"> 65 +</v>
      </c>
      <c r="B5" s="24" t="s">
        <v>143</v>
      </c>
      <c r="C5" s="45">
        <f>TblAgeBar!C12</f>
        <v>18.71</v>
      </c>
      <c r="D5" s="32" t="s">
        <v>144</v>
      </c>
      <c r="E5" s="42">
        <f t="shared" si="0"/>
        <v>35.299999999999997</v>
      </c>
      <c r="F5" s="40">
        <f>SUM(C4:C11)</f>
        <v>52.99</v>
      </c>
      <c r="G5" s="41" t="s">
        <v>144</v>
      </c>
    </row>
    <row r="6" spans="1:7">
      <c r="A6" s="24" t="str">
        <f>TblAgeBar!B7</f>
        <v xml:space="preserve"> 15 - 24</v>
      </c>
      <c r="B6" s="24" t="s">
        <v>143</v>
      </c>
      <c r="C6" s="45">
        <f>TblAgeBar!C7</f>
        <v>11.62</v>
      </c>
      <c r="D6" s="32" t="s">
        <v>144</v>
      </c>
      <c r="E6" s="42">
        <f t="shared" si="0"/>
        <v>12.75</v>
      </c>
      <c r="F6" s="40">
        <f>SUM(C2:C8)</f>
        <v>91.12</v>
      </c>
      <c r="G6" s="41" t="s">
        <v>144</v>
      </c>
    </row>
    <row r="7" spans="1:7">
      <c r="A7" s="24" t="str">
        <f>TblAgeBar!B5</f>
        <v xml:space="preserve">  5 - 9</v>
      </c>
      <c r="B7" s="24" t="s">
        <v>143</v>
      </c>
      <c r="C7" s="45">
        <f>TblAgeBar!C5</f>
        <v>3.41</v>
      </c>
      <c r="D7" s="32" t="s">
        <v>144</v>
      </c>
      <c r="E7" s="42">
        <f t="shared" si="0"/>
        <v>3.74</v>
      </c>
      <c r="F7" s="40">
        <f>SUM(C2:C8)</f>
        <v>91.12</v>
      </c>
      <c r="G7" s="41" t="s">
        <v>144</v>
      </c>
    </row>
    <row r="8" spans="1:7">
      <c r="A8" s="24" t="str">
        <f>TblAgeBar!B6</f>
        <v xml:space="preserve"> 10 - 14</v>
      </c>
      <c r="B8" s="24" t="s">
        <v>143</v>
      </c>
      <c r="C8" s="45">
        <f>TblAgeBar!C6</f>
        <v>1.1000000000000001</v>
      </c>
      <c r="D8" s="32" t="s">
        <v>144</v>
      </c>
      <c r="E8" s="42">
        <f t="shared" si="0"/>
        <v>1.66</v>
      </c>
      <c r="F8" s="40">
        <f>SUM(C3:C11)</f>
        <v>66.179999999999993</v>
      </c>
      <c r="G8" s="41" t="s">
        <v>144</v>
      </c>
    </row>
    <row r="9" spans="1:7">
      <c r="A9" s="24" t="str">
        <f>TblAgeBar!B4</f>
        <v xml:space="preserve">  0 - 4</v>
      </c>
      <c r="B9" s="24" t="s">
        <v>143</v>
      </c>
      <c r="C9" s="45">
        <f>TblAgeBar!C4</f>
        <v>0</v>
      </c>
      <c r="D9" s="32" t="s">
        <v>144</v>
      </c>
      <c r="E9" s="42">
        <f t="shared" si="0"/>
        <v>0</v>
      </c>
      <c r="F9" s="40">
        <f>SUM(C1:C9)</f>
        <v>130.03</v>
      </c>
      <c r="G9" s="41" t="s">
        <v>144</v>
      </c>
    </row>
  </sheetData>
  <sortState ref="A1:G9">
    <sortCondition descending="1" ref="C1"/>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686"/>
  <sheetViews>
    <sheetView workbookViewId="0">
      <selection activeCell="A3" sqref="A3"/>
    </sheetView>
  </sheetViews>
  <sheetFormatPr defaultRowHeight="12.75"/>
  <sheetData>
    <row r="1" spans="1:10" ht="23.25">
      <c r="A1" s="25" t="s">
        <v>148</v>
      </c>
      <c r="J1" s="23"/>
    </row>
    <row r="2" spans="1:10" ht="23.25">
      <c r="A2" s="25" t="s">
        <v>426</v>
      </c>
      <c r="J2" s="23"/>
    </row>
    <row r="3" spans="1:10" ht="20.25">
      <c r="A3" s="26"/>
      <c r="J3" s="23"/>
    </row>
    <row r="4" spans="1:10" ht="23.25">
      <c r="A4" s="25" t="s">
        <v>412</v>
      </c>
      <c r="J4" s="23"/>
    </row>
    <row r="5" spans="1:10" ht="23.25">
      <c r="A5" s="25" t="s">
        <v>413</v>
      </c>
      <c r="J5" s="23"/>
    </row>
    <row r="6" spans="1:10" ht="23.25">
      <c r="A6" s="25" t="s">
        <v>414</v>
      </c>
      <c r="J6" s="23"/>
    </row>
    <row r="7" spans="1:10" ht="23.25">
      <c r="A7" s="25" t="s">
        <v>415</v>
      </c>
      <c r="J7" s="23"/>
    </row>
    <row r="8" spans="1:10" ht="23.25">
      <c r="A8" s="25" t="s">
        <v>416</v>
      </c>
      <c r="J8" s="23"/>
    </row>
    <row r="9" spans="1:10" ht="23.25">
      <c r="A9" s="25" t="s">
        <v>417</v>
      </c>
      <c r="J9" s="23"/>
    </row>
    <row r="10" spans="1:10" ht="23.25">
      <c r="A10" s="25" t="s">
        <v>418</v>
      </c>
      <c r="J10" s="23"/>
    </row>
    <row r="11" spans="1:10" ht="23.25">
      <c r="A11" s="25" t="s">
        <v>419</v>
      </c>
      <c r="J11" s="23"/>
    </row>
    <row r="12" spans="1:10" ht="20.25">
      <c r="A12" s="26"/>
      <c r="J12" s="23"/>
    </row>
    <row r="13" spans="1:10" ht="20.25">
      <c r="A13" s="26"/>
      <c r="J13" s="23"/>
    </row>
    <row r="14" spans="1:10" ht="20.25">
      <c r="A14" s="26"/>
      <c r="J14" s="23"/>
    </row>
    <row r="15" spans="1:10" ht="20.25">
      <c r="A15" s="26"/>
      <c r="J15" s="23"/>
    </row>
    <row r="16" spans="1:10" ht="20.25">
      <c r="A16" s="26"/>
      <c r="J16" s="23"/>
    </row>
    <row r="17" spans="1:10" ht="20.25">
      <c r="A17" s="26"/>
      <c r="J17" s="23"/>
    </row>
    <row r="18" spans="1:10" ht="20.25">
      <c r="A18" s="26"/>
      <c r="J18" s="23"/>
    </row>
    <row r="19" spans="1:10" ht="20.25">
      <c r="A19" s="26"/>
      <c r="J19" s="23"/>
    </row>
    <row r="20" spans="1:10" ht="20.25">
      <c r="A20" s="26"/>
      <c r="J20" s="23"/>
    </row>
    <row r="21" spans="1:10" ht="20.25">
      <c r="A21" s="26"/>
      <c r="J21" s="23"/>
    </row>
    <row r="22" spans="1:10" ht="20.25">
      <c r="A22" s="26"/>
      <c r="J22" s="23"/>
    </row>
    <row r="23" spans="1:10" ht="20.25">
      <c r="A23" s="26"/>
      <c r="J23" s="23"/>
    </row>
    <row r="24" spans="1:10" ht="20.25">
      <c r="A24" s="26"/>
      <c r="J24" s="23"/>
    </row>
    <row r="25" spans="1:10" ht="20.25">
      <c r="A25" s="26"/>
      <c r="J25" s="23"/>
    </row>
    <row r="26" spans="1:10" ht="20.25">
      <c r="A26" s="26"/>
      <c r="J26" s="23"/>
    </row>
    <row r="27" spans="1:10" ht="20.25">
      <c r="A27" s="26"/>
      <c r="J27" s="23"/>
    </row>
    <row r="28" spans="1:10" ht="20.25">
      <c r="A28" s="26"/>
      <c r="J28" s="23"/>
    </row>
    <row r="29" spans="1:10" ht="20.25">
      <c r="A29" s="26"/>
      <c r="J29" s="23"/>
    </row>
    <row r="30" spans="1:10" ht="20.25">
      <c r="A30" s="26"/>
      <c r="J30" s="23"/>
    </row>
    <row r="31" spans="1:10" ht="20.25">
      <c r="A31" s="26"/>
      <c r="J31" s="23"/>
    </row>
    <row r="32" spans="1:10" ht="20.25">
      <c r="A32" s="26"/>
      <c r="J32" s="23"/>
    </row>
    <row r="33" spans="1:10" ht="20.25">
      <c r="A33" s="26"/>
      <c r="J33" s="23"/>
    </row>
    <row r="34" spans="1:10" ht="20.25">
      <c r="A34" s="26"/>
      <c r="J34" s="23"/>
    </row>
    <row r="35" spans="1:10" ht="20.25">
      <c r="A35" s="26"/>
      <c r="J35" s="23"/>
    </row>
    <row r="36" spans="1:10" ht="20.25">
      <c r="A36" s="26"/>
      <c r="J36" s="23"/>
    </row>
    <row r="37" spans="1:10" ht="20.25">
      <c r="A37" s="26"/>
      <c r="J37" s="23"/>
    </row>
    <row r="38" spans="1:10" ht="20.25">
      <c r="A38" s="26"/>
      <c r="J38" s="23"/>
    </row>
    <row r="39" spans="1:10" ht="20.25">
      <c r="A39" s="26"/>
      <c r="J39" s="23"/>
    </row>
    <row r="40" spans="1:10" ht="20.25">
      <c r="A40" s="26"/>
      <c r="J40" s="23"/>
    </row>
    <row r="41" spans="1:10" ht="20.25">
      <c r="A41" s="26"/>
      <c r="J41" s="23"/>
    </row>
    <row r="42" spans="1:10" ht="20.25">
      <c r="A42" s="26"/>
      <c r="J42" s="23"/>
    </row>
    <row r="43" spans="1:10" ht="20.25">
      <c r="A43" s="26"/>
      <c r="J43" s="23"/>
    </row>
    <row r="44" spans="1:10" ht="20.25">
      <c r="A44" s="26"/>
      <c r="J44" s="23"/>
    </row>
    <row r="45" spans="1:10" ht="20.25">
      <c r="A45" s="26"/>
      <c r="J45" s="23"/>
    </row>
    <row r="46" spans="1:10" ht="20.25">
      <c r="A46" s="26"/>
      <c r="J46" s="23"/>
    </row>
    <row r="47" spans="1:10" ht="20.25">
      <c r="A47" s="26"/>
      <c r="J47" s="23"/>
    </row>
    <row r="48" spans="1:10" ht="20.25">
      <c r="A48" s="26"/>
      <c r="J48" s="23"/>
    </row>
    <row r="49" spans="1:10" ht="20.25">
      <c r="A49" s="26"/>
      <c r="J49" s="23"/>
    </row>
    <row r="50" spans="1:10" ht="20.25">
      <c r="A50" s="26"/>
      <c r="J50" s="23"/>
    </row>
    <row r="51" spans="1:10" ht="20.25">
      <c r="A51" s="26"/>
      <c r="J51" s="23"/>
    </row>
    <row r="52" spans="1:10" ht="20.25">
      <c r="A52" s="26"/>
      <c r="J52" s="23"/>
    </row>
    <row r="53" spans="1:10" ht="20.25">
      <c r="A53" s="26"/>
      <c r="J53" s="23"/>
    </row>
    <row r="54" spans="1:10" ht="20.25">
      <c r="A54" s="26"/>
      <c r="J54" s="23"/>
    </row>
    <row r="55" spans="1:10" ht="20.25">
      <c r="A55" s="26"/>
      <c r="J55" s="23"/>
    </row>
    <row r="56" spans="1:10" ht="20.25">
      <c r="A56" s="26"/>
      <c r="J56" s="23"/>
    </row>
    <row r="57" spans="1:10" ht="20.25">
      <c r="A57" s="26"/>
      <c r="J57" s="23"/>
    </row>
    <row r="58" spans="1:10" ht="20.25">
      <c r="A58" s="26"/>
      <c r="J58" s="23"/>
    </row>
    <row r="59" spans="1:10" ht="20.25">
      <c r="A59" s="26"/>
      <c r="J59" s="23"/>
    </row>
    <row r="60" spans="1:10" ht="20.25">
      <c r="A60" s="26"/>
      <c r="J60" s="23"/>
    </row>
    <row r="61" spans="1:10" ht="20.25">
      <c r="A61" s="26"/>
      <c r="J61" s="23"/>
    </row>
    <row r="62" spans="1:10" ht="20.25">
      <c r="A62" s="26"/>
      <c r="J62" s="23"/>
    </row>
    <row r="63" spans="1:10" ht="20.25">
      <c r="A63" s="26"/>
      <c r="J63" s="23"/>
    </row>
    <row r="64" spans="1:10" ht="20.25">
      <c r="A64" s="26"/>
      <c r="J64" s="23"/>
    </row>
    <row r="65" spans="1:10" ht="20.25">
      <c r="A65" s="26"/>
      <c r="J65" s="23"/>
    </row>
    <row r="66" spans="1:10" ht="20.25">
      <c r="A66" s="26"/>
      <c r="J66" s="23"/>
    </row>
    <row r="67" spans="1:10" ht="20.25">
      <c r="A67" s="26"/>
      <c r="J67" s="23"/>
    </row>
    <row r="68" spans="1:10" ht="20.25">
      <c r="A68" s="26"/>
      <c r="J68" s="23"/>
    </row>
    <row r="69" spans="1:10" ht="20.25">
      <c r="A69" s="26"/>
      <c r="J69" s="23"/>
    </row>
    <row r="70" spans="1:10" ht="20.25">
      <c r="A70" s="26"/>
      <c r="J70" s="23"/>
    </row>
    <row r="71" spans="1:10" ht="20.25">
      <c r="A71" s="26"/>
      <c r="J71" s="23"/>
    </row>
    <row r="72" spans="1:10" ht="20.25">
      <c r="A72" s="26"/>
      <c r="J72" s="23"/>
    </row>
    <row r="73" spans="1:10" ht="20.25">
      <c r="A73" s="26"/>
      <c r="J73" s="23"/>
    </row>
    <row r="74" spans="1:10" ht="20.25">
      <c r="A74" s="26"/>
      <c r="J74" s="23"/>
    </row>
    <row r="75" spans="1:10" ht="20.25">
      <c r="A75" s="26"/>
      <c r="J75" s="23"/>
    </row>
    <row r="76" spans="1:10" ht="20.25">
      <c r="A76" s="26"/>
      <c r="J76" s="23"/>
    </row>
    <row r="77" spans="1:10" ht="20.25">
      <c r="A77" s="26"/>
      <c r="J77" s="23"/>
    </row>
    <row r="78" spans="1:10" ht="20.25">
      <c r="A78" s="26"/>
      <c r="J78" s="23"/>
    </row>
    <row r="79" spans="1:10" ht="20.25">
      <c r="A79" s="26"/>
      <c r="J79" s="23"/>
    </row>
    <row r="80" spans="1:10" ht="20.25">
      <c r="A80" s="26"/>
      <c r="J80" s="23"/>
    </row>
    <row r="81" spans="1:10" ht="20.25">
      <c r="A81" s="26"/>
      <c r="J81" s="23"/>
    </row>
    <row r="82" spans="1:10" ht="20.25">
      <c r="A82" s="26"/>
      <c r="J82" s="23"/>
    </row>
    <row r="83" spans="1:10" ht="20.25">
      <c r="A83" s="26"/>
      <c r="J83" s="23"/>
    </row>
    <row r="84" spans="1:10" ht="20.25">
      <c r="A84" s="26"/>
      <c r="J84" s="23"/>
    </row>
    <row r="85" spans="1:10" ht="20.25">
      <c r="A85" s="26"/>
      <c r="J85" s="23"/>
    </row>
    <row r="86" spans="1:10" ht="20.25">
      <c r="A86" s="26"/>
      <c r="J86" s="23"/>
    </row>
    <row r="87" spans="1:10" ht="20.25">
      <c r="A87" s="26"/>
      <c r="J87" s="23"/>
    </row>
    <row r="88" spans="1:10" ht="20.25">
      <c r="A88" s="26"/>
      <c r="J88" s="23"/>
    </row>
    <row r="89" spans="1:10" ht="20.25">
      <c r="J89" s="23"/>
    </row>
    <row r="90" spans="1:10" ht="20.25">
      <c r="A90" s="26"/>
      <c r="J90" s="23"/>
    </row>
    <row r="91" spans="1:10" ht="20.25">
      <c r="A91" s="26"/>
      <c r="J91" s="23"/>
    </row>
    <row r="92" spans="1:10" ht="20.25">
      <c r="A92" s="26"/>
      <c r="J92" s="23"/>
    </row>
    <row r="93" spans="1:10" ht="20.25">
      <c r="A93" s="26"/>
      <c r="J93" s="23"/>
    </row>
    <row r="94" spans="1:10" ht="20.25">
      <c r="A94" s="26"/>
      <c r="J94" s="23"/>
    </row>
    <row r="95" spans="1:10" ht="20.25">
      <c r="A95" s="26"/>
      <c r="J95" s="23"/>
    </row>
    <row r="96" spans="1:10" ht="20.25">
      <c r="A96" s="26"/>
      <c r="J96" s="23"/>
    </row>
    <row r="97" spans="10:10" ht="20.25">
      <c r="J97" s="23"/>
    </row>
    <row r="98" spans="10:10" ht="20.25">
      <c r="J98" s="23"/>
    </row>
    <row r="99" spans="10:10" ht="20.25">
      <c r="J99" s="23"/>
    </row>
    <row r="100" spans="10:10" ht="20.25">
      <c r="J100" s="23"/>
    </row>
    <row r="101" spans="10:10" ht="20.25">
      <c r="J101" s="23"/>
    </row>
    <row r="102" spans="10:10" ht="20.25">
      <c r="J102" s="23"/>
    </row>
    <row r="103" spans="10:10" ht="20.25">
      <c r="J103" s="23"/>
    </row>
    <row r="104" spans="10:10" ht="20.25">
      <c r="J104" s="23"/>
    </row>
    <row r="105" spans="10:10" ht="20.25">
      <c r="J105" s="23"/>
    </row>
    <row r="106" spans="10:10" ht="20.25">
      <c r="J106" s="23"/>
    </row>
    <row r="107" spans="10:10" ht="20.25">
      <c r="J107" s="23"/>
    </row>
    <row r="108" spans="10:10" ht="20.25">
      <c r="J108" s="23"/>
    </row>
    <row r="109" spans="10:10" ht="20.25">
      <c r="J109" s="23"/>
    </row>
    <row r="110" spans="10:10" ht="20.25">
      <c r="J110" s="23"/>
    </row>
    <row r="111" spans="10:10" ht="20.25">
      <c r="J111" s="23"/>
    </row>
    <row r="112" spans="10:10" ht="20.25">
      <c r="J112" s="23"/>
    </row>
    <row r="113" spans="10:10" ht="20.25">
      <c r="J113" s="23"/>
    </row>
    <row r="114" spans="10:10" ht="20.25">
      <c r="J114" s="23"/>
    </row>
    <row r="115" spans="10:10" ht="20.25">
      <c r="J115" s="23"/>
    </row>
    <row r="116" spans="10:10" ht="20.25">
      <c r="J116" s="23"/>
    </row>
    <row r="117" spans="10:10" ht="20.25">
      <c r="J117" s="23"/>
    </row>
    <row r="118" spans="10:10" ht="20.25">
      <c r="J118" s="23"/>
    </row>
    <row r="119" spans="10:10" ht="20.25">
      <c r="J119" s="23"/>
    </row>
    <row r="120" spans="10:10" ht="20.25">
      <c r="J120" s="23"/>
    </row>
    <row r="121" spans="10:10" ht="20.25">
      <c r="J121" s="23"/>
    </row>
    <row r="122" spans="10:10" ht="20.25">
      <c r="J122" s="23"/>
    </row>
    <row r="123" spans="10:10" ht="20.25">
      <c r="J123" s="23"/>
    </row>
    <row r="124" spans="10:10" ht="20.25">
      <c r="J124" s="23"/>
    </row>
    <row r="125" spans="10:10" ht="20.25">
      <c r="J125" s="23"/>
    </row>
    <row r="126" spans="10:10" ht="20.25">
      <c r="J126" s="23"/>
    </row>
    <row r="127" spans="10:10" ht="20.25">
      <c r="J127" s="23"/>
    </row>
    <row r="128" spans="10:10" ht="20.25">
      <c r="J128" s="23"/>
    </row>
    <row r="129" spans="10:10" ht="20.25">
      <c r="J129" s="23"/>
    </row>
    <row r="130" spans="10:10" ht="20.25">
      <c r="J130" s="23"/>
    </row>
    <row r="131" spans="10:10" ht="20.25">
      <c r="J131" s="23"/>
    </row>
    <row r="132" spans="10:10" ht="20.25">
      <c r="J132" s="23"/>
    </row>
    <row r="133" spans="10:10" ht="20.25">
      <c r="J133" s="23"/>
    </row>
    <row r="134" spans="10:10" ht="20.25">
      <c r="J134" s="23"/>
    </row>
    <row r="135" spans="10:10" ht="20.25">
      <c r="J135" s="23"/>
    </row>
    <row r="136" spans="10:10" ht="20.25">
      <c r="J136" s="23"/>
    </row>
    <row r="137" spans="10:10" ht="20.25">
      <c r="J137" s="23"/>
    </row>
    <row r="138" spans="10:10" ht="20.25">
      <c r="J138" s="23"/>
    </row>
    <row r="139" spans="10:10" ht="20.25">
      <c r="J139" s="23"/>
    </row>
    <row r="140" spans="10:10" ht="20.25">
      <c r="J140" s="23"/>
    </row>
    <row r="141" spans="10:10" ht="20.25">
      <c r="J141" s="23"/>
    </row>
    <row r="142" spans="10:10" ht="20.25">
      <c r="J142" s="23"/>
    </row>
    <row r="143" spans="10:10" ht="20.25">
      <c r="J143" s="23"/>
    </row>
    <row r="144" spans="10:10" ht="20.25">
      <c r="J144" s="23"/>
    </row>
    <row r="145" spans="10:10" ht="20.25">
      <c r="J145" s="23"/>
    </row>
    <row r="146" spans="10:10" ht="20.25">
      <c r="J146" s="23"/>
    </row>
    <row r="147" spans="10:10" ht="20.25">
      <c r="J147" s="23"/>
    </row>
    <row r="148" spans="10:10" ht="20.25">
      <c r="J148" s="23"/>
    </row>
    <row r="149" spans="10:10" ht="20.25">
      <c r="J149" s="23"/>
    </row>
    <row r="150" spans="10:10" ht="20.25">
      <c r="J150" s="23"/>
    </row>
    <row r="151" spans="10:10" ht="20.25">
      <c r="J151" s="23"/>
    </row>
    <row r="152" spans="10:10" ht="20.25">
      <c r="J152" s="23"/>
    </row>
    <row r="153" spans="10:10" ht="20.25">
      <c r="J153" s="23"/>
    </row>
    <row r="154" spans="10:10" ht="20.25">
      <c r="J154" s="23"/>
    </row>
    <row r="155" spans="10:10" ht="20.25">
      <c r="J155" s="23"/>
    </row>
    <row r="156" spans="10:10" ht="20.25">
      <c r="J156" s="23"/>
    </row>
    <row r="157" spans="10:10" ht="20.25">
      <c r="J157" s="23"/>
    </row>
    <row r="158" spans="10:10" ht="20.25">
      <c r="J158" s="23"/>
    </row>
    <row r="159" spans="10:10" ht="20.25">
      <c r="J159" s="23"/>
    </row>
    <row r="160" spans="10:10" ht="20.25">
      <c r="J160" s="23"/>
    </row>
    <row r="161" spans="10:10" ht="20.25">
      <c r="J161" s="23"/>
    </row>
    <row r="162" spans="10:10" ht="20.25">
      <c r="J162" s="23"/>
    </row>
    <row r="163" spans="10:10" ht="20.25">
      <c r="J163" s="23"/>
    </row>
    <row r="164" spans="10:10" ht="20.25">
      <c r="J164" s="23"/>
    </row>
    <row r="165" spans="10:10" ht="20.25">
      <c r="J165" s="23"/>
    </row>
    <row r="166" spans="10:10" ht="20.25">
      <c r="J166" s="23"/>
    </row>
    <row r="167" spans="10:10" ht="20.25">
      <c r="J167" s="23"/>
    </row>
    <row r="168" spans="10:10" ht="20.25">
      <c r="J168" s="23"/>
    </row>
    <row r="169" spans="10:10" ht="20.25">
      <c r="J169" s="23"/>
    </row>
    <row r="170" spans="10:10" ht="20.25">
      <c r="J170" s="23"/>
    </row>
    <row r="171" spans="10:10" ht="20.25">
      <c r="J171" s="23"/>
    </row>
    <row r="172" spans="10:10" ht="20.25">
      <c r="J172" s="23"/>
    </row>
    <row r="173" spans="10:10" ht="20.25">
      <c r="J173" s="23"/>
    </row>
    <row r="174" spans="10:10" ht="20.25">
      <c r="J174" s="23"/>
    </row>
    <row r="175" spans="10:10" ht="20.25">
      <c r="J175" s="23"/>
    </row>
    <row r="176" spans="10:10" ht="20.25">
      <c r="J176" s="23"/>
    </row>
    <row r="177" spans="10:10" ht="20.25">
      <c r="J177" s="23"/>
    </row>
    <row r="178" spans="10:10" ht="20.25">
      <c r="J178" s="23"/>
    </row>
    <row r="179" spans="10:10" ht="20.25">
      <c r="J179" s="23"/>
    </row>
    <row r="180" spans="10:10" ht="20.25">
      <c r="J180" s="23"/>
    </row>
    <row r="181" spans="10:10" ht="20.25">
      <c r="J181" s="23"/>
    </row>
    <row r="182" spans="10:10" ht="20.25">
      <c r="J182" s="23"/>
    </row>
    <row r="183" spans="10:10" ht="20.25">
      <c r="J183" s="23"/>
    </row>
    <row r="184" spans="10:10" ht="20.25">
      <c r="J184" s="23"/>
    </row>
    <row r="185" spans="10:10" ht="20.25">
      <c r="J185" s="23"/>
    </row>
    <row r="186" spans="10:10" ht="20.25">
      <c r="J186" s="23"/>
    </row>
    <row r="187" spans="10:10" ht="20.25">
      <c r="J187" s="23"/>
    </row>
    <row r="188" spans="10:10" ht="20.25">
      <c r="J188" s="23"/>
    </row>
    <row r="189" spans="10:10" ht="20.25">
      <c r="J189" s="23"/>
    </row>
    <row r="190" spans="10:10" ht="20.25">
      <c r="J190" s="23"/>
    </row>
    <row r="191" spans="10:10" ht="20.25">
      <c r="J191" s="23"/>
    </row>
    <row r="192" spans="10:10" ht="20.25">
      <c r="J192" s="23"/>
    </row>
    <row r="193" spans="10:10" ht="20.25">
      <c r="J193" s="23"/>
    </row>
    <row r="194" spans="10:10" ht="20.25">
      <c r="J194" s="23"/>
    </row>
    <row r="195" spans="10:10" ht="20.25">
      <c r="J195" s="23"/>
    </row>
    <row r="196" spans="10:10" ht="20.25">
      <c r="J196" s="23"/>
    </row>
    <row r="197" spans="10:10" ht="20.25">
      <c r="J197" s="23"/>
    </row>
    <row r="198" spans="10:10" ht="20.25">
      <c r="J198" s="23"/>
    </row>
    <row r="199" spans="10:10" ht="20.25">
      <c r="J199" s="23"/>
    </row>
    <row r="200" spans="10:10" ht="20.25">
      <c r="J200" s="23"/>
    </row>
    <row r="201" spans="10:10" ht="20.25">
      <c r="J201" s="23"/>
    </row>
    <row r="202" spans="10:10" ht="20.25">
      <c r="J202" s="23"/>
    </row>
    <row r="203" spans="10:10" ht="20.25">
      <c r="J203" s="23"/>
    </row>
    <row r="204" spans="10:10" ht="20.25">
      <c r="J204" s="23"/>
    </row>
    <row r="205" spans="10:10" ht="20.25">
      <c r="J205" s="23"/>
    </row>
    <row r="206" spans="10:10" ht="20.25">
      <c r="J206" s="23"/>
    </row>
    <row r="207" spans="10:10" ht="20.25">
      <c r="J207" s="23"/>
    </row>
    <row r="208" spans="10:10" ht="20.25">
      <c r="J208" s="23"/>
    </row>
    <row r="209" spans="10:10" ht="20.25">
      <c r="J209" s="23"/>
    </row>
    <row r="210" spans="10:10" ht="20.25">
      <c r="J210" s="23"/>
    </row>
    <row r="211" spans="10:10" ht="20.25">
      <c r="J211" s="23"/>
    </row>
    <row r="212" spans="10:10" ht="20.25">
      <c r="J212" s="23"/>
    </row>
    <row r="213" spans="10:10" ht="20.25">
      <c r="J213" s="23"/>
    </row>
    <row r="214" spans="10:10" ht="20.25">
      <c r="J214" s="23"/>
    </row>
    <row r="215" spans="10:10" ht="20.25">
      <c r="J215" s="23"/>
    </row>
    <row r="216" spans="10:10" ht="20.25">
      <c r="J216" s="23"/>
    </row>
    <row r="217" spans="10:10" ht="20.25">
      <c r="J217" s="23"/>
    </row>
    <row r="218" spans="10:10" ht="20.25">
      <c r="J218" s="23"/>
    </row>
    <row r="219" spans="10:10" ht="20.25">
      <c r="J219" s="23"/>
    </row>
    <row r="220" spans="10:10" ht="20.25">
      <c r="J220" s="23"/>
    </row>
    <row r="221" spans="10:10" ht="20.25">
      <c r="J221" s="23"/>
    </row>
    <row r="222" spans="10:10" ht="20.25">
      <c r="J222" s="23"/>
    </row>
    <row r="223" spans="10:10" ht="20.25">
      <c r="J223" s="23"/>
    </row>
    <row r="224" spans="10:10" ht="20.25">
      <c r="J224" s="23"/>
    </row>
    <row r="225" spans="10:10" ht="20.25">
      <c r="J225" s="23"/>
    </row>
    <row r="226" spans="10:10" ht="20.25">
      <c r="J226" s="23"/>
    </row>
    <row r="227" spans="10:10" ht="20.25">
      <c r="J227" s="23"/>
    </row>
    <row r="228" spans="10:10" ht="20.25">
      <c r="J228" s="23"/>
    </row>
    <row r="229" spans="10:10" ht="20.25">
      <c r="J229" s="23"/>
    </row>
    <row r="230" spans="10:10" ht="20.25">
      <c r="J230" s="23"/>
    </row>
    <row r="231" spans="10:10" ht="20.25">
      <c r="J231" s="23"/>
    </row>
    <row r="232" spans="10:10" ht="20.25">
      <c r="J232" s="23"/>
    </row>
    <row r="233" spans="10:10" ht="20.25">
      <c r="J233" s="23"/>
    </row>
    <row r="234" spans="10:10" ht="20.25">
      <c r="J234" s="23"/>
    </row>
    <row r="235" spans="10:10" ht="20.25">
      <c r="J235" s="23"/>
    </row>
    <row r="236" spans="10:10" ht="20.25">
      <c r="J236" s="23"/>
    </row>
    <row r="237" spans="10:10" ht="20.25">
      <c r="J237" s="23"/>
    </row>
    <row r="238" spans="10:10" ht="20.25">
      <c r="J238" s="23"/>
    </row>
    <row r="239" spans="10:10" ht="20.25">
      <c r="J239" s="23"/>
    </row>
    <row r="240" spans="10:10" ht="20.25">
      <c r="J240" s="23"/>
    </row>
    <row r="241" spans="10:10" ht="20.25">
      <c r="J241" s="23"/>
    </row>
    <row r="242" spans="10:10" ht="20.25">
      <c r="J242" s="23"/>
    </row>
    <row r="243" spans="10:10" ht="20.25">
      <c r="J243" s="23"/>
    </row>
    <row r="244" spans="10:10" ht="20.25">
      <c r="J244" s="23"/>
    </row>
    <row r="245" spans="10:10" ht="20.25">
      <c r="J245" s="23"/>
    </row>
    <row r="246" spans="10:10" ht="20.25">
      <c r="J246" s="23"/>
    </row>
    <row r="247" spans="10:10" ht="20.25">
      <c r="J247" s="23"/>
    </row>
    <row r="248" spans="10:10" ht="20.25">
      <c r="J248" s="23"/>
    </row>
    <row r="249" spans="10:10" ht="20.25">
      <c r="J249" s="23"/>
    </row>
    <row r="250" spans="10:10" ht="20.25">
      <c r="J250" s="23"/>
    </row>
    <row r="251" spans="10:10" ht="20.25">
      <c r="J251" s="23"/>
    </row>
    <row r="252" spans="10:10" ht="20.25">
      <c r="J252" s="23"/>
    </row>
    <row r="253" spans="10:10" ht="20.25">
      <c r="J253" s="23"/>
    </row>
    <row r="254" spans="10:10" ht="20.25">
      <c r="J254" s="23"/>
    </row>
    <row r="255" spans="10:10" ht="20.25">
      <c r="J255" s="23"/>
    </row>
    <row r="256" spans="10:10" ht="20.25">
      <c r="J256" s="23"/>
    </row>
    <row r="257" spans="10:10" ht="20.25">
      <c r="J257" s="23"/>
    </row>
    <row r="258" spans="10:10" ht="20.25">
      <c r="J258" s="23"/>
    </row>
    <row r="259" spans="10:10" ht="20.25">
      <c r="J259" s="23"/>
    </row>
    <row r="260" spans="10:10" ht="20.25">
      <c r="J260" s="23"/>
    </row>
    <row r="261" spans="10:10" ht="20.25">
      <c r="J261" s="23"/>
    </row>
    <row r="262" spans="10:10" ht="20.25">
      <c r="J262" s="23"/>
    </row>
    <row r="263" spans="10:10" ht="20.25">
      <c r="J263" s="23"/>
    </row>
    <row r="264" spans="10:10" ht="20.25">
      <c r="J264" s="23"/>
    </row>
    <row r="265" spans="10:10" ht="20.25">
      <c r="J265" s="23"/>
    </row>
    <row r="266" spans="10:10" ht="20.25">
      <c r="J266" s="23"/>
    </row>
    <row r="267" spans="10:10" ht="20.25">
      <c r="J267" s="23"/>
    </row>
    <row r="268" spans="10:10" ht="20.25">
      <c r="J268" s="23"/>
    </row>
    <row r="269" spans="10:10" ht="20.25">
      <c r="J269" s="23"/>
    </row>
    <row r="270" spans="10:10" ht="20.25">
      <c r="J270" s="23"/>
    </row>
    <row r="271" spans="10:10" ht="20.25">
      <c r="J271" s="23"/>
    </row>
    <row r="272" spans="10:10" ht="20.25">
      <c r="J272" s="23"/>
    </row>
    <row r="273" spans="10:10" ht="20.25">
      <c r="J273" s="23"/>
    </row>
    <row r="274" spans="10:10" ht="20.25">
      <c r="J274" s="23"/>
    </row>
    <row r="275" spans="10:10" ht="20.25">
      <c r="J275" s="23"/>
    </row>
    <row r="276" spans="10:10" ht="20.25">
      <c r="J276" s="23"/>
    </row>
    <row r="277" spans="10:10" ht="20.25">
      <c r="J277" s="23"/>
    </row>
    <row r="278" spans="10:10" ht="20.25">
      <c r="J278" s="23"/>
    </row>
    <row r="279" spans="10:10" ht="20.25">
      <c r="J279" s="23"/>
    </row>
    <row r="280" spans="10:10" ht="20.25">
      <c r="J280" s="23"/>
    </row>
    <row r="281" spans="10:10" ht="20.25">
      <c r="J281" s="23"/>
    </row>
    <row r="282" spans="10:10" ht="20.25">
      <c r="J282" s="23"/>
    </row>
    <row r="283" spans="10:10" ht="20.25">
      <c r="J283" s="23"/>
    </row>
    <row r="284" spans="10:10" ht="20.25">
      <c r="J284" s="23"/>
    </row>
    <row r="285" spans="10:10" ht="20.25">
      <c r="J285" s="23"/>
    </row>
    <row r="286" spans="10:10" ht="20.25">
      <c r="J286" s="23"/>
    </row>
    <row r="287" spans="10:10" ht="20.25">
      <c r="J287" s="23"/>
    </row>
    <row r="288" spans="10:10" ht="20.25">
      <c r="J288" s="23"/>
    </row>
    <row r="289" spans="10:10" ht="20.25">
      <c r="J289" s="23"/>
    </row>
    <row r="290" spans="10:10" ht="20.25">
      <c r="J290" s="23"/>
    </row>
    <row r="291" spans="10:10" ht="20.25">
      <c r="J291" s="23"/>
    </row>
    <row r="292" spans="10:10" ht="20.25">
      <c r="J292" s="23"/>
    </row>
    <row r="293" spans="10:10" ht="20.25">
      <c r="J293" s="23"/>
    </row>
    <row r="294" spans="10:10" ht="20.25">
      <c r="J294" s="23"/>
    </row>
    <row r="295" spans="10:10" ht="20.25">
      <c r="J295" s="23"/>
    </row>
    <row r="296" spans="10:10" ht="20.25">
      <c r="J296" s="23"/>
    </row>
    <row r="297" spans="10:10" ht="20.25">
      <c r="J297" s="23"/>
    </row>
    <row r="298" spans="10:10" ht="20.25">
      <c r="J298" s="23"/>
    </row>
    <row r="299" spans="10:10" ht="20.25">
      <c r="J299" s="23"/>
    </row>
    <row r="300" spans="10:10" ht="20.25">
      <c r="J300" s="23"/>
    </row>
    <row r="301" spans="10:10" ht="20.25">
      <c r="J301" s="23"/>
    </row>
    <row r="302" spans="10:10" ht="20.25">
      <c r="J302" s="23"/>
    </row>
    <row r="303" spans="10:10" ht="20.25">
      <c r="J303" s="23"/>
    </row>
    <row r="304" spans="10:10" ht="20.25">
      <c r="J304" s="23"/>
    </row>
    <row r="305" spans="10:10" ht="20.25">
      <c r="J305" s="23"/>
    </row>
    <row r="306" spans="10:10" ht="20.25">
      <c r="J306" s="23"/>
    </row>
    <row r="307" spans="10:10" ht="20.25">
      <c r="J307" s="23"/>
    </row>
    <row r="308" spans="10:10" ht="20.25">
      <c r="J308" s="23"/>
    </row>
    <row r="309" spans="10:10" ht="20.25">
      <c r="J309" s="23"/>
    </row>
    <row r="310" spans="10:10" ht="20.25">
      <c r="J310" s="23"/>
    </row>
    <row r="311" spans="10:10" ht="20.25">
      <c r="J311" s="23"/>
    </row>
    <row r="312" spans="10:10" ht="20.25">
      <c r="J312" s="23"/>
    </row>
    <row r="313" spans="10:10" ht="20.25">
      <c r="J313" s="23"/>
    </row>
    <row r="314" spans="10:10" ht="20.25">
      <c r="J314" s="23"/>
    </row>
    <row r="315" spans="10:10" ht="20.25">
      <c r="J315" s="23"/>
    </row>
    <row r="316" spans="10:10" ht="20.25">
      <c r="J316" s="23"/>
    </row>
    <row r="317" spans="10:10" ht="20.25">
      <c r="J317" s="23"/>
    </row>
    <row r="318" spans="10:10" ht="20.25">
      <c r="J318" s="23"/>
    </row>
    <row r="319" spans="10:10" ht="20.25">
      <c r="J319" s="23"/>
    </row>
    <row r="320" spans="10:10" ht="20.25">
      <c r="J320" s="23"/>
    </row>
    <row r="321" spans="10:10" ht="20.25">
      <c r="J321" s="23"/>
    </row>
    <row r="322" spans="10:10" ht="20.25">
      <c r="J322" s="23"/>
    </row>
    <row r="323" spans="10:10" ht="20.25">
      <c r="J323" s="23"/>
    </row>
    <row r="324" spans="10:10" ht="20.25">
      <c r="J324" s="23"/>
    </row>
    <row r="325" spans="10:10" ht="20.25">
      <c r="J325" s="23"/>
    </row>
    <row r="326" spans="10:10" ht="20.25">
      <c r="J326" s="23"/>
    </row>
    <row r="327" spans="10:10" ht="20.25">
      <c r="J327" s="23"/>
    </row>
    <row r="328" spans="10:10" ht="20.25">
      <c r="J328" s="23"/>
    </row>
    <row r="329" spans="10:10" ht="20.25">
      <c r="J329" s="23"/>
    </row>
    <row r="330" spans="10:10" ht="20.25">
      <c r="J330" s="23"/>
    </row>
    <row r="331" spans="10:10" ht="20.25">
      <c r="J331" s="23"/>
    </row>
    <row r="332" spans="10:10" ht="20.25">
      <c r="J332" s="23"/>
    </row>
    <row r="333" spans="10:10" ht="20.25">
      <c r="J333" s="23"/>
    </row>
    <row r="334" spans="10:10" ht="20.25">
      <c r="J334" s="23"/>
    </row>
    <row r="335" spans="10:10" ht="20.25">
      <c r="J335" s="23"/>
    </row>
    <row r="336" spans="10:10" ht="20.25">
      <c r="J336" s="23"/>
    </row>
    <row r="337" spans="10:10" ht="20.25">
      <c r="J337" s="23"/>
    </row>
    <row r="338" spans="10:10" ht="20.25">
      <c r="J338" s="23"/>
    </row>
    <row r="339" spans="10:10" ht="20.25">
      <c r="J339" s="23"/>
    </row>
    <row r="340" spans="10:10" ht="20.25">
      <c r="J340" s="23"/>
    </row>
    <row r="341" spans="10:10" ht="20.25">
      <c r="J341" s="23"/>
    </row>
    <row r="342" spans="10:10" ht="20.25">
      <c r="J342" s="23"/>
    </row>
    <row r="343" spans="10:10" ht="20.25">
      <c r="J343" s="23"/>
    </row>
    <row r="344" spans="10:10" ht="20.25">
      <c r="J344" s="23"/>
    </row>
    <row r="345" spans="10:10" ht="20.25">
      <c r="J345" s="23"/>
    </row>
    <row r="346" spans="10:10" ht="20.25">
      <c r="J346" s="23"/>
    </row>
    <row r="347" spans="10:10" ht="20.25">
      <c r="J347" s="23"/>
    </row>
    <row r="348" spans="10:10" ht="20.25">
      <c r="J348" s="23"/>
    </row>
    <row r="349" spans="10:10" ht="20.25">
      <c r="J349" s="23"/>
    </row>
    <row r="350" spans="10:10" ht="20.25">
      <c r="J350" s="23"/>
    </row>
    <row r="351" spans="10:10" ht="20.25">
      <c r="J351" s="23"/>
    </row>
    <row r="352" spans="10:10" ht="20.25">
      <c r="J352" s="23"/>
    </row>
    <row r="353" spans="10:10" ht="20.25">
      <c r="J353" s="23"/>
    </row>
    <row r="354" spans="10:10" ht="20.25">
      <c r="J354" s="23"/>
    </row>
    <row r="355" spans="10:10" ht="20.25">
      <c r="J355" s="23"/>
    </row>
    <row r="356" spans="10:10" ht="20.25">
      <c r="J356" s="23"/>
    </row>
    <row r="357" spans="10:10" ht="20.25">
      <c r="J357" s="23"/>
    </row>
    <row r="358" spans="10:10" ht="20.25">
      <c r="J358" s="23"/>
    </row>
    <row r="359" spans="10:10" ht="20.25">
      <c r="J359" s="23"/>
    </row>
    <row r="360" spans="10:10" ht="20.25">
      <c r="J360" s="23"/>
    </row>
    <row r="361" spans="10:10" ht="20.25">
      <c r="J361" s="23"/>
    </row>
    <row r="362" spans="10:10" ht="20.25">
      <c r="J362" s="23"/>
    </row>
    <row r="363" spans="10:10" ht="20.25">
      <c r="J363" s="23"/>
    </row>
    <row r="364" spans="10:10" ht="20.25">
      <c r="J364" s="23"/>
    </row>
    <row r="365" spans="10:10" ht="20.25">
      <c r="J365" s="23"/>
    </row>
    <row r="366" spans="10:10" ht="20.25">
      <c r="J366" s="23"/>
    </row>
    <row r="367" spans="10:10" ht="20.25">
      <c r="J367" s="23"/>
    </row>
    <row r="368" spans="10:10" ht="20.25">
      <c r="J368" s="23"/>
    </row>
    <row r="369" spans="10:10" ht="20.25">
      <c r="J369" s="23"/>
    </row>
    <row r="370" spans="10:10" ht="20.25">
      <c r="J370" s="23"/>
    </row>
    <row r="371" spans="10:10" ht="20.25">
      <c r="J371" s="23"/>
    </row>
    <row r="372" spans="10:10" ht="20.25">
      <c r="J372" s="23"/>
    </row>
    <row r="373" spans="10:10" ht="20.25">
      <c r="J373" s="23"/>
    </row>
    <row r="374" spans="10:10" ht="20.25">
      <c r="J374" s="23"/>
    </row>
    <row r="375" spans="10:10" ht="20.25">
      <c r="J375" s="23"/>
    </row>
    <row r="376" spans="10:10" ht="20.25">
      <c r="J376" s="23"/>
    </row>
    <row r="377" spans="10:10" ht="20.25">
      <c r="J377" s="23"/>
    </row>
    <row r="378" spans="10:10" ht="20.25">
      <c r="J378" s="23"/>
    </row>
    <row r="379" spans="10:10" ht="20.25">
      <c r="J379" s="23"/>
    </row>
    <row r="380" spans="10:10" ht="20.25">
      <c r="J380" s="23"/>
    </row>
    <row r="381" spans="10:10" ht="20.25">
      <c r="J381" s="23"/>
    </row>
    <row r="382" spans="10:10" ht="20.25">
      <c r="J382" s="23"/>
    </row>
    <row r="383" spans="10:10" ht="20.25">
      <c r="J383" s="23"/>
    </row>
    <row r="384" spans="10:10" ht="20.25">
      <c r="J384" s="23"/>
    </row>
    <row r="385" spans="10:10" ht="20.25">
      <c r="J385" s="23"/>
    </row>
    <row r="386" spans="10:10" ht="20.25">
      <c r="J386" s="23"/>
    </row>
    <row r="387" spans="10:10" ht="20.25">
      <c r="J387" s="23"/>
    </row>
    <row r="388" spans="10:10" ht="20.25">
      <c r="J388" s="23"/>
    </row>
    <row r="389" spans="10:10" ht="20.25">
      <c r="J389" s="23"/>
    </row>
    <row r="390" spans="10:10" ht="20.25">
      <c r="J390" s="23"/>
    </row>
    <row r="391" spans="10:10" ht="20.25">
      <c r="J391" s="23"/>
    </row>
    <row r="392" spans="10:10" ht="20.25">
      <c r="J392" s="23"/>
    </row>
    <row r="393" spans="10:10" ht="20.25">
      <c r="J393" s="23"/>
    </row>
    <row r="394" spans="10:10" ht="20.25">
      <c r="J394" s="23"/>
    </row>
    <row r="395" spans="10:10" ht="20.25">
      <c r="J395" s="23"/>
    </row>
    <row r="396" spans="10:10" ht="20.25">
      <c r="J396" s="23"/>
    </row>
    <row r="397" spans="10:10" ht="20.25">
      <c r="J397" s="23"/>
    </row>
    <row r="398" spans="10:10" ht="20.25">
      <c r="J398" s="23"/>
    </row>
    <row r="399" spans="10:10" ht="20.25">
      <c r="J399" s="23"/>
    </row>
    <row r="400" spans="10:10" ht="20.25">
      <c r="J400" s="23"/>
    </row>
    <row r="401" spans="10:10" ht="20.25">
      <c r="J401" s="23"/>
    </row>
    <row r="402" spans="10:10" ht="20.25">
      <c r="J402" s="23"/>
    </row>
    <row r="403" spans="10:10" ht="20.25">
      <c r="J403" s="23"/>
    </row>
    <row r="404" spans="10:10" ht="20.25">
      <c r="J404" s="23"/>
    </row>
    <row r="405" spans="10:10" ht="20.25">
      <c r="J405" s="23"/>
    </row>
    <row r="406" spans="10:10" ht="20.25">
      <c r="J406" s="23"/>
    </row>
    <row r="407" spans="10:10" ht="20.25">
      <c r="J407" s="23"/>
    </row>
    <row r="408" spans="10:10" ht="20.25">
      <c r="J408" s="23"/>
    </row>
    <row r="409" spans="10:10" ht="20.25">
      <c r="J409" s="23"/>
    </row>
    <row r="410" spans="10:10" ht="20.25">
      <c r="J410" s="23"/>
    </row>
    <row r="411" spans="10:10" ht="20.25">
      <c r="J411" s="23"/>
    </row>
    <row r="412" spans="10:10" ht="20.25">
      <c r="J412" s="23"/>
    </row>
    <row r="413" spans="10:10" ht="20.25">
      <c r="J413" s="23"/>
    </row>
    <row r="414" spans="10:10" ht="20.25">
      <c r="J414" s="23"/>
    </row>
    <row r="415" spans="10:10" ht="20.25">
      <c r="J415" s="23"/>
    </row>
    <row r="416" spans="10:10" ht="20.25">
      <c r="J416" s="23"/>
    </row>
    <row r="417" spans="10:10" ht="20.25">
      <c r="J417" s="23"/>
    </row>
    <row r="418" spans="10:10" ht="20.25">
      <c r="J418" s="23"/>
    </row>
    <row r="419" spans="10:10" ht="20.25">
      <c r="J419" s="23"/>
    </row>
    <row r="420" spans="10:10" ht="20.25">
      <c r="J420" s="23"/>
    </row>
    <row r="421" spans="10:10" ht="20.25">
      <c r="J421" s="23"/>
    </row>
    <row r="422" spans="10:10" ht="20.25">
      <c r="J422" s="23"/>
    </row>
    <row r="423" spans="10:10" ht="20.25">
      <c r="J423" s="23"/>
    </row>
    <row r="424" spans="10:10" ht="20.25">
      <c r="J424" s="23"/>
    </row>
    <row r="425" spans="10:10" ht="20.25">
      <c r="J425" s="23"/>
    </row>
    <row r="426" spans="10:10" ht="20.25">
      <c r="J426" s="23"/>
    </row>
    <row r="427" spans="10:10" ht="20.25">
      <c r="J427" s="23"/>
    </row>
    <row r="428" spans="10:10" ht="20.25">
      <c r="J428" s="23"/>
    </row>
    <row r="429" spans="10:10" ht="20.25">
      <c r="J429" s="23"/>
    </row>
    <row r="430" spans="10:10" ht="20.25">
      <c r="J430" s="23"/>
    </row>
    <row r="431" spans="10:10" ht="20.25">
      <c r="J431" s="23"/>
    </row>
    <row r="432" spans="10:10" ht="20.25">
      <c r="J432" s="23"/>
    </row>
    <row r="433" spans="10:10" ht="20.25">
      <c r="J433" s="23"/>
    </row>
    <row r="434" spans="10:10" ht="20.25">
      <c r="J434" s="23"/>
    </row>
    <row r="435" spans="10:10" ht="20.25">
      <c r="J435" s="23"/>
    </row>
    <row r="436" spans="10:10" ht="20.25">
      <c r="J436" s="23"/>
    </row>
    <row r="437" spans="10:10" ht="20.25">
      <c r="J437" s="23"/>
    </row>
    <row r="438" spans="10:10" ht="20.25">
      <c r="J438" s="23"/>
    </row>
    <row r="439" spans="10:10" ht="20.25">
      <c r="J439" s="23"/>
    </row>
    <row r="440" spans="10:10" ht="20.25">
      <c r="J440" s="23"/>
    </row>
    <row r="441" spans="10:10" ht="20.25">
      <c r="J441" s="23"/>
    </row>
    <row r="442" spans="10:10" ht="20.25">
      <c r="J442" s="23"/>
    </row>
    <row r="443" spans="10:10" ht="20.25">
      <c r="J443" s="23"/>
    </row>
    <row r="444" spans="10:10" ht="20.25">
      <c r="J444" s="23"/>
    </row>
    <row r="445" spans="10:10" ht="20.25">
      <c r="J445" s="23"/>
    </row>
    <row r="446" spans="10:10" ht="20.25">
      <c r="J446" s="23"/>
    </row>
    <row r="447" spans="10:10" ht="20.25">
      <c r="J447" s="23"/>
    </row>
    <row r="448" spans="10:10" ht="20.25">
      <c r="J448" s="23"/>
    </row>
    <row r="449" spans="10:10" ht="20.25">
      <c r="J449" s="23"/>
    </row>
    <row r="450" spans="10:10" ht="20.25">
      <c r="J450" s="23"/>
    </row>
    <row r="451" spans="10:10" ht="20.25">
      <c r="J451" s="23"/>
    </row>
    <row r="452" spans="10:10" ht="20.25">
      <c r="J452" s="23"/>
    </row>
    <row r="453" spans="10:10" ht="20.25">
      <c r="J453" s="23"/>
    </row>
    <row r="454" spans="10:10" ht="20.25">
      <c r="J454" s="23"/>
    </row>
    <row r="455" spans="10:10" ht="20.25">
      <c r="J455" s="23"/>
    </row>
    <row r="456" spans="10:10" ht="20.25">
      <c r="J456" s="23"/>
    </row>
    <row r="457" spans="10:10" ht="20.25">
      <c r="J457" s="23"/>
    </row>
    <row r="458" spans="10:10" ht="20.25">
      <c r="J458" s="23"/>
    </row>
    <row r="459" spans="10:10" ht="20.25">
      <c r="J459" s="23"/>
    </row>
    <row r="460" spans="10:10" ht="20.25">
      <c r="J460" s="23"/>
    </row>
    <row r="461" spans="10:10" ht="20.25">
      <c r="J461" s="23"/>
    </row>
    <row r="462" spans="10:10" ht="20.25">
      <c r="J462" s="23"/>
    </row>
    <row r="463" spans="10:10" ht="20.25">
      <c r="J463" s="23"/>
    </row>
    <row r="464" spans="10:10" ht="20.25">
      <c r="J464" s="23"/>
    </row>
    <row r="465" spans="10:10" ht="20.25">
      <c r="J465" s="23"/>
    </row>
    <row r="466" spans="10:10" ht="20.25">
      <c r="J466" s="23"/>
    </row>
    <row r="467" spans="10:10" ht="20.25">
      <c r="J467" s="23"/>
    </row>
    <row r="468" spans="10:10" ht="20.25">
      <c r="J468" s="23"/>
    </row>
    <row r="469" spans="10:10" ht="20.25">
      <c r="J469" s="23"/>
    </row>
    <row r="470" spans="10:10" ht="20.25">
      <c r="J470" s="23"/>
    </row>
    <row r="471" spans="10:10" ht="20.25">
      <c r="J471" s="23"/>
    </row>
    <row r="472" spans="10:10" ht="20.25">
      <c r="J472" s="23"/>
    </row>
    <row r="473" spans="10:10" ht="20.25">
      <c r="J473" s="23"/>
    </row>
    <row r="474" spans="10:10" ht="20.25">
      <c r="J474" s="23"/>
    </row>
    <row r="475" spans="10:10" ht="20.25">
      <c r="J475" s="23"/>
    </row>
    <row r="476" spans="10:10" ht="20.25">
      <c r="J476" s="23"/>
    </row>
    <row r="477" spans="10:10" ht="20.25">
      <c r="J477" s="23"/>
    </row>
    <row r="478" spans="10:10" ht="20.25">
      <c r="J478" s="23"/>
    </row>
    <row r="479" spans="10:10" ht="20.25">
      <c r="J479" s="23"/>
    </row>
    <row r="480" spans="10:10" ht="20.25">
      <c r="J480" s="23"/>
    </row>
    <row r="481" spans="10:10" ht="20.25">
      <c r="J481" s="23"/>
    </row>
    <row r="482" spans="10:10" ht="20.25">
      <c r="J482" s="23"/>
    </row>
    <row r="483" spans="10:10" ht="20.25">
      <c r="J483" s="23"/>
    </row>
    <row r="484" spans="10:10" ht="20.25">
      <c r="J484" s="23"/>
    </row>
    <row r="485" spans="10:10" ht="20.25">
      <c r="J485" s="23"/>
    </row>
    <row r="486" spans="10:10" ht="20.25">
      <c r="J486" s="23"/>
    </row>
    <row r="487" spans="10:10" ht="20.25">
      <c r="J487" s="23"/>
    </row>
    <row r="488" spans="10:10" ht="20.25">
      <c r="J488" s="23"/>
    </row>
    <row r="489" spans="10:10" ht="20.25">
      <c r="J489" s="23"/>
    </row>
    <row r="490" spans="10:10" ht="20.25">
      <c r="J490" s="23"/>
    </row>
    <row r="491" spans="10:10" ht="20.25">
      <c r="J491" s="23"/>
    </row>
    <row r="492" spans="10:10" ht="20.25">
      <c r="J492" s="23"/>
    </row>
    <row r="493" spans="10:10" ht="20.25">
      <c r="J493" s="23"/>
    </row>
    <row r="494" spans="10:10" ht="20.25">
      <c r="J494" s="23"/>
    </row>
    <row r="495" spans="10:10" ht="20.25">
      <c r="J495" s="23"/>
    </row>
    <row r="496" spans="10:10" ht="20.25">
      <c r="J496" s="23"/>
    </row>
    <row r="497" spans="10:10" ht="20.25">
      <c r="J497" s="23"/>
    </row>
    <row r="498" spans="10:10" ht="20.25">
      <c r="J498" s="23"/>
    </row>
    <row r="499" spans="10:10" ht="20.25">
      <c r="J499" s="23"/>
    </row>
    <row r="500" spans="10:10" ht="20.25">
      <c r="J500" s="23"/>
    </row>
    <row r="501" spans="10:10" ht="20.25">
      <c r="J501" s="23"/>
    </row>
    <row r="502" spans="10:10" ht="20.25">
      <c r="J502" s="23"/>
    </row>
    <row r="503" spans="10:10" ht="20.25">
      <c r="J503" s="23"/>
    </row>
    <row r="504" spans="10:10" ht="20.25">
      <c r="J504" s="23"/>
    </row>
    <row r="505" spans="10:10" ht="20.25">
      <c r="J505" s="23"/>
    </row>
    <row r="506" spans="10:10" ht="20.25">
      <c r="J506" s="23"/>
    </row>
    <row r="507" spans="10:10" ht="20.25">
      <c r="J507" s="23"/>
    </row>
    <row r="508" spans="10:10" ht="20.25">
      <c r="J508" s="23"/>
    </row>
    <row r="509" spans="10:10" ht="20.25">
      <c r="J509" s="23"/>
    </row>
    <row r="510" spans="10:10" ht="20.25">
      <c r="J510" s="23"/>
    </row>
    <row r="511" spans="10:10" ht="20.25">
      <c r="J511" s="23"/>
    </row>
    <row r="512" spans="10:10" ht="20.25">
      <c r="J512" s="23"/>
    </row>
    <row r="513" spans="10:10" ht="20.25">
      <c r="J513" s="23"/>
    </row>
    <row r="514" spans="10:10" ht="20.25">
      <c r="J514" s="23"/>
    </row>
    <row r="515" spans="10:10" ht="20.25">
      <c r="J515" s="23"/>
    </row>
    <row r="516" spans="10:10" ht="20.25">
      <c r="J516" s="23"/>
    </row>
    <row r="517" spans="10:10" ht="20.25">
      <c r="J517" s="23"/>
    </row>
    <row r="518" spans="10:10" ht="20.25">
      <c r="J518" s="23"/>
    </row>
    <row r="519" spans="10:10" ht="20.25">
      <c r="J519" s="23"/>
    </row>
    <row r="520" spans="10:10" ht="20.25">
      <c r="J520" s="23"/>
    </row>
    <row r="521" spans="10:10" ht="20.25">
      <c r="J521" s="23"/>
    </row>
    <row r="522" spans="10:10" ht="20.25">
      <c r="J522" s="23"/>
    </row>
    <row r="523" spans="10:10" ht="20.25">
      <c r="J523" s="23"/>
    </row>
    <row r="524" spans="10:10" ht="20.25">
      <c r="J524" s="23"/>
    </row>
    <row r="525" spans="10:10" ht="20.25">
      <c r="J525" s="23"/>
    </row>
    <row r="526" spans="10:10" ht="20.25">
      <c r="J526" s="23"/>
    </row>
    <row r="527" spans="10:10" ht="20.25">
      <c r="J527" s="23"/>
    </row>
    <row r="528" spans="10:10" ht="20.25">
      <c r="J528" s="23"/>
    </row>
    <row r="529" spans="10:10" ht="20.25">
      <c r="J529" s="23"/>
    </row>
    <row r="530" spans="10:10" ht="20.25">
      <c r="J530" s="23"/>
    </row>
    <row r="531" spans="10:10" ht="20.25">
      <c r="J531" s="23"/>
    </row>
    <row r="532" spans="10:10" ht="20.25">
      <c r="J532" s="23"/>
    </row>
    <row r="533" spans="10:10" ht="20.25">
      <c r="J533" s="23"/>
    </row>
    <row r="534" spans="10:10" ht="20.25">
      <c r="J534" s="23"/>
    </row>
    <row r="535" spans="10:10" ht="20.25">
      <c r="J535" s="23"/>
    </row>
    <row r="536" spans="10:10" ht="20.25">
      <c r="J536" s="23"/>
    </row>
    <row r="537" spans="10:10" ht="20.25">
      <c r="J537" s="23"/>
    </row>
    <row r="538" spans="10:10" ht="20.25">
      <c r="J538" s="23"/>
    </row>
    <row r="539" spans="10:10" ht="20.25">
      <c r="J539" s="23"/>
    </row>
    <row r="540" spans="10:10" ht="20.25">
      <c r="J540" s="23"/>
    </row>
    <row r="541" spans="10:10" ht="20.25">
      <c r="J541" s="23"/>
    </row>
    <row r="542" spans="10:10" ht="20.25">
      <c r="J542" s="23"/>
    </row>
    <row r="543" spans="10:10" ht="20.25">
      <c r="J543" s="23"/>
    </row>
    <row r="544" spans="10:10" ht="20.25">
      <c r="J544" s="23"/>
    </row>
    <row r="545" spans="10:10" ht="20.25">
      <c r="J545" s="23"/>
    </row>
    <row r="546" spans="10:10" ht="20.25">
      <c r="J546" s="23"/>
    </row>
    <row r="547" spans="10:10" ht="20.25">
      <c r="J547" s="23"/>
    </row>
    <row r="548" spans="10:10" ht="20.25">
      <c r="J548" s="23"/>
    </row>
    <row r="549" spans="10:10" ht="20.25">
      <c r="J549" s="23"/>
    </row>
    <row r="550" spans="10:10" ht="20.25">
      <c r="J550" s="23"/>
    </row>
    <row r="551" spans="10:10" ht="20.25">
      <c r="J551" s="23"/>
    </row>
    <row r="552" spans="10:10" ht="20.25">
      <c r="J552" s="23"/>
    </row>
    <row r="553" spans="10:10" ht="20.25">
      <c r="J553" s="23"/>
    </row>
    <row r="554" spans="10:10" ht="20.25">
      <c r="J554" s="23"/>
    </row>
    <row r="555" spans="10:10" ht="20.25">
      <c r="J555" s="23"/>
    </row>
    <row r="556" spans="10:10" ht="20.25">
      <c r="J556" s="23"/>
    </row>
    <row r="557" spans="10:10" ht="20.25">
      <c r="J557" s="23"/>
    </row>
    <row r="558" spans="10:10" ht="20.25">
      <c r="J558" s="23"/>
    </row>
    <row r="559" spans="10:10" ht="20.25">
      <c r="J559" s="23"/>
    </row>
    <row r="560" spans="10:10" ht="20.25">
      <c r="J560" s="23"/>
    </row>
    <row r="561" spans="10:10" ht="20.25">
      <c r="J561" s="23"/>
    </row>
    <row r="562" spans="10:10" ht="20.25">
      <c r="J562" s="23"/>
    </row>
    <row r="563" spans="10:10" ht="20.25">
      <c r="J563" s="23"/>
    </row>
    <row r="564" spans="10:10" ht="20.25">
      <c r="J564" s="23"/>
    </row>
    <row r="565" spans="10:10" ht="20.25">
      <c r="J565" s="23"/>
    </row>
    <row r="566" spans="10:10" ht="20.25">
      <c r="J566" s="23"/>
    </row>
    <row r="567" spans="10:10" ht="20.25">
      <c r="J567" s="23"/>
    </row>
    <row r="568" spans="10:10" ht="20.25">
      <c r="J568" s="23"/>
    </row>
    <row r="569" spans="10:10" ht="20.25">
      <c r="J569" s="23"/>
    </row>
    <row r="570" spans="10:10" ht="20.25">
      <c r="J570" s="23"/>
    </row>
    <row r="571" spans="10:10" ht="20.25">
      <c r="J571" s="23"/>
    </row>
    <row r="572" spans="10:10" ht="20.25">
      <c r="J572" s="23"/>
    </row>
    <row r="573" spans="10:10" ht="20.25">
      <c r="J573" s="23"/>
    </row>
    <row r="574" spans="10:10" ht="20.25">
      <c r="J574" s="23"/>
    </row>
    <row r="575" spans="10:10" ht="20.25">
      <c r="J575" s="23"/>
    </row>
    <row r="576" spans="10:10" ht="20.25">
      <c r="J576" s="23"/>
    </row>
    <row r="577" spans="10:10" ht="20.25">
      <c r="J577" s="23"/>
    </row>
    <row r="578" spans="10:10" ht="20.25">
      <c r="J578" s="23"/>
    </row>
    <row r="579" spans="10:10" ht="20.25">
      <c r="J579" s="23"/>
    </row>
    <row r="580" spans="10:10" ht="20.25">
      <c r="J580" s="23"/>
    </row>
    <row r="581" spans="10:10" ht="20.25">
      <c r="J581" s="23"/>
    </row>
    <row r="582" spans="10:10" ht="20.25">
      <c r="J582" s="23"/>
    </row>
    <row r="583" spans="10:10" ht="20.25">
      <c r="J583" s="23"/>
    </row>
    <row r="584" spans="10:10" ht="20.25">
      <c r="J584" s="23"/>
    </row>
    <row r="585" spans="10:10" ht="20.25">
      <c r="J585" s="23"/>
    </row>
    <row r="586" spans="10:10" ht="20.25">
      <c r="J586" s="23"/>
    </row>
    <row r="587" spans="10:10" ht="20.25">
      <c r="J587" s="23"/>
    </row>
    <row r="588" spans="10:10" ht="20.25">
      <c r="J588" s="23"/>
    </row>
    <row r="589" spans="10:10" ht="20.25">
      <c r="J589" s="23"/>
    </row>
    <row r="590" spans="10:10" ht="20.25">
      <c r="J590" s="23"/>
    </row>
    <row r="591" spans="10:10" ht="20.25">
      <c r="J591" s="23"/>
    </row>
    <row r="592" spans="10:10" ht="20.25">
      <c r="J592" s="23"/>
    </row>
    <row r="593" spans="10:10" ht="20.25">
      <c r="J593" s="23"/>
    </row>
    <row r="594" spans="10:10" ht="20.25">
      <c r="J594" s="23"/>
    </row>
    <row r="595" spans="10:10" ht="20.25">
      <c r="J595" s="23"/>
    </row>
    <row r="596" spans="10:10" ht="20.25">
      <c r="J596" s="23"/>
    </row>
    <row r="597" spans="10:10" ht="20.25">
      <c r="J597" s="23"/>
    </row>
    <row r="598" spans="10:10" ht="20.25">
      <c r="J598" s="23"/>
    </row>
    <row r="599" spans="10:10" ht="20.25">
      <c r="J599" s="23"/>
    </row>
    <row r="600" spans="10:10" ht="20.25">
      <c r="J600" s="23"/>
    </row>
    <row r="601" spans="10:10" ht="20.25">
      <c r="J601" s="23"/>
    </row>
    <row r="602" spans="10:10" ht="20.25">
      <c r="J602" s="23"/>
    </row>
    <row r="603" spans="10:10" ht="20.25">
      <c r="J603" s="23"/>
    </row>
    <row r="604" spans="10:10" ht="20.25">
      <c r="J604" s="23"/>
    </row>
    <row r="605" spans="10:10" ht="20.25">
      <c r="J605" s="23"/>
    </row>
    <row r="606" spans="10:10" ht="20.25">
      <c r="J606" s="23"/>
    </row>
    <row r="607" spans="10:10" ht="20.25">
      <c r="J607" s="23"/>
    </row>
    <row r="608" spans="10:10" ht="20.25">
      <c r="J608" s="23"/>
    </row>
    <row r="609" spans="10:10" ht="20.25">
      <c r="J609" s="23"/>
    </row>
    <row r="610" spans="10:10" ht="20.25">
      <c r="J610" s="23"/>
    </row>
    <row r="611" spans="10:10" ht="20.25">
      <c r="J611" s="23"/>
    </row>
    <row r="612" spans="10:10" ht="20.25">
      <c r="J612" s="23"/>
    </row>
    <row r="613" spans="10:10" ht="20.25">
      <c r="J613" s="23"/>
    </row>
    <row r="614" spans="10:10" ht="20.25">
      <c r="J614" s="23"/>
    </row>
    <row r="615" spans="10:10" ht="20.25">
      <c r="J615" s="23"/>
    </row>
    <row r="616" spans="10:10" ht="20.25">
      <c r="J616" s="23"/>
    </row>
    <row r="617" spans="10:10" ht="20.25">
      <c r="J617" s="23"/>
    </row>
    <row r="618" spans="10:10" ht="20.25">
      <c r="J618" s="23"/>
    </row>
    <row r="619" spans="10:10" ht="20.25">
      <c r="J619" s="23"/>
    </row>
    <row r="620" spans="10:10" ht="20.25">
      <c r="J620" s="23"/>
    </row>
    <row r="621" spans="10:10" ht="20.25">
      <c r="J621" s="23"/>
    </row>
    <row r="622" spans="10:10" ht="20.25">
      <c r="J622" s="23"/>
    </row>
    <row r="623" spans="10:10" ht="20.25">
      <c r="J623" s="23"/>
    </row>
    <row r="624" spans="10:10" ht="20.25">
      <c r="J624" s="23"/>
    </row>
    <row r="625" spans="10:10" ht="20.25">
      <c r="J625" s="23"/>
    </row>
    <row r="626" spans="10:10" ht="20.25">
      <c r="J626" s="23"/>
    </row>
    <row r="627" spans="10:10" ht="20.25">
      <c r="J627" s="23"/>
    </row>
    <row r="628" spans="10:10" ht="20.25">
      <c r="J628" s="23"/>
    </row>
    <row r="629" spans="10:10" ht="20.25">
      <c r="J629" s="23"/>
    </row>
    <row r="630" spans="10:10" ht="20.25">
      <c r="J630" s="23"/>
    </row>
    <row r="631" spans="10:10" ht="20.25">
      <c r="J631" s="23"/>
    </row>
    <row r="632" spans="10:10" ht="20.25">
      <c r="J632" s="23"/>
    </row>
    <row r="633" spans="10:10" ht="20.25">
      <c r="J633" s="23"/>
    </row>
    <row r="634" spans="10:10" ht="20.25">
      <c r="J634" s="23"/>
    </row>
    <row r="635" spans="10:10" ht="20.25">
      <c r="J635" s="23"/>
    </row>
    <row r="636" spans="10:10" ht="20.25">
      <c r="J636" s="23"/>
    </row>
    <row r="637" spans="10:10" ht="20.25">
      <c r="J637" s="23"/>
    </row>
    <row r="638" spans="10:10" ht="20.25">
      <c r="J638" s="23"/>
    </row>
    <row r="639" spans="10:10" ht="20.25">
      <c r="J639" s="23"/>
    </row>
    <row r="640" spans="10:10" ht="20.25">
      <c r="J640" s="23"/>
    </row>
    <row r="641" spans="10:10" ht="20.25">
      <c r="J641" s="23"/>
    </row>
    <row r="642" spans="10:10" ht="20.25">
      <c r="J642" s="23"/>
    </row>
    <row r="643" spans="10:10" ht="20.25">
      <c r="J643" s="23"/>
    </row>
    <row r="644" spans="10:10" ht="20.25">
      <c r="J644" s="23"/>
    </row>
    <row r="645" spans="10:10" ht="20.25">
      <c r="J645" s="23"/>
    </row>
    <row r="646" spans="10:10" ht="20.25">
      <c r="J646" s="23"/>
    </row>
    <row r="647" spans="10:10" ht="20.25">
      <c r="J647" s="23"/>
    </row>
    <row r="648" spans="10:10" ht="20.25">
      <c r="J648" s="23"/>
    </row>
    <row r="649" spans="10:10" ht="20.25">
      <c r="J649" s="23"/>
    </row>
    <row r="650" spans="10:10" ht="20.25">
      <c r="J650" s="23"/>
    </row>
    <row r="651" spans="10:10" ht="20.25">
      <c r="J651" s="23"/>
    </row>
    <row r="652" spans="10:10" ht="20.25">
      <c r="J652" s="23"/>
    </row>
    <row r="653" spans="10:10" ht="20.25">
      <c r="J653" s="23"/>
    </row>
    <row r="654" spans="10:10" ht="20.25">
      <c r="J654" s="23"/>
    </row>
    <row r="655" spans="10:10" ht="20.25">
      <c r="J655" s="23"/>
    </row>
    <row r="656" spans="10:10" ht="20.25">
      <c r="J656" s="23"/>
    </row>
    <row r="657" spans="10:10" ht="20.25">
      <c r="J657" s="23"/>
    </row>
    <row r="658" spans="10:10" ht="20.25">
      <c r="J658" s="23"/>
    </row>
    <row r="659" spans="10:10" ht="20.25">
      <c r="J659" s="23"/>
    </row>
    <row r="660" spans="10:10" ht="20.25">
      <c r="J660" s="23"/>
    </row>
    <row r="661" spans="10:10" ht="20.25">
      <c r="J661" s="23"/>
    </row>
    <row r="662" spans="10:10" ht="20.25">
      <c r="J662" s="23"/>
    </row>
    <row r="663" spans="10:10" ht="20.25">
      <c r="J663" s="23"/>
    </row>
    <row r="664" spans="10:10" ht="20.25">
      <c r="J664" s="23"/>
    </row>
    <row r="665" spans="10:10" ht="20.25">
      <c r="J665" s="23"/>
    </row>
    <row r="666" spans="10:10" ht="20.25">
      <c r="J666" s="23"/>
    </row>
    <row r="667" spans="10:10" ht="20.25">
      <c r="J667" s="23"/>
    </row>
    <row r="668" spans="10:10" ht="20.25">
      <c r="J668" s="23"/>
    </row>
    <row r="669" spans="10:10" ht="20.25">
      <c r="J669" s="23"/>
    </row>
    <row r="670" spans="10:10" ht="20.25">
      <c r="J670" s="23"/>
    </row>
    <row r="671" spans="10:10" ht="20.25">
      <c r="J671" s="23"/>
    </row>
    <row r="672" spans="10:10" ht="20.25">
      <c r="J672" s="23"/>
    </row>
    <row r="673" spans="10:10" ht="20.25">
      <c r="J673" s="23"/>
    </row>
    <row r="674" spans="10:10" ht="20.25">
      <c r="J674" s="23"/>
    </row>
    <row r="675" spans="10:10" ht="20.25">
      <c r="J675" s="23"/>
    </row>
    <row r="676" spans="10:10" ht="20.25">
      <c r="J676" s="23"/>
    </row>
    <row r="677" spans="10:10" ht="20.25">
      <c r="J677" s="23"/>
    </row>
    <row r="678" spans="10:10" ht="20.25">
      <c r="J678" s="23"/>
    </row>
    <row r="679" spans="10:10" ht="20.25">
      <c r="J679" s="23"/>
    </row>
    <row r="680" spans="10:10" ht="20.25">
      <c r="J680" s="23"/>
    </row>
    <row r="681" spans="10:10" ht="20.25">
      <c r="J681" s="23"/>
    </row>
    <row r="682" spans="10:10" ht="20.25">
      <c r="J682" s="23"/>
    </row>
    <row r="683" spans="10:10" ht="20.25">
      <c r="J683" s="23"/>
    </row>
    <row r="684" spans="10:10" ht="20.25">
      <c r="J684" s="23"/>
    </row>
    <row r="685" spans="10:10" ht="20.25">
      <c r="J685" s="23"/>
    </row>
    <row r="686" spans="10:10" ht="20.25">
      <c r="J686" s="23"/>
    </row>
  </sheetData>
  <phoneticPr fontId="9" type="noConversion"/>
  <pageMargins left="0.7" right="0.7" top="0.75" bottom="0.75" header="0.3" footer="0.3"/>
  <pageSetup paperSize="9" orientation="portrait" horizontalDpi="4294967293" r:id="rId1"/>
  <drawing r:id="rId2"/>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2.75"/>
  <cols>
    <col min="1" max="1" width="176.140625" customWidth="1"/>
  </cols>
  <sheetData>
    <row r="1" spans="1:1" s="30" customFormat="1" ht="15">
      <c r="A1" s="32" t="s">
        <v>424</v>
      </c>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dimension ref="A1:A7"/>
  <sheetViews>
    <sheetView zoomScale="141" zoomScaleNormal="141" workbookViewId="0">
      <selection sqref="A1:A7"/>
    </sheetView>
  </sheetViews>
  <sheetFormatPr defaultRowHeight="15"/>
  <cols>
    <col min="1" max="16384" width="9.140625" style="30"/>
  </cols>
  <sheetData>
    <row r="1" spans="1:1">
      <c r="A1" s="30" t="str">
        <f>"สถานการณ์โรคประเทศไทย"&amp;รอวางสถานการณ์สำนักระบาด!A1</f>
        <v>สถานการณ์โรคประเทศไทยข้อมูลเฝ้าระวังโรค Leptospirosis พบผู้ป่วย 2006 ราย พบผู้ป่วยรายแรกวันทีÉ1มค 2562 ผู้ป่วยรายสุดท้ายวันทีÉ 1 ธค 62 จาก 68 จังหวัด คิดเป็นอัตราป่วย 3.02 ต่อแสนประชากร เสียชีวิต 28 ราย คิดเป็นอัตราตาย 0.04 ต่อแสนประชากร อัตราส่วน เพศ ชายต่อเพศหญิง 1: 0.25 กลุ่มอายุทีÉพบมากทีÉสุด เรียงตามลําดับ คือ 45-54 ปี(20.14 %) 35-44 ปี(17.70 %) 55-64 ปี(17.50 %) สัญชาติเป็นไทยร้อยละ 96.9 พม่าร้อยละ 2.4 กัมพูชาร้อยละ 0.3 ลาวร้อยละ 0.2 อืÉนๆร้อยละ 0.1 อาชีพส่วนใหญ่ เกษตรร้อยละ 44.7 รับจ้างร้อยละ 22.7 ไม่ทราบอาชีพ/ในปกครองร้อยละ 10.6 จังหวัดทีÉมีอัตราป่วยต่อแสนประชากรสูงสุด 5 อันดับ แรกคือ ระนอง (22.41 ต่อแสนประชากร) พังงา (19.01 ต่อแสน ประชากร) ศรีสะเกษ (16.84 ต่อแสนประชากร) ยโสธร (15.04 ต่อแสนประชากร) ตรัง (14.15 ต่อแสนประชากร) จังหวัดทีÉไม่มี ผู้ป่วยคือจังหวัดสมุทรสาคร นครปฐม เพชรบุรี สุพรรณบุรี สิงห์บุรี ลพบุรี อ่างทอง พิจิตร กําแพงเพชร ภาคทีÉมีอัตราป่วยสูงสุด คือ ภาคใต้7.37 ต่อแสน ประชากร ภาคตะวันออกเฉียงเหนือ 4.48 ต่อแสนประชากร ภาคเหนือ 2.01 ต่อแสนประชากร ภาคกลาง 0.35 ต่อแสน ประชากรตามลําดับ</v>
      </c>
    </row>
    <row r="2" spans="1:1">
      <c r="A2" s="30" t="str">
        <f>"สถานการณ์โรค"&amp;รอวางสถานการณ์!A2</f>
        <v>สถานการณ์โรค จังหวัด ศรีสะเกษ  ระหว่างวันที่  1 มกราคม 2563  ถึงวันที่  20 ตุลาคม  2563</v>
      </c>
    </row>
    <row r="3" spans="1:1">
      <c r="A3" s="30" t="str">
        <f>"พบผู้ป่วย"&amp;รอวางสถานการณ์!A4</f>
        <v>พบผู้ป่วย       นับตั้งแต่วันที่  1 มกราคม 2562 ถึงวันที่  31 ธันวาคม 2562    สำนักงานสาธารณสุขจังหวัดศรีสะเกษ  ได้รับรายงานผู้ป่วยโรค  Leptospirosis  จำนวนทั้งสิ้น 248 ราย  คิดเป็นอัตราป่วย   16.79  ต่อประชากรแสนคน มีรายงานผู้เสียชีวิต 5  ราย   อัตราตายต่อประชากรแสนคน เท่ากับ    0.34   อัตราผู้ป่วยตายเท่ากับร้อยละ  2.02</v>
      </c>
    </row>
    <row r="4" spans="1:1">
      <c r="A4" s="30" t="str">
        <f>RIGHT(รอวางสถานการณ์!A5,45)</f>
        <v>อัตราส่วนเพศชาย ต่อ เพศหญิง  เท่ากับ 5.20 : 1</v>
      </c>
    </row>
    <row r="5" spans="1:1">
      <c r="A5" s="30" t="str">
        <f>"กลุ่มอายุที่ป่วยมากที่สุด  เรียงตามลำดับคือ"&amp;Age!A1&amp;"  ปี"&amp;"  ("&amp;Age!C1&amp;" "&amp;Age!G1&amp;")"  &amp;  Age!A2&amp;"  ปี"&amp;"  ("&amp;Age!C2&amp;" "&amp;Age!G2&amp;")"  &amp;  Age!A3&amp;"  ปี"&amp;"  ("&amp;Age!C3&amp;" "&amp;Age!G3&amp;")"  &amp;  Age!A4&amp;"  ปี"&amp;"  ("&amp;Age!C4&amp;" "&amp;Age!G4&amp;")"  &amp;  Age!A5&amp;"  ปี"&amp;"  ("&amp;Age!C5&amp;" "&amp;Age!G5&amp;")"</f>
        <v>กลุ่มอายุที่ป่วยมากที่สุด  เรียงตามลำดับคือ 55 - 64  ปี  (38.91 ต่อแสนประชากร) 45 - 54  ปี  (24.94 ต่อแสนประชากร) 25 - 34  ปี  (13.19 ต่อแสนประชากร) 35 - 44  ปี  (18.15 ต่อแสนประชากร) 65 +  ปี  (18.71 ต่อแสนประชากร)</v>
      </c>
    </row>
    <row r="6" spans="1:1">
      <c r="A6" s="30" t="str">
        <f>"อาชีพที่ป่วยมากที่สุด เรียงตามลำดับคือ  "&amp;occupation!B1&amp;  "  จำนวน  "&amp;occupation!C1&amp;" ราย "&amp;occupation!B2&amp;  "  จำนวน  "&amp;occupation!C2&amp;" ราย "&amp;occupation!B3&amp;  "  จำนวน  "&amp;occupation!C3&amp;" ราย "&amp;occupation!B4&amp;  "  จำนวน  "&amp;occupation!C4&amp;" ราย "&amp;occupation!B5&amp;  "  จำนวน  "&amp;occupation!C5&amp;" ราย" &amp;occupation!B6&amp;  "  จำนวน  "&amp;occupation!C6&amp;" ราย "&amp;occupation!B7&amp;  "  จำนวน  "&amp;occupation!C7&amp;" ราย "&amp;occupation!B8&amp;  "  จำนวน  "&amp;occupation!C8&amp;" ราย "</f>
        <v xml:space="preserve">อาชีพที่ป่วยมากที่สุด เรียงตามลำดับคือ  เกษตร  จำนวน  175 ราย อื่นๆ  จำนวน  25 ราย ไม่ทราบอาชีพ/ในปกครอง  จำนวน  24 ราย นักเรียน  จำนวน  12 ราย รับจ้าง,กรรมกร  จำนวน  5 รายข้าราชการ  จำนวน  2 ราย ทหาร,ตำรวจ  จำนวน  3 ราย นักบวช  จำนวน  1 ราย </v>
      </c>
    </row>
    <row r="7" spans="1:1">
      <c r="A7" s="30" t="str">
        <f>"อำเภอที่มีอัตราป่วยต่อแสนประชากรสูงสุด 5 อันดับแรก คือ"&amp;'Attack rate'!B1&amp;"  ("&amp;'Attack rate'!D1&amp;" ต่อแสนประชากร"&amp;")  "&amp;'Attack rate'!B2&amp;"  ("&amp;'Attack rate'!D2&amp;" ต่อแสนประชากร"&amp;")  "&amp;'Attack rate'!B3&amp;"  ("&amp;'Attack rate'!D3&amp;" ต่อแสนประชากร"&amp;")  "&amp;'Attack rate'!B4&amp;"  ("&amp;'Attack rate'!D4&amp;" ต่อแสนประชากร"&amp;")  "&amp;'Attack rate'!B5&amp;"  ("&amp;'Attack rate'!D5&amp;" ต่อแสนประชากร"&amp;")"</f>
        <v>อำเภอที่มีอัตราป่วยต่อแสนประชากรสูงสุด 5 อันดับแรก คือภูสิงห์  (49.86 ต่อแสนประชากร)  บึงบูรพ์  (36.91 ต่อแสนประชากร)  ขุขันธ์  (29.73 ต่อแสนประชากร)  ยางชุมน้อย  (35.25 ต่อแสนประชากร)  ขุนหาญ  (40.75 ต่อแสนประชากร)</v>
      </c>
    </row>
  </sheetData>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dimension ref="A3:IU199"/>
  <sheetViews>
    <sheetView topLeftCell="A4" workbookViewId="0">
      <pane xSplit="1" ySplit="1" topLeftCell="S5" activePane="bottomRight" state="frozen"/>
      <selection activeCell="A4" sqref="A4"/>
      <selection pane="topRight" activeCell="B4" sqref="B4"/>
      <selection pane="bottomLeft" activeCell="A5" sqref="A5"/>
      <selection pane="bottomRight" activeCell="B4" sqref="B4"/>
    </sheetView>
  </sheetViews>
  <sheetFormatPr defaultRowHeight="15"/>
  <cols>
    <col min="1" max="1" width="12.7109375" style="43" customWidth="1"/>
    <col min="2" max="123" width="3.7109375" style="43" customWidth="1"/>
    <col min="124" max="125" width="3.7109375" style="43" bestFit="1" customWidth="1"/>
    <col min="126" max="235" width="3.28515625" style="43" bestFit="1" customWidth="1"/>
    <col min="236" max="253" width="3.7109375" style="43" customWidth="1"/>
    <col min="254" max="254" width="3.28515625" style="43" bestFit="1" customWidth="1"/>
    <col min="255" max="255" width="4" style="43" bestFit="1" customWidth="1"/>
    <col min="256" max="16384" width="9.140625" style="43"/>
  </cols>
  <sheetData>
    <row r="3" spans="1:255">
      <c r="A3" s="46" t="s">
        <v>237</v>
      </c>
      <c r="B3" s="46" t="s">
        <v>236</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row>
    <row r="4" spans="1:255" s="44" customFormat="1" ht="39.75">
      <c r="A4" s="47" t="s">
        <v>233</v>
      </c>
      <c r="B4" s="48">
        <v>43103</v>
      </c>
      <c r="C4" s="48">
        <v>43105</v>
      </c>
      <c r="D4" s="48">
        <v>43106</v>
      </c>
      <c r="E4" s="48">
        <v>43107</v>
      </c>
      <c r="F4" s="48">
        <v>43108</v>
      </c>
      <c r="G4" s="48">
        <v>43109</v>
      </c>
      <c r="H4" s="48">
        <v>43110</v>
      </c>
      <c r="I4" s="48">
        <v>43111</v>
      </c>
      <c r="J4" s="48">
        <v>43112</v>
      </c>
      <c r="K4" s="48">
        <v>43115</v>
      </c>
      <c r="L4" s="48">
        <v>43118</v>
      </c>
      <c r="M4" s="48">
        <v>43119</v>
      </c>
      <c r="N4" s="48">
        <v>43120</v>
      </c>
      <c r="O4" s="48">
        <v>43122</v>
      </c>
      <c r="P4" s="48">
        <v>43126</v>
      </c>
      <c r="Q4" s="48">
        <v>43127</v>
      </c>
      <c r="R4" s="48">
        <v>43128</v>
      </c>
      <c r="S4" s="48">
        <v>43133</v>
      </c>
      <c r="T4" s="48">
        <v>43137</v>
      </c>
      <c r="U4" s="48">
        <v>43142</v>
      </c>
      <c r="V4" s="48">
        <v>43143</v>
      </c>
      <c r="W4" s="48">
        <v>43147</v>
      </c>
      <c r="X4" s="48">
        <v>43148</v>
      </c>
      <c r="Y4" s="48">
        <v>43149</v>
      </c>
      <c r="Z4" s="48">
        <v>43151</v>
      </c>
      <c r="AA4" s="48">
        <v>43153</v>
      </c>
      <c r="AB4" s="48">
        <v>43156</v>
      </c>
      <c r="AC4" s="48">
        <v>43157</v>
      </c>
      <c r="AD4" s="48">
        <v>43158</v>
      </c>
      <c r="AE4" s="48">
        <v>43162</v>
      </c>
      <c r="AF4" s="48">
        <v>43163</v>
      </c>
      <c r="AG4" s="48">
        <v>43164</v>
      </c>
      <c r="AH4" s="48">
        <v>43166</v>
      </c>
      <c r="AI4" s="48">
        <v>43168</v>
      </c>
      <c r="AJ4" s="48">
        <v>43169</v>
      </c>
      <c r="AK4" s="48">
        <v>43170</v>
      </c>
      <c r="AL4" s="48">
        <v>43172</v>
      </c>
      <c r="AM4" s="48">
        <v>43175</v>
      </c>
      <c r="AN4" s="48">
        <v>43177</v>
      </c>
      <c r="AO4" s="48">
        <v>43178</v>
      </c>
      <c r="AP4" s="48">
        <v>43179</v>
      </c>
      <c r="AQ4" s="48">
        <v>43180</v>
      </c>
      <c r="AR4" s="48">
        <v>43183</v>
      </c>
      <c r="AS4" s="48">
        <v>43184</v>
      </c>
      <c r="AT4" s="48">
        <v>43185</v>
      </c>
      <c r="AU4" s="48">
        <v>43186</v>
      </c>
      <c r="AV4" s="48">
        <v>43189</v>
      </c>
      <c r="AW4" s="48">
        <v>43190</v>
      </c>
      <c r="AX4" s="48">
        <v>43191</v>
      </c>
      <c r="AY4" s="48">
        <v>43193</v>
      </c>
      <c r="AZ4" s="48">
        <v>43194</v>
      </c>
      <c r="BA4" s="48">
        <v>43195</v>
      </c>
      <c r="BB4" s="48">
        <v>43196</v>
      </c>
      <c r="BC4" s="48">
        <v>43197</v>
      </c>
      <c r="BD4" s="48">
        <v>43198</v>
      </c>
      <c r="BE4" s="48">
        <v>43201</v>
      </c>
      <c r="BF4" s="48">
        <v>43202</v>
      </c>
      <c r="BG4" s="48">
        <v>43208</v>
      </c>
      <c r="BH4" s="48">
        <v>43212</v>
      </c>
      <c r="BI4" s="48">
        <v>43213</v>
      </c>
      <c r="BJ4" s="48">
        <v>43214</v>
      </c>
      <c r="BK4" s="48">
        <v>43215</v>
      </c>
      <c r="BL4" s="48">
        <v>43216</v>
      </c>
      <c r="BM4" s="48">
        <v>43218</v>
      </c>
      <c r="BN4" s="48">
        <v>43219</v>
      </c>
      <c r="BO4" s="48">
        <v>43220</v>
      </c>
      <c r="BP4" s="48">
        <v>43221</v>
      </c>
      <c r="BQ4" s="48">
        <v>43222</v>
      </c>
      <c r="BR4" s="48">
        <v>43224</v>
      </c>
      <c r="BS4" s="48">
        <v>43225</v>
      </c>
      <c r="BT4" s="48">
        <v>43229</v>
      </c>
      <c r="BU4" s="48">
        <v>43230</v>
      </c>
      <c r="BV4" s="48">
        <v>43231</v>
      </c>
      <c r="BW4" s="48">
        <v>43233</v>
      </c>
      <c r="BX4" s="48">
        <v>43234</v>
      </c>
      <c r="BY4" s="48">
        <v>43235</v>
      </c>
      <c r="BZ4" s="48">
        <v>43237</v>
      </c>
      <c r="CA4" s="48">
        <v>43238</v>
      </c>
      <c r="CB4" s="48">
        <v>43239</v>
      </c>
      <c r="CC4" s="48">
        <v>43240</v>
      </c>
      <c r="CD4" s="48">
        <v>43241</v>
      </c>
      <c r="CE4" s="48">
        <v>43242</v>
      </c>
      <c r="CF4" s="48">
        <v>43243</v>
      </c>
      <c r="CG4" s="48">
        <v>43244</v>
      </c>
      <c r="CH4" s="48">
        <v>43245</v>
      </c>
      <c r="CI4" s="48">
        <v>43246</v>
      </c>
      <c r="CJ4" s="48">
        <v>43247</v>
      </c>
      <c r="CK4" s="48">
        <v>43249</v>
      </c>
      <c r="CL4" s="48">
        <v>43250</v>
      </c>
      <c r="CM4" s="48">
        <v>43251</v>
      </c>
      <c r="CN4" s="48">
        <v>43252</v>
      </c>
      <c r="CO4" s="48">
        <v>43253</v>
      </c>
      <c r="CP4" s="48">
        <v>43254</v>
      </c>
      <c r="CQ4" s="48">
        <v>43255</v>
      </c>
      <c r="CR4" s="48">
        <v>43258</v>
      </c>
      <c r="CS4" s="48">
        <v>43259</v>
      </c>
      <c r="CT4" s="48">
        <v>43261</v>
      </c>
      <c r="CU4" s="48">
        <v>43263</v>
      </c>
      <c r="CV4" s="48">
        <v>43264</v>
      </c>
      <c r="CW4" s="48">
        <v>43265</v>
      </c>
      <c r="CX4" s="48">
        <v>43266</v>
      </c>
      <c r="CY4" s="48">
        <v>43268</v>
      </c>
      <c r="CZ4" s="48">
        <v>43269</v>
      </c>
      <c r="DA4" s="48">
        <v>43270</v>
      </c>
      <c r="DB4" s="48">
        <v>43272</v>
      </c>
      <c r="DC4" s="48">
        <v>43273</v>
      </c>
      <c r="DD4" s="48">
        <v>43274</v>
      </c>
      <c r="DE4" s="48">
        <v>43275</v>
      </c>
      <c r="DF4" s="48">
        <v>43276</v>
      </c>
      <c r="DG4" s="48">
        <v>43278</v>
      </c>
      <c r="DH4" s="48">
        <v>43280</v>
      </c>
      <c r="DI4" s="48">
        <v>43282</v>
      </c>
      <c r="DJ4" s="48">
        <v>43283</v>
      </c>
      <c r="DK4" s="48">
        <v>43285</v>
      </c>
      <c r="DL4" s="48">
        <v>43288</v>
      </c>
      <c r="DM4" s="48">
        <v>43289</v>
      </c>
      <c r="DN4" s="48">
        <v>43290</v>
      </c>
      <c r="DO4" s="48">
        <v>43291</v>
      </c>
      <c r="DP4" s="48">
        <v>43292</v>
      </c>
      <c r="DQ4" s="48">
        <v>43293</v>
      </c>
      <c r="DR4" s="48">
        <v>43296</v>
      </c>
      <c r="DS4" s="48">
        <v>43300</v>
      </c>
      <c r="DT4" s="47" t="s">
        <v>234</v>
      </c>
      <c r="DU4" s="47" t="s">
        <v>235</v>
      </c>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row>
    <row r="5" spans="1:255">
      <c r="A5" s="49" t="s">
        <v>12</v>
      </c>
      <c r="B5" s="50"/>
      <c r="C5" s="50"/>
      <c r="D5" s="50"/>
      <c r="E5" s="50"/>
      <c r="F5" s="50"/>
      <c r="G5" s="50"/>
      <c r="H5" s="50"/>
      <c r="I5" s="50"/>
      <c r="J5" s="50"/>
      <c r="K5" s="50"/>
      <c r="L5" s="50"/>
      <c r="M5" s="50"/>
      <c r="N5" s="50"/>
      <c r="O5" s="50"/>
      <c r="P5" s="50"/>
      <c r="Q5" s="50"/>
      <c r="R5" s="50"/>
      <c r="S5" s="50"/>
      <c r="T5" s="50"/>
      <c r="U5" s="50"/>
      <c r="V5" s="50">
        <v>1</v>
      </c>
      <c r="W5" s="50"/>
      <c r="X5" s="50"/>
      <c r="Y5" s="50"/>
      <c r="Z5" s="50"/>
      <c r="AA5" s="50"/>
      <c r="AB5" s="50"/>
      <c r="AC5" s="50"/>
      <c r="AD5" s="50"/>
      <c r="AE5" s="50">
        <v>1</v>
      </c>
      <c r="AF5" s="50"/>
      <c r="AG5" s="50"/>
      <c r="AH5" s="50"/>
      <c r="AI5" s="50"/>
      <c r="AJ5" s="50">
        <v>1</v>
      </c>
      <c r="AK5" s="50"/>
      <c r="AL5" s="50"/>
      <c r="AM5" s="50"/>
      <c r="AN5" s="50"/>
      <c r="AO5" s="50"/>
      <c r="AP5" s="50"/>
      <c r="AQ5" s="50"/>
      <c r="AR5" s="50"/>
      <c r="AS5" s="50">
        <v>1</v>
      </c>
      <c r="AT5" s="50"/>
      <c r="AU5" s="50"/>
      <c r="AV5" s="50"/>
      <c r="AW5" s="50"/>
      <c r="AX5" s="50"/>
      <c r="AY5" s="50"/>
      <c r="AZ5" s="50"/>
      <c r="BA5" s="50"/>
      <c r="BB5" s="50"/>
      <c r="BC5" s="50"/>
      <c r="BD5" s="50">
        <v>1</v>
      </c>
      <c r="BE5" s="50"/>
      <c r="BF5" s="50"/>
      <c r="BG5" s="50"/>
      <c r="BH5" s="50"/>
      <c r="BI5" s="50"/>
      <c r="BJ5" s="50"/>
      <c r="BK5" s="50"/>
      <c r="BL5" s="50"/>
      <c r="BM5" s="50"/>
      <c r="BN5" s="50"/>
      <c r="BO5" s="50"/>
      <c r="BP5" s="50"/>
      <c r="BQ5" s="50"/>
      <c r="BR5" s="50"/>
      <c r="BS5" s="50"/>
      <c r="BT5" s="50"/>
      <c r="BU5" s="50"/>
      <c r="BV5" s="50"/>
      <c r="BW5" s="50">
        <v>1</v>
      </c>
      <c r="BX5" s="50"/>
      <c r="BY5" s="50"/>
      <c r="BZ5" s="50"/>
      <c r="CA5" s="50"/>
      <c r="CB5" s="50">
        <v>1</v>
      </c>
      <c r="CC5" s="50"/>
      <c r="CD5" s="50"/>
      <c r="CE5" s="50"/>
      <c r="CF5" s="50"/>
      <c r="CG5" s="50"/>
      <c r="CH5" s="50"/>
      <c r="CI5" s="50"/>
      <c r="CJ5" s="50"/>
      <c r="CK5" s="50"/>
      <c r="CL5" s="50"/>
      <c r="CM5" s="50"/>
      <c r="CN5" s="50"/>
      <c r="CO5" s="50">
        <v>1</v>
      </c>
      <c r="CP5" s="50"/>
      <c r="CQ5" s="50"/>
      <c r="CR5" s="50"/>
      <c r="CS5" s="50"/>
      <c r="CT5" s="50"/>
      <c r="CU5" s="50"/>
      <c r="CV5" s="50"/>
      <c r="CW5" s="50"/>
      <c r="CX5" s="50"/>
      <c r="CY5" s="50"/>
      <c r="CZ5" s="50">
        <v>1</v>
      </c>
      <c r="DA5" s="50"/>
      <c r="DB5" s="50"/>
      <c r="DC5" s="50"/>
      <c r="DD5" s="50"/>
      <c r="DE5" s="50"/>
      <c r="DF5" s="50"/>
      <c r="DG5" s="50"/>
      <c r="DH5" s="50"/>
      <c r="DI5" s="50"/>
      <c r="DJ5" s="50"/>
      <c r="DK5" s="50"/>
      <c r="DL5" s="50"/>
      <c r="DM5" s="50"/>
      <c r="DN5" s="50"/>
      <c r="DO5" s="50"/>
      <c r="DP5" s="50"/>
      <c r="DQ5" s="50"/>
      <c r="DR5" s="50"/>
      <c r="DS5" s="50"/>
      <c r="DT5" s="50"/>
      <c r="DU5" s="50">
        <v>9</v>
      </c>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row>
    <row r="6" spans="1:255">
      <c r="A6" s="51" t="s">
        <v>275</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v>1</v>
      </c>
      <c r="BE6" s="50"/>
      <c r="BF6" s="50"/>
      <c r="BG6" s="50"/>
      <c r="BH6" s="50"/>
      <c r="BI6" s="50"/>
      <c r="BJ6" s="50"/>
      <c r="BK6" s="50"/>
      <c r="BL6" s="50"/>
      <c r="BM6" s="50"/>
      <c r="BN6" s="50"/>
      <c r="BO6" s="50"/>
      <c r="BP6" s="50"/>
      <c r="BQ6" s="50"/>
      <c r="BR6" s="50"/>
      <c r="BS6" s="50"/>
      <c r="BT6" s="50"/>
      <c r="BU6" s="50"/>
      <c r="BV6" s="50"/>
      <c r="BW6" s="50">
        <v>1</v>
      </c>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v>2</v>
      </c>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row>
    <row r="7" spans="1:255">
      <c r="A7" s="51" t="s">
        <v>306</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v>1</v>
      </c>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v>1</v>
      </c>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row>
    <row r="8" spans="1:255">
      <c r="A8" s="51" t="s">
        <v>307</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v>1</v>
      </c>
      <c r="DA8" s="50"/>
      <c r="DB8" s="50"/>
      <c r="DC8" s="50"/>
      <c r="DD8" s="50"/>
      <c r="DE8" s="50"/>
      <c r="DF8" s="50"/>
      <c r="DG8" s="50"/>
      <c r="DH8" s="50"/>
      <c r="DI8" s="50"/>
      <c r="DJ8" s="50"/>
      <c r="DK8" s="50"/>
      <c r="DL8" s="50"/>
      <c r="DM8" s="50"/>
      <c r="DN8" s="50"/>
      <c r="DO8" s="50"/>
      <c r="DP8" s="50"/>
      <c r="DQ8" s="50"/>
      <c r="DR8" s="50"/>
      <c r="DS8" s="50"/>
      <c r="DT8" s="50"/>
      <c r="DU8" s="50">
        <v>1</v>
      </c>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c r="A9" s="51" t="s">
        <v>288</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v>1</v>
      </c>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v>1</v>
      </c>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c r="A10" s="51" t="s">
        <v>243</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v>1</v>
      </c>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v>1</v>
      </c>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c r="A11" s="51" t="s">
        <v>311</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v>1</v>
      </c>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v>1</v>
      </c>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c r="A12" s="51" t="s">
        <v>257</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v>1</v>
      </c>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v>1</v>
      </c>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c r="A13" s="51" t="s">
        <v>262</v>
      </c>
      <c r="B13" s="50"/>
      <c r="C13" s="50"/>
      <c r="D13" s="50"/>
      <c r="E13" s="50"/>
      <c r="F13" s="50"/>
      <c r="G13" s="50"/>
      <c r="H13" s="50"/>
      <c r="I13" s="50"/>
      <c r="J13" s="50"/>
      <c r="K13" s="50"/>
      <c r="L13" s="50"/>
      <c r="M13" s="50"/>
      <c r="N13" s="50"/>
      <c r="O13" s="50"/>
      <c r="P13" s="50"/>
      <c r="Q13" s="50"/>
      <c r="R13" s="50"/>
      <c r="S13" s="50"/>
      <c r="T13" s="50"/>
      <c r="U13" s="50"/>
      <c r="V13" s="50">
        <v>1</v>
      </c>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v>1</v>
      </c>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c r="A14" s="49" t="s">
        <v>11</v>
      </c>
      <c r="B14" s="50"/>
      <c r="C14" s="50"/>
      <c r="D14" s="50"/>
      <c r="E14" s="50"/>
      <c r="F14" s="50">
        <v>1</v>
      </c>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v>1</v>
      </c>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v>1</v>
      </c>
      <c r="BN14" s="50"/>
      <c r="BO14" s="50">
        <v>1</v>
      </c>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v>4</v>
      </c>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c r="A15" s="51" t="s">
        <v>242</v>
      </c>
      <c r="B15" s="50"/>
      <c r="C15" s="50"/>
      <c r="D15" s="50"/>
      <c r="E15" s="50"/>
      <c r="F15" s="50">
        <v>1</v>
      </c>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v>1</v>
      </c>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c r="A16" s="51" t="s">
        <v>281</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v>1</v>
      </c>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v>1</v>
      </c>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c r="A17" s="51" t="s">
        <v>293</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v>1</v>
      </c>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v>1</v>
      </c>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c r="A18" s="51" t="s">
        <v>282</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v>1</v>
      </c>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v>1</v>
      </c>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c r="A19" s="49" t="s">
        <v>13</v>
      </c>
      <c r="B19" s="50"/>
      <c r="C19" s="50"/>
      <c r="D19" s="50">
        <v>1</v>
      </c>
      <c r="E19" s="50"/>
      <c r="F19" s="50"/>
      <c r="G19" s="50"/>
      <c r="H19" s="50"/>
      <c r="I19" s="50"/>
      <c r="J19" s="50"/>
      <c r="K19" s="50"/>
      <c r="L19" s="50">
        <v>1</v>
      </c>
      <c r="M19" s="50"/>
      <c r="N19" s="50">
        <v>1</v>
      </c>
      <c r="O19" s="50"/>
      <c r="P19" s="50"/>
      <c r="Q19" s="50">
        <v>1</v>
      </c>
      <c r="R19" s="50">
        <v>1</v>
      </c>
      <c r="S19" s="50">
        <v>1</v>
      </c>
      <c r="T19" s="50">
        <v>1</v>
      </c>
      <c r="U19" s="50">
        <v>1</v>
      </c>
      <c r="V19" s="50"/>
      <c r="W19" s="50">
        <v>1</v>
      </c>
      <c r="X19" s="50"/>
      <c r="Y19" s="50">
        <v>1</v>
      </c>
      <c r="Z19" s="50">
        <v>1</v>
      </c>
      <c r="AA19" s="50"/>
      <c r="AB19" s="50">
        <v>1</v>
      </c>
      <c r="AC19" s="50">
        <v>1</v>
      </c>
      <c r="AD19" s="50">
        <v>1</v>
      </c>
      <c r="AE19" s="50">
        <v>1</v>
      </c>
      <c r="AF19" s="50">
        <v>1</v>
      </c>
      <c r="AG19" s="50">
        <v>1</v>
      </c>
      <c r="AH19" s="50">
        <v>1</v>
      </c>
      <c r="AI19" s="50"/>
      <c r="AJ19" s="50"/>
      <c r="AK19" s="50"/>
      <c r="AL19" s="50"/>
      <c r="AM19" s="50">
        <v>1</v>
      </c>
      <c r="AN19" s="50"/>
      <c r="AO19" s="50"/>
      <c r="AP19" s="50"/>
      <c r="AQ19" s="50"/>
      <c r="AR19" s="50">
        <v>1</v>
      </c>
      <c r="AS19" s="50"/>
      <c r="AT19" s="50"/>
      <c r="AU19" s="50">
        <v>1</v>
      </c>
      <c r="AV19" s="50">
        <v>1</v>
      </c>
      <c r="AW19" s="50"/>
      <c r="AX19" s="50">
        <v>2</v>
      </c>
      <c r="AY19" s="50">
        <v>2</v>
      </c>
      <c r="AZ19" s="50"/>
      <c r="BA19" s="50">
        <v>1</v>
      </c>
      <c r="BB19" s="50"/>
      <c r="BC19" s="50">
        <v>1</v>
      </c>
      <c r="BD19" s="50"/>
      <c r="BE19" s="50"/>
      <c r="BF19" s="50"/>
      <c r="BG19" s="50">
        <v>1</v>
      </c>
      <c r="BH19" s="50">
        <v>1</v>
      </c>
      <c r="BI19" s="50"/>
      <c r="BJ19" s="50"/>
      <c r="BK19" s="50"/>
      <c r="BL19" s="50"/>
      <c r="BM19" s="50"/>
      <c r="BN19" s="50"/>
      <c r="BO19" s="50">
        <v>1</v>
      </c>
      <c r="BP19" s="50">
        <v>1</v>
      </c>
      <c r="BQ19" s="50">
        <v>1</v>
      </c>
      <c r="BR19" s="50"/>
      <c r="BS19" s="50"/>
      <c r="BT19" s="50"/>
      <c r="BU19" s="50">
        <v>1</v>
      </c>
      <c r="BV19" s="50"/>
      <c r="BW19" s="50"/>
      <c r="BX19" s="50"/>
      <c r="BY19" s="50">
        <v>2</v>
      </c>
      <c r="BZ19" s="50">
        <v>1</v>
      </c>
      <c r="CA19" s="50"/>
      <c r="CB19" s="50"/>
      <c r="CC19" s="50"/>
      <c r="CD19" s="50">
        <v>2</v>
      </c>
      <c r="CE19" s="50"/>
      <c r="CF19" s="50"/>
      <c r="CG19" s="50"/>
      <c r="CH19" s="50"/>
      <c r="CI19" s="50"/>
      <c r="CJ19" s="50">
        <v>1</v>
      </c>
      <c r="CK19" s="50"/>
      <c r="CL19" s="50"/>
      <c r="CM19" s="50"/>
      <c r="CN19" s="50">
        <v>2</v>
      </c>
      <c r="CO19" s="50"/>
      <c r="CP19" s="50">
        <v>1</v>
      </c>
      <c r="CQ19" s="50">
        <v>1</v>
      </c>
      <c r="CR19" s="50">
        <v>1</v>
      </c>
      <c r="CS19" s="50">
        <v>1</v>
      </c>
      <c r="CT19" s="50">
        <v>1</v>
      </c>
      <c r="CU19" s="50">
        <v>1</v>
      </c>
      <c r="CV19" s="50"/>
      <c r="CW19" s="50">
        <v>1</v>
      </c>
      <c r="CX19" s="50"/>
      <c r="CY19" s="50"/>
      <c r="CZ19" s="50">
        <v>3</v>
      </c>
      <c r="DA19" s="50">
        <v>1</v>
      </c>
      <c r="DB19" s="50"/>
      <c r="DC19" s="50"/>
      <c r="DD19" s="50"/>
      <c r="DE19" s="50"/>
      <c r="DF19" s="50"/>
      <c r="DG19" s="50"/>
      <c r="DH19" s="50">
        <v>1</v>
      </c>
      <c r="DI19" s="50">
        <v>1</v>
      </c>
      <c r="DJ19" s="50"/>
      <c r="DK19" s="50"/>
      <c r="DL19" s="50"/>
      <c r="DM19" s="50"/>
      <c r="DN19" s="50"/>
      <c r="DO19" s="50">
        <v>2</v>
      </c>
      <c r="DP19" s="50">
        <v>1</v>
      </c>
      <c r="DQ19" s="50"/>
      <c r="DR19" s="50"/>
      <c r="DS19" s="50"/>
      <c r="DT19" s="50"/>
      <c r="DU19" s="50">
        <v>58</v>
      </c>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c r="A20" s="51" t="s">
        <v>304</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v>1</v>
      </c>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v>1</v>
      </c>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c r="A21" s="51" t="s">
        <v>272</v>
      </c>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v>1</v>
      </c>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v>1</v>
      </c>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c r="A22" s="51" t="s">
        <v>270</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v>1</v>
      </c>
      <c r="AZ22" s="50"/>
      <c r="BA22" s="50"/>
      <c r="BB22" s="50"/>
      <c r="BC22" s="50">
        <v>1</v>
      </c>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v>1</v>
      </c>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v>3</v>
      </c>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c r="A23" s="51" t="s">
        <v>208</v>
      </c>
      <c r="B23" s="50"/>
      <c r="C23" s="50"/>
      <c r="D23" s="50"/>
      <c r="E23" s="50"/>
      <c r="F23" s="50"/>
      <c r="G23" s="50"/>
      <c r="H23" s="50"/>
      <c r="I23" s="50"/>
      <c r="J23" s="50"/>
      <c r="K23" s="50"/>
      <c r="L23" s="50"/>
      <c r="M23" s="50"/>
      <c r="N23" s="50"/>
      <c r="O23" s="50"/>
      <c r="P23" s="50"/>
      <c r="Q23" s="50"/>
      <c r="R23" s="50"/>
      <c r="S23" s="50">
        <v>1</v>
      </c>
      <c r="T23" s="50">
        <v>1</v>
      </c>
      <c r="U23" s="50">
        <v>1</v>
      </c>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v>1</v>
      </c>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v>1</v>
      </c>
      <c r="DA23" s="50"/>
      <c r="DB23" s="50"/>
      <c r="DC23" s="50"/>
      <c r="DD23" s="50"/>
      <c r="DE23" s="50"/>
      <c r="DF23" s="50"/>
      <c r="DG23" s="50"/>
      <c r="DH23" s="50"/>
      <c r="DI23" s="50"/>
      <c r="DJ23" s="50"/>
      <c r="DK23" s="50"/>
      <c r="DL23" s="50"/>
      <c r="DM23" s="50"/>
      <c r="DN23" s="50"/>
      <c r="DO23" s="50"/>
      <c r="DP23" s="50">
        <v>1</v>
      </c>
      <c r="DQ23" s="50"/>
      <c r="DR23" s="50"/>
      <c r="DS23" s="50"/>
      <c r="DT23" s="50"/>
      <c r="DU23" s="50">
        <v>6</v>
      </c>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c r="A24" s="51" t="s">
        <v>206</v>
      </c>
      <c r="B24" s="50"/>
      <c r="C24" s="50"/>
      <c r="D24" s="50">
        <v>1</v>
      </c>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v>1</v>
      </c>
      <c r="AG24" s="50"/>
      <c r="AH24" s="50"/>
      <c r="AI24" s="50"/>
      <c r="AJ24" s="50"/>
      <c r="AK24" s="50"/>
      <c r="AL24" s="50"/>
      <c r="AM24" s="50"/>
      <c r="AN24" s="50"/>
      <c r="AO24" s="50"/>
      <c r="AP24" s="50"/>
      <c r="AQ24" s="50"/>
      <c r="AR24" s="50"/>
      <c r="AS24" s="50"/>
      <c r="AT24" s="50"/>
      <c r="AU24" s="50"/>
      <c r="AV24" s="50"/>
      <c r="AW24" s="50"/>
      <c r="AX24" s="50"/>
      <c r="AY24" s="50"/>
      <c r="AZ24" s="50"/>
      <c r="BA24" s="50">
        <v>1</v>
      </c>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v>3</v>
      </c>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c r="A25" s="51" t="s">
        <v>207</v>
      </c>
      <c r="B25" s="50"/>
      <c r="C25" s="50"/>
      <c r="D25" s="50"/>
      <c r="E25" s="50"/>
      <c r="F25" s="50"/>
      <c r="G25" s="50"/>
      <c r="H25" s="50"/>
      <c r="I25" s="50"/>
      <c r="J25" s="50"/>
      <c r="K25" s="50"/>
      <c r="L25" s="50"/>
      <c r="M25" s="50"/>
      <c r="N25" s="50"/>
      <c r="O25" s="50"/>
      <c r="P25" s="50"/>
      <c r="Q25" s="50"/>
      <c r="R25" s="50"/>
      <c r="S25" s="50"/>
      <c r="T25" s="50"/>
      <c r="U25" s="50"/>
      <c r="V25" s="50"/>
      <c r="W25" s="50"/>
      <c r="X25" s="50"/>
      <c r="Y25" s="50">
        <v>1</v>
      </c>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v>1</v>
      </c>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c r="A26" s="51" t="s">
        <v>202</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v>1</v>
      </c>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v>1</v>
      </c>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c r="A27" s="51" t="s">
        <v>199</v>
      </c>
      <c r="B27" s="50"/>
      <c r="C27" s="50"/>
      <c r="D27" s="50"/>
      <c r="E27" s="50"/>
      <c r="F27" s="50"/>
      <c r="G27" s="50"/>
      <c r="H27" s="50"/>
      <c r="I27" s="50"/>
      <c r="J27" s="50"/>
      <c r="K27" s="50"/>
      <c r="L27" s="50">
        <v>1</v>
      </c>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v>1</v>
      </c>
      <c r="CS27" s="50"/>
      <c r="CT27" s="50"/>
      <c r="CU27" s="50"/>
      <c r="CV27" s="50"/>
      <c r="CW27" s="50"/>
      <c r="CX27" s="50"/>
      <c r="CY27" s="50"/>
      <c r="CZ27" s="50"/>
      <c r="DA27" s="50"/>
      <c r="DB27" s="50"/>
      <c r="DC27" s="50"/>
      <c r="DD27" s="50"/>
      <c r="DE27" s="50"/>
      <c r="DF27" s="50"/>
      <c r="DG27" s="50"/>
      <c r="DH27" s="50"/>
      <c r="DI27" s="50"/>
      <c r="DJ27" s="50"/>
      <c r="DK27" s="50"/>
      <c r="DL27" s="50"/>
      <c r="DM27" s="50"/>
      <c r="DN27" s="50"/>
      <c r="DO27" s="50">
        <v>1</v>
      </c>
      <c r="DP27" s="50"/>
      <c r="DQ27" s="50"/>
      <c r="DR27" s="50"/>
      <c r="DS27" s="50"/>
      <c r="DT27" s="50"/>
      <c r="DU27" s="50">
        <v>3</v>
      </c>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c r="A28" s="51" t="s">
        <v>205</v>
      </c>
      <c r="B28" s="50"/>
      <c r="C28" s="50"/>
      <c r="D28" s="50"/>
      <c r="E28" s="50"/>
      <c r="F28" s="50"/>
      <c r="G28" s="50"/>
      <c r="H28" s="50"/>
      <c r="I28" s="50"/>
      <c r="J28" s="50"/>
      <c r="K28" s="50"/>
      <c r="L28" s="50"/>
      <c r="M28" s="50"/>
      <c r="N28" s="50">
        <v>1</v>
      </c>
      <c r="O28" s="50"/>
      <c r="P28" s="50"/>
      <c r="Q28" s="50"/>
      <c r="R28" s="50"/>
      <c r="S28" s="50"/>
      <c r="T28" s="50"/>
      <c r="U28" s="50"/>
      <c r="V28" s="50"/>
      <c r="W28" s="50"/>
      <c r="X28" s="50"/>
      <c r="Y28" s="50"/>
      <c r="Z28" s="50"/>
      <c r="AA28" s="50"/>
      <c r="AB28" s="50"/>
      <c r="AC28" s="50">
        <v>1</v>
      </c>
      <c r="AD28" s="50"/>
      <c r="AE28" s="50"/>
      <c r="AF28" s="50"/>
      <c r="AG28" s="50"/>
      <c r="AH28" s="50"/>
      <c r="AI28" s="50"/>
      <c r="AJ28" s="50"/>
      <c r="AK28" s="50"/>
      <c r="AL28" s="50"/>
      <c r="AM28" s="50">
        <v>1</v>
      </c>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v>3</v>
      </c>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c r="A29" s="51" t="s">
        <v>261</v>
      </c>
      <c r="B29" s="50"/>
      <c r="C29" s="50"/>
      <c r="D29" s="50"/>
      <c r="E29" s="50"/>
      <c r="F29" s="50"/>
      <c r="G29" s="50"/>
      <c r="H29" s="50"/>
      <c r="I29" s="50"/>
      <c r="J29" s="50"/>
      <c r="K29" s="50"/>
      <c r="L29" s="50"/>
      <c r="M29" s="50"/>
      <c r="N29" s="50"/>
      <c r="O29" s="50"/>
      <c r="P29" s="50"/>
      <c r="Q29" s="50"/>
      <c r="R29" s="50">
        <v>1</v>
      </c>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v>1</v>
      </c>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v>2</v>
      </c>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c r="A30" s="51" t="s">
        <v>286</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v>1</v>
      </c>
      <c r="BH30" s="50"/>
      <c r="BI30" s="50"/>
      <c r="BJ30" s="50"/>
      <c r="BK30" s="50"/>
      <c r="BL30" s="50"/>
      <c r="BM30" s="50"/>
      <c r="BN30" s="50"/>
      <c r="BO30" s="50"/>
      <c r="BP30" s="50"/>
      <c r="BQ30" s="50"/>
      <c r="BR30" s="50"/>
      <c r="BS30" s="50"/>
      <c r="BT30" s="50"/>
      <c r="BU30" s="50"/>
      <c r="BV30" s="50"/>
      <c r="BW30" s="50"/>
      <c r="BX30" s="50"/>
      <c r="BY30" s="50">
        <v>1</v>
      </c>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v>1</v>
      </c>
      <c r="DB30" s="50"/>
      <c r="DC30" s="50"/>
      <c r="DD30" s="50"/>
      <c r="DE30" s="50"/>
      <c r="DF30" s="50"/>
      <c r="DG30" s="50"/>
      <c r="DH30" s="50">
        <v>1</v>
      </c>
      <c r="DI30" s="50"/>
      <c r="DJ30" s="50"/>
      <c r="DK30" s="50"/>
      <c r="DL30" s="50"/>
      <c r="DM30" s="50"/>
      <c r="DN30" s="50"/>
      <c r="DO30" s="50"/>
      <c r="DP30" s="50"/>
      <c r="DQ30" s="50"/>
      <c r="DR30" s="50"/>
      <c r="DS30" s="50"/>
      <c r="DT30" s="50"/>
      <c r="DU30" s="50">
        <v>4</v>
      </c>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c r="A31" s="51" t="s">
        <v>203</v>
      </c>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v>1</v>
      </c>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v>1</v>
      </c>
      <c r="BZ31" s="50">
        <v>1</v>
      </c>
      <c r="CA31" s="50"/>
      <c r="CB31" s="50"/>
      <c r="CC31" s="50"/>
      <c r="CD31" s="50">
        <v>2</v>
      </c>
      <c r="CE31" s="50"/>
      <c r="CF31" s="50"/>
      <c r="CG31" s="50"/>
      <c r="CH31" s="50"/>
      <c r="CI31" s="50"/>
      <c r="CJ31" s="50"/>
      <c r="CK31" s="50"/>
      <c r="CL31" s="50"/>
      <c r="CM31" s="50"/>
      <c r="CN31" s="50"/>
      <c r="CO31" s="50"/>
      <c r="CP31" s="50"/>
      <c r="CQ31" s="50"/>
      <c r="CR31" s="50"/>
      <c r="CS31" s="50"/>
      <c r="CT31" s="50"/>
      <c r="CU31" s="50"/>
      <c r="CV31" s="50"/>
      <c r="CW31" s="50"/>
      <c r="CX31" s="50"/>
      <c r="CY31" s="50"/>
      <c r="CZ31" s="50">
        <v>1</v>
      </c>
      <c r="DA31" s="50"/>
      <c r="DB31" s="50"/>
      <c r="DC31" s="50"/>
      <c r="DD31" s="50"/>
      <c r="DE31" s="50"/>
      <c r="DF31" s="50"/>
      <c r="DG31" s="50"/>
      <c r="DH31" s="50"/>
      <c r="DI31" s="50"/>
      <c r="DJ31" s="50"/>
      <c r="DK31" s="50"/>
      <c r="DL31" s="50"/>
      <c r="DM31" s="50"/>
      <c r="DN31" s="50"/>
      <c r="DO31" s="50"/>
      <c r="DP31" s="50"/>
      <c r="DQ31" s="50"/>
      <c r="DR31" s="50"/>
      <c r="DS31" s="50"/>
      <c r="DT31" s="50"/>
      <c r="DU31" s="50">
        <v>6</v>
      </c>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c r="A32" s="51" t="s">
        <v>204</v>
      </c>
      <c r="B32" s="50"/>
      <c r="C32" s="50"/>
      <c r="D32" s="50"/>
      <c r="E32" s="50"/>
      <c r="F32" s="50"/>
      <c r="G32" s="50"/>
      <c r="H32" s="50"/>
      <c r="I32" s="50"/>
      <c r="J32" s="50"/>
      <c r="K32" s="50"/>
      <c r="L32" s="50"/>
      <c r="M32" s="50"/>
      <c r="N32" s="50"/>
      <c r="O32" s="50"/>
      <c r="P32" s="50"/>
      <c r="Q32" s="50">
        <v>1</v>
      </c>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v>1</v>
      </c>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v>1</v>
      </c>
      <c r="CQ32" s="50">
        <v>1</v>
      </c>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v>1</v>
      </c>
      <c r="DP32" s="50"/>
      <c r="DQ32" s="50"/>
      <c r="DR32" s="50"/>
      <c r="DS32" s="50"/>
      <c r="DT32" s="50"/>
      <c r="DU32" s="50">
        <v>5</v>
      </c>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c r="A33" s="51" t="s">
        <v>11</v>
      </c>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v>1</v>
      </c>
      <c r="AE33" s="50">
        <v>1</v>
      </c>
      <c r="AF33" s="50"/>
      <c r="AG33" s="50"/>
      <c r="AH33" s="50">
        <v>1</v>
      </c>
      <c r="AI33" s="50"/>
      <c r="AJ33" s="50"/>
      <c r="AK33" s="50"/>
      <c r="AL33" s="50"/>
      <c r="AM33" s="50"/>
      <c r="AN33" s="50"/>
      <c r="AO33" s="50"/>
      <c r="AP33" s="50"/>
      <c r="AQ33" s="50"/>
      <c r="AR33" s="50"/>
      <c r="AS33" s="50"/>
      <c r="AT33" s="50"/>
      <c r="AU33" s="50">
        <v>1</v>
      </c>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v>1</v>
      </c>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v>5</v>
      </c>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c r="A34" s="51" t="s">
        <v>287</v>
      </c>
      <c r="B34" s="50"/>
      <c r="C34" s="50"/>
      <c r="D34" s="50"/>
      <c r="E34" s="50"/>
      <c r="F34" s="50"/>
      <c r="G34" s="50"/>
      <c r="H34" s="50"/>
      <c r="I34" s="50"/>
      <c r="J34" s="50"/>
      <c r="K34" s="50"/>
      <c r="L34" s="50"/>
      <c r="M34" s="50"/>
      <c r="N34" s="50"/>
      <c r="O34" s="50"/>
      <c r="P34" s="50"/>
      <c r="Q34" s="50"/>
      <c r="R34" s="50"/>
      <c r="S34" s="50"/>
      <c r="T34" s="50"/>
      <c r="U34" s="50"/>
      <c r="V34" s="50"/>
      <c r="W34" s="50">
        <v>1</v>
      </c>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v>1</v>
      </c>
      <c r="CK34" s="50"/>
      <c r="CL34" s="50"/>
      <c r="CM34" s="50"/>
      <c r="CN34" s="50"/>
      <c r="CO34" s="50"/>
      <c r="CP34" s="50"/>
      <c r="CQ34" s="50"/>
      <c r="CR34" s="50"/>
      <c r="CS34" s="50"/>
      <c r="CT34" s="50"/>
      <c r="CU34" s="50">
        <v>1</v>
      </c>
      <c r="CV34" s="50"/>
      <c r="CW34" s="50"/>
      <c r="CX34" s="50"/>
      <c r="CY34" s="50"/>
      <c r="CZ34" s="50">
        <v>1</v>
      </c>
      <c r="DA34" s="50"/>
      <c r="DB34" s="50"/>
      <c r="DC34" s="50"/>
      <c r="DD34" s="50"/>
      <c r="DE34" s="50"/>
      <c r="DF34" s="50"/>
      <c r="DG34" s="50"/>
      <c r="DH34" s="50"/>
      <c r="DI34" s="50"/>
      <c r="DJ34" s="50"/>
      <c r="DK34" s="50"/>
      <c r="DL34" s="50"/>
      <c r="DM34" s="50"/>
      <c r="DN34" s="50"/>
      <c r="DO34" s="50"/>
      <c r="DP34" s="50"/>
      <c r="DQ34" s="50"/>
      <c r="DR34" s="50"/>
      <c r="DS34" s="50"/>
      <c r="DT34" s="50"/>
      <c r="DU34" s="50">
        <v>4</v>
      </c>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c r="A35" s="51" t="s">
        <v>292</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v>1</v>
      </c>
      <c r="AS35" s="50"/>
      <c r="AT35" s="50"/>
      <c r="AU35" s="50"/>
      <c r="AV35" s="50"/>
      <c r="AW35" s="50"/>
      <c r="AX35" s="50"/>
      <c r="AY35" s="50"/>
      <c r="AZ35" s="50"/>
      <c r="BA35" s="50"/>
      <c r="BB35" s="50"/>
      <c r="BC35" s="50"/>
      <c r="BD35" s="50"/>
      <c r="BE35" s="50"/>
      <c r="BF35" s="50"/>
      <c r="BG35" s="50"/>
      <c r="BH35" s="50">
        <v>1</v>
      </c>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v>1</v>
      </c>
      <c r="CO35" s="50"/>
      <c r="CP35" s="50"/>
      <c r="CQ35" s="50"/>
      <c r="CR35" s="50"/>
      <c r="CS35" s="50"/>
      <c r="CT35" s="50">
        <v>1</v>
      </c>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v>4</v>
      </c>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c r="A36" s="51" t="s">
        <v>289</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v>1</v>
      </c>
      <c r="AW36" s="50"/>
      <c r="AX36" s="50">
        <v>1</v>
      </c>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v>2</v>
      </c>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c r="A37" s="51" t="s">
        <v>244</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v>1</v>
      </c>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v>1</v>
      </c>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c r="A38" s="51" t="s">
        <v>255</v>
      </c>
      <c r="B38" s="50"/>
      <c r="C38" s="50"/>
      <c r="D38" s="50"/>
      <c r="E38" s="50"/>
      <c r="F38" s="50"/>
      <c r="G38" s="50"/>
      <c r="H38" s="50"/>
      <c r="I38" s="50"/>
      <c r="J38" s="50"/>
      <c r="K38" s="50"/>
      <c r="L38" s="50"/>
      <c r="M38" s="50"/>
      <c r="N38" s="50"/>
      <c r="O38" s="50"/>
      <c r="P38" s="50"/>
      <c r="Q38" s="50"/>
      <c r="R38" s="50"/>
      <c r="S38" s="50"/>
      <c r="T38" s="50"/>
      <c r="U38" s="50"/>
      <c r="V38" s="50"/>
      <c r="W38" s="50"/>
      <c r="X38" s="50"/>
      <c r="Y38" s="50"/>
      <c r="Z38" s="50">
        <v>1</v>
      </c>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v>1</v>
      </c>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v>1</v>
      </c>
      <c r="DJ38" s="50"/>
      <c r="DK38" s="50"/>
      <c r="DL38" s="50"/>
      <c r="DM38" s="50"/>
      <c r="DN38" s="50"/>
      <c r="DO38" s="50"/>
      <c r="DP38" s="50"/>
      <c r="DQ38" s="50"/>
      <c r="DR38" s="50"/>
      <c r="DS38" s="50"/>
      <c r="DT38" s="50"/>
      <c r="DU38" s="50">
        <v>3</v>
      </c>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c r="A39" s="49" t="s">
        <v>16</v>
      </c>
      <c r="B39" s="50">
        <v>1</v>
      </c>
      <c r="C39" s="50">
        <v>1</v>
      </c>
      <c r="D39" s="50"/>
      <c r="E39" s="50"/>
      <c r="F39" s="50"/>
      <c r="G39" s="50">
        <v>1</v>
      </c>
      <c r="H39" s="50"/>
      <c r="I39" s="50"/>
      <c r="J39" s="50">
        <v>1</v>
      </c>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v>1</v>
      </c>
      <c r="AM39" s="50">
        <v>1</v>
      </c>
      <c r="AN39" s="50"/>
      <c r="AO39" s="50"/>
      <c r="AP39" s="50"/>
      <c r="AQ39" s="50">
        <v>1</v>
      </c>
      <c r="AR39" s="50"/>
      <c r="AS39" s="50"/>
      <c r="AT39" s="50"/>
      <c r="AU39" s="50"/>
      <c r="AV39" s="50">
        <v>1</v>
      </c>
      <c r="AW39" s="50">
        <v>1</v>
      </c>
      <c r="AX39" s="50"/>
      <c r="AY39" s="50"/>
      <c r="AZ39" s="50">
        <v>1</v>
      </c>
      <c r="BA39" s="50"/>
      <c r="BB39" s="50">
        <v>1</v>
      </c>
      <c r="BC39" s="50">
        <v>1</v>
      </c>
      <c r="BD39" s="50"/>
      <c r="BE39" s="50"/>
      <c r="BF39" s="50">
        <v>1</v>
      </c>
      <c r="BG39" s="50"/>
      <c r="BH39" s="50"/>
      <c r="BI39" s="50">
        <v>1</v>
      </c>
      <c r="BJ39" s="50"/>
      <c r="BK39" s="50">
        <v>1</v>
      </c>
      <c r="BL39" s="50"/>
      <c r="BM39" s="50"/>
      <c r="BN39" s="50"/>
      <c r="BO39" s="50"/>
      <c r="BP39" s="50"/>
      <c r="BQ39" s="50">
        <v>1</v>
      </c>
      <c r="BR39" s="50"/>
      <c r="BS39" s="50"/>
      <c r="BT39" s="50"/>
      <c r="BU39" s="50"/>
      <c r="BV39" s="50">
        <v>1</v>
      </c>
      <c r="BW39" s="50"/>
      <c r="BX39" s="50">
        <v>1</v>
      </c>
      <c r="BY39" s="50"/>
      <c r="BZ39" s="50"/>
      <c r="CA39" s="50">
        <v>1</v>
      </c>
      <c r="CB39" s="50"/>
      <c r="CC39" s="50">
        <v>1</v>
      </c>
      <c r="CD39" s="50"/>
      <c r="CE39" s="50"/>
      <c r="CF39" s="50"/>
      <c r="CG39" s="50"/>
      <c r="CH39" s="50">
        <v>1</v>
      </c>
      <c r="CI39" s="50"/>
      <c r="CJ39" s="50"/>
      <c r="CK39" s="50"/>
      <c r="CL39" s="50"/>
      <c r="CM39" s="50">
        <v>1</v>
      </c>
      <c r="CN39" s="50"/>
      <c r="CO39" s="50"/>
      <c r="CP39" s="50">
        <v>1</v>
      </c>
      <c r="CQ39" s="50"/>
      <c r="CR39" s="50"/>
      <c r="CS39" s="50"/>
      <c r="CT39" s="50"/>
      <c r="CU39" s="50"/>
      <c r="CV39" s="50">
        <v>1</v>
      </c>
      <c r="CW39" s="50">
        <v>1</v>
      </c>
      <c r="CX39" s="50">
        <v>1</v>
      </c>
      <c r="CY39" s="50"/>
      <c r="CZ39" s="50"/>
      <c r="DA39" s="50">
        <v>1</v>
      </c>
      <c r="DB39" s="50"/>
      <c r="DC39" s="50">
        <v>2</v>
      </c>
      <c r="DD39" s="50"/>
      <c r="DE39" s="50"/>
      <c r="DF39" s="50">
        <v>1</v>
      </c>
      <c r="DG39" s="50"/>
      <c r="DH39" s="50">
        <v>1</v>
      </c>
      <c r="DI39" s="50"/>
      <c r="DJ39" s="50">
        <v>1</v>
      </c>
      <c r="DK39" s="50"/>
      <c r="DL39" s="50"/>
      <c r="DM39" s="50"/>
      <c r="DN39" s="50"/>
      <c r="DO39" s="50"/>
      <c r="DP39" s="50"/>
      <c r="DQ39" s="50"/>
      <c r="DR39" s="50">
        <v>1</v>
      </c>
      <c r="DS39" s="50"/>
      <c r="DT39" s="50"/>
      <c r="DU39" s="50">
        <v>33</v>
      </c>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c r="A40" s="51" t="s">
        <v>274</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v>1</v>
      </c>
      <c r="BJ40" s="50"/>
      <c r="BK40" s="50"/>
      <c r="BL40" s="50"/>
      <c r="BM40" s="50"/>
      <c r="BN40" s="50"/>
      <c r="BO40" s="50"/>
      <c r="BP40" s="50"/>
      <c r="BQ40" s="50"/>
      <c r="BR40" s="50"/>
      <c r="BS40" s="50"/>
      <c r="BT40" s="50"/>
      <c r="BU40" s="50"/>
      <c r="BV40" s="50">
        <v>1</v>
      </c>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v>1</v>
      </c>
      <c r="CX40" s="50"/>
      <c r="CY40" s="50"/>
      <c r="CZ40" s="50"/>
      <c r="DA40" s="50">
        <v>1</v>
      </c>
      <c r="DB40" s="50"/>
      <c r="DC40" s="50"/>
      <c r="DD40" s="50"/>
      <c r="DE40" s="50"/>
      <c r="DF40" s="50"/>
      <c r="DG40" s="50"/>
      <c r="DH40" s="50"/>
      <c r="DI40" s="50"/>
      <c r="DJ40" s="50"/>
      <c r="DK40" s="50"/>
      <c r="DL40" s="50"/>
      <c r="DM40" s="50"/>
      <c r="DN40" s="50"/>
      <c r="DO40" s="50"/>
      <c r="DP40" s="50"/>
      <c r="DQ40" s="50"/>
      <c r="DR40" s="50"/>
      <c r="DS40" s="50"/>
      <c r="DT40" s="50"/>
      <c r="DU40" s="50">
        <v>4</v>
      </c>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c r="A41" s="51" t="s">
        <v>212</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v>1</v>
      </c>
      <c r="AM41" s="50"/>
      <c r="AN41" s="50"/>
      <c r="AO41" s="50"/>
      <c r="AP41" s="50"/>
      <c r="AQ41" s="50">
        <v>1</v>
      </c>
      <c r="AR41" s="50"/>
      <c r="AS41" s="50"/>
      <c r="AT41" s="50"/>
      <c r="AU41" s="50"/>
      <c r="AV41" s="50"/>
      <c r="AW41" s="50"/>
      <c r="AX41" s="50"/>
      <c r="AY41" s="50"/>
      <c r="AZ41" s="50">
        <v>1</v>
      </c>
      <c r="BA41" s="50"/>
      <c r="BB41" s="50"/>
      <c r="BC41" s="50"/>
      <c r="BD41" s="50"/>
      <c r="BE41" s="50"/>
      <c r="BF41" s="50"/>
      <c r="BG41" s="50"/>
      <c r="BH41" s="50"/>
      <c r="BI41" s="50"/>
      <c r="BJ41" s="50"/>
      <c r="BK41" s="50">
        <v>1</v>
      </c>
      <c r="BL41" s="50"/>
      <c r="BM41" s="50"/>
      <c r="BN41" s="50"/>
      <c r="BO41" s="50"/>
      <c r="BP41" s="50"/>
      <c r="BQ41" s="50"/>
      <c r="BR41" s="50"/>
      <c r="BS41" s="50"/>
      <c r="BT41" s="50"/>
      <c r="BU41" s="50"/>
      <c r="BV41" s="50"/>
      <c r="BW41" s="50"/>
      <c r="BX41" s="50"/>
      <c r="BY41" s="50"/>
      <c r="BZ41" s="50"/>
      <c r="CA41" s="50">
        <v>1</v>
      </c>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v>1</v>
      </c>
      <c r="DD41" s="50"/>
      <c r="DE41" s="50"/>
      <c r="DF41" s="50"/>
      <c r="DG41" s="50"/>
      <c r="DH41" s="50"/>
      <c r="DI41" s="50"/>
      <c r="DJ41" s="50"/>
      <c r="DK41" s="50"/>
      <c r="DL41" s="50"/>
      <c r="DM41" s="50"/>
      <c r="DN41" s="50"/>
      <c r="DO41" s="50"/>
      <c r="DP41" s="50"/>
      <c r="DQ41" s="50"/>
      <c r="DR41" s="50"/>
      <c r="DS41" s="50"/>
      <c r="DT41" s="50"/>
      <c r="DU41" s="50">
        <v>6</v>
      </c>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c r="A42" s="51" t="s">
        <v>16</v>
      </c>
      <c r="B42" s="50"/>
      <c r="C42" s="50"/>
      <c r="D42" s="50"/>
      <c r="E42" s="50"/>
      <c r="F42" s="50"/>
      <c r="G42" s="50">
        <v>1</v>
      </c>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v>1</v>
      </c>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c r="A43" s="51" t="s">
        <v>217</v>
      </c>
      <c r="B43" s="50"/>
      <c r="C43" s="50">
        <v>1</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v>1</v>
      </c>
      <c r="AW43" s="50"/>
      <c r="AX43" s="50"/>
      <c r="AY43" s="50"/>
      <c r="AZ43" s="50"/>
      <c r="BA43" s="50"/>
      <c r="BB43" s="50"/>
      <c r="BC43" s="50"/>
      <c r="BD43" s="50"/>
      <c r="BE43" s="50"/>
      <c r="BF43" s="50">
        <v>1</v>
      </c>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v>3</v>
      </c>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c r="A44" s="51" t="s">
        <v>214</v>
      </c>
      <c r="B44" s="50">
        <v>1</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v>1</v>
      </c>
      <c r="BY44" s="50"/>
      <c r="BZ44" s="50"/>
      <c r="CA44" s="50"/>
      <c r="CB44" s="50"/>
      <c r="CC44" s="50"/>
      <c r="CD44" s="50"/>
      <c r="CE44" s="50"/>
      <c r="CF44" s="50"/>
      <c r="CG44" s="50"/>
      <c r="CH44" s="50">
        <v>1</v>
      </c>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v>1</v>
      </c>
      <c r="DI44" s="50"/>
      <c r="DJ44" s="50"/>
      <c r="DK44" s="50"/>
      <c r="DL44" s="50"/>
      <c r="DM44" s="50"/>
      <c r="DN44" s="50"/>
      <c r="DO44" s="50"/>
      <c r="DP44" s="50"/>
      <c r="DQ44" s="50"/>
      <c r="DR44" s="50">
        <v>1</v>
      </c>
      <c r="DS44" s="50"/>
      <c r="DT44" s="50"/>
      <c r="DU44" s="50">
        <v>5</v>
      </c>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c r="A45" s="51" t="s">
        <v>216</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v>1</v>
      </c>
      <c r="AN45" s="50"/>
      <c r="AO45" s="50"/>
      <c r="AP45" s="50"/>
      <c r="AQ45" s="50"/>
      <c r="AR45" s="50"/>
      <c r="AS45" s="50"/>
      <c r="AT45" s="50"/>
      <c r="AU45" s="50"/>
      <c r="AV45" s="50"/>
      <c r="AW45" s="50"/>
      <c r="AX45" s="50"/>
      <c r="AY45" s="50"/>
      <c r="AZ45" s="50"/>
      <c r="BA45" s="50"/>
      <c r="BB45" s="50"/>
      <c r="BC45" s="50">
        <v>1</v>
      </c>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v>1</v>
      </c>
      <c r="DD45" s="50"/>
      <c r="DE45" s="50"/>
      <c r="DF45" s="50">
        <v>1</v>
      </c>
      <c r="DG45" s="50"/>
      <c r="DH45" s="50"/>
      <c r="DI45" s="50"/>
      <c r="DJ45" s="50">
        <v>1</v>
      </c>
      <c r="DK45" s="50"/>
      <c r="DL45" s="50"/>
      <c r="DM45" s="50"/>
      <c r="DN45" s="50"/>
      <c r="DO45" s="50"/>
      <c r="DP45" s="50"/>
      <c r="DQ45" s="50"/>
      <c r="DR45" s="50"/>
      <c r="DS45" s="50"/>
      <c r="DT45" s="50"/>
      <c r="DU45" s="50">
        <v>5</v>
      </c>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c r="A46" s="51" t="s">
        <v>215</v>
      </c>
      <c r="B46" s="50"/>
      <c r="C46" s="50"/>
      <c r="D46" s="50"/>
      <c r="E46" s="50"/>
      <c r="F46" s="50"/>
      <c r="G46" s="50"/>
      <c r="H46" s="50"/>
      <c r="I46" s="50"/>
      <c r="J46" s="50">
        <v>1</v>
      </c>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v>1</v>
      </c>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v>2</v>
      </c>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c r="A47" s="51" t="s">
        <v>273</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v>1</v>
      </c>
      <c r="BC47" s="50"/>
      <c r="BD47" s="50"/>
      <c r="BE47" s="50"/>
      <c r="BF47" s="50"/>
      <c r="BG47" s="50"/>
      <c r="BH47" s="50"/>
      <c r="BI47" s="50"/>
      <c r="BJ47" s="50"/>
      <c r="BK47" s="50"/>
      <c r="BL47" s="50"/>
      <c r="BM47" s="50"/>
      <c r="BN47" s="50"/>
      <c r="BO47" s="50"/>
      <c r="BP47" s="50"/>
      <c r="BQ47" s="50">
        <v>1</v>
      </c>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v>1</v>
      </c>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v>3</v>
      </c>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c r="A48" s="51" t="s">
        <v>284</v>
      </c>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v>1</v>
      </c>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v>1</v>
      </c>
      <c r="CY48" s="50"/>
      <c r="CZ48" s="50"/>
      <c r="DA48" s="50"/>
      <c r="DB48" s="50"/>
      <c r="DC48" s="50"/>
      <c r="DD48" s="50"/>
      <c r="DE48" s="50"/>
      <c r="DF48" s="50"/>
      <c r="DG48" s="50"/>
      <c r="DH48" s="50"/>
      <c r="DI48" s="50"/>
      <c r="DJ48" s="50"/>
      <c r="DK48" s="50"/>
      <c r="DL48" s="50"/>
      <c r="DM48" s="50"/>
      <c r="DN48" s="50"/>
      <c r="DO48" s="50"/>
      <c r="DP48" s="50"/>
      <c r="DQ48" s="50"/>
      <c r="DR48" s="50"/>
      <c r="DS48" s="50"/>
      <c r="DT48" s="50"/>
      <c r="DU48" s="50">
        <v>2</v>
      </c>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c r="A49" s="51" t="s">
        <v>300</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v>1</v>
      </c>
      <c r="CD49" s="50"/>
      <c r="CE49" s="50"/>
      <c r="CF49" s="50"/>
      <c r="CG49" s="50"/>
      <c r="CH49" s="50"/>
      <c r="CI49" s="50"/>
      <c r="CJ49" s="50"/>
      <c r="CK49" s="50"/>
      <c r="CL49" s="50"/>
      <c r="CM49" s="50"/>
      <c r="CN49" s="50"/>
      <c r="CO49" s="50"/>
      <c r="CP49" s="50"/>
      <c r="CQ49" s="50"/>
      <c r="CR49" s="50"/>
      <c r="CS49" s="50"/>
      <c r="CT49" s="50"/>
      <c r="CU49" s="50"/>
      <c r="CV49" s="50">
        <v>1</v>
      </c>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v>2</v>
      </c>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c r="A50" s="49" t="s">
        <v>15</v>
      </c>
      <c r="B50" s="50">
        <v>1</v>
      </c>
      <c r="C50" s="50"/>
      <c r="D50" s="50"/>
      <c r="E50" s="50"/>
      <c r="F50" s="50"/>
      <c r="G50" s="50"/>
      <c r="H50" s="50"/>
      <c r="I50" s="50"/>
      <c r="J50" s="50"/>
      <c r="K50" s="50"/>
      <c r="L50" s="50"/>
      <c r="M50" s="50"/>
      <c r="N50" s="50"/>
      <c r="O50" s="50">
        <v>1</v>
      </c>
      <c r="P50" s="50"/>
      <c r="Q50" s="50"/>
      <c r="R50" s="50"/>
      <c r="S50" s="50"/>
      <c r="T50" s="50"/>
      <c r="U50" s="50">
        <v>1</v>
      </c>
      <c r="V50" s="50"/>
      <c r="W50" s="50"/>
      <c r="X50" s="50"/>
      <c r="Y50" s="50"/>
      <c r="Z50" s="50"/>
      <c r="AA50" s="50"/>
      <c r="AB50" s="50"/>
      <c r="AC50" s="50"/>
      <c r="AD50" s="50"/>
      <c r="AE50" s="50"/>
      <c r="AF50" s="50"/>
      <c r="AG50" s="50"/>
      <c r="AH50" s="50"/>
      <c r="AI50" s="50"/>
      <c r="AJ50" s="50"/>
      <c r="AK50" s="50">
        <v>1</v>
      </c>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v>1</v>
      </c>
      <c r="BU50" s="50"/>
      <c r="BV50" s="50"/>
      <c r="BW50" s="50"/>
      <c r="BX50" s="50"/>
      <c r="BY50" s="50"/>
      <c r="BZ50" s="50"/>
      <c r="CA50" s="50">
        <v>1</v>
      </c>
      <c r="CB50" s="50"/>
      <c r="CC50" s="50"/>
      <c r="CD50" s="50"/>
      <c r="CE50" s="50">
        <v>1</v>
      </c>
      <c r="CF50" s="50"/>
      <c r="CG50" s="50"/>
      <c r="CH50" s="50">
        <v>2</v>
      </c>
      <c r="CI50" s="50"/>
      <c r="CJ50" s="50"/>
      <c r="CK50" s="50"/>
      <c r="CL50" s="50"/>
      <c r="CM50" s="50"/>
      <c r="CN50" s="50"/>
      <c r="CO50" s="50"/>
      <c r="CP50" s="50"/>
      <c r="CQ50" s="50"/>
      <c r="CR50" s="50"/>
      <c r="CS50" s="50"/>
      <c r="CT50" s="50"/>
      <c r="CU50" s="50"/>
      <c r="CV50" s="50"/>
      <c r="CW50" s="50"/>
      <c r="CX50" s="50"/>
      <c r="CY50" s="50"/>
      <c r="CZ50" s="50"/>
      <c r="DA50" s="50"/>
      <c r="DB50" s="50">
        <v>1</v>
      </c>
      <c r="DC50" s="50"/>
      <c r="DD50" s="50"/>
      <c r="DE50" s="50">
        <v>1</v>
      </c>
      <c r="DF50" s="50"/>
      <c r="DG50" s="50"/>
      <c r="DH50" s="50"/>
      <c r="DI50" s="50"/>
      <c r="DJ50" s="50"/>
      <c r="DK50" s="50">
        <v>1</v>
      </c>
      <c r="DL50" s="50"/>
      <c r="DM50" s="50"/>
      <c r="DN50" s="50">
        <v>1</v>
      </c>
      <c r="DO50" s="50">
        <v>1</v>
      </c>
      <c r="DP50" s="50"/>
      <c r="DQ50" s="50"/>
      <c r="DR50" s="50"/>
      <c r="DS50" s="50">
        <v>1</v>
      </c>
      <c r="DT50" s="50"/>
      <c r="DU50" s="50">
        <v>15</v>
      </c>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c r="A51" s="51" t="s">
        <v>315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v>1</v>
      </c>
      <c r="DC51" s="50"/>
      <c r="DD51" s="50"/>
      <c r="DE51" s="50"/>
      <c r="DF51" s="50"/>
      <c r="DG51" s="50"/>
      <c r="DH51" s="50"/>
      <c r="DI51" s="50"/>
      <c r="DJ51" s="50"/>
      <c r="DK51" s="50">
        <v>1</v>
      </c>
      <c r="DL51" s="50"/>
      <c r="DM51" s="50"/>
      <c r="DN51" s="50">
        <v>1</v>
      </c>
      <c r="DO51" s="50"/>
      <c r="DP51" s="50"/>
      <c r="DQ51" s="50"/>
      <c r="DR51" s="50"/>
      <c r="DS51" s="50"/>
      <c r="DT51" s="50"/>
      <c r="DU51" s="50">
        <v>3</v>
      </c>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c r="A52" s="51" t="s">
        <v>210</v>
      </c>
      <c r="B52" s="50"/>
      <c r="C52" s="50"/>
      <c r="D52" s="50"/>
      <c r="E52" s="50"/>
      <c r="F52" s="50"/>
      <c r="G52" s="50"/>
      <c r="H52" s="50"/>
      <c r="I52" s="50"/>
      <c r="J52" s="50"/>
      <c r="K52" s="50"/>
      <c r="L52" s="50"/>
      <c r="M52" s="50"/>
      <c r="N52" s="50"/>
      <c r="O52" s="50">
        <v>1</v>
      </c>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v>1</v>
      </c>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c r="A53" s="51" t="s">
        <v>211</v>
      </c>
      <c r="B53" s="50"/>
      <c r="C53" s="50"/>
      <c r="D53" s="50"/>
      <c r="E53" s="50"/>
      <c r="F53" s="50"/>
      <c r="G53" s="50"/>
      <c r="H53" s="50"/>
      <c r="I53" s="50"/>
      <c r="J53" s="50"/>
      <c r="K53" s="50"/>
      <c r="L53" s="50"/>
      <c r="M53" s="50"/>
      <c r="N53" s="50"/>
      <c r="O53" s="50"/>
      <c r="P53" s="50"/>
      <c r="Q53" s="50"/>
      <c r="R53" s="50"/>
      <c r="S53" s="50"/>
      <c r="T53" s="50"/>
      <c r="U53" s="50">
        <v>1</v>
      </c>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v>1</v>
      </c>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c r="A54" s="51" t="s">
        <v>316</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v>1</v>
      </c>
      <c r="DT54" s="50"/>
      <c r="DU54" s="50">
        <v>1</v>
      </c>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c r="A55" s="51" t="s">
        <v>299</v>
      </c>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v>1</v>
      </c>
      <c r="CB55" s="50"/>
      <c r="CC55" s="50"/>
      <c r="CD55" s="50"/>
      <c r="CE55" s="50"/>
      <c r="CF55" s="50"/>
      <c r="CG55" s="50"/>
      <c r="CH55" s="50">
        <v>2</v>
      </c>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v>3</v>
      </c>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c r="A56" s="51" t="s">
        <v>240</v>
      </c>
      <c r="B56" s="50">
        <v>1</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v>1</v>
      </c>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v>1</v>
      </c>
      <c r="DF56" s="50"/>
      <c r="DG56" s="50"/>
      <c r="DH56" s="50"/>
      <c r="DI56" s="50"/>
      <c r="DJ56" s="50"/>
      <c r="DK56" s="50"/>
      <c r="DL56" s="50"/>
      <c r="DM56" s="50"/>
      <c r="DN56" s="50"/>
      <c r="DO56" s="50">
        <v>1</v>
      </c>
      <c r="DP56" s="50"/>
      <c r="DQ56" s="50"/>
      <c r="DR56" s="50"/>
      <c r="DS56" s="50"/>
      <c r="DT56" s="50"/>
      <c r="DU56" s="50">
        <v>4</v>
      </c>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c r="A57" s="51" t="s">
        <v>253</v>
      </c>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v>1</v>
      </c>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v>1</v>
      </c>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v>2</v>
      </c>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c r="A58" s="49" t="s">
        <v>27</v>
      </c>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v>1</v>
      </c>
      <c r="AJ58" s="50"/>
      <c r="AK58" s="50"/>
      <c r="AL58" s="50"/>
      <c r="AM58" s="50"/>
      <c r="AN58" s="50"/>
      <c r="AO58" s="50"/>
      <c r="AP58" s="50"/>
      <c r="AQ58" s="50"/>
      <c r="AR58" s="50"/>
      <c r="AS58" s="50"/>
      <c r="AT58" s="50"/>
      <c r="AU58" s="50"/>
      <c r="AV58" s="50"/>
      <c r="AW58" s="50"/>
      <c r="AX58" s="50"/>
      <c r="AY58" s="50"/>
      <c r="AZ58" s="50"/>
      <c r="BA58" s="50"/>
      <c r="BB58" s="50"/>
      <c r="BC58" s="50"/>
      <c r="BD58" s="50"/>
      <c r="BE58" s="50">
        <v>1</v>
      </c>
      <c r="BF58" s="50"/>
      <c r="BG58" s="50"/>
      <c r="BH58" s="50"/>
      <c r="BI58" s="50"/>
      <c r="BJ58" s="50">
        <v>1</v>
      </c>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v>1</v>
      </c>
      <c r="DM58" s="50"/>
      <c r="DN58" s="50"/>
      <c r="DO58" s="50"/>
      <c r="DP58" s="50"/>
      <c r="DQ58" s="50"/>
      <c r="DR58" s="50"/>
      <c r="DS58" s="50"/>
      <c r="DT58" s="50"/>
      <c r="DU58" s="50">
        <v>4</v>
      </c>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c r="A59" s="51" t="s">
        <v>318</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v>1</v>
      </c>
      <c r="DM59" s="50"/>
      <c r="DN59" s="50"/>
      <c r="DO59" s="50"/>
      <c r="DP59" s="50"/>
      <c r="DQ59" s="50"/>
      <c r="DR59" s="50"/>
      <c r="DS59" s="50"/>
      <c r="DT59" s="50"/>
      <c r="DU59" s="50">
        <v>1</v>
      </c>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c r="A60" s="51" t="s">
        <v>27</v>
      </c>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v>1</v>
      </c>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v>1</v>
      </c>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c r="A61" s="51" t="s">
        <v>291</v>
      </c>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v>1</v>
      </c>
      <c r="AJ61" s="50"/>
      <c r="AK61" s="50"/>
      <c r="AL61" s="50"/>
      <c r="AM61" s="50"/>
      <c r="AN61" s="50"/>
      <c r="AO61" s="50"/>
      <c r="AP61" s="50"/>
      <c r="AQ61" s="50"/>
      <c r="AR61" s="50"/>
      <c r="AS61" s="50"/>
      <c r="AT61" s="50"/>
      <c r="AU61" s="50"/>
      <c r="AV61" s="50"/>
      <c r="AW61" s="50"/>
      <c r="AX61" s="50"/>
      <c r="AY61" s="50"/>
      <c r="AZ61" s="50"/>
      <c r="BA61" s="50"/>
      <c r="BB61" s="50"/>
      <c r="BC61" s="50"/>
      <c r="BD61" s="50"/>
      <c r="BE61" s="50">
        <v>1</v>
      </c>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v>2</v>
      </c>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c r="A62" s="49" t="s">
        <v>80</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v>1</v>
      </c>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v>1</v>
      </c>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c r="A63" s="51" t="s">
        <v>302</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v>1</v>
      </c>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v>1</v>
      </c>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c r="A64" s="49" t="s">
        <v>14</v>
      </c>
      <c r="B64" s="50"/>
      <c r="C64" s="50"/>
      <c r="D64" s="50"/>
      <c r="E64" s="50"/>
      <c r="F64" s="50"/>
      <c r="G64" s="50"/>
      <c r="H64" s="50"/>
      <c r="I64" s="50"/>
      <c r="J64" s="50"/>
      <c r="K64" s="50"/>
      <c r="L64" s="50">
        <v>1</v>
      </c>
      <c r="M64" s="50"/>
      <c r="N64" s="50"/>
      <c r="O64" s="50"/>
      <c r="P64" s="50"/>
      <c r="Q64" s="50"/>
      <c r="R64" s="50">
        <v>1</v>
      </c>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v>1</v>
      </c>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v>1</v>
      </c>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v>4</v>
      </c>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c r="A65" s="51" t="s">
        <v>14</v>
      </c>
      <c r="B65" s="50"/>
      <c r="C65" s="50"/>
      <c r="D65" s="50"/>
      <c r="E65" s="50"/>
      <c r="F65" s="50"/>
      <c r="G65" s="50"/>
      <c r="H65" s="50"/>
      <c r="I65" s="50"/>
      <c r="J65" s="50"/>
      <c r="K65" s="50"/>
      <c r="L65" s="50"/>
      <c r="M65" s="50"/>
      <c r="N65" s="50"/>
      <c r="O65" s="50"/>
      <c r="P65" s="50"/>
      <c r="Q65" s="50"/>
      <c r="R65" s="50">
        <v>1</v>
      </c>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v>1</v>
      </c>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v>1</v>
      </c>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v>3</v>
      </c>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c r="A66" s="51" t="s">
        <v>249</v>
      </c>
      <c r="B66" s="50"/>
      <c r="C66" s="50"/>
      <c r="D66" s="50"/>
      <c r="E66" s="50"/>
      <c r="F66" s="50"/>
      <c r="G66" s="50"/>
      <c r="H66" s="50"/>
      <c r="I66" s="50"/>
      <c r="J66" s="50"/>
      <c r="K66" s="50"/>
      <c r="L66" s="50">
        <v>1</v>
      </c>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v>1</v>
      </c>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c r="A67" s="49" t="s">
        <v>24</v>
      </c>
      <c r="B67" s="50"/>
      <c r="C67" s="50"/>
      <c r="D67" s="50"/>
      <c r="E67" s="50"/>
      <c r="F67" s="50"/>
      <c r="G67" s="50"/>
      <c r="H67" s="50"/>
      <c r="I67" s="50"/>
      <c r="J67" s="50"/>
      <c r="K67" s="50">
        <v>1</v>
      </c>
      <c r="L67" s="50"/>
      <c r="M67" s="50">
        <v>1</v>
      </c>
      <c r="N67" s="50"/>
      <c r="O67" s="50"/>
      <c r="P67" s="50"/>
      <c r="Q67" s="50"/>
      <c r="R67" s="50"/>
      <c r="S67" s="50"/>
      <c r="T67" s="50"/>
      <c r="U67" s="50"/>
      <c r="V67" s="50"/>
      <c r="W67" s="50"/>
      <c r="X67" s="50"/>
      <c r="Y67" s="50"/>
      <c r="Z67" s="50"/>
      <c r="AA67" s="50"/>
      <c r="AB67" s="50"/>
      <c r="AC67" s="50"/>
      <c r="AD67" s="50"/>
      <c r="AE67" s="50"/>
      <c r="AF67" s="50"/>
      <c r="AG67" s="50">
        <v>1</v>
      </c>
      <c r="AH67" s="50"/>
      <c r="AI67" s="50"/>
      <c r="AJ67" s="50"/>
      <c r="AK67" s="50"/>
      <c r="AL67" s="50">
        <v>1</v>
      </c>
      <c r="AM67" s="50"/>
      <c r="AN67" s="50"/>
      <c r="AO67" s="50">
        <v>1</v>
      </c>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v>1</v>
      </c>
      <c r="CN67" s="50">
        <v>1</v>
      </c>
      <c r="CO67" s="50"/>
      <c r="CP67" s="50"/>
      <c r="CQ67" s="50"/>
      <c r="CR67" s="50"/>
      <c r="CS67" s="50"/>
      <c r="CT67" s="50"/>
      <c r="CU67" s="50">
        <v>1</v>
      </c>
      <c r="CV67" s="50">
        <v>1</v>
      </c>
      <c r="CW67" s="50"/>
      <c r="CX67" s="50"/>
      <c r="CY67" s="50"/>
      <c r="CZ67" s="50"/>
      <c r="DA67" s="50"/>
      <c r="DB67" s="50"/>
      <c r="DC67" s="50">
        <v>1</v>
      </c>
      <c r="DD67" s="50"/>
      <c r="DE67" s="50"/>
      <c r="DF67" s="50">
        <v>1</v>
      </c>
      <c r="DG67" s="50"/>
      <c r="DH67" s="50"/>
      <c r="DI67" s="50"/>
      <c r="DJ67" s="50">
        <v>1</v>
      </c>
      <c r="DK67" s="50"/>
      <c r="DL67" s="50"/>
      <c r="DM67" s="50"/>
      <c r="DN67" s="50">
        <v>1</v>
      </c>
      <c r="DO67" s="50"/>
      <c r="DP67" s="50"/>
      <c r="DQ67" s="50"/>
      <c r="DR67" s="50"/>
      <c r="DS67" s="50"/>
      <c r="DT67" s="50"/>
      <c r="DU67" s="50">
        <v>13</v>
      </c>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c r="A68" s="51" t="s">
        <v>221</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v>1</v>
      </c>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v>1</v>
      </c>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v>2</v>
      </c>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c r="A69" s="51" t="s">
        <v>222</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v>1</v>
      </c>
      <c r="AH69" s="50"/>
      <c r="AI69" s="50"/>
      <c r="AJ69" s="50"/>
      <c r="AK69" s="50"/>
      <c r="AL69" s="50">
        <v>1</v>
      </c>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v>2</v>
      </c>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c r="A70" s="51" t="s">
        <v>320</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v>1</v>
      </c>
      <c r="DG70" s="50"/>
      <c r="DH70" s="50"/>
      <c r="DI70" s="50"/>
      <c r="DJ70" s="50"/>
      <c r="DK70" s="50"/>
      <c r="DL70" s="50"/>
      <c r="DM70" s="50"/>
      <c r="DN70" s="50"/>
      <c r="DO70" s="50"/>
      <c r="DP70" s="50"/>
      <c r="DQ70" s="50"/>
      <c r="DR70" s="50"/>
      <c r="DS70" s="50"/>
      <c r="DT70" s="50"/>
      <c r="DU70" s="50">
        <v>1</v>
      </c>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c r="A71" s="51" t="s">
        <v>321</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v>1</v>
      </c>
      <c r="DD71" s="50"/>
      <c r="DE71" s="50"/>
      <c r="DF71" s="50"/>
      <c r="DG71" s="50"/>
      <c r="DH71" s="50"/>
      <c r="DI71" s="50"/>
      <c r="DJ71" s="50"/>
      <c r="DK71" s="50"/>
      <c r="DL71" s="50"/>
      <c r="DM71" s="50"/>
      <c r="DN71" s="50"/>
      <c r="DO71" s="50"/>
      <c r="DP71" s="50"/>
      <c r="DQ71" s="50"/>
      <c r="DR71" s="50"/>
      <c r="DS71" s="50"/>
      <c r="DT71" s="50"/>
      <c r="DU71" s="50">
        <v>1</v>
      </c>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c r="A72" s="51" t="s">
        <v>305</v>
      </c>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v>1</v>
      </c>
      <c r="CO72" s="50"/>
      <c r="CP72" s="50"/>
      <c r="CQ72" s="50"/>
      <c r="CR72" s="50"/>
      <c r="CS72" s="50"/>
      <c r="CT72" s="50"/>
      <c r="CU72" s="50"/>
      <c r="CV72" s="50">
        <v>1</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v>2</v>
      </c>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c r="A73" s="51" t="s">
        <v>319</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v>1</v>
      </c>
      <c r="DK73" s="50"/>
      <c r="DL73" s="50"/>
      <c r="DM73" s="50"/>
      <c r="DN73" s="50"/>
      <c r="DO73" s="50"/>
      <c r="DP73" s="50"/>
      <c r="DQ73" s="50"/>
      <c r="DR73" s="50"/>
      <c r="DS73" s="50"/>
      <c r="DT73" s="50"/>
      <c r="DU73" s="50">
        <v>1</v>
      </c>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c r="A74" s="51" t="s">
        <v>246</v>
      </c>
      <c r="B74" s="50"/>
      <c r="C74" s="50"/>
      <c r="D74" s="50"/>
      <c r="E74" s="50"/>
      <c r="F74" s="50"/>
      <c r="G74" s="50"/>
      <c r="H74" s="50"/>
      <c r="I74" s="50"/>
      <c r="J74" s="50"/>
      <c r="K74" s="50">
        <v>1</v>
      </c>
      <c r="L74" s="50"/>
      <c r="M74" s="50">
        <v>1</v>
      </c>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v>1</v>
      </c>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v>1</v>
      </c>
      <c r="DO74" s="50"/>
      <c r="DP74" s="50"/>
      <c r="DQ74" s="50"/>
      <c r="DR74" s="50"/>
      <c r="DS74" s="50"/>
      <c r="DT74" s="50"/>
      <c r="DU74" s="50">
        <v>4</v>
      </c>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c r="A75" s="49" t="s">
        <v>9</v>
      </c>
      <c r="B75" s="50"/>
      <c r="C75" s="50"/>
      <c r="D75" s="50"/>
      <c r="E75" s="50"/>
      <c r="F75" s="50"/>
      <c r="G75" s="50"/>
      <c r="H75" s="50">
        <v>1</v>
      </c>
      <c r="I75" s="50"/>
      <c r="J75" s="50"/>
      <c r="K75" s="50">
        <v>1</v>
      </c>
      <c r="L75" s="50"/>
      <c r="M75" s="50">
        <v>1</v>
      </c>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v>1</v>
      </c>
      <c r="BM75" s="50"/>
      <c r="BN75" s="50"/>
      <c r="BO75" s="50"/>
      <c r="BP75" s="50"/>
      <c r="BQ75" s="50"/>
      <c r="BR75" s="50"/>
      <c r="BS75" s="50"/>
      <c r="BT75" s="50"/>
      <c r="BU75" s="50"/>
      <c r="BV75" s="50"/>
      <c r="BW75" s="50"/>
      <c r="BX75" s="50"/>
      <c r="BY75" s="50"/>
      <c r="BZ75" s="50"/>
      <c r="CA75" s="50"/>
      <c r="CB75" s="50"/>
      <c r="CC75" s="50"/>
      <c r="CD75" s="50"/>
      <c r="CE75" s="50"/>
      <c r="CF75" s="50"/>
      <c r="CG75" s="50">
        <v>1</v>
      </c>
      <c r="CH75" s="50"/>
      <c r="CI75" s="50"/>
      <c r="CJ75" s="50"/>
      <c r="CK75" s="50"/>
      <c r="CL75" s="50"/>
      <c r="CM75" s="50"/>
      <c r="CN75" s="50">
        <v>2</v>
      </c>
      <c r="CO75" s="50"/>
      <c r="CP75" s="50">
        <v>1</v>
      </c>
      <c r="CQ75" s="50"/>
      <c r="CR75" s="50"/>
      <c r="CS75" s="50"/>
      <c r="CT75" s="50"/>
      <c r="CU75" s="50"/>
      <c r="CV75" s="50"/>
      <c r="CW75" s="50"/>
      <c r="CX75" s="50"/>
      <c r="CY75" s="50"/>
      <c r="CZ75" s="50"/>
      <c r="DA75" s="50"/>
      <c r="DB75" s="50"/>
      <c r="DC75" s="50"/>
      <c r="DD75" s="50"/>
      <c r="DE75" s="50"/>
      <c r="DF75" s="50"/>
      <c r="DG75" s="50"/>
      <c r="DH75" s="50"/>
      <c r="DI75" s="50"/>
      <c r="DJ75" s="50"/>
      <c r="DK75" s="50"/>
      <c r="DL75" s="50"/>
      <c r="DM75" s="50">
        <v>1</v>
      </c>
      <c r="DN75" s="50"/>
      <c r="DO75" s="50"/>
      <c r="DP75" s="50"/>
      <c r="DQ75" s="50"/>
      <c r="DR75" s="50"/>
      <c r="DS75" s="50"/>
      <c r="DT75" s="50"/>
      <c r="DU75" s="50">
        <v>9</v>
      </c>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c r="A76" s="51"/>
      <c r="B76" s="50"/>
      <c r="C76" s="50"/>
      <c r="D76" s="50"/>
      <c r="E76" s="50"/>
      <c r="F76" s="50"/>
      <c r="G76" s="50"/>
      <c r="H76" s="50"/>
      <c r="I76" s="50"/>
      <c r="J76" s="50"/>
      <c r="K76" s="50">
        <v>1</v>
      </c>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v>1</v>
      </c>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v>2</v>
      </c>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c r="A77" s="51" t="s">
        <v>241</v>
      </c>
      <c r="B77" s="50"/>
      <c r="C77" s="50"/>
      <c r="D77" s="50"/>
      <c r="E77" s="50"/>
      <c r="F77" s="50"/>
      <c r="G77" s="50"/>
      <c r="H77" s="50">
        <v>1</v>
      </c>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v>1</v>
      </c>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c r="A78" s="51" t="s">
        <v>322</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v>1</v>
      </c>
      <c r="DN78" s="50"/>
      <c r="DO78" s="50"/>
      <c r="DP78" s="50"/>
      <c r="DQ78" s="50"/>
      <c r="DR78" s="50"/>
      <c r="DS78" s="50"/>
      <c r="DT78" s="50"/>
      <c r="DU78" s="50">
        <v>1</v>
      </c>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c r="A79" s="51" t="s">
        <v>259</v>
      </c>
      <c r="B79" s="50"/>
      <c r="C79" s="50"/>
      <c r="D79" s="50"/>
      <c r="E79" s="50"/>
      <c r="F79" s="50"/>
      <c r="G79" s="50"/>
      <c r="H79" s="50"/>
      <c r="I79" s="50"/>
      <c r="J79" s="50"/>
      <c r="K79" s="50"/>
      <c r="L79" s="50"/>
      <c r="M79" s="50">
        <v>1</v>
      </c>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v>1</v>
      </c>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v>2</v>
      </c>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c r="A80" s="51" t="s">
        <v>298</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v>1</v>
      </c>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v>1</v>
      </c>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c r="A81" s="51" t="s">
        <v>313</v>
      </c>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v>1</v>
      </c>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v>1</v>
      </c>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c r="A82" s="51" t="s">
        <v>301</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v>1</v>
      </c>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v>1</v>
      </c>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c r="A83" s="49" t="s">
        <v>10</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v>1</v>
      </c>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v>1</v>
      </c>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c r="A84" s="51" t="s">
        <v>309</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v>1</v>
      </c>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v>1</v>
      </c>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c r="A85" s="49" t="s">
        <v>17</v>
      </c>
      <c r="B85" s="50">
        <v>1</v>
      </c>
      <c r="C85" s="50"/>
      <c r="D85" s="50"/>
      <c r="E85" s="50"/>
      <c r="F85" s="50"/>
      <c r="G85" s="50"/>
      <c r="H85" s="50"/>
      <c r="I85" s="50"/>
      <c r="J85" s="50"/>
      <c r="K85" s="50"/>
      <c r="L85" s="50"/>
      <c r="M85" s="50"/>
      <c r="N85" s="50"/>
      <c r="O85" s="50"/>
      <c r="P85" s="50"/>
      <c r="Q85" s="50"/>
      <c r="R85" s="50"/>
      <c r="S85" s="50"/>
      <c r="T85" s="50"/>
      <c r="U85" s="50"/>
      <c r="V85" s="50"/>
      <c r="W85" s="50"/>
      <c r="X85" s="50"/>
      <c r="Y85" s="50"/>
      <c r="Z85" s="50"/>
      <c r="AA85" s="50">
        <v>1</v>
      </c>
      <c r="AB85" s="50"/>
      <c r="AC85" s="50"/>
      <c r="AD85" s="50"/>
      <c r="AE85" s="50">
        <v>1</v>
      </c>
      <c r="AF85" s="50"/>
      <c r="AG85" s="50"/>
      <c r="AH85" s="50"/>
      <c r="AI85" s="50"/>
      <c r="AJ85" s="50"/>
      <c r="AK85" s="50"/>
      <c r="AL85" s="50"/>
      <c r="AM85" s="50"/>
      <c r="AN85" s="50"/>
      <c r="AO85" s="50"/>
      <c r="AP85" s="50"/>
      <c r="AQ85" s="50"/>
      <c r="AR85" s="50"/>
      <c r="AS85" s="50"/>
      <c r="AT85" s="50">
        <v>1</v>
      </c>
      <c r="AU85" s="50"/>
      <c r="AV85" s="50"/>
      <c r="AW85" s="50"/>
      <c r="AX85" s="50"/>
      <c r="AY85" s="50"/>
      <c r="AZ85" s="50"/>
      <c r="BA85" s="50"/>
      <c r="BB85" s="50"/>
      <c r="BC85" s="50"/>
      <c r="BD85" s="50"/>
      <c r="BE85" s="50"/>
      <c r="BF85" s="50"/>
      <c r="BG85" s="50"/>
      <c r="BH85" s="50"/>
      <c r="BI85" s="50"/>
      <c r="BJ85" s="50"/>
      <c r="BK85" s="50"/>
      <c r="BL85" s="50">
        <v>1</v>
      </c>
      <c r="BM85" s="50"/>
      <c r="BN85" s="50">
        <v>1</v>
      </c>
      <c r="BO85" s="50"/>
      <c r="BP85" s="50"/>
      <c r="BQ85" s="50"/>
      <c r="BR85" s="50"/>
      <c r="BS85" s="50"/>
      <c r="BT85" s="50"/>
      <c r="BU85" s="50"/>
      <c r="BV85" s="50"/>
      <c r="BW85" s="50"/>
      <c r="BX85" s="50">
        <v>1</v>
      </c>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v>7</v>
      </c>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c r="A86" s="51" t="s">
        <v>218</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v>1</v>
      </c>
      <c r="AB86" s="50"/>
      <c r="AC86" s="50"/>
      <c r="AD86" s="50"/>
      <c r="AE86" s="50"/>
      <c r="AF86" s="50"/>
      <c r="AG86" s="50"/>
      <c r="AH86" s="50"/>
      <c r="AI86" s="50"/>
      <c r="AJ86" s="50"/>
      <c r="AK86" s="50"/>
      <c r="AL86" s="50"/>
      <c r="AM86" s="50"/>
      <c r="AN86" s="50"/>
      <c r="AO86" s="50"/>
      <c r="AP86" s="50"/>
      <c r="AQ86" s="50"/>
      <c r="AR86" s="50"/>
      <c r="AS86" s="50"/>
      <c r="AT86" s="50">
        <v>1</v>
      </c>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v>2</v>
      </c>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c r="A87" s="51" t="s">
        <v>239</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v>1</v>
      </c>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v>1</v>
      </c>
      <c r="BO87" s="50"/>
      <c r="BP87" s="50"/>
      <c r="BQ87" s="50"/>
      <c r="BR87" s="50"/>
      <c r="BS87" s="50"/>
      <c r="BT87" s="50"/>
      <c r="BU87" s="50"/>
      <c r="BV87" s="50"/>
      <c r="BW87" s="50"/>
      <c r="BX87" s="50">
        <v>1</v>
      </c>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v>3</v>
      </c>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c r="A88" s="51" t="s">
        <v>294</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v>1</v>
      </c>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v>1</v>
      </c>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c r="A89" s="51" t="s">
        <v>252</v>
      </c>
      <c r="B89" s="50">
        <v>1</v>
      </c>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v>1</v>
      </c>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c r="A90" s="49" t="s">
        <v>21</v>
      </c>
      <c r="B90" s="50"/>
      <c r="C90" s="50"/>
      <c r="D90" s="50"/>
      <c r="E90" s="50"/>
      <c r="F90" s="50"/>
      <c r="G90" s="50"/>
      <c r="H90" s="50"/>
      <c r="I90" s="50">
        <v>1</v>
      </c>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v>1</v>
      </c>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v>1</v>
      </c>
      <c r="DB90" s="50"/>
      <c r="DC90" s="50"/>
      <c r="DD90" s="50"/>
      <c r="DE90" s="50"/>
      <c r="DF90" s="50"/>
      <c r="DG90" s="50"/>
      <c r="DH90" s="50"/>
      <c r="DI90" s="50"/>
      <c r="DJ90" s="50"/>
      <c r="DK90" s="50"/>
      <c r="DL90" s="50"/>
      <c r="DM90" s="50"/>
      <c r="DN90" s="50"/>
      <c r="DO90" s="50"/>
      <c r="DP90" s="50"/>
      <c r="DQ90" s="50"/>
      <c r="DR90" s="50"/>
      <c r="DS90" s="50"/>
      <c r="DT90" s="50"/>
      <c r="DU90" s="50">
        <v>3</v>
      </c>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c r="A91" s="51" t="s">
        <v>238</v>
      </c>
      <c r="B91" s="50"/>
      <c r="C91" s="50"/>
      <c r="D91" s="50"/>
      <c r="E91" s="50"/>
      <c r="F91" s="50"/>
      <c r="G91" s="50"/>
      <c r="H91" s="50"/>
      <c r="I91" s="50">
        <v>1</v>
      </c>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v>1</v>
      </c>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c r="A92" s="51" t="s">
        <v>278</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v>1</v>
      </c>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v>1</v>
      </c>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c r="A93" s="51" t="s">
        <v>323</v>
      </c>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v>1</v>
      </c>
      <c r="DB93" s="50"/>
      <c r="DC93" s="50"/>
      <c r="DD93" s="50"/>
      <c r="DE93" s="50"/>
      <c r="DF93" s="50"/>
      <c r="DG93" s="50"/>
      <c r="DH93" s="50"/>
      <c r="DI93" s="50"/>
      <c r="DJ93" s="50"/>
      <c r="DK93" s="50"/>
      <c r="DL93" s="50"/>
      <c r="DM93" s="50"/>
      <c r="DN93" s="50"/>
      <c r="DO93" s="50"/>
      <c r="DP93" s="50"/>
      <c r="DQ93" s="50"/>
      <c r="DR93" s="50"/>
      <c r="DS93" s="50"/>
      <c r="DT93" s="50"/>
      <c r="DU93" s="50">
        <v>1</v>
      </c>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c r="A94" s="49" t="s">
        <v>28</v>
      </c>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v>1</v>
      </c>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v>1</v>
      </c>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c r="A95" s="51" t="s">
        <v>285</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v>1</v>
      </c>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v>1</v>
      </c>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c r="A96" s="49" t="s">
        <v>19</v>
      </c>
      <c r="B96" s="50"/>
      <c r="C96" s="50"/>
      <c r="D96" s="50"/>
      <c r="E96" s="50"/>
      <c r="F96" s="50"/>
      <c r="G96" s="50"/>
      <c r="H96" s="50"/>
      <c r="I96" s="50"/>
      <c r="J96" s="50"/>
      <c r="K96" s="50"/>
      <c r="L96" s="50"/>
      <c r="M96" s="50"/>
      <c r="N96" s="50"/>
      <c r="O96" s="50"/>
      <c r="P96" s="50"/>
      <c r="Q96" s="50"/>
      <c r="R96" s="50"/>
      <c r="S96" s="50"/>
      <c r="T96" s="50"/>
      <c r="U96" s="50"/>
      <c r="V96" s="50"/>
      <c r="W96" s="50"/>
      <c r="X96" s="50">
        <v>1</v>
      </c>
      <c r="Y96" s="50">
        <v>1</v>
      </c>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v>1</v>
      </c>
      <c r="BV96" s="50"/>
      <c r="BW96" s="50"/>
      <c r="BX96" s="50"/>
      <c r="BY96" s="50"/>
      <c r="BZ96" s="50"/>
      <c r="CA96" s="50"/>
      <c r="CB96" s="50"/>
      <c r="CC96" s="50"/>
      <c r="CD96" s="50">
        <v>1</v>
      </c>
      <c r="CE96" s="50"/>
      <c r="CF96" s="50">
        <v>1</v>
      </c>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v>1</v>
      </c>
      <c r="DQ96" s="50">
        <v>1</v>
      </c>
      <c r="DR96" s="50"/>
      <c r="DS96" s="50"/>
      <c r="DT96" s="50"/>
      <c r="DU96" s="50">
        <v>7</v>
      </c>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c r="A97" s="51" t="s">
        <v>279</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v>1</v>
      </c>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v>1</v>
      </c>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c r="A98" s="51" t="s">
        <v>19</v>
      </c>
      <c r="B98" s="50"/>
      <c r="C98" s="50"/>
      <c r="D98" s="50"/>
      <c r="E98" s="50"/>
      <c r="F98" s="50"/>
      <c r="G98" s="50"/>
      <c r="H98" s="50"/>
      <c r="I98" s="50"/>
      <c r="J98" s="50"/>
      <c r="K98" s="50"/>
      <c r="L98" s="50"/>
      <c r="M98" s="50"/>
      <c r="N98" s="50"/>
      <c r="O98" s="50"/>
      <c r="P98" s="50"/>
      <c r="Q98" s="50"/>
      <c r="R98" s="50"/>
      <c r="S98" s="50"/>
      <c r="T98" s="50"/>
      <c r="U98" s="50"/>
      <c r="V98" s="50"/>
      <c r="W98" s="50"/>
      <c r="X98" s="50">
        <v>1</v>
      </c>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v>1</v>
      </c>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c r="A99" s="51" t="s">
        <v>310</v>
      </c>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v>1</v>
      </c>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v>1</v>
      </c>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c r="A100" s="51" t="s">
        <v>292</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v>1</v>
      </c>
      <c r="DQ100" s="50"/>
      <c r="DR100" s="50"/>
      <c r="DS100" s="50"/>
      <c r="DT100" s="50"/>
      <c r="DU100" s="50">
        <v>1</v>
      </c>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c r="A101" s="51" t="s">
        <v>250</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v>1</v>
      </c>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v>1</v>
      </c>
      <c r="DR101" s="50"/>
      <c r="DS101" s="50"/>
      <c r="DT101" s="50"/>
      <c r="DU101" s="50">
        <v>2</v>
      </c>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c r="A102" s="51" t="s">
        <v>312</v>
      </c>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v>1</v>
      </c>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v>1</v>
      </c>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c r="A103" s="49" t="s">
        <v>79</v>
      </c>
      <c r="B103" s="50"/>
      <c r="C103" s="50"/>
      <c r="D103" s="50">
        <v>1</v>
      </c>
      <c r="E103" s="50"/>
      <c r="F103" s="50"/>
      <c r="G103" s="50"/>
      <c r="H103" s="50"/>
      <c r="I103" s="50"/>
      <c r="J103" s="50"/>
      <c r="K103" s="50"/>
      <c r="L103" s="50"/>
      <c r="M103" s="50"/>
      <c r="N103" s="50">
        <v>1</v>
      </c>
      <c r="O103" s="50"/>
      <c r="P103" s="50">
        <v>1</v>
      </c>
      <c r="Q103" s="50"/>
      <c r="R103" s="50"/>
      <c r="S103" s="50"/>
      <c r="T103" s="50"/>
      <c r="U103" s="50"/>
      <c r="V103" s="50"/>
      <c r="W103" s="50"/>
      <c r="X103" s="50"/>
      <c r="Y103" s="50"/>
      <c r="Z103" s="50"/>
      <c r="AA103" s="50"/>
      <c r="AB103" s="50"/>
      <c r="AC103" s="50"/>
      <c r="AD103" s="50"/>
      <c r="AE103" s="50"/>
      <c r="AF103" s="50"/>
      <c r="AG103" s="50"/>
      <c r="AH103" s="50">
        <v>1</v>
      </c>
      <c r="AI103" s="50"/>
      <c r="AJ103" s="50"/>
      <c r="AK103" s="50"/>
      <c r="AL103" s="50"/>
      <c r="AM103" s="50"/>
      <c r="AN103" s="50"/>
      <c r="AO103" s="50"/>
      <c r="AP103" s="50">
        <v>1</v>
      </c>
      <c r="AQ103" s="50"/>
      <c r="AR103" s="50"/>
      <c r="AS103" s="50"/>
      <c r="AT103" s="50"/>
      <c r="AU103" s="50"/>
      <c r="AV103" s="50"/>
      <c r="AW103" s="50"/>
      <c r="AX103" s="50"/>
      <c r="AY103" s="50"/>
      <c r="AZ103" s="50"/>
      <c r="BA103" s="50"/>
      <c r="BB103" s="50"/>
      <c r="BC103" s="50"/>
      <c r="BD103" s="50"/>
      <c r="BE103" s="50"/>
      <c r="BF103" s="50"/>
      <c r="BG103" s="50"/>
      <c r="BH103" s="50"/>
      <c r="BI103" s="50">
        <v>1</v>
      </c>
      <c r="BJ103" s="50"/>
      <c r="BK103" s="50"/>
      <c r="BL103" s="50"/>
      <c r="BM103" s="50"/>
      <c r="BN103" s="50"/>
      <c r="BO103" s="50"/>
      <c r="BP103" s="50"/>
      <c r="BQ103" s="50"/>
      <c r="BR103" s="50">
        <v>1</v>
      </c>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v>7</v>
      </c>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c r="A104" s="51" t="s">
        <v>220</v>
      </c>
      <c r="B104" s="50"/>
      <c r="C104" s="50"/>
      <c r="D104" s="50"/>
      <c r="E104" s="50"/>
      <c r="F104" s="50"/>
      <c r="G104" s="50"/>
      <c r="H104" s="50"/>
      <c r="I104" s="50"/>
      <c r="J104" s="50"/>
      <c r="K104" s="50"/>
      <c r="L104" s="50"/>
      <c r="M104" s="50"/>
      <c r="N104" s="50"/>
      <c r="O104" s="50"/>
      <c r="P104" s="50">
        <v>1</v>
      </c>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v>1</v>
      </c>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c r="A105" s="51" t="s">
        <v>283</v>
      </c>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v>1</v>
      </c>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v>1</v>
      </c>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c r="A106" s="51" t="s">
        <v>245</v>
      </c>
      <c r="B106" s="50"/>
      <c r="C106" s="50"/>
      <c r="D106" s="50">
        <v>1</v>
      </c>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v>1</v>
      </c>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c r="A107" s="51" t="s">
        <v>247</v>
      </c>
      <c r="B107" s="50"/>
      <c r="C107" s="50"/>
      <c r="D107" s="50"/>
      <c r="E107" s="50"/>
      <c r="F107" s="50"/>
      <c r="G107" s="50"/>
      <c r="H107" s="50"/>
      <c r="I107" s="50"/>
      <c r="J107" s="50"/>
      <c r="K107" s="50"/>
      <c r="L107" s="50"/>
      <c r="M107" s="50"/>
      <c r="N107" s="50">
        <v>1</v>
      </c>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v>1</v>
      </c>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v>2</v>
      </c>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c r="A108" s="51" t="s">
        <v>280</v>
      </c>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v>1</v>
      </c>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v>1</v>
      </c>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c r="A109" s="51" t="s">
        <v>256</v>
      </c>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v>1</v>
      </c>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v>1</v>
      </c>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c r="A110" s="49" t="s">
        <v>234</v>
      </c>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c r="A111" s="51" t="s">
        <v>234</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c r="A112" s="49" t="s">
        <v>23</v>
      </c>
      <c r="B112" s="50"/>
      <c r="C112" s="50"/>
      <c r="D112" s="50"/>
      <c r="E112" s="50">
        <v>1</v>
      </c>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v>1</v>
      </c>
      <c r="BS112" s="50"/>
      <c r="BT112" s="50"/>
      <c r="BU112" s="50"/>
      <c r="BV112" s="50"/>
      <c r="BW112" s="50"/>
      <c r="BX112" s="50"/>
      <c r="BY112" s="50"/>
      <c r="BZ112" s="50"/>
      <c r="CA112" s="50"/>
      <c r="CB112" s="50"/>
      <c r="CC112" s="50"/>
      <c r="CD112" s="50"/>
      <c r="CE112" s="50"/>
      <c r="CF112" s="50"/>
      <c r="CG112" s="50"/>
      <c r="CH112" s="50"/>
      <c r="CI112" s="50">
        <v>1</v>
      </c>
      <c r="CJ112" s="50"/>
      <c r="CK112" s="50"/>
      <c r="CL112" s="50"/>
      <c r="CM112" s="50"/>
      <c r="CN112" s="50"/>
      <c r="CO112" s="50"/>
      <c r="CP112" s="50"/>
      <c r="CQ112" s="50"/>
      <c r="CR112" s="50"/>
      <c r="CS112" s="50"/>
      <c r="CT112" s="50"/>
      <c r="CU112" s="50"/>
      <c r="CV112" s="50"/>
      <c r="CW112" s="50"/>
      <c r="CX112" s="50"/>
      <c r="CY112" s="50">
        <v>1</v>
      </c>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v>4</v>
      </c>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c r="A113" s="51" t="s">
        <v>277</v>
      </c>
      <c r="B113" s="50"/>
      <c r="C113" s="50"/>
      <c r="D113" s="50"/>
      <c r="E113" s="50">
        <v>1</v>
      </c>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v>1</v>
      </c>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c r="A114" s="51" t="s">
        <v>23</v>
      </c>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v>1</v>
      </c>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v>1</v>
      </c>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c r="A115" s="51" t="s">
        <v>295</v>
      </c>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v>1</v>
      </c>
      <c r="BS115" s="50"/>
      <c r="BT115" s="50"/>
      <c r="BU115" s="50"/>
      <c r="BV115" s="50"/>
      <c r="BW115" s="50"/>
      <c r="BX115" s="50"/>
      <c r="BY115" s="50"/>
      <c r="BZ115" s="50"/>
      <c r="CA115" s="50"/>
      <c r="CB115" s="50"/>
      <c r="CC115" s="50"/>
      <c r="CD115" s="50"/>
      <c r="CE115" s="50"/>
      <c r="CF115" s="50"/>
      <c r="CG115" s="50"/>
      <c r="CH115" s="50"/>
      <c r="CI115" s="50">
        <v>1</v>
      </c>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v>2</v>
      </c>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c r="A116" s="49" t="s">
        <v>22</v>
      </c>
      <c r="B116" s="50"/>
      <c r="C116" s="50"/>
      <c r="D116" s="50"/>
      <c r="E116" s="50"/>
      <c r="F116" s="50"/>
      <c r="G116" s="50"/>
      <c r="H116" s="50"/>
      <c r="I116" s="50"/>
      <c r="J116" s="50"/>
      <c r="K116" s="50"/>
      <c r="L116" s="50"/>
      <c r="M116" s="50"/>
      <c r="N116" s="50"/>
      <c r="O116" s="50"/>
      <c r="P116" s="50"/>
      <c r="Q116" s="50"/>
      <c r="R116" s="50"/>
      <c r="S116" s="50"/>
      <c r="T116" s="50"/>
      <c r="U116" s="50">
        <v>1</v>
      </c>
      <c r="V116" s="50"/>
      <c r="W116" s="50"/>
      <c r="X116" s="50"/>
      <c r="Y116" s="50"/>
      <c r="Z116" s="50"/>
      <c r="AA116" s="50"/>
      <c r="AB116" s="50"/>
      <c r="AC116" s="50"/>
      <c r="AD116" s="50"/>
      <c r="AE116" s="50"/>
      <c r="AF116" s="50"/>
      <c r="AG116" s="50">
        <v>1</v>
      </c>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v>1</v>
      </c>
      <c r="BT116" s="50"/>
      <c r="BU116" s="50"/>
      <c r="BV116" s="50"/>
      <c r="BW116" s="50"/>
      <c r="BX116" s="50"/>
      <c r="BY116" s="50"/>
      <c r="BZ116" s="50"/>
      <c r="CA116" s="50"/>
      <c r="CB116" s="50"/>
      <c r="CC116" s="50"/>
      <c r="CD116" s="50"/>
      <c r="CE116" s="50"/>
      <c r="CF116" s="50"/>
      <c r="CG116" s="50"/>
      <c r="CH116" s="50"/>
      <c r="CI116" s="50"/>
      <c r="CJ116" s="50"/>
      <c r="CK116" s="50">
        <v>1</v>
      </c>
      <c r="CL116" s="50">
        <v>1</v>
      </c>
      <c r="CM116" s="50"/>
      <c r="CN116" s="50"/>
      <c r="CO116" s="50"/>
      <c r="CP116" s="50"/>
      <c r="CQ116" s="50"/>
      <c r="CR116" s="50"/>
      <c r="CS116" s="50"/>
      <c r="CT116" s="50"/>
      <c r="CU116" s="50"/>
      <c r="CV116" s="50"/>
      <c r="CW116" s="50"/>
      <c r="CX116" s="50"/>
      <c r="CY116" s="50"/>
      <c r="CZ116" s="50"/>
      <c r="DA116" s="50"/>
      <c r="DB116" s="50"/>
      <c r="DC116" s="50"/>
      <c r="DD116" s="50">
        <v>1</v>
      </c>
      <c r="DE116" s="50">
        <v>1</v>
      </c>
      <c r="DF116" s="50"/>
      <c r="DG116" s="50">
        <v>1</v>
      </c>
      <c r="DH116" s="50"/>
      <c r="DI116" s="50">
        <v>1</v>
      </c>
      <c r="DJ116" s="50"/>
      <c r="DK116" s="50"/>
      <c r="DL116" s="50"/>
      <c r="DM116" s="50"/>
      <c r="DN116" s="50"/>
      <c r="DO116" s="50"/>
      <c r="DP116" s="50"/>
      <c r="DQ116" s="50"/>
      <c r="DR116" s="50"/>
      <c r="DS116" s="50"/>
      <c r="DT116" s="50"/>
      <c r="DU116" s="50">
        <v>9</v>
      </c>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c r="A117" s="51" t="s">
        <v>290</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v>1</v>
      </c>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v>1</v>
      </c>
      <c r="DE117" s="50"/>
      <c r="DF117" s="50"/>
      <c r="DG117" s="50"/>
      <c r="DH117" s="50"/>
      <c r="DI117" s="50">
        <v>1</v>
      </c>
      <c r="DJ117" s="50"/>
      <c r="DK117" s="50"/>
      <c r="DL117" s="50"/>
      <c r="DM117" s="50"/>
      <c r="DN117" s="50"/>
      <c r="DO117" s="50"/>
      <c r="DP117" s="50"/>
      <c r="DQ117" s="50"/>
      <c r="DR117" s="50"/>
      <c r="DS117" s="50"/>
      <c r="DT117" s="50"/>
      <c r="DU117" s="50">
        <v>3</v>
      </c>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c r="A118" s="51" t="s">
        <v>308</v>
      </c>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v>1</v>
      </c>
      <c r="CL118" s="50">
        <v>1</v>
      </c>
      <c r="CM118" s="50"/>
      <c r="CN118" s="50"/>
      <c r="CO118" s="50"/>
      <c r="CP118" s="50"/>
      <c r="CQ118" s="50"/>
      <c r="CR118" s="50"/>
      <c r="CS118" s="50"/>
      <c r="CT118" s="50"/>
      <c r="CU118" s="50"/>
      <c r="CV118" s="50"/>
      <c r="CW118" s="50"/>
      <c r="CX118" s="50"/>
      <c r="CY118" s="50"/>
      <c r="CZ118" s="50"/>
      <c r="DA118" s="50"/>
      <c r="DB118" s="50"/>
      <c r="DC118" s="50"/>
      <c r="DD118" s="50"/>
      <c r="DE118" s="50">
        <v>1</v>
      </c>
      <c r="DF118" s="50"/>
      <c r="DG118" s="50">
        <v>1</v>
      </c>
      <c r="DH118" s="50"/>
      <c r="DI118" s="50"/>
      <c r="DJ118" s="50"/>
      <c r="DK118" s="50"/>
      <c r="DL118" s="50"/>
      <c r="DM118" s="50"/>
      <c r="DN118" s="50"/>
      <c r="DO118" s="50"/>
      <c r="DP118" s="50"/>
      <c r="DQ118" s="50"/>
      <c r="DR118" s="50"/>
      <c r="DS118" s="50"/>
      <c r="DT118" s="50"/>
      <c r="DU118" s="50">
        <v>4</v>
      </c>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c r="A119" s="51" t="s">
        <v>254</v>
      </c>
      <c r="B119" s="50"/>
      <c r="C119" s="50"/>
      <c r="D119" s="50"/>
      <c r="E119" s="50"/>
      <c r="F119" s="50"/>
      <c r="G119" s="50"/>
      <c r="H119" s="50"/>
      <c r="I119" s="50"/>
      <c r="J119" s="50"/>
      <c r="K119" s="50"/>
      <c r="L119" s="50"/>
      <c r="M119" s="50"/>
      <c r="N119" s="50"/>
      <c r="O119" s="50"/>
      <c r="P119" s="50"/>
      <c r="Q119" s="50"/>
      <c r="R119" s="50"/>
      <c r="S119" s="50"/>
      <c r="T119" s="50"/>
      <c r="U119" s="50">
        <v>1</v>
      </c>
      <c r="V119" s="50"/>
      <c r="W119" s="50"/>
      <c r="X119" s="50"/>
      <c r="Y119" s="50"/>
      <c r="Z119" s="50"/>
      <c r="AA119" s="50"/>
      <c r="AB119" s="50"/>
      <c r="AC119" s="50"/>
      <c r="AD119" s="50"/>
      <c r="AE119" s="50"/>
      <c r="AF119" s="50"/>
      <c r="AG119" s="50">
        <v>1</v>
      </c>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v>2</v>
      </c>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c r="A120" s="49" t="s">
        <v>235</v>
      </c>
      <c r="B120" s="50">
        <v>3</v>
      </c>
      <c r="C120" s="50">
        <v>1</v>
      </c>
      <c r="D120" s="50">
        <v>2</v>
      </c>
      <c r="E120" s="50">
        <v>1</v>
      </c>
      <c r="F120" s="50">
        <v>1</v>
      </c>
      <c r="G120" s="50">
        <v>1</v>
      </c>
      <c r="H120" s="50">
        <v>1</v>
      </c>
      <c r="I120" s="50">
        <v>1</v>
      </c>
      <c r="J120" s="50">
        <v>1</v>
      </c>
      <c r="K120" s="50">
        <v>2</v>
      </c>
      <c r="L120" s="50">
        <v>2</v>
      </c>
      <c r="M120" s="50">
        <v>2</v>
      </c>
      <c r="N120" s="50">
        <v>2</v>
      </c>
      <c r="O120" s="50">
        <v>1</v>
      </c>
      <c r="P120" s="50">
        <v>1</v>
      </c>
      <c r="Q120" s="50">
        <v>1</v>
      </c>
      <c r="R120" s="50">
        <v>2</v>
      </c>
      <c r="S120" s="50">
        <v>1</v>
      </c>
      <c r="T120" s="50">
        <v>1</v>
      </c>
      <c r="U120" s="50">
        <v>3</v>
      </c>
      <c r="V120" s="50">
        <v>1</v>
      </c>
      <c r="W120" s="50">
        <v>1</v>
      </c>
      <c r="X120" s="50">
        <v>1</v>
      </c>
      <c r="Y120" s="50">
        <v>2</v>
      </c>
      <c r="Z120" s="50">
        <v>1</v>
      </c>
      <c r="AA120" s="50">
        <v>1</v>
      </c>
      <c r="AB120" s="50">
        <v>1</v>
      </c>
      <c r="AC120" s="50">
        <v>1</v>
      </c>
      <c r="AD120" s="50">
        <v>1</v>
      </c>
      <c r="AE120" s="50">
        <v>3</v>
      </c>
      <c r="AF120" s="50">
        <v>1</v>
      </c>
      <c r="AG120" s="50">
        <v>3</v>
      </c>
      <c r="AH120" s="50">
        <v>2</v>
      </c>
      <c r="AI120" s="50">
        <v>1</v>
      </c>
      <c r="AJ120" s="50">
        <v>1</v>
      </c>
      <c r="AK120" s="50">
        <v>1</v>
      </c>
      <c r="AL120" s="50">
        <v>2</v>
      </c>
      <c r="AM120" s="50">
        <v>2</v>
      </c>
      <c r="AN120" s="50">
        <v>1</v>
      </c>
      <c r="AO120" s="50">
        <v>1</v>
      </c>
      <c r="AP120" s="50">
        <v>1</v>
      </c>
      <c r="AQ120" s="50">
        <v>1</v>
      </c>
      <c r="AR120" s="50">
        <v>1</v>
      </c>
      <c r="AS120" s="50">
        <v>1</v>
      </c>
      <c r="AT120" s="50">
        <v>1</v>
      </c>
      <c r="AU120" s="50">
        <v>1</v>
      </c>
      <c r="AV120" s="50">
        <v>2</v>
      </c>
      <c r="AW120" s="50">
        <v>1</v>
      </c>
      <c r="AX120" s="50">
        <v>2</v>
      </c>
      <c r="AY120" s="50">
        <v>3</v>
      </c>
      <c r="AZ120" s="50">
        <v>1</v>
      </c>
      <c r="BA120" s="50">
        <v>1</v>
      </c>
      <c r="BB120" s="50">
        <v>1</v>
      </c>
      <c r="BC120" s="50">
        <v>2</v>
      </c>
      <c r="BD120" s="50">
        <v>1</v>
      </c>
      <c r="BE120" s="50">
        <v>1</v>
      </c>
      <c r="BF120" s="50">
        <v>1</v>
      </c>
      <c r="BG120" s="50">
        <v>1</v>
      </c>
      <c r="BH120" s="50">
        <v>1</v>
      </c>
      <c r="BI120" s="50">
        <v>2</v>
      </c>
      <c r="BJ120" s="50">
        <v>1</v>
      </c>
      <c r="BK120" s="50">
        <v>1</v>
      </c>
      <c r="BL120" s="50">
        <v>2</v>
      </c>
      <c r="BM120" s="50">
        <v>1</v>
      </c>
      <c r="BN120" s="50">
        <v>1</v>
      </c>
      <c r="BO120" s="50">
        <v>2</v>
      </c>
      <c r="BP120" s="50">
        <v>1</v>
      </c>
      <c r="BQ120" s="50">
        <v>2</v>
      </c>
      <c r="BR120" s="50">
        <v>2</v>
      </c>
      <c r="BS120" s="50">
        <v>2</v>
      </c>
      <c r="BT120" s="50">
        <v>1</v>
      </c>
      <c r="BU120" s="50">
        <v>2</v>
      </c>
      <c r="BV120" s="50">
        <v>1</v>
      </c>
      <c r="BW120" s="50">
        <v>1</v>
      </c>
      <c r="BX120" s="50">
        <v>2</v>
      </c>
      <c r="BY120" s="50">
        <v>3</v>
      </c>
      <c r="BZ120" s="50">
        <v>1</v>
      </c>
      <c r="CA120" s="50">
        <v>2</v>
      </c>
      <c r="CB120" s="50">
        <v>1</v>
      </c>
      <c r="CC120" s="50">
        <v>1</v>
      </c>
      <c r="CD120" s="50">
        <v>3</v>
      </c>
      <c r="CE120" s="50">
        <v>1</v>
      </c>
      <c r="CF120" s="50">
        <v>1</v>
      </c>
      <c r="CG120" s="50">
        <v>1</v>
      </c>
      <c r="CH120" s="50">
        <v>4</v>
      </c>
      <c r="CI120" s="50">
        <v>1</v>
      </c>
      <c r="CJ120" s="50">
        <v>1</v>
      </c>
      <c r="CK120" s="50">
        <v>1</v>
      </c>
      <c r="CL120" s="50">
        <v>1</v>
      </c>
      <c r="CM120" s="50">
        <v>2</v>
      </c>
      <c r="CN120" s="50">
        <v>5</v>
      </c>
      <c r="CO120" s="50">
        <v>1</v>
      </c>
      <c r="CP120" s="50">
        <v>3</v>
      </c>
      <c r="CQ120" s="50">
        <v>2</v>
      </c>
      <c r="CR120" s="50">
        <v>1</v>
      </c>
      <c r="CS120" s="50">
        <v>2</v>
      </c>
      <c r="CT120" s="50">
        <v>1</v>
      </c>
      <c r="CU120" s="50">
        <v>2</v>
      </c>
      <c r="CV120" s="50">
        <v>2</v>
      </c>
      <c r="CW120" s="50">
        <v>2</v>
      </c>
      <c r="CX120" s="50">
        <v>1</v>
      </c>
      <c r="CY120" s="50">
        <v>1</v>
      </c>
      <c r="CZ120" s="50">
        <v>4</v>
      </c>
      <c r="DA120" s="50">
        <v>3</v>
      </c>
      <c r="DB120" s="50">
        <v>1</v>
      </c>
      <c r="DC120" s="50">
        <v>3</v>
      </c>
      <c r="DD120" s="50">
        <v>1</v>
      </c>
      <c r="DE120" s="50">
        <v>2</v>
      </c>
      <c r="DF120" s="50">
        <v>2</v>
      </c>
      <c r="DG120" s="50">
        <v>1</v>
      </c>
      <c r="DH120" s="50">
        <v>2</v>
      </c>
      <c r="DI120" s="50">
        <v>2</v>
      </c>
      <c r="DJ120" s="50">
        <v>2</v>
      </c>
      <c r="DK120" s="50">
        <v>1</v>
      </c>
      <c r="DL120" s="50">
        <v>1</v>
      </c>
      <c r="DM120" s="50">
        <v>1</v>
      </c>
      <c r="DN120" s="50">
        <v>2</v>
      </c>
      <c r="DO120" s="50">
        <v>3</v>
      </c>
      <c r="DP120" s="50">
        <v>2</v>
      </c>
      <c r="DQ120" s="50">
        <v>1</v>
      </c>
      <c r="DR120" s="50">
        <v>1</v>
      </c>
      <c r="DS120" s="50">
        <v>1</v>
      </c>
      <c r="DT120" s="50"/>
      <c r="DU120" s="50">
        <v>189</v>
      </c>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sheetData>
  <pageMargins left="0.7" right="0.7" top="0.75" bottom="0.75" header="0.3" footer="0.3"/>
  <pageSetup paperSize="9" orientation="portrait" horizontalDpi="0" verticalDpi="0" r:id="rId2"/>
</worksheet>
</file>

<file path=xl/worksheets/sheet17.xml><?xml version="1.0" encoding="utf-8"?>
<worksheet xmlns="http://schemas.openxmlformats.org/spreadsheetml/2006/main" xmlns:r="http://schemas.openxmlformats.org/officeDocument/2006/relationships">
  <dimension ref="A1:AP17"/>
  <sheetViews>
    <sheetView workbookViewId="0">
      <selection activeCell="D24" sqref="D23:D24"/>
    </sheetView>
  </sheetViews>
  <sheetFormatPr defaultRowHeight="12.75"/>
  <cols>
    <col min="6" max="6" width="17.7109375" customWidth="1"/>
    <col min="26" max="26" width="10.85546875" style="34" customWidth="1"/>
    <col min="27" max="27" width="10.140625" style="34" bestFit="1" customWidth="1"/>
    <col min="28" max="28" width="9.28515625" style="34" bestFit="1" customWidth="1"/>
    <col min="29" max="30" width="10.140625" style="34" bestFit="1" customWidth="1"/>
    <col min="31" max="31" width="13.42578125" style="34" customWidth="1"/>
    <col min="32" max="32" width="14.85546875" style="34" customWidth="1"/>
    <col min="33" max="33" width="15" style="34" customWidth="1"/>
    <col min="34" max="34" width="11.85546875" style="34" customWidth="1"/>
    <col min="35" max="35" width="10.140625" style="34" bestFit="1" customWidth="1"/>
  </cols>
  <sheetData>
    <row r="1" spans="1:42">
      <c r="A1" s="52" t="s">
        <v>156</v>
      </c>
      <c r="B1" s="52" t="s">
        <v>157</v>
      </c>
      <c r="C1" s="52" t="s">
        <v>158</v>
      </c>
      <c r="D1" s="52" t="s">
        <v>159</v>
      </c>
      <c r="E1" s="52" t="s">
        <v>160</v>
      </c>
      <c r="F1" s="52" t="s">
        <v>161</v>
      </c>
      <c r="G1" s="52" t="s">
        <v>162</v>
      </c>
      <c r="H1" s="52" t="s">
        <v>163</v>
      </c>
      <c r="I1" s="52" t="s">
        <v>164</v>
      </c>
      <c r="J1" s="52" t="s">
        <v>165</v>
      </c>
      <c r="K1" s="52" t="s">
        <v>166</v>
      </c>
      <c r="L1" s="52" t="s">
        <v>167</v>
      </c>
      <c r="M1" s="52" t="s">
        <v>168</v>
      </c>
      <c r="N1" s="52" t="s">
        <v>169</v>
      </c>
      <c r="O1" s="52" t="s">
        <v>170</v>
      </c>
      <c r="P1" s="52" t="s">
        <v>171</v>
      </c>
      <c r="Q1" s="52" t="s">
        <v>172</v>
      </c>
      <c r="R1" s="52" t="s">
        <v>173</v>
      </c>
      <c r="S1" s="52" t="s">
        <v>174</v>
      </c>
      <c r="T1" s="52" t="s">
        <v>175</v>
      </c>
      <c r="U1" s="52" t="s">
        <v>176</v>
      </c>
      <c r="V1" s="52" t="s">
        <v>177</v>
      </c>
      <c r="W1" s="52" t="s">
        <v>178</v>
      </c>
      <c r="X1" s="52" t="s">
        <v>179</v>
      </c>
      <c r="Y1" s="52" t="s">
        <v>180</v>
      </c>
      <c r="Z1" s="52" t="s">
        <v>181</v>
      </c>
      <c r="AA1" s="52" t="s">
        <v>182</v>
      </c>
      <c r="AB1" s="52" t="s">
        <v>183</v>
      </c>
      <c r="AC1" s="52" t="s">
        <v>184</v>
      </c>
      <c r="AD1" s="52" t="s">
        <v>185</v>
      </c>
      <c r="AE1" s="52" t="s">
        <v>186</v>
      </c>
      <c r="AF1" s="52" t="s">
        <v>187</v>
      </c>
      <c r="AG1" s="52" t="s">
        <v>188</v>
      </c>
      <c r="AH1" s="52" t="s">
        <v>189</v>
      </c>
      <c r="AI1" s="52" t="s">
        <v>190</v>
      </c>
      <c r="AJ1" s="52" t="s">
        <v>191</v>
      </c>
      <c r="AK1" s="52" t="s">
        <v>152</v>
      </c>
      <c r="AL1" s="52" t="s">
        <v>224</v>
      </c>
      <c r="AM1" s="52" t="s">
        <v>225</v>
      </c>
      <c r="AN1" s="52" t="s">
        <v>153</v>
      </c>
      <c r="AO1" s="52" t="s">
        <v>154</v>
      </c>
      <c r="AP1" s="52" t="s">
        <v>155</v>
      </c>
    </row>
    <row r="2" spans="1:42" ht="25.5">
      <c r="A2" s="53">
        <v>5126</v>
      </c>
      <c r="B2" s="53">
        <v>13</v>
      </c>
      <c r="C2" s="53">
        <v>242</v>
      </c>
      <c r="D2" s="53">
        <v>36</v>
      </c>
      <c r="E2" s="54" t="s">
        <v>192</v>
      </c>
      <c r="F2" s="54" t="s">
        <v>334</v>
      </c>
      <c r="G2" s="54" t="s">
        <v>335</v>
      </c>
      <c r="H2" s="54" t="s">
        <v>193</v>
      </c>
      <c r="I2" s="54" t="s">
        <v>194</v>
      </c>
      <c r="J2" s="53">
        <v>16</v>
      </c>
      <c r="K2" s="53">
        <v>0</v>
      </c>
      <c r="L2" s="53">
        <v>0</v>
      </c>
      <c r="M2" s="54" t="s">
        <v>194</v>
      </c>
      <c r="N2" s="54" t="s">
        <v>194</v>
      </c>
      <c r="O2" s="54" t="s">
        <v>193</v>
      </c>
      <c r="P2" s="53">
        <v>6</v>
      </c>
      <c r="Q2" s="54" t="s">
        <v>336</v>
      </c>
      <c r="R2" s="54" t="s">
        <v>296</v>
      </c>
      <c r="S2" s="54" t="s">
        <v>195</v>
      </c>
      <c r="T2" s="54" t="s">
        <v>197</v>
      </c>
      <c r="U2" s="54" t="s">
        <v>195</v>
      </c>
      <c r="V2" s="54" t="s">
        <v>197</v>
      </c>
      <c r="W2" s="54" t="s">
        <v>200</v>
      </c>
      <c r="X2" s="54" t="s">
        <v>196</v>
      </c>
      <c r="Y2" s="54" t="s">
        <v>193</v>
      </c>
      <c r="Z2" s="55">
        <v>43481</v>
      </c>
      <c r="AA2" s="55">
        <v>43482</v>
      </c>
      <c r="AB2" s="56"/>
      <c r="AC2" s="55">
        <v>43486</v>
      </c>
      <c r="AD2" s="55">
        <v>43486</v>
      </c>
      <c r="AE2" s="53" t="b">
        <v>0</v>
      </c>
      <c r="AF2" s="54" t="s">
        <v>196</v>
      </c>
      <c r="AG2" s="54" t="s">
        <v>196</v>
      </c>
      <c r="AH2" s="54" t="s">
        <v>337</v>
      </c>
      <c r="AI2" s="54" t="s">
        <v>201</v>
      </c>
      <c r="AJ2" s="54" t="s">
        <v>198</v>
      </c>
      <c r="AK2" s="54" t="s">
        <v>42</v>
      </c>
      <c r="AL2" s="54" t="s">
        <v>268</v>
      </c>
      <c r="AM2" s="54" t="s">
        <v>228</v>
      </c>
      <c r="AN2" s="54" t="s">
        <v>13</v>
      </c>
      <c r="AO2" s="54" t="s">
        <v>255</v>
      </c>
      <c r="AP2" s="54" t="s">
        <v>297</v>
      </c>
    </row>
    <row r="3" spans="1:42" ht="25.5">
      <c r="A3" s="53">
        <v>3634</v>
      </c>
      <c r="B3" s="53">
        <v>11</v>
      </c>
      <c r="C3" s="53">
        <v>156</v>
      </c>
      <c r="D3" s="53">
        <v>35</v>
      </c>
      <c r="E3" s="54" t="s">
        <v>192</v>
      </c>
      <c r="F3" s="54" t="s">
        <v>338</v>
      </c>
      <c r="G3" s="54" t="s">
        <v>339</v>
      </c>
      <c r="H3" s="54" t="s">
        <v>340</v>
      </c>
      <c r="I3" s="54" t="s">
        <v>194</v>
      </c>
      <c r="J3" s="53">
        <v>55</v>
      </c>
      <c r="K3" s="53">
        <v>0</v>
      </c>
      <c r="L3" s="53">
        <v>6</v>
      </c>
      <c r="M3" s="54" t="s">
        <v>195</v>
      </c>
      <c r="N3" s="54" t="s">
        <v>194</v>
      </c>
      <c r="O3" s="54" t="s">
        <v>193</v>
      </c>
      <c r="P3" s="53">
        <v>3</v>
      </c>
      <c r="Q3" s="54" t="s">
        <v>341</v>
      </c>
      <c r="R3" s="54" t="s">
        <v>324</v>
      </c>
      <c r="S3" s="54" t="s">
        <v>195</v>
      </c>
      <c r="T3" s="54" t="s">
        <v>197</v>
      </c>
      <c r="U3" s="54" t="s">
        <v>195</v>
      </c>
      <c r="V3" s="54" t="s">
        <v>197</v>
      </c>
      <c r="W3" s="54" t="s">
        <v>200</v>
      </c>
      <c r="X3" s="54" t="s">
        <v>196</v>
      </c>
      <c r="Y3" s="54" t="s">
        <v>193</v>
      </c>
      <c r="Z3" s="55">
        <v>43471</v>
      </c>
      <c r="AA3" s="55">
        <v>43478</v>
      </c>
      <c r="AB3" s="56"/>
      <c r="AC3" s="55">
        <v>43480</v>
      </c>
      <c r="AD3" s="55">
        <v>43480</v>
      </c>
      <c r="AE3" s="53" t="b">
        <v>0</v>
      </c>
      <c r="AF3" s="54" t="s">
        <v>193</v>
      </c>
      <c r="AG3" s="54" t="s">
        <v>193</v>
      </c>
      <c r="AH3" s="54" t="s">
        <v>193</v>
      </c>
      <c r="AI3" s="54" t="s">
        <v>193</v>
      </c>
      <c r="AJ3" s="54" t="s">
        <v>198</v>
      </c>
      <c r="AK3" s="54" t="s">
        <v>42</v>
      </c>
      <c r="AL3" s="54" t="s">
        <v>269</v>
      </c>
      <c r="AM3" s="54" t="s">
        <v>227</v>
      </c>
      <c r="AN3" s="54" t="s">
        <v>13</v>
      </c>
      <c r="AO3" s="54" t="s">
        <v>270</v>
      </c>
      <c r="AP3" s="54" t="s">
        <v>325</v>
      </c>
    </row>
    <row r="4" spans="1:42">
      <c r="A4" s="53">
        <v>1354</v>
      </c>
      <c r="B4" s="53">
        <v>4</v>
      </c>
      <c r="C4" s="53">
        <v>36</v>
      </c>
      <c r="D4" s="53">
        <v>2</v>
      </c>
      <c r="E4" s="54" t="s">
        <v>192</v>
      </c>
      <c r="F4" s="54" t="s">
        <v>342</v>
      </c>
      <c r="G4" s="54" t="s">
        <v>343</v>
      </c>
      <c r="H4" s="54" t="s">
        <v>193</v>
      </c>
      <c r="I4" s="54" t="s">
        <v>194</v>
      </c>
      <c r="J4" s="53">
        <v>41</v>
      </c>
      <c r="K4" s="53">
        <v>4</v>
      </c>
      <c r="L4" s="53">
        <v>4</v>
      </c>
      <c r="M4" s="54" t="s">
        <v>195</v>
      </c>
      <c r="N4" s="54" t="s">
        <v>194</v>
      </c>
      <c r="O4" s="54" t="s">
        <v>196</v>
      </c>
      <c r="P4" s="53">
        <v>1</v>
      </c>
      <c r="Q4" s="54" t="s">
        <v>344</v>
      </c>
      <c r="R4" s="54" t="s">
        <v>326</v>
      </c>
      <c r="S4" s="54" t="s">
        <v>195</v>
      </c>
      <c r="T4" s="54" t="s">
        <v>197</v>
      </c>
      <c r="U4" s="54" t="s">
        <v>195</v>
      </c>
      <c r="V4" s="54" t="s">
        <v>197</v>
      </c>
      <c r="W4" s="54" t="s">
        <v>276</v>
      </c>
      <c r="X4" s="54" t="s">
        <v>196</v>
      </c>
      <c r="Y4" s="54" t="s">
        <v>193</v>
      </c>
      <c r="Z4" s="55">
        <v>43465</v>
      </c>
      <c r="AA4" s="55">
        <v>43470</v>
      </c>
      <c r="AB4" s="56"/>
      <c r="AC4" s="55">
        <v>43473</v>
      </c>
      <c r="AD4" s="55">
        <v>43473</v>
      </c>
      <c r="AE4" s="53" t="b">
        <v>0</v>
      </c>
      <c r="AF4" s="54" t="s">
        <v>193</v>
      </c>
      <c r="AG4" s="54" t="s">
        <v>193</v>
      </c>
      <c r="AH4" s="54" t="s">
        <v>193</v>
      </c>
      <c r="AI4" s="54" t="s">
        <v>193</v>
      </c>
      <c r="AJ4" s="54" t="s">
        <v>198</v>
      </c>
      <c r="AK4" s="54" t="s">
        <v>42</v>
      </c>
      <c r="AL4" s="54" t="s">
        <v>303</v>
      </c>
      <c r="AM4" s="54" t="s">
        <v>231</v>
      </c>
      <c r="AN4" s="54" t="s">
        <v>13</v>
      </c>
      <c r="AO4" s="54" t="s">
        <v>304</v>
      </c>
      <c r="AP4" s="54" t="s">
        <v>327</v>
      </c>
    </row>
    <row r="5" spans="1:42" ht="25.5">
      <c r="A5" s="53">
        <v>386</v>
      </c>
      <c r="B5" s="53">
        <v>1</v>
      </c>
      <c r="C5" s="53">
        <v>45</v>
      </c>
      <c r="D5" s="53">
        <v>1</v>
      </c>
      <c r="E5" s="54" t="s">
        <v>192</v>
      </c>
      <c r="F5" s="54" t="s">
        <v>345</v>
      </c>
      <c r="G5" s="54" t="s">
        <v>346</v>
      </c>
      <c r="H5" s="54" t="s">
        <v>193</v>
      </c>
      <c r="I5" s="54" t="s">
        <v>194</v>
      </c>
      <c r="J5" s="53">
        <v>73</v>
      </c>
      <c r="K5" s="53">
        <v>0</v>
      </c>
      <c r="L5" s="53">
        <v>0</v>
      </c>
      <c r="M5" s="54" t="s">
        <v>195</v>
      </c>
      <c r="N5" s="54" t="s">
        <v>194</v>
      </c>
      <c r="O5" s="54" t="s">
        <v>193</v>
      </c>
      <c r="P5" s="53">
        <v>1</v>
      </c>
      <c r="Q5" s="54" t="s">
        <v>347</v>
      </c>
      <c r="R5" s="54" t="s">
        <v>348</v>
      </c>
      <c r="S5" s="54" t="s">
        <v>195</v>
      </c>
      <c r="T5" s="54" t="s">
        <v>197</v>
      </c>
      <c r="U5" s="54" t="s">
        <v>195</v>
      </c>
      <c r="V5" s="54" t="s">
        <v>197</v>
      </c>
      <c r="W5" s="54" t="s">
        <v>200</v>
      </c>
      <c r="X5" s="54" t="s">
        <v>193</v>
      </c>
      <c r="Y5" s="54" t="s">
        <v>193</v>
      </c>
      <c r="Z5" s="55">
        <v>43466</v>
      </c>
      <c r="AA5" s="55">
        <v>43467</v>
      </c>
      <c r="AB5" s="56"/>
      <c r="AC5" s="55">
        <v>43469</v>
      </c>
      <c r="AD5" s="55">
        <v>43470</v>
      </c>
      <c r="AE5" s="53" t="b">
        <v>0</v>
      </c>
      <c r="AF5" s="54" t="s">
        <v>196</v>
      </c>
      <c r="AG5" s="54" t="s">
        <v>196</v>
      </c>
      <c r="AH5" s="54" t="s">
        <v>349</v>
      </c>
      <c r="AI5" s="54" t="s">
        <v>201</v>
      </c>
      <c r="AJ5" s="54" t="s">
        <v>198</v>
      </c>
      <c r="AK5" s="54" t="s">
        <v>42</v>
      </c>
      <c r="AL5" s="54" t="s">
        <v>328</v>
      </c>
      <c r="AM5" s="54" t="s">
        <v>229</v>
      </c>
      <c r="AN5" s="54" t="s">
        <v>13</v>
      </c>
      <c r="AO5" s="54" t="s">
        <v>207</v>
      </c>
      <c r="AP5" s="54" t="s">
        <v>350</v>
      </c>
    </row>
    <row r="6" spans="1:42" ht="25.5">
      <c r="A6" s="53">
        <v>4658</v>
      </c>
      <c r="B6" s="53">
        <v>12</v>
      </c>
      <c r="C6" s="53">
        <v>474</v>
      </c>
      <c r="D6" s="53">
        <v>1</v>
      </c>
      <c r="E6" s="54" t="s">
        <v>192</v>
      </c>
      <c r="F6" s="54" t="s">
        <v>351</v>
      </c>
      <c r="G6" s="54" t="s">
        <v>352</v>
      </c>
      <c r="H6" s="54" t="s">
        <v>193</v>
      </c>
      <c r="I6" s="54" t="s">
        <v>194</v>
      </c>
      <c r="J6" s="53">
        <v>59</v>
      </c>
      <c r="K6" s="53">
        <v>9</v>
      </c>
      <c r="L6" s="53">
        <v>13</v>
      </c>
      <c r="M6" s="54" t="s">
        <v>195</v>
      </c>
      <c r="N6" s="54" t="s">
        <v>194</v>
      </c>
      <c r="O6" s="54" t="s">
        <v>196</v>
      </c>
      <c r="P6" s="53">
        <v>1</v>
      </c>
      <c r="Q6" s="54" t="s">
        <v>353</v>
      </c>
      <c r="R6" s="54" t="s">
        <v>354</v>
      </c>
      <c r="S6" s="54" t="s">
        <v>195</v>
      </c>
      <c r="T6" s="54" t="s">
        <v>197</v>
      </c>
      <c r="U6" s="54" t="s">
        <v>195</v>
      </c>
      <c r="V6" s="54" t="s">
        <v>197</v>
      </c>
      <c r="W6" s="54" t="s">
        <v>213</v>
      </c>
      <c r="X6" s="54" t="s">
        <v>196</v>
      </c>
      <c r="Y6" s="54" t="s">
        <v>193</v>
      </c>
      <c r="Z6" s="55">
        <v>43481</v>
      </c>
      <c r="AA6" s="55">
        <v>43481</v>
      </c>
      <c r="AB6" s="56"/>
      <c r="AC6" s="55">
        <v>43483</v>
      </c>
      <c r="AD6" s="55">
        <v>43483</v>
      </c>
      <c r="AE6" s="53" t="b">
        <v>0</v>
      </c>
      <c r="AF6" s="54" t="s">
        <v>193</v>
      </c>
      <c r="AG6" s="54" t="s">
        <v>193</v>
      </c>
      <c r="AH6" s="54" t="s">
        <v>193</v>
      </c>
      <c r="AI6" s="54" t="s">
        <v>193</v>
      </c>
      <c r="AJ6" s="54" t="s">
        <v>198</v>
      </c>
      <c r="AK6" s="54" t="s">
        <v>45</v>
      </c>
      <c r="AL6" s="54" t="s">
        <v>329</v>
      </c>
      <c r="AM6" s="54" t="s">
        <v>229</v>
      </c>
      <c r="AN6" s="54" t="s">
        <v>16</v>
      </c>
      <c r="AO6" s="54" t="s">
        <v>330</v>
      </c>
      <c r="AP6" s="54" t="s">
        <v>355</v>
      </c>
    </row>
    <row r="7" spans="1:42" ht="38.25">
      <c r="A7" s="53">
        <v>859</v>
      </c>
      <c r="B7" s="53">
        <v>2</v>
      </c>
      <c r="C7" s="53">
        <v>38</v>
      </c>
      <c r="D7" s="53">
        <v>1</v>
      </c>
      <c r="E7" s="54" t="s">
        <v>192</v>
      </c>
      <c r="F7" s="54" t="s">
        <v>356</v>
      </c>
      <c r="G7" s="54" t="s">
        <v>357</v>
      </c>
      <c r="H7" s="54" t="s">
        <v>193</v>
      </c>
      <c r="I7" s="54" t="s">
        <v>194</v>
      </c>
      <c r="J7" s="53">
        <v>32</v>
      </c>
      <c r="K7" s="53">
        <v>6</v>
      </c>
      <c r="L7" s="53">
        <v>28</v>
      </c>
      <c r="M7" s="54" t="s">
        <v>195</v>
      </c>
      <c r="N7" s="54" t="s">
        <v>194</v>
      </c>
      <c r="O7" s="54" t="s">
        <v>196</v>
      </c>
      <c r="P7" s="53">
        <v>10</v>
      </c>
      <c r="Q7" s="54" t="s">
        <v>358</v>
      </c>
      <c r="R7" s="54" t="s">
        <v>359</v>
      </c>
      <c r="S7" s="54" t="s">
        <v>195</v>
      </c>
      <c r="T7" s="54" t="s">
        <v>197</v>
      </c>
      <c r="U7" s="54" t="s">
        <v>195</v>
      </c>
      <c r="V7" s="54" t="s">
        <v>197</v>
      </c>
      <c r="W7" s="54" t="s">
        <v>209</v>
      </c>
      <c r="X7" s="54" t="s">
        <v>196</v>
      </c>
      <c r="Y7" s="54" t="s">
        <v>193</v>
      </c>
      <c r="Z7" s="55">
        <v>43471</v>
      </c>
      <c r="AA7" s="55">
        <v>43471</v>
      </c>
      <c r="AB7" s="56"/>
      <c r="AC7" s="55">
        <v>43472</v>
      </c>
      <c r="AD7" s="55">
        <v>43472</v>
      </c>
      <c r="AE7" s="53" t="b">
        <v>0</v>
      </c>
      <c r="AF7" s="54" t="s">
        <v>193</v>
      </c>
      <c r="AG7" s="54" t="s">
        <v>193</v>
      </c>
      <c r="AH7" s="54" t="s">
        <v>193</v>
      </c>
      <c r="AI7" s="54" t="s">
        <v>193</v>
      </c>
      <c r="AJ7" s="54" t="s">
        <v>198</v>
      </c>
      <c r="AK7" s="54" t="s">
        <v>44</v>
      </c>
      <c r="AL7" s="54" t="s">
        <v>267</v>
      </c>
      <c r="AM7" s="54" t="s">
        <v>232</v>
      </c>
      <c r="AN7" s="54" t="s">
        <v>15</v>
      </c>
      <c r="AO7" s="54" t="s">
        <v>253</v>
      </c>
      <c r="AP7" s="54" t="s">
        <v>360</v>
      </c>
    </row>
    <row r="8" spans="1:42" ht="25.5">
      <c r="A8" s="53">
        <v>5811</v>
      </c>
      <c r="B8" s="53">
        <v>15</v>
      </c>
      <c r="C8" s="53">
        <v>239</v>
      </c>
      <c r="D8" s="53">
        <v>2</v>
      </c>
      <c r="E8" s="54" t="s">
        <v>192</v>
      </c>
      <c r="F8" s="54" t="s">
        <v>361</v>
      </c>
      <c r="G8" s="54" t="s">
        <v>362</v>
      </c>
      <c r="H8" s="54" t="s">
        <v>193</v>
      </c>
      <c r="I8" s="54" t="s">
        <v>194</v>
      </c>
      <c r="J8" s="53">
        <v>33</v>
      </c>
      <c r="K8" s="53">
        <v>8</v>
      </c>
      <c r="L8" s="53">
        <v>10</v>
      </c>
      <c r="M8" s="54" t="s">
        <v>194</v>
      </c>
      <c r="N8" s="54" t="s">
        <v>194</v>
      </c>
      <c r="O8" s="54" t="s">
        <v>196</v>
      </c>
      <c r="P8" s="53">
        <v>10</v>
      </c>
      <c r="Q8" s="54" t="s">
        <v>363</v>
      </c>
      <c r="R8" s="54" t="s">
        <v>364</v>
      </c>
      <c r="S8" s="54" t="s">
        <v>195</v>
      </c>
      <c r="T8" s="54" t="s">
        <v>197</v>
      </c>
      <c r="U8" s="54" t="s">
        <v>195</v>
      </c>
      <c r="V8" s="54" t="s">
        <v>197</v>
      </c>
      <c r="W8" s="54" t="s">
        <v>209</v>
      </c>
      <c r="X8" s="54" t="s">
        <v>196</v>
      </c>
      <c r="Y8" s="54" t="s">
        <v>193</v>
      </c>
      <c r="Z8" s="55">
        <v>43485</v>
      </c>
      <c r="AA8" s="55">
        <v>43485</v>
      </c>
      <c r="AB8" s="56"/>
      <c r="AC8" s="55">
        <v>43487</v>
      </c>
      <c r="AD8" s="55">
        <v>43487</v>
      </c>
      <c r="AE8" s="53" t="b">
        <v>0</v>
      </c>
      <c r="AF8" s="54" t="s">
        <v>193</v>
      </c>
      <c r="AG8" s="54" t="s">
        <v>193</v>
      </c>
      <c r="AH8" s="54" t="s">
        <v>193</v>
      </c>
      <c r="AI8" s="54" t="s">
        <v>193</v>
      </c>
      <c r="AJ8" s="54" t="s">
        <v>209</v>
      </c>
      <c r="AK8" s="54" t="s">
        <v>44</v>
      </c>
      <c r="AL8" s="54" t="s">
        <v>314</v>
      </c>
      <c r="AM8" s="54" t="s">
        <v>265</v>
      </c>
      <c r="AN8" s="54" t="s">
        <v>15</v>
      </c>
      <c r="AO8" s="54" t="s">
        <v>315</v>
      </c>
      <c r="AP8" s="54" t="s">
        <v>365</v>
      </c>
    </row>
    <row r="9" spans="1:42" ht="25.5">
      <c r="A9" s="53">
        <v>3245</v>
      </c>
      <c r="B9" s="53">
        <v>10</v>
      </c>
      <c r="C9" s="53">
        <v>3</v>
      </c>
      <c r="D9" s="53">
        <v>1</v>
      </c>
      <c r="E9" s="54" t="s">
        <v>192</v>
      </c>
      <c r="F9" s="54" t="s">
        <v>366</v>
      </c>
      <c r="G9" s="54" t="s">
        <v>367</v>
      </c>
      <c r="H9" s="54" t="s">
        <v>193</v>
      </c>
      <c r="I9" s="54" t="s">
        <v>194</v>
      </c>
      <c r="J9" s="53">
        <v>59</v>
      </c>
      <c r="K9" s="53">
        <v>6</v>
      </c>
      <c r="L9" s="53">
        <v>1</v>
      </c>
      <c r="M9" s="54" t="s">
        <v>195</v>
      </c>
      <c r="N9" s="54" t="s">
        <v>194</v>
      </c>
      <c r="O9" s="54" t="s">
        <v>196</v>
      </c>
      <c r="P9" s="53">
        <v>1</v>
      </c>
      <c r="Q9" s="54" t="s">
        <v>368</v>
      </c>
      <c r="R9" s="54" t="s">
        <v>369</v>
      </c>
      <c r="S9" s="54" t="s">
        <v>195</v>
      </c>
      <c r="T9" s="54" t="s">
        <v>197</v>
      </c>
      <c r="U9" s="54" t="s">
        <v>195</v>
      </c>
      <c r="V9" s="54" t="s">
        <v>197</v>
      </c>
      <c r="W9" s="54" t="s">
        <v>271</v>
      </c>
      <c r="X9" s="54" t="s">
        <v>196</v>
      </c>
      <c r="Y9" s="54" t="s">
        <v>193</v>
      </c>
      <c r="Z9" s="55">
        <v>43467</v>
      </c>
      <c r="AA9" s="55">
        <v>43467</v>
      </c>
      <c r="AB9" s="56"/>
      <c r="AC9" s="55">
        <v>43479</v>
      </c>
      <c r="AD9" s="55">
        <v>43479</v>
      </c>
      <c r="AE9" s="53" t="b">
        <v>0</v>
      </c>
      <c r="AF9" s="54" t="s">
        <v>193</v>
      </c>
      <c r="AG9" s="54" t="s">
        <v>193</v>
      </c>
      <c r="AH9" s="54" t="s">
        <v>193</v>
      </c>
      <c r="AI9" s="54" t="s">
        <v>193</v>
      </c>
      <c r="AJ9" s="54" t="s">
        <v>198</v>
      </c>
      <c r="AK9" s="54" t="s">
        <v>57</v>
      </c>
      <c r="AL9" s="54" t="s">
        <v>317</v>
      </c>
      <c r="AM9" s="54" t="s">
        <v>230</v>
      </c>
      <c r="AN9" s="54" t="s">
        <v>27</v>
      </c>
      <c r="AO9" s="54" t="s">
        <v>318</v>
      </c>
      <c r="AP9" s="54" t="s">
        <v>370</v>
      </c>
    </row>
    <row r="10" spans="1:42" ht="25.5">
      <c r="A10" s="53">
        <v>5563</v>
      </c>
      <c r="B10" s="53">
        <v>14</v>
      </c>
      <c r="C10" s="53">
        <v>163</v>
      </c>
      <c r="D10" s="53">
        <v>1</v>
      </c>
      <c r="E10" s="54" t="s">
        <v>192</v>
      </c>
      <c r="F10" s="54" t="s">
        <v>371</v>
      </c>
      <c r="G10" s="54" t="s">
        <v>372</v>
      </c>
      <c r="H10" s="54" t="s">
        <v>193</v>
      </c>
      <c r="I10" s="54" t="s">
        <v>194</v>
      </c>
      <c r="J10" s="53">
        <v>45</v>
      </c>
      <c r="K10" s="53">
        <v>9</v>
      </c>
      <c r="L10" s="53">
        <v>19</v>
      </c>
      <c r="M10" s="54" t="s">
        <v>195</v>
      </c>
      <c r="N10" s="54" t="s">
        <v>194</v>
      </c>
      <c r="O10" s="54" t="s">
        <v>196</v>
      </c>
      <c r="P10" s="53">
        <v>1</v>
      </c>
      <c r="Q10" s="54" t="s">
        <v>373</v>
      </c>
      <c r="R10" s="54" t="s">
        <v>374</v>
      </c>
      <c r="S10" s="54" t="s">
        <v>195</v>
      </c>
      <c r="T10" s="54" t="s">
        <v>197</v>
      </c>
      <c r="U10" s="54" t="s">
        <v>195</v>
      </c>
      <c r="V10" s="54" t="s">
        <v>197</v>
      </c>
      <c r="W10" s="54" t="s">
        <v>260</v>
      </c>
      <c r="X10" s="54" t="s">
        <v>196</v>
      </c>
      <c r="Y10" s="54" t="s">
        <v>193</v>
      </c>
      <c r="Z10" s="55">
        <v>43484</v>
      </c>
      <c r="AA10" s="55">
        <v>43485</v>
      </c>
      <c r="AB10" s="56"/>
      <c r="AC10" s="55">
        <v>43486</v>
      </c>
      <c r="AD10" s="55">
        <v>43486</v>
      </c>
      <c r="AE10" s="53" t="b">
        <v>0</v>
      </c>
      <c r="AF10" s="54" t="s">
        <v>193</v>
      </c>
      <c r="AG10" s="54" t="s">
        <v>193</v>
      </c>
      <c r="AH10" s="54" t="s">
        <v>193</v>
      </c>
      <c r="AI10" s="54" t="s">
        <v>193</v>
      </c>
      <c r="AJ10" s="54" t="s">
        <v>198</v>
      </c>
      <c r="AK10" s="54" t="s">
        <v>43</v>
      </c>
      <c r="AL10" s="54" t="s">
        <v>248</v>
      </c>
      <c r="AM10" s="54" t="s">
        <v>227</v>
      </c>
      <c r="AN10" s="54" t="s">
        <v>14</v>
      </c>
      <c r="AO10" s="54" t="s">
        <v>249</v>
      </c>
      <c r="AP10" s="54" t="s">
        <v>375</v>
      </c>
    </row>
    <row r="11" spans="1:42" ht="25.5">
      <c r="A11" s="53">
        <v>1203</v>
      </c>
      <c r="B11" s="53">
        <v>3</v>
      </c>
      <c r="C11" s="53">
        <v>49</v>
      </c>
      <c r="D11" s="53">
        <v>1</v>
      </c>
      <c r="E11" s="54" t="s">
        <v>192</v>
      </c>
      <c r="F11" s="54" t="s">
        <v>376</v>
      </c>
      <c r="G11" s="54" t="s">
        <v>377</v>
      </c>
      <c r="H11" s="54" t="s">
        <v>193</v>
      </c>
      <c r="I11" s="54" t="s">
        <v>194</v>
      </c>
      <c r="J11" s="53">
        <v>54</v>
      </c>
      <c r="K11" s="53">
        <v>11</v>
      </c>
      <c r="L11" s="53">
        <v>14</v>
      </c>
      <c r="M11" s="54" t="s">
        <v>195</v>
      </c>
      <c r="N11" s="54" t="s">
        <v>194</v>
      </c>
      <c r="O11" s="54" t="s">
        <v>196</v>
      </c>
      <c r="P11" s="53">
        <v>1</v>
      </c>
      <c r="Q11" s="54" t="s">
        <v>378</v>
      </c>
      <c r="R11" s="54" t="s">
        <v>379</v>
      </c>
      <c r="S11" s="54" t="s">
        <v>195</v>
      </c>
      <c r="T11" s="54" t="s">
        <v>197</v>
      </c>
      <c r="U11" s="54" t="s">
        <v>195</v>
      </c>
      <c r="V11" s="54" t="s">
        <v>197</v>
      </c>
      <c r="W11" s="54" t="s">
        <v>266</v>
      </c>
      <c r="X11" s="54" t="s">
        <v>196</v>
      </c>
      <c r="Y11" s="54" t="s">
        <v>193</v>
      </c>
      <c r="Z11" s="55">
        <v>43471</v>
      </c>
      <c r="AA11" s="55">
        <v>43472</v>
      </c>
      <c r="AB11" s="56"/>
      <c r="AC11" s="55">
        <v>43473</v>
      </c>
      <c r="AD11" s="55">
        <v>43473</v>
      </c>
      <c r="AE11" s="53" t="b">
        <v>0</v>
      </c>
      <c r="AF11" s="54" t="s">
        <v>193</v>
      </c>
      <c r="AG11" s="54" t="s">
        <v>193</v>
      </c>
      <c r="AH11" s="54" t="s">
        <v>193</v>
      </c>
      <c r="AI11" s="54" t="s">
        <v>193</v>
      </c>
      <c r="AJ11" s="54" t="s">
        <v>198</v>
      </c>
      <c r="AK11" s="54" t="s">
        <v>46</v>
      </c>
      <c r="AL11" s="54" t="s">
        <v>251</v>
      </c>
      <c r="AM11" s="54" t="s">
        <v>227</v>
      </c>
      <c r="AN11" s="54" t="s">
        <v>17</v>
      </c>
      <c r="AO11" s="54" t="s">
        <v>252</v>
      </c>
      <c r="AP11" s="54" t="s">
        <v>380</v>
      </c>
    </row>
    <row r="12" spans="1:42" ht="25.5">
      <c r="A12" s="53">
        <v>1355</v>
      </c>
      <c r="B12" s="53">
        <v>5</v>
      </c>
      <c r="C12" s="53">
        <v>24</v>
      </c>
      <c r="D12" s="53">
        <v>1</v>
      </c>
      <c r="E12" s="54" t="s">
        <v>192</v>
      </c>
      <c r="F12" s="54" t="s">
        <v>381</v>
      </c>
      <c r="G12" s="54" t="s">
        <v>382</v>
      </c>
      <c r="H12" s="54" t="s">
        <v>193</v>
      </c>
      <c r="I12" s="54" t="s">
        <v>194</v>
      </c>
      <c r="J12" s="53">
        <v>47</v>
      </c>
      <c r="K12" s="53">
        <v>8</v>
      </c>
      <c r="L12" s="53">
        <v>22</v>
      </c>
      <c r="M12" s="54" t="s">
        <v>195</v>
      </c>
      <c r="N12" s="54" t="s">
        <v>194</v>
      </c>
      <c r="O12" s="54" t="s">
        <v>196</v>
      </c>
      <c r="P12" s="53">
        <v>1</v>
      </c>
      <c r="Q12" s="54" t="s">
        <v>383</v>
      </c>
      <c r="R12" s="54" t="s">
        <v>384</v>
      </c>
      <c r="S12" s="54" t="s">
        <v>195</v>
      </c>
      <c r="T12" s="54" t="s">
        <v>197</v>
      </c>
      <c r="U12" s="54" t="s">
        <v>194</v>
      </c>
      <c r="V12" s="54" t="s">
        <v>194</v>
      </c>
      <c r="W12" s="54" t="s">
        <v>276</v>
      </c>
      <c r="X12" s="54" t="s">
        <v>196</v>
      </c>
      <c r="Y12" s="54" t="s">
        <v>193</v>
      </c>
      <c r="Z12" s="55">
        <v>43468</v>
      </c>
      <c r="AA12" s="55">
        <v>43469</v>
      </c>
      <c r="AB12" s="56"/>
      <c r="AC12" s="55">
        <v>43473</v>
      </c>
      <c r="AD12" s="55">
        <v>43473</v>
      </c>
      <c r="AE12" s="53" t="b">
        <v>0</v>
      </c>
      <c r="AF12" s="54" t="s">
        <v>193</v>
      </c>
      <c r="AG12" s="54" t="s">
        <v>193</v>
      </c>
      <c r="AH12" s="54" t="s">
        <v>193</v>
      </c>
      <c r="AI12" s="54" t="s">
        <v>193</v>
      </c>
      <c r="AJ12" s="54" t="s">
        <v>198</v>
      </c>
      <c r="AK12" s="54" t="s">
        <v>53</v>
      </c>
      <c r="AL12" s="54" t="s">
        <v>385</v>
      </c>
      <c r="AM12" s="54" t="s">
        <v>226</v>
      </c>
      <c r="AN12" s="54" t="s">
        <v>23</v>
      </c>
      <c r="AO12" s="54" t="s">
        <v>386</v>
      </c>
      <c r="AP12" s="54" t="s">
        <v>386</v>
      </c>
    </row>
    <row r="13" spans="1:42" ht="25.5">
      <c r="A13" s="53">
        <v>2925</v>
      </c>
      <c r="B13" s="53">
        <v>9</v>
      </c>
      <c r="C13" s="53">
        <v>98</v>
      </c>
      <c r="D13" s="53">
        <v>5</v>
      </c>
      <c r="E13" s="54" t="s">
        <v>192</v>
      </c>
      <c r="F13" s="54" t="s">
        <v>387</v>
      </c>
      <c r="G13" s="54" t="s">
        <v>388</v>
      </c>
      <c r="H13" s="54" t="s">
        <v>193</v>
      </c>
      <c r="I13" s="54" t="s">
        <v>194</v>
      </c>
      <c r="J13" s="53">
        <v>28</v>
      </c>
      <c r="K13" s="53">
        <v>9</v>
      </c>
      <c r="L13" s="53">
        <v>8</v>
      </c>
      <c r="M13" s="54" t="s">
        <v>194</v>
      </c>
      <c r="N13" s="54" t="s">
        <v>194</v>
      </c>
      <c r="O13" s="54" t="s">
        <v>196</v>
      </c>
      <c r="P13" s="53">
        <v>11</v>
      </c>
      <c r="Q13" s="54" t="s">
        <v>389</v>
      </c>
      <c r="R13" s="54" t="s">
        <v>390</v>
      </c>
      <c r="S13" s="54" t="s">
        <v>194</v>
      </c>
      <c r="T13" s="54" t="s">
        <v>197</v>
      </c>
      <c r="U13" s="54" t="s">
        <v>195</v>
      </c>
      <c r="V13" s="54" t="s">
        <v>197</v>
      </c>
      <c r="W13" s="54" t="s">
        <v>276</v>
      </c>
      <c r="X13" s="54" t="s">
        <v>196</v>
      </c>
      <c r="Y13" s="54" t="s">
        <v>193</v>
      </c>
      <c r="Z13" s="55">
        <v>43477</v>
      </c>
      <c r="AA13" s="55">
        <v>43478</v>
      </c>
      <c r="AB13" s="56"/>
      <c r="AC13" s="55">
        <v>43479</v>
      </c>
      <c r="AD13" s="55">
        <v>43479</v>
      </c>
      <c r="AE13" s="53" t="b">
        <v>0</v>
      </c>
      <c r="AF13" s="54" t="s">
        <v>193</v>
      </c>
      <c r="AG13" s="54" t="s">
        <v>193</v>
      </c>
      <c r="AH13" s="54" t="s">
        <v>193</v>
      </c>
      <c r="AI13" s="54" t="s">
        <v>193</v>
      </c>
      <c r="AJ13" s="54" t="s">
        <v>198</v>
      </c>
      <c r="AK13" s="54" t="s">
        <v>53</v>
      </c>
      <c r="AL13" s="54" t="s">
        <v>332</v>
      </c>
      <c r="AM13" s="54" t="s">
        <v>229</v>
      </c>
      <c r="AN13" s="54" t="s">
        <v>23</v>
      </c>
      <c r="AO13" s="54" t="s">
        <v>333</v>
      </c>
      <c r="AP13" s="54" t="s">
        <v>331</v>
      </c>
    </row>
    <row r="14" spans="1:42" ht="25.5">
      <c r="A14" s="53">
        <v>1378</v>
      </c>
      <c r="B14" s="53">
        <v>6</v>
      </c>
      <c r="C14" s="53">
        <v>103</v>
      </c>
      <c r="D14" s="53">
        <v>1</v>
      </c>
      <c r="E14" s="54" t="s">
        <v>192</v>
      </c>
      <c r="F14" s="54" t="s">
        <v>391</v>
      </c>
      <c r="G14" s="54" t="s">
        <v>392</v>
      </c>
      <c r="H14" s="54" t="s">
        <v>193</v>
      </c>
      <c r="I14" s="54" t="s">
        <v>194</v>
      </c>
      <c r="J14" s="53">
        <v>68</v>
      </c>
      <c r="K14" s="53">
        <v>0</v>
      </c>
      <c r="L14" s="53">
        <v>7</v>
      </c>
      <c r="M14" s="54" t="s">
        <v>195</v>
      </c>
      <c r="N14" s="54" t="s">
        <v>194</v>
      </c>
      <c r="O14" s="54" t="s">
        <v>196</v>
      </c>
      <c r="P14" s="53">
        <v>1</v>
      </c>
      <c r="Q14" s="54" t="s">
        <v>393</v>
      </c>
      <c r="R14" s="54" t="s">
        <v>394</v>
      </c>
      <c r="S14" s="54" t="s">
        <v>195</v>
      </c>
      <c r="T14" s="54" t="s">
        <v>197</v>
      </c>
      <c r="U14" s="54" t="s">
        <v>194</v>
      </c>
      <c r="V14" s="54" t="s">
        <v>197</v>
      </c>
      <c r="W14" s="54" t="s">
        <v>219</v>
      </c>
      <c r="X14" s="54" t="s">
        <v>196</v>
      </c>
      <c r="Y14" s="54" t="s">
        <v>193</v>
      </c>
      <c r="Z14" s="55">
        <v>43472</v>
      </c>
      <c r="AA14" s="55">
        <v>43472</v>
      </c>
      <c r="AB14" s="56"/>
      <c r="AC14" s="55">
        <v>43473</v>
      </c>
      <c r="AD14" s="55">
        <v>43473</v>
      </c>
      <c r="AE14" s="53" t="b">
        <v>0</v>
      </c>
      <c r="AF14" s="54" t="s">
        <v>193</v>
      </c>
      <c r="AG14" s="54" t="s">
        <v>193</v>
      </c>
      <c r="AH14" s="54" t="s">
        <v>193</v>
      </c>
      <c r="AI14" s="54" t="s">
        <v>193</v>
      </c>
      <c r="AJ14" s="54" t="s">
        <v>198</v>
      </c>
      <c r="AK14" s="54" t="s">
        <v>47</v>
      </c>
      <c r="AL14" s="54" t="s">
        <v>395</v>
      </c>
      <c r="AM14" s="54" t="s">
        <v>223</v>
      </c>
      <c r="AN14" s="54" t="s">
        <v>79</v>
      </c>
      <c r="AO14" s="54" t="s">
        <v>396</v>
      </c>
      <c r="AP14" s="54" t="s">
        <v>397</v>
      </c>
    </row>
    <row r="15" spans="1:42" ht="25.5">
      <c r="A15" s="53">
        <v>6154</v>
      </c>
      <c r="B15" s="53">
        <v>17</v>
      </c>
      <c r="C15" s="53">
        <v>183</v>
      </c>
      <c r="D15" s="53">
        <v>2</v>
      </c>
      <c r="E15" s="54" t="s">
        <v>192</v>
      </c>
      <c r="F15" s="54" t="s">
        <v>398</v>
      </c>
      <c r="G15" s="54" t="s">
        <v>399</v>
      </c>
      <c r="H15" s="54" t="s">
        <v>193</v>
      </c>
      <c r="I15" s="54" t="s">
        <v>194</v>
      </c>
      <c r="J15" s="53">
        <v>58</v>
      </c>
      <c r="K15" s="53">
        <v>2</v>
      </c>
      <c r="L15" s="53">
        <v>1</v>
      </c>
      <c r="M15" s="54" t="s">
        <v>195</v>
      </c>
      <c r="N15" s="54" t="s">
        <v>194</v>
      </c>
      <c r="O15" s="54" t="s">
        <v>196</v>
      </c>
      <c r="P15" s="53">
        <v>1</v>
      </c>
      <c r="Q15" s="54" t="s">
        <v>400</v>
      </c>
      <c r="R15" s="54" t="s">
        <v>401</v>
      </c>
      <c r="S15" s="54" t="s">
        <v>195</v>
      </c>
      <c r="T15" s="54" t="s">
        <v>197</v>
      </c>
      <c r="U15" s="54" t="s">
        <v>194</v>
      </c>
      <c r="V15" s="54" t="s">
        <v>197</v>
      </c>
      <c r="W15" s="54" t="s">
        <v>219</v>
      </c>
      <c r="X15" s="54" t="s">
        <v>196</v>
      </c>
      <c r="Y15" s="54" t="s">
        <v>193</v>
      </c>
      <c r="Z15" s="55">
        <v>43476</v>
      </c>
      <c r="AA15" s="55">
        <v>43476</v>
      </c>
      <c r="AB15" s="56"/>
      <c r="AC15" s="55">
        <v>43476</v>
      </c>
      <c r="AD15" s="55">
        <v>43487</v>
      </c>
      <c r="AE15" s="53" t="b">
        <v>0</v>
      </c>
      <c r="AF15" s="54" t="s">
        <v>193</v>
      </c>
      <c r="AG15" s="54" t="s">
        <v>193</v>
      </c>
      <c r="AH15" s="54" t="s">
        <v>193</v>
      </c>
      <c r="AI15" s="54" t="s">
        <v>193</v>
      </c>
      <c r="AJ15" s="54" t="s">
        <v>402</v>
      </c>
      <c r="AK15" s="54" t="s">
        <v>47</v>
      </c>
      <c r="AL15" s="54" t="s">
        <v>403</v>
      </c>
      <c r="AM15" s="54" t="s">
        <v>230</v>
      </c>
      <c r="AN15" s="54" t="s">
        <v>79</v>
      </c>
      <c r="AO15" s="54" t="s">
        <v>404</v>
      </c>
      <c r="AP15" s="54" t="s">
        <v>405</v>
      </c>
    </row>
    <row r="16" spans="1:42" ht="25.5">
      <c r="A16" s="53">
        <v>6153</v>
      </c>
      <c r="B16" s="53">
        <v>16</v>
      </c>
      <c r="C16" s="53">
        <v>182</v>
      </c>
      <c r="D16" s="53">
        <v>1</v>
      </c>
      <c r="E16" s="54" t="s">
        <v>192</v>
      </c>
      <c r="F16" s="54" t="s">
        <v>406</v>
      </c>
      <c r="G16" s="54" t="s">
        <v>392</v>
      </c>
      <c r="H16" s="54" t="s">
        <v>193</v>
      </c>
      <c r="I16" s="54" t="s">
        <v>194</v>
      </c>
      <c r="J16" s="53">
        <v>68</v>
      </c>
      <c r="K16" s="53">
        <v>0</v>
      </c>
      <c r="L16" s="53">
        <v>7</v>
      </c>
      <c r="M16" s="54" t="s">
        <v>195</v>
      </c>
      <c r="N16" s="54" t="s">
        <v>194</v>
      </c>
      <c r="O16" s="54" t="s">
        <v>196</v>
      </c>
      <c r="P16" s="53">
        <v>1</v>
      </c>
      <c r="Q16" s="54" t="s">
        <v>393</v>
      </c>
      <c r="R16" s="54" t="s">
        <v>394</v>
      </c>
      <c r="S16" s="54" t="s">
        <v>195</v>
      </c>
      <c r="T16" s="54" t="s">
        <v>197</v>
      </c>
      <c r="U16" s="54" t="s">
        <v>194</v>
      </c>
      <c r="V16" s="54" t="s">
        <v>197</v>
      </c>
      <c r="W16" s="54" t="s">
        <v>219</v>
      </c>
      <c r="X16" s="54" t="s">
        <v>196</v>
      </c>
      <c r="Y16" s="54" t="s">
        <v>193</v>
      </c>
      <c r="Z16" s="55">
        <v>43472</v>
      </c>
      <c r="AA16" s="55">
        <v>43472</v>
      </c>
      <c r="AB16" s="56"/>
      <c r="AC16" s="55">
        <v>43473</v>
      </c>
      <c r="AD16" s="55">
        <v>43487</v>
      </c>
      <c r="AE16" s="53" t="b">
        <v>0</v>
      </c>
      <c r="AF16" s="54" t="s">
        <v>193</v>
      </c>
      <c r="AG16" s="54" t="s">
        <v>193</v>
      </c>
      <c r="AH16" s="54" t="s">
        <v>193</v>
      </c>
      <c r="AI16" s="54" t="s">
        <v>193</v>
      </c>
      <c r="AJ16" s="54" t="s">
        <v>402</v>
      </c>
      <c r="AK16" s="54" t="s">
        <v>47</v>
      </c>
      <c r="AL16" s="54" t="s">
        <v>395</v>
      </c>
      <c r="AM16" s="54" t="s">
        <v>223</v>
      </c>
      <c r="AN16" s="54" t="s">
        <v>79</v>
      </c>
      <c r="AO16" s="54" t="s">
        <v>396</v>
      </c>
      <c r="AP16" s="54" t="s">
        <v>397</v>
      </c>
    </row>
    <row r="17" spans="1:42" ht="25.5">
      <c r="A17" s="53">
        <v>2505</v>
      </c>
      <c r="B17" s="53">
        <v>7</v>
      </c>
      <c r="C17" s="53">
        <v>176</v>
      </c>
      <c r="D17" s="53">
        <v>2</v>
      </c>
      <c r="E17" s="54" t="s">
        <v>192</v>
      </c>
      <c r="F17" s="54" t="s">
        <v>407</v>
      </c>
      <c r="G17" s="54" t="s">
        <v>399</v>
      </c>
      <c r="H17" s="54" t="s">
        <v>193</v>
      </c>
      <c r="I17" s="54" t="s">
        <v>194</v>
      </c>
      <c r="J17" s="53">
        <v>58</v>
      </c>
      <c r="K17" s="53">
        <v>2</v>
      </c>
      <c r="L17" s="53">
        <v>1</v>
      </c>
      <c r="M17" s="54" t="s">
        <v>195</v>
      </c>
      <c r="N17" s="54" t="s">
        <v>194</v>
      </c>
      <c r="O17" s="54" t="s">
        <v>196</v>
      </c>
      <c r="P17" s="53">
        <v>1</v>
      </c>
      <c r="Q17" s="54" t="s">
        <v>400</v>
      </c>
      <c r="R17" s="54" t="s">
        <v>401</v>
      </c>
      <c r="S17" s="54" t="s">
        <v>195</v>
      </c>
      <c r="T17" s="54" t="s">
        <v>197</v>
      </c>
      <c r="U17" s="54" t="s">
        <v>194</v>
      </c>
      <c r="V17" s="54" t="s">
        <v>197</v>
      </c>
      <c r="W17" s="54" t="s">
        <v>219</v>
      </c>
      <c r="X17" s="54" t="s">
        <v>196</v>
      </c>
      <c r="Y17" s="54" t="s">
        <v>193</v>
      </c>
      <c r="Z17" s="55">
        <v>43476</v>
      </c>
      <c r="AA17" s="55">
        <v>43476</v>
      </c>
      <c r="AB17" s="56"/>
      <c r="AC17" s="55">
        <v>43476</v>
      </c>
      <c r="AD17" s="55">
        <v>43476</v>
      </c>
      <c r="AE17" s="53" t="b">
        <v>0</v>
      </c>
      <c r="AF17" s="54" t="s">
        <v>193</v>
      </c>
      <c r="AG17" s="54" t="s">
        <v>193</v>
      </c>
      <c r="AH17" s="54" t="s">
        <v>193</v>
      </c>
      <c r="AI17" s="54" t="s">
        <v>193</v>
      </c>
      <c r="AJ17" s="54" t="s">
        <v>198</v>
      </c>
      <c r="AK17" s="54" t="s">
        <v>47</v>
      </c>
      <c r="AL17" s="54" t="s">
        <v>403</v>
      </c>
      <c r="AM17" s="54" t="s">
        <v>230</v>
      </c>
      <c r="AN17" s="54" t="s">
        <v>79</v>
      </c>
      <c r="AO17" s="54" t="s">
        <v>404</v>
      </c>
      <c r="AP17" s="54" t="s">
        <v>405</v>
      </c>
    </row>
  </sheetData>
  <autoFilter ref="A1:AO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A29"/>
  <sheetViews>
    <sheetView workbookViewId="0">
      <selection activeCell="AC17" sqref="AC17"/>
    </sheetView>
  </sheetViews>
  <sheetFormatPr defaultRowHeight="12.75"/>
  <cols>
    <col min="2" max="27" width="4.7109375" customWidth="1"/>
  </cols>
  <sheetData>
    <row r="1" spans="1:27">
      <c r="A1" s="2" t="s">
        <v>150</v>
      </c>
      <c r="B1" s="3"/>
      <c r="C1" s="3"/>
      <c r="D1" s="3"/>
      <c r="E1" s="3"/>
      <c r="F1" s="3"/>
      <c r="G1" s="3"/>
    </row>
    <row r="2" spans="1:27">
      <c r="A2" s="69" t="str">
        <f>รอวางสถานการณ์!A2</f>
        <v xml:space="preserve"> จังหวัด ศรีสะเกษ  ระหว่างวันที่  1 มกราคม 2563  ถึงวันที่  20 ตุลาคม  2563</v>
      </c>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7">
      <c r="A3" s="2"/>
      <c r="B3" s="3"/>
      <c r="C3" s="3"/>
      <c r="D3" s="3"/>
      <c r="E3" s="3"/>
      <c r="F3" s="3"/>
      <c r="G3" s="3"/>
    </row>
    <row r="4" spans="1:27">
      <c r="A4" s="4"/>
      <c r="B4" s="71" t="s">
        <v>62</v>
      </c>
      <c r="C4" s="71"/>
      <c r="D4" s="71"/>
      <c r="E4" s="71"/>
      <c r="F4" s="71"/>
      <c r="G4" s="71"/>
      <c r="H4" s="71"/>
      <c r="I4" s="71"/>
      <c r="J4" s="71"/>
      <c r="K4" s="71"/>
      <c r="L4" s="71"/>
      <c r="M4" s="71"/>
      <c r="N4" s="71"/>
      <c r="O4" s="71"/>
      <c r="P4" s="71"/>
      <c r="Q4" s="71"/>
      <c r="R4" s="71"/>
      <c r="S4" s="71"/>
      <c r="T4" s="71"/>
      <c r="U4" s="71"/>
      <c r="V4" s="71"/>
      <c r="W4" s="71"/>
      <c r="X4" s="71"/>
      <c r="Y4" s="71"/>
      <c r="Z4" s="71"/>
      <c r="AA4" s="71"/>
    </row>
    <row r="5" spans="1:27">
      <c r="A5" s="15" t="s">
        <v>0</v>
      </c>
      <c r="B5" s="70" t="s">
        <v>63</v>
      </c>
      <c r="C5" s="70"/>
      <c r="D5" s="70" t="s">
        <v>66</v>
      </c>
      <c r="E5" s="70"/>
      <c r="F5" s="70" t="s">
        <v>67</v>
      </c>
      <c r="G5" s="70"/>
      <c r="H5" s="70" t="s">
        <v>68</v>
      </c>
      <c r="I5" s="70"/>
      <c r="J5" s="70" t="s">
        <v>69</v>
      </c>
      <c r="K5" s="70"/>
      <c r="L5" s="70" t="s">
        <v>70</v>
      </c>
      <c r="M5" s="70"/>
      <c r="N5" s="70" t="s">
        <v>71</v>
      </c>
      <c r="O5" s="70"/>
      <c r="P5" s="70" t="s">
        <v>72</v>
      </c>
      <c r="Q5" s="70"/>
      <c r="R5" s="70" t="s">
        <v>73</v>
      </c>
      <c r="S5" s="70"/>
      <c r="T5" s="70" t="s">
        <v>74</v>
      </c>
      <c r="U5" s="70"/>
      <c r="V5" s="70" t="s">
        <v>75</v>
      </c>
      <c r="W5" s="70"/>
      <c r="X5" s="70" t="s">
        <v>76</v>
      </c>
      <c r="Y5" s="70"/>
      <c r="Z5" s="70" t="s">
        <v>77</v>
      </c>
      <c r="AA5" s="70"/>
    </row>
    <row r="6" spans="1:27">
      <c r="A6" s="5"/>
      <c r="B6" s="19" t="s">
        <v>64</v>
      </c>
      <c r="C6" s="6" t="s">
        <v>65</v>
      </c>
      <c r="D6" s="19" t="s">
        <v>64</v>
      </c>
      <c r="E6" s="6" t="s">
        <v>65</v>
      </c>
      <c r="F6" s="19" t="s">
        <v>64</v>
      </c>
      <c r="G6" s="6" t="s">
        <v>65</v>
      </c>
      <c r="H6" s="19" t="s">
        <v>64</v>
      </c>
      <c r="I6" s="6" t="s">
        <v>65</v>
      </c>
      <c r="J6" s="19" t="s">
        <v>64</v>
      </c>
      <c r="K6" s="6" t="s">
        <v>65</v>
      </c>
      <c r="L6" s="19" t="s">
        <v>64</v>
      </c>
      <c r="M6" s="6" t="s">
        <v>65</v>
      </c>
      <c r="N6" s="19" t="s">
        <v>64</v>
      </c>
      <c r="O6" s="6" t="s">
        <v>65</v>
      </c>
      <c r="P6" s="19" t="s">
        <v>64</v>
      </c>
      <c r="Q6" s="6" t="s">
        <v>65</v>
      </c>
      <c r="R6" s="19" t="s">
        <v>64</v>
      </c>
      <c r="S6" s="6" t="s">
        <v>65</v>
      </c>
      <c r="T6" s="19" t="s">
        <v>64</v>
      </c>
      <c r="U6" s="6" t="s">
        <v>65</v>
      </c>
      <c r="V6" s="19" t="s">
        <v>64</v>
      </c>
      <c r="W6" s="6" t="s">
        <v>65</v>
      </c>
      <c r="X6" s="19" t="s">
        <v>64</v>
      </c>
      <c r="Y6" s="6" t="s">
        <v>65</v>
      </c>
      <c r="Z6" s="19" t="s">
        <v>64</v>
      </c>
      <c r="AA6" s="6" t="s">
        <v>65</v>
      </c>
    </row>
    <row r="7" spans="1:27">
      <c r="A7" s="12" t="str">
        <f>รอวางอัตราป่วย!B2</f>
        <v>เมือง</v>
      </c>
      <c r="B7" s="12">
        <f>รอวางป่วยรายเดือน!B5</f>
        <v>0</v>
      </c>
      <c r="C7" s="12">
        <f>รอวางป่วยรายเดือน!C5</f>
        <v>0</v>
      </c>
      <c r="D7" s="12">
        <f>รอวางป่วยรายเดือน!D5</f>
        <v>1</v>
      </c>
      <c r="E7" s="12">
        <f>รอวางป่วยรายเดือน!E5</f>
        <v>0</v>
      </c>
      <c r="F7" s="12">
        <f>รอวางป่วยรายเดือน!F5</f>
        <v>0</v>
      </c>
      <c r="G7" s="12">
        <f>รอวางป่วยรายเดือน!G5</f>
        <v>0</v>
      </c>
      <c r="H7" s="12">
        <f>รอวางป่วยรายเดือน!H5</f>
        <v>1</v>
      </c>
      <c r="I7" s="12">
        <f>รอวางป่วยรายเดือน!I5</f>
        <v>0</v>
      </c>
      <c r="J7" s="12">
        <f>รอวางป่วยรายเดือน!J5</f>
        <v>0</v>
      </c>
      <c r="K7" s="12">
        <f>รอวางป่วยรายเดือน!K5</f>
        <v>0</v>
      </c>
      <c r="L7" s="12">
        <f>รอวางป่วยรายเดือน!L5</f>
        <v>0</v>
      </c>
      <c r="M7" s="12">
        <f>รอวางป่วยรายเดือน!M5</f>
        <v>0</v>
      </c>
      <c r="N7" s="12">
        <f>รอวางป่วยรายเดือน!N5</f>
        <v>0</v>
      </c>
      <c r="O7" s="12">
        <f>รอวางป่วยรายเดือน!O5</f>
        <v>0</v>
      </c>
      <c r="P7" s="12">
        <f>รอวางป่วยรายเดือน!P5</f>
        <v>0</v>
      </c>
      <c r="Q7" s="12">
        <f>รอวางป่วยรายเดือน!Q5</f>
        <v>0</v>
      </c>
      <c r="R7" s="12">
        <f>รอวางป่วยรายเดือน!R5</f>
        <v>2</v>
      </c>
      <c r="S7" s="12">
        <f>รอวางป่วยรายเดือน!S5</f>
        <v>0</v>
      </c>
      <c r="T7" s="12">
        <f>รอวางป่วยรายเดือน!T5</f>
        <v>0</v>
      </c>
      <c r="U7" s="12">
        <f>รอวางป่วยรายเดือน!U5</f>
        <v>0</v>
      </c>
      <c r="V7" s="12">
        <f>รอวางป่วยรายเดือน!V5</f>
        <v>0</v>
      </c>
      <c r="W7" s="12">
        <f>รอวางป่วยรายเดือน!W5</f>
        <v>0</v>
      </c>
      <c r="X7" s="12">
        <f>รอวางป่วยรายเดือน!X5</f>
        <v>0</v>
      </c>
      <c r="Y7" s="12">
        <f>รอวางป่วยรายเดือน!Y5</f>
        <v>0</v>
      </c>
      <c r="Z7" s="12">
        <f>รอวางป่วยรายเดือน!Z5</f>
        <v>4</v>
      </c>
      <c r="AA7" s="12">
        <f>รอวางป่วยรายเดือน!AA5</f>
        <v>0</v>
      </c>
    </row>
    <row r="8" spans="1:27">
      <c r="A8" s="7" t="str">
        <f>รอวางอัตราป่วย!B3</f>
        <v>ยางชุมน้อย</v>
      </c>
      <c r="B8" s="12">
        <f>รอวางป่วยรายเดือน!B6</f>
        <v>0</v>
      </c>
      <c r="C8" s="12">
        <f>รอวางป่วยรายเดือน!C6</f>
        <v>0</v>
      </c>
      <c r="D8" s="12">
        <f>รอวางป่วยรายเดือน!D6</f>
        <v>0</v>
      </c>
      <c r="E8" s="12">
        <f>รอวางป่วยรายเดือน!E6</f>
        <v>0</v>
      </c>
      <c r="F8" s="12">
        <f>รอวางป่วยรายเดือน!F6</f>
        <v>0</v>
      </c>
      <c r="G8" s="12">
        <f>รอวางป่วยรายเดือน!G6</f>
        <v>0</v>
      </c>
      <c r="H8" s="12">
        <f>รอวางป่วยรายเดือน!H6</f>
        <v>0</v>
      </c>
      <c r="I8" s="12">
        <f>รอวางป่วยรายเดือน!I6</f>
        <v>0</v>
      </c>
      <c r="J8" s="12">
        <f>รอวางป่วยรายเดือน!J6</f>
        <v>6</v>
      </c>
      <c r="K8" s="12">
        <f>รอวางป่วยรายเดือน!K6</f>
        <v>1</v>
      </c>
      <c r="L8" s="12">
        <f>รอวางป่วยรายเดือน!L6</f>
        <v>1</v>
      </c>
      <c r="M8" s="12">
        <f>รอวางป่วยรายเดือน!M6</f>
        <v>0</v>
      </c>
      <c r="N8" s="12">
        <f>รอวางป่วยรายเดือน!N6</f>
        <v>1</v>
      </c>
      <c r="O8" s="12">
        <f>รอวางป่วยรายเดือน!O6</f>
        <v>0</v>
      </c>
      <c r="P8" s="12">
        <f>รอวางป่วยรายเดือน!P6</f>
        <v>0</v>
      </c>
      <c r="Q8" s="12">
        <f>รอวางป่วยรายเดือน!Q6</f>
        <v>0</v>
      </c>
      <c r="R8" s="12">
        <f>รอวางป่วยรายเดือน!R6</f>
        <v>0</v>
      </c>
      <c r="S8" s="12">
        <f>รอวางป่วยรายเดือน!S6</f>
        <v>0</v>
      </c>
      <c r="T8" s="12">
        <f>รอวางป่วยรายเดือน!T6</f>
        <v>0</v>
      </c>
      <c r="U8" s="12">
        <f>รอวางป่วยรายเดือน!U6</f>
        <v>0</v>
      </c>
      <c r="V8" s="12">
        <f>รอวางป่วยรายเดือน!V6</f>
        <v>0</v>
      </c>
      <c r="W8" s="12">
        <f>รอวางป่วยรายเดือน!W6</f>
        <v>0</v>
      </c>
      <c r="X8" s="12">
        <f>รอวางป่วยรายเดือน!X6</f>
        <v>0</v>
      </c>
      <c r="Y8" s="12">
        <f>รอวางป่วยรายเดือน!Y6</f>
        <v>0</v>
      </c>
      <c r="Z8" s="12">
        <f>รอวางป่วยรายเดือน!Z6</f>
        <v>8</v>
      </c>
      <c r="AA8" s="12">
        <f>รอวางป่วยรายเดือน!AA6</f>
        <v>1</v>
      </c>
    </row>
    <row r="9" spans="1:27">
      <c r="A9" s="7" t="str">
        <f>รอวางอัตราป่วย!B4</f>
        <v>กันทรารมย์</v>
      </c>
      <c r="B9" s="12">
        <f>รอวางป่วยรายเดือน!B7</f>
        <v>0</v>
      </c>
      <c r="C9" s="12">
        <f>รอวางป่วยรายเดือน!C7</f>
        <v>0</v>
      </c>
      <c r="D9" s="12">
        <f>รอวางป่วยรายเดือน!D7</f>
        <v>0</v>
      </c>
      <c r="E9" s="12">
        <f>รอวางป่วยรายเดือน!E7</f>
        <v>0</v>
      </c>
      <c r="F9" s="12">
        <f>รอวางป่วยรายเดือน!F7</f>
        <v>0</v>
      </c>
      <c r="G9" s="12">
        <f>รอวางป่วยรายเดือน!G7</f>
        <v>0</v>
      </c>
      <c r="H9" s="12">
        <f>รอวางป่วยรายเดือน!H7</f>
        <v>1</v>
      </c>
      <c r="I9" s="12">
        <f>รอวางป่วยรายเดือน!I7</f>
        <v>0</v>
      </c>
      <c r="J9" s="12">
        <f>รอวางป่วยรายเดือน!J7</f>
        <v>0</v>
      </c>
      <c r="K9" s="12">
        <f>รอวางป่วยรายเดือน!K7</f>
        <v>0</v>
      </c>
      <c r="L9" s="12">
        <f>รอวางป่วยรายเดือน!L7</f>
        <v>1</v>
      </c>
      <c r="M9" s="12">
        <f>รอวางป่วยรายเดือน!M7</f>
        <v>0</v>
      </c>
      <c r="N9" s="12">
        <f>รอวางป่วยรายเดือน!N7</f>
        <v>1</v>
      </c>
      <c r="O9" s="12">
        <f>รอวางป่วยรายเดือน!O7</f>
        <v>0</v>
      </c>
      <c r="P9" s="12">
        <f>รอวางป่วยรายเดือน!P7</f>
        <v>0</v>
      </c>
      <c r="Q9" s="12">
        <f>รอวางป่วยรายเดือน!Q7</f>
        <v>0</v>
      </c>
      <c r="R9" s="12">
        <f>รอวางป่วยรายเดือน!R7</f>
        <v>0</v>
      </c>
      <c r="S9" s="12">
        <f>รอวางป่วยรายเดือน!S7</f>
        <v>0</v>
      </c>
      <c r="T9" s="12">
        <f>รอวางป่วยรายเดือน!T7</f>
        <v>0</v>
      </c>
      <c r="U9" s="12">
        <f>รอวางป่วยรายเดือน!U7</f>
        <v>0</v>
      </c>
      <c r="V9" s="12">
        <f>รอวางป่วยรายเดือน!V7</f>
        <v>0</v>
      </c>
      <c r="W9" s="12">
        <f>รอวางป่วยรายเดือน!W7</f>
        <v>0</v>
      </c>
      <c r="X9" s="12">
        <f>รอวางป่วยรายเดือน!X7</f>
        <v>0</v>
      </c>
      <c r="Y9" s="12">
        <f>รอวางป่วยรายเดือน!Y7</f>
        <v>0</v>
      </c>
      <c r="Z9" s="12">
        <f>รอวางป่วยรายเดือน!Z7</f>
        <v>3</v>
      </c>
      <c r="AA9" s="12">
        <f>รอวางป่วยรายเดือน!AA7</f>
        <v>0</v>
      </c>
    </row>
    <row r="10" spans="1:27">
      <c r="A10" s="7" t="str">
        <f>รอวางอัตราป่วย!B5</f>
        <v>กันทรลักษ์</v>
      </c>
      <c r="B10" s="12">
        <f>รอวางป่วยรายเดือน!B8</f>
        <v>1</v>
      </c>
      <c r="C10" s="12">
        <f>รอวางป่วยรายเดือน!C8</f>
        <v>0</v>
      </c>
      <c r="D10" s="12">
        <f>รอวางป่วยรายเดือน!D8</f>
        <v>1</v>
      </c>
      <c r="E10" s="12">
        <f>รอวางป่วยรายเดือน!E8</f>
        <v>0</v>
      </c>
      <c r="F10" s="12">
        <f>รอวางป่วยรายเดือน!F8</f>
        <v>0</v>
      </c>
      <c r="G10" s="12">
        <f>รอวางป่วยรายเดือน!G8</f>
        <v>0</v>
      </c>
      <c r="H10" s="12">
        <f>รอวางป่วยรายเดือน!H8</f>
        <v>1</v>
      </c>
      <c r="I10" s="12">
        <f>รอวางป่วยรายเดือน!I8</f>
        <v>0</v>
      </c>
      <c r="J10" s="12">
        <f>รอวางป่วยรายเดือน!J8</f>
        <v>1</v>
      </c>
      <c r="K10" s="12">
        <f>รอวางป่วยรายเดือน!K8</f>
        <v>0</v>
      </c>
      <c r="L10" s="12">
        <f>รอวางป่วยรายเดือน!L8</f>
        <v>0</v>
      </c>
      <c r="M10" s="12">
        <f>รอวางป่วยรายเดือน!M8</f>
        <v>0</v>
      </c>
      <c r="N10" s="12">
        <f>รอวางป่วยรายเดือน!N8</f>
        <v>1</v>
      </c>
      <c r="O10" s="12">
        <f>รอวางป่วยรายเดือน!O8</f>
        <v>0</v>
      </c>
      <c r="P10" s="12">
        <f>รอวางป่วยรายเดือน!P8</f>
        <v>0</v>
      </c>
      <c r="Q10" s="12">
        <f>รอวางป่วยรายเดือน!Q8</f>
        <v>0</v>
      </c>
      <c r="R10" s="12">
        <f>รอวางป่วยรายเดือน!R8</f>
        <v>0</v>
      </c>
      <c r="S10" s="12">
        <f>รอวางป่วยรายเดือน!S8</f>
        <v>0</v>
      </c>
      <c r="T10" s="12">
        <f>รอวางป่วยรายเดือน!T8</f>
        <v>1</v>
      </c>
      <c r="U10" s="12">
        <f>รอวางป่วยรายเดือน!U8</f>
        <v>0</v>
      </c>
      <c r="V10" s="12">
        <f>รอวางป่วยรายเดือน!V8</f>
        <v>0</v>
      </c>
      <c r="W10" s="12">
        <f>รอวางป่วยรายเดือน!W8</f>
        <v>0</v>
      </c>
      <c r="X10" s="12">
        <f>รอวางป่วยรายเดือน!X8</f>
        <v>0</v>
      </c>
      <c r="Y10" s="12">
        <f>รอวางป่วยรายเดือน!Y8</f>
        <v>0</v>
      </c>
      <c r="Z10" s="12">
        <f>รอวางป่วยรายเดือน!Z8</f>
        <v>6</v>
      </c>
      <c r="AA10" s="12">
        <f>รอวางป่วยรายเดือน!AA8</f>
        <v>0</v>
      </c>
    </row>
    <row r="11" spans="1:27">
      <c r="A11" s="7" t="str">
        <f>รอวางอัตราป่วย!B6</f>
        <v>ขุขันธ์</v>
      </c>
      <c r="B11" s="12">
        <f>รอวางป่วยรายเดือน!B9</f>
        <v>0</v>
      </c>
      <c r="C11" s="12">
        <f>รอวางป่วยรายเดือน!C9</f>
        <v>0</v>
      </c>
      <c r="D11" s="12">
        <f>รอวางป่วยรายเดือน!D9</f>
        <v>0</v>
      </c>
      <c r="E11" s="12">
        <f>รอวางป่วยรายเดือน!E9</f>
        <v>0</v>
      </c>
      <c r="F11" s="12">
        <f>รอวางป่วยรายเดือน!F9</f>
        <v>0</v>
      </c>
      <c r="G11" s="12">
        <f>รอวางป่วยรายเดือน!G9</f>
        <v>0</v>
      </c>
      <c r="H11" s="12">
        <f>รอวางป่วยรายเดือน!H9</f>
        <v>1</v>
      </c>
      <c r="I11" s="12">
        <f>รอวางป่วยรายเดือน!I9</f>
        <v>0</v>
      </c>
      <c r="J11" s="12">
        <f>รอวางป่วยรายเดือน!J9</f>
        <v>3</v>
      </c>
      <c r="K11" s="12">
        <f>รอวางป่วยรายเดือน!K9</f>
        <v>0</v>
      </c>
      <c r="L11" s="12">
        <f>รอวางป่วยรายเดือน!L9</f>
        <v>6</v>
      </c>
      <c r="M11" s="12">
        <f>รอวางป่วยรายเดือน!M9</f>
        <v>0</v>
      </c>
      <c r="N11" s="12">
        <f>รอวางป่วยรายเดือน!N9</f>
        <v>1</v>
      </c>
      <c r="O11" s="12">
        <f>รอวางป่วยรายเดือน!O9</f>
        <v>0</v>
      </c>
      <c r="P11" s="12">
        <f>รอวางป่วยรายเดือน!P9</f>
        <v>2</v>
      </c>
      <c r="Q11" s="12">
        <f>รอวางป่วยรายเดือน!Q9</f>
        <v>0</v>
      </c>
      <c r="R11" s="12">
        <f>รอวางป่วยรายเดือน!R9</f>
        <v>1</v>
      </c>
      <c r="S11" s="12">
        <f>รอวางป่วยรายเดือน!S9</f>
        <v>0</v>
      </c>
      <c r="T11" s="12">
        <f>รอวางป่วยรายเดือน!T9</f>
        <v>0</v>
      </c>
      <c r="U11" s="12">
        <f>รอวางป่วยรายเดือน!U9</f>
        <v>0</v>
      </c>
      <c r="V11" s="12">
        <f>รอวางป่วยรายเดือน!V9</f>
        <v>0</v>
      </c>
      <c r="W11" s="12">
        <f>รอวางป่วยรายเดือน!W9</f>
        <v>0</v>
      </c>
      <c r="X11" s="12">
        <f>รอวางป่วยรายเดือน!X9</f>
        <v>0</v>
      </c>
      <c r="Y11" s="12">
        <f>รอวางป่วยรายเดือน!Y9</f>
        <v>0</v>
      </c>
      <c r="Z11" s="12">
        <f>รอวางป่วยรายเดือน!Z9</f>
        <v>14</v>
      </c>
      <c r="AA11" s="12">
        <f>รอวางป่วยรายเดือน!AA9</f>
        <v>0</v>
      </c>
    </row>
    <row r="12" spans="1:27">
      <c r="A12" s="7" t="str">
        <f>รอวางอัตราป่วย!B7</f>
        <v>ไพรบึง</v>
      </c>
      <c r="B12" s="12">
        <f>รอวางป่วยรายเดือน!B10</f>
        <v>0</v>
      </c>
      <c r="C12" s="12">
        <f>รอวางป่วยรายเดือน!C10</f>
        <v>0</v>
      </c>
      <c r="D12" s="12">
        <f>รอวางป่วยรายเดือน!D10</f>
        <v>0</v>
      </c>
      <c r="E12" s="12">
        <f>รอวางป่วยรายเดือน!E10</f>
        <v>0</v>
      </c>
      <c r="F12" s="12">
        <f>รอวางป่วยรายเดือน!F10</f>
        <v>0</v>
      </c>
      <c r="G12" s="12">
        <f>รอวางป่วยรายเดือน!G10</f>
        <v>0</v>
      </c>
      <c r="H12" s="12">
        <f>รอวางป่วยรายเดือน!H10</f>
        <v>0</v>
      </c>
      <c r="I12" s="12">
        <f>รอวางป่วยรายเดือน!I10</f>
        <v>0</v>
      </c>
      <c r="J12" s="12">
        <f>รอวางป่วยรายเดือน!J10</f>
        <v>0</v>
      </c>
      <c r="K12" s="12">
        <f>รอวางป่วยรายเดือน!K10</f>
        <v>0</v>
      </c>
      <c r="L12" s="12">
        <f>รอวางป่วยรายเดือน!L10</f>
        <v>0</v>
      </c>
      <c r="M12" s="12">
        <f>รอวางป่วยรายเดือน!M10</f>
        <v>0</v>
      </c>
      <c r="N12" s="12">
        <f>รอวางป่วยรายเดือน!N10</f>
        <v>0</v>
      </c>
      <c r="O12" s="12">
        <f>รอวางป่วยรายเดือน!O10</f>
        <v>0</v>
      </c>
      <c r="P12" s="12">
        <f>รอวางป่วยรายเดือน!P10</f>
        <v>1</v>
      </c>
      <c r="Q12" s="12">
        <f>รอวางป่วยรายเดือน!Q10</f>
        <v>0</v>
      </c>
      <c r="R12" s="12">
        <f>รอวางป่วยรายเดือน!R10</f>
        <v>1</v>
      </c>
      <c r="S12" s="12">
        <f>รอวางป่วยรายเดือน!S10</f>
        <v>0</v>
      </c>
      <c r="T12" s="12">
        <f>รอวางป่วยรายเดือน!T10</f>
        <v>0</v>
      </c>
      <c r="U12" s="12">
        <f>รอวางป่วยรายเดือน!U10</f>
        <v>0</v>
      </c>
      <c r="V12" s="12">
        <f>รอวางป่วยรายเดือน!V10</f>
        <v>0</v>
      </c>
      <c r="W12" s="12">
        <f>รอวางป่วยรายเดือน!W10</f>
        <v>0</v>
      </c>
      <c r="X12" s="12">
        <f>รอวางป่วยรายเดือน!X10</f>
        <v>0</v>
      </c>
      <c r="Y12" s="12">
        <f>รอวางป่วยรายเดือน!Y10</f>
        <v>0</v>
      </c>
      <c r="Z12" s="12">
        <f>รอวางป่วยรายเดือน!Z10</f>
        <v>2</v>
      </c>
      <c r="AA12" s="12">
        <f>รอวางป่วยรายเดือน!AA10</f>
        <v>0</v>
      </c>
    </row>
    <row r="13" spans="1:27">
      <c r="A13" s="7" t="str">
        <f>รอวางอัตราป่วย!B8</f>
        <v>ปรางค์กู่</v>
      </c>
      <c r="B13" s="12">
        <f>รอวางป่วยรายเดือน!B11</f>
        <v>1</v>
      </c>
      <c r="C13" s="12">
        <f>รอวางป่วยรายเดือน!C11</f>
        <v>0</v>
      </c>
      <c r="D13" s="12">
        <f>รอวางป่วยรายเดือน!D11</f>
        <v>0</v>
      </c>
      <c r="E13" s="12">
        <f>รอวางป่วยรายเดือน!E11</f>
        <v>0</v>
      </c>
      <c r="F13" s="12">
        <f>รอวางป่วยรายเดือน!F11</f>
        <v>0</v>
      </c>
      <c r="G13" s="12">
        <f>รอวางป่วยรายเดือน!G11</f>
        <v>0</v>
      </c>
      <c r="H13" s="12">
        <f>รอวางป่วยรายเดือน!H11</f>
        <v>0</v>
      </c>
      <c r="I13" s="12">
        <f>รอวางป่วยรายเดือน!I11</f>
        <v>0</v>
      </c>
      <c r="J13" s="12">
        <f>รอวางป่วยรายเดือน!J11</f>
        <v>2</v>
      </c>
      <c r="K13" s="12">
        <f>รอวางป่วยรายเดือน!K11</f>
        <v>1</v>
      </c>
      <c r="L13" s="12">
        <f>รอวางป่วยรายเดือน!L11</f>
        <v>0</v>
      </c>
      <c r="M13" s="12">
        <f>รอวางป่วยรายเดือน!M11</f>
        <v>0</v>
      </c>
      <c r="N13" s="12">
        <f>รอวางป่วยรายเดือน!N11</f>
        <v>0</v>
      </c>
      <c r="O13" s="12">
        <f>รอวางป่วยรายเดือน!O11</f>
        <v>0</v>
      </c>
      <c r="P13" s="12">
        <f>รอวางป่วยรายเดือน!P11</f>
        <v>0</v>
      </c>
      <c r="Q13" s="12">
        <f>รอวางป่วยรายเดือน!Q11</f>
        <v>0</v>
      </c>
      <c r="R13" s="12">
        <f>รอวางป่วยรายเดือน!R11</f>
        <v>0</v>
      </c>
      <c r="S13" s="12">
        <f>รอวางป่วยรายเดือน!S11</f>
        <v>0</v>
      </c>
      <c r="T13" s="12">
        <f>รอวางป่วยรายเดือน!T11</f>
        <v>1</v>
      </c>
      <c r="U13" s="12">
        <f>รอวางป่วยรายเดือน!U11</f>
        <v>0</v>
      </c>
      <c r="V13" s="12">
        <f>รอวางป่วยรายเดือน!V11</f>
        <v>0</v>
      </c>
      <c r="W13" s="12">
        <f>รอวางป่วยรายเดือน!W11</f>
        <v>0</v>
      </c>
      <c r="X13" s="12">
        <f>รอวางป่วยรายเดือน!X11</f>
        <v>0</v>
      </c>
      <c r="Y13" s="12">
        <f>รอวางป่วยรายเดือน!Y11</f>
        <v>0</v>
      </c>
      <c r="Z13" s="12">
        <f>รอวางป่วยรายเดือน!Z11</f>
        <v>4</v>
      </c>
      <c r="AA13" s="12">
        <f>รอวางป่วยรายเดือน!AA11</f>
        <v>1</v>
      </c>
    </row>
    <row r="14" spans="1:27">
      <c r="A14" s="7" t="str">
        <f>รอวางอัตราป่วย!B9</f>
        <v>ขุนหาญ</v>
      </c>
      <c r="B14" s="12">
        <f>รอวางป่วยรายเดือน!B12</f>
        <v>3</v>
      </c>
      <c r="C14" s="12">
        <f>รอวางป่วยรายเดือน!C12</f>
        <v>0</v>
      </c>
      <c r="D14" s="12">
        <f>รอวางป่วยรายเดือน!D12</f>
        <v>0</v>
      </c>
      <c r="E14" s="12">
        <f>รอวางป่วยรายเดือน!E12</f>
        <v>0</v>
      </c>
      <c r="F14" s="12">
        <f>รอวางป่วยรายเดือน!F12</f>
        <v>2</v>
      </c>
      <c r="G14" s="12">
        <f>รอวางป่วยรายเดือน!G12</f>
        <v>0</v>
      </c>
      <c r="H14" s="12">
        <f>รอวางป่วยรายเดือน!H12</f>
        <v>0</v>
      </c>
      <c r="I14" s="12">
        <f>รอวางป่วยรายเดือน!I12</f>
        <v>0</v>
      </c>
      <c r="J14" s="12">
        <f>รอวางป่วยรายเดือน!J12</f>
        <v>1</v>
      </c>
      <c r="K14" s="12">
        <f>รอวางป่วยรายเดือน!K12</f>
        <v>0</v>
      </c>
      <c r="L14" s="12">
        <f>รอวางป่วยรายเดือน!L12</f>
        <v>1</v>
      </c>
      <c r="M14" s="12">
        <f>รอวางป่วยรายเดือน!M12</f>
        <v>0</v>
      </c>
      <c r="N14" s="12">
        <f>รอวางป่วยรายเดือน!N12</f>
        <v>2</v>
      </c>
      <c r="O14" s="12">
        <f>รอวางป่วยรายเดือน!O12</f>
        <v>0</v>
      </c>
      <c r="P14" s="12">
        <f>รอวางป่วยรายเดือน!P12</f>
        <v>2</v>
      </c>
      <c r="Q14" s="12">
        <f>รอวางป่วยรายเดือน!Q12</f>
        <v>0</v>
      </c>
      <c r="R14" s="12">
        <f>รอวางป่วยรายเดือน!R12</f>
        <v>0</v>
      </c>
      <c r="S14" s="12">
        <f>รอวางป่วยรายเดือน!S12</f>
        <v>0</v>
      </c>
      <c r="T14" s="12">
        <f>รอวางป่วยรายเดือน!T12</f>
        <v>0</v>
      </c>
      <c r="U14" s="12">
        <f>รอวางป่วยรายเดือน!U12</f>
        <v>0</v>
      </c>
      <c r="V14" s="12">
        <f>รอวางป่วยรายเดือน!V12</f>
        <v>0</v>
      </c>
      <c r="W14" s="12">
        <f>รอวางป่วยรายเดือน!W12</f>
        <v>0</v>
      </c>
      <c r="X14" s="12">
        <f>รอวางป่วยรายเดือน!X12</f>
        <v>0</v>
      </c>
      <c r="Y14" s="12">
        <f>รอวางป่วยรายเดือน!Y12</f>
        <v>0</v>
      </c>
      <c r="Z14" s="12">
        <f>รอวางป่วยรายเดือน!Z12</f>
        <v>11</v>
      </c>
      <c r="AA14" s="12">
        <f>รอวางป่วยรายเดือน!AA12</f>
        <v>0</v>
      </c>
    </row>
    <row r="15" spans="1:27">
      <c r="A15" s="7" t="str">
        <f>รอวางอัตราป่วย!B10</f>
        <v>ราษีไศล</v>
      </c>
      <c r="B15" s="12">
        <f>รอวางป่วยรายเดือน!B13</f>
        <v>0</v>
      </c>
      <c r="C15" s="12">
        <f>รอวางป่วยรายเดือน!C13</f>
        <v>0</v>
      </c>
      <c r="D15" s="12">
        <f>รอวางป่วยรายเดือน!D13</f>
        <v>2</v>
      </c>
      <c r="E15" s="12">
        <f>รอวางป่วยรายเดือน!E13</f>
        <v>0</v>
      </c>
      <c r="F15" s="12">
        <f>รอวางป่วยรายเดือน!F13</f>
        <v>1</v>
      </c>
      <c r="G15" s="12">
        <f>รอวางป่วยรายเดือน!G13</f>
        <v>0</v>
      </c>
      <c r="H15" s="12">
        <f>รอวางป่วยรายเดือน!H13</f>
        <v>0</v>
      </c>
      <c r="I15" s="12">
        <f>รอวางป่วยรายเดือน!I13</f>
        <v>0</v>
      </c>
      <c r="J15" s="12">
        <f>รอวางป่วยรายเดือน!J13</f>
        <v>0</v>
      </c>
      <c r="K15" s="12">
        <f>รอวางป่วยรายเดือน!K13</f>
        <v>0</v>
      </c>
      <c r="L15" s="12">
        <f>รอวางป่วยรายเดือน!L13</f>
        <v>0</v>
      </c>
      <c r="M15" s="12">
        <f>รอวางป่วยรายเดือน!M13</f>
        <v>0</v>
      </c>
      <c r="N15" s="12">
        <f>รอวางป่วยรายเดือน!N13</f>
        <v>2</v>
      </c>
      <c r="O15" s="12">
        <f>รอวางป่วยรายเดือน!O13</f>
        <v>0</v>
      </c>
      <c r="P15" s="12">
        <f>รอวางป่วยรายเดือน!P13</f>
        <v>0</v>
      </c>
      <c r="Q15" s="12">
        <f>รอวางป่วยรายเดือน!Q13</f>
        <v>0</v>
      </c>
      <c r="R15" s="12">
        <f>รอวางป่วยรายเดือน!R13</f>
        <v>0</v>
      </c>
      <c r="S15" s="12">
        <f>รอวางป่วยรายเดือน!S13</f>
        <v>0</v>
      </c>
      <c r="T15" s="12">
        <f>รอวางป่วยรายเดือน!T13</f>
        <v>0</v>
      </c>
      <c r="U15" s="12">
        <f>รอวางป่วยรายเดือน!U13</f>
        <v>0</v>
      </c>
      <c r="V15" s="12">
        <f>รอวางป่วยรายเดือน!V13</f>
        <v>0</v>
      </c>
      <c r="W15" s="12">
        <f>รอวางป่วยรายเดือน!W13</f>
        <v>0</v>
      </c>
      <c r="X15" s="12">
        <f>รอวางป่วยรายเดือน!X13</f>
        <v>0</v>
      </c>
      <c r="Y15" s="12">
        <f>รอวางป่วยรายเดือน!Y13</f>
        <v>0</v>
      </c>
      <c r="Z15" s="12">
        <f>รอวางป่วยรายเดือน!Z13</f>
        <v>5</v>
      </c>
      <c r="AA15" s="12">
        <f>รอวางป่วยรายเดือน!AA13</f>
        <v>0</v>
      </c>
    </row>
    <row r="16" spans="1:27">
      <c r="A16" s="7" t="str">
        <f>รอวางอัตราป่วย!B11</f>
        <v>อุทุมพรพิสัย</v>
      </c>
      <c r="B16" s="12">
        <f>รอวางป่วยรายเดือน!B14</f>
        <v>0</v>
      </c>
      <c r="C16" s="12">
        <f>รอวางป่วยรายเดือน!C14</f>
        <v>0</v>
      </c>
      <c r="D16" s="12">
        <f>รอวางป่วยรายเดือน!D14</f>
        <v>0</v>
      </c>
      <c r="E16" s="12">
        <f>รอวางป่วยรายเดือน!E14</f>
        <v>0</v>
      </c>
      <c r="F16" s="12">
        <f>รอวางป่วยรายเดือน!F14</f>
        <v>0</v>
      </c>
      <c r="G16" s="12">
        <f>รอวางป่วยรายเดือน!G14</f>
        <v>0</v>
      </c>
      <c r="H16" s="12">
        <f>รอวางป่วยรายเดือน!H14</f>
        <v>0</v>
      </c>
      <c r="I16" s="12">
        <f>รอวางป่วยรายเดือน!I14</f>
        <v>0</v>
      </c>
      <c r="J16" s="12">
        <f>รอวางป่วยรายเดือน!J14</f>
        <v>0</v>
      </c>
      <c r="K16" s="12">
        <f>รอวางป่วยรายเดือน!K14</f>
        <v>0</v>
      </c>
      <c r="L16" s="12">
        <f>รอวางป่วยรายเดือน!L14</f>
        <v>1</v>
      </c>
      <c r="M16" s="12">
        <f>รอวางป่วยรายเดือน!M14</f>
        <v>0</v>
      </c>
      <c r="N16" s="12">
        <f>รอวางป่วยรายเดือน!N14</f>
        <v>0</v>
      </c>
      <c r="O16" s="12">
        <f>รอวางป่วยรายเดือน!O14</f>
        <v>0</v>
      </c>
      <c r="P16" s="12">
        <f>รอวางป่วยรายเดือน!P14</f>
        <v>1</v>
      </c>
      <c r="Q16" s="12">
        <f>รอวางป่วยรายเดือน!Q14</f>
        <v>0</v>
      </c>
      <c r="R16" s="12">
        <f>รอวางป่วยรายเดือน!R14</f>
        <v>0</v>
      </c>
      <c r="S16" s="12">
        <f>รอวางป่วยรายเดือน!S14</f>
        <v>0</v>
      </c>
      <c r="T16" s="12">
        <f>รอวางป่วยรายเดือน!T14</f>
        <v>1</v>
      </c>
      <c r="U16" s="12">
        <f>รอวางป่วยรายเดือน!U14</f>
        <v>0</v>
      </c>
      <c r="V16" s="12">
        <f>รอวางป่วยรายเดือน!V14</f>
        <v>0</v>
      </c>
      <c r="W16" s="12">
        <f>รอวางป่วยรายเดือน!W14</f>
        <v>0</v>
      </c>
      <c r="X16" s="12">
        <f>รอวางป่วยรายเดือน!X14</f>
        <v>0</v>
      </c>
      <c r="Y16" s="12">
        <f>รอวางป่วยรายเดือน!Y14</f>
        <v>0</v>
      </c>
      <c r="Z16" s="12">
        <f>รอวางป่วยรายเดือน!Z14</f>
        <v>3</v>
      </c>
      <c r="AA16" s="12">
        <f>รอวางป่วยรายเดือน!AA14</f>
        <v>0</v>
      </c>
    </row>
    <row r="17" spans="1:27">
      <c r="A17" s="7" t="str">
        <f>รอวางอัตราป่วย!B12</f>
        <v>บึงบูรพ์</v>
      </c>
      <c r="B17" s="12">
        <f>รอวางป่วยรายเดือน!B15</f>
        <v>0</v>
      </c>
      <c r="C17" s="12">
        <f>รอวางป่วยรายเดือน!C15</f>
        <v>0</v>
      </c>
      <c r="D17" s="12">
        <f>รอวางป่วยรายเดือน!D15</f>
        <v>0</v>
      </c>
      <c r="E17" s="12">
        <f>รอวางป่วยรายเดือน!E15</f>
        <v>0</v>
      </c>
      <c r="F17" s="12">
        <f>รอวางป่วยรายเดือน!F15</f>
        <v>0</v>
      </c>
      <c r="G17" s="12">
        <f>รอวางป่วยรายเดือน!G15</f>
        <v>0</v>
      </c>
      <c r="H17" s="12">
        <f>รอวางป่วยรายเดือน!H15</f>
        <v>0</v>
      </c>
      <c r="I17" s="12">
        <f>รอวางป่วยรายเดือน!I15</f>
        <v>0</v>
      </c>
      <c r="J17" s="12">
        <f>รอวางป่วยรายเดือน!J15</f>
        <v>0</v>
      </c>
      <c r="K17" s="12">
        <f>รอวางป่วยรายเดือน!K15</f>
        <v>0</v>
      </c>
      <c r="L17" s="12">
        <f>รอวางป่วยรายเดือน!L15</f>
        <v>0</v>
      </c>
      <c r="M17" s="12">
        <f>รอวางป่วยรายเดือน!M15</f>
        <v>0</v>
      </c>
      <c r="N17" s="12">
        <f>รอวางป่วยรายเดือน!N15</f>
        <v>1</v>
      </c>
      <c r="O17" s="12">
        <f>รอวางป่วยรายเดือน!O15</f>
        <v>0</v>
      </c>
      <c r="P17" s="12">
        <f>รอวางป่วยรายเดือน!P15</f>
        <v>0</v>
      </c>
      <c r="Q17" s="12">
        <f>รอวางป่วยรายเดือน!Q15</f>
        <v>0</v>
      </c>
      <c r="R17" s="12">
        <f>รอวางป่วยรายเดือน!R15</f>
        <v>0</v>
      </c>
      <c r="S17" s="12">
        <f>รอวางป่วยรายเดือน!S15</f>
        <v>0</v>
      </c>
      <c r="T17" s="12">
        <f>รอวางป่วยรายเดือน!T15</f>
        <v>0</v>
      </c>
      <c r="U17" s="12">
        <f>รอวางป่วยรายเดือน!U15</f>
        <v>0</v>
      </c>
      <c r="V17" s="12">
        <f>รอวางป่วยรายเดือน!V15</f>
        <v>0</v>
      </c>
      <c r="W17" s="12">
        <f>รอวางป่วยรายเดือน!W15</f>
        <v>0</v>
      </c>
      <c r="X17" s="12">
        <f>รอวางป่วยรายเดือน!X15</f>
        <v>0</v>
      </c>
      <c r="Y17" s="12">
        <f>รอวางป่วยรายเดือน!Y15</f>
        <v>0</v>
      </c>
      <c r="Z17" s="12">
        <f>รอวางป่วยรายเดือน!Z15</f>
        <v>1</v>
      </c>
      <c r="AA17" s="12">
        <f>รอวางป่วยรายเดือน!AA15</f>
        <v>0</v>
      </c>
    </row>
    <row r="18" spans="1:27">
      <c r="A18" s="7" t="str">
        <f>รอวางอัตราป่วย!B13</f>
        <v>ห้วยทับทัน</v>
      </c>
      <c r="B18" s="12">
        <f>รอวางป่วยรายเดือน!B16</f>
        <v>2</v>
      </c>
      <c r="C18" s="12">
        <f>รอวางป่วยรายเดือน!C16</f>
        <v>0</v>
      </c>
      <c r="D18" s="12">
        <f>รอวางป่วยรายเดือน!D16</f>
        <v>2</v>
      </c>
      <c r="E18" s="12">
        <f>รอวางป่วยรายเดือน!E16</f>
        <v>0</v>
      </c>
      <c r="F18" s="12">
        <f>รอวางป่วยรายเดือน!F16</f>
        <v>1</v>
      </c>
      <c r="G18" s="12">
        <f>รอวางป่วยรายเดือน!G16</f>
        <v>0</v>
      </c>
      <c r="H18" s="12">
        <f>รอวางป่วยรายเดือน!H16</f>
        <v>1</v>
      </c>
      <c r="I18" s="12">
        <f>รอวางป่วยรายเดือน!I16</f>
        <v>0</v>
      </c>
      <c r="J18" s="12">
        <f>รอวางป่วยรายเดือน!J16</f>
        <v>0</v>
      </c>
      <c r="K18" s="12">
        <f>รอวางป่วยรายเดือน!K16</f>
        <v>0</v>
      </c>
      <c r="L18" s="12">
        <f>รอวางป่วยรายเดือน!L16</f>
        <v>0</v>
      </c>
      <c r="M18" s="12">
        <f>รอวางป่วยรายเดือน!M16</f>
        <v>0</v>
      </c>
      <c r="N18" s="12">
        <f>รอวางป่วยรายเดือน!N16</f>
        <v>1</v>
      </c>
      <c r="O18" s="12">
        <f>รอวางป่วยรายเดือน!O16</f>
        <v>0</v>
      </c>
      <c r="P18" s="12">
        <f>รอวางป่วยรายเดือน!P16</f>
        <v>1</v>
      </c>
      <c r="Q18" s="12">
        <f>รอวางป่วยรายเดือน!Q16</f>
        <v>0</v>
      </c>
      <c r="R18" s="12">
        <f>รอวางป่วยรายเดือน!R16</f>
        <v>0</v>
      </c>
      <c r="S18" s="12">
        <f>รอวางป่วยรายเดือน!S16</f>
        <v>0</v>
      </c>
      <c r="T18" s="12">
        <f>รอวางป่วยรายเดือน!T16</f>
        <v>0</v>
      </c>
      <c r="U18" s="12">
        <f>รอวางป่วยรายเดือน!U16</f>
        <v>0</v>
      </c>
      <c r="V18" s="12">
        <f>รอวางป่วยรายเดือน!V16</f>
        <v>0</v>
      </c>
      <c r="W18" s="12">
        <f>รอวางป่วยรายเดือน!W16</f>
        <v>0</v>
      </c>
      <c r="X18" s="12">
        <f>รอวางป่วยรายเดือน!X16</f>
        <v>0</v>
      </c>
      <c r="Y18" s="12">
        <f>รอวางป่วยรายเดือน!Y16</f>
        <v>0</v>
      </c>
      <c r="Z18" s="12">
        <f>รอวางป่วยรายเดือน!Z16</f>
        <v>8</v>
      </c>
      <c r="AA18" s="12">
        <f>รอวางป่วยรายเดือน!AA16</f>
        <v>0</v>
      </c>
    </row>
    <row r="19" spans="1:27">
      <c r="A19" s="7" t="str">
        <f>รอวางอัตราป่วย!B14</f>
        <v>โนนคูณ</v>
      </c>
      <c r="B19" s="12">
        <f>รอวางป่วยรายเดือน!B17</f>
        <v>0</v>
      </c>
      <c r="C19" s="12">
        <f>รอวางป่วยรายเดือน!C17</f>
        <v>0</v>
      </c>
      <c r="D19" s="12">
        <f>รอวางป่วยรายเดือน!D17</f>
        <v>1</v>
      </c>
      <c r="E19" s="12">
        <f>รอวางป่วยรายเดือน!E17</f>
        <v>0</v>
      </c>
      <c r="F19" s="12">
        <f>รอวางป่วยรายเดือน!F17</f>
        <v>1</v>
      </c>
      <c r="G19" s="12">
        <f>รอวางป่วยรายเดือน!G17</f>
        <v>0</v>
      </c>
      <c r="H19" s="12">
        <f>รอวางป่วยรายเดือน!H17</f>
        <v>0</v>
      </c>
      <c r="I19" s="12">
        <f>รอวางป่วยรายเดือน!I17</f>
        <v>0</v>
      </c>
      <c r="J19" s="12">
        <f>รอวางป่วยรายเดือน!J17</f>
        <v>0</v>
      </c>
      <c r="K19" s="12">
        <f>รอวางป่วยรายเดือน!K17</f>
        <v>0</v>
      </c>
      <c r="L19" s="12">
        <f>รอวางป่วยรายเดือน!L17</f>
        <v>0</v>
      </c>
      <c r="M19" s="12">
        <f>รอวางป่วยรายเดือน!M17</f>
        <v>0</v>
      </c>
      <c r="N19" s="12">
        <f>รอวางป่วยรายเดือน!N17</f>
        <v>0</v>
      </c>
      <c r="O19" s="12">
        <f>รอวางป่วยรายเดือน!O17</f>
        <v>0</v>
      </c>
      <c r="P19" s="12">
        <f>รอวางป่วยรายเดือน!P17</f>
        <v>0</v>
      </c>
      <c r="Q19" s="12">
        <f>รอวางป่วยรายเดือน!Q17</f>
        <v>0</v>
      </c>
      <c r="R19" s="12">
        <f>รอวางป่วยรายเดือน!R17</f>
        <v>0</v>
      </c>
      <c r="S19" s="12">
        <f>รอวางป่วยรายเดือน!S17</f>
        <v>0</v>
      </c>
      <c r="T19" s="12">
        <f>รอวางป่วยรายเดือน!T17</f>
        <v>0</v>
      </c>
      <c r="U19" s="12">
        <f>รอวางป่วยรายเดือน!U17</f>
        <v>0</v>
      </c>
      <c r="V19" s="12">
        <f>รอวางป่วยรายเดือน!V17</f>
        <v>0</v>
      </c>
      <c r="W19" s="12">
        <f>รอวางป่วยรายเดือน!W17</f>
        <v>0</v>
      </c>
      <c r="X19" s="12">
        <f>รอวางป่วยรายเดือน!X17</f>
        <v>0</v>
      </c>
      <c r="Y19" s="12">
        <f>รอวางป่วยรายเดือน!Y17</f>
        <v>0</v>
      </c>
      <c r="Z19" s="12">
        <f>รอวางป่วยรายเดือน!Z17</f>
        <v>2</v>
      </c>
      <c r="AA19" s="12">
        <f>รอวางป่วยรายเดือน!AA17</f>
        <v>0</v>
      </c>
    </row>
    <row r="20" spans="1:27">
      <c r="A20" s="7" t="str">
        <f>รอวางอัตราป่วย!B15</f>
        <v>ศรีรัตนะ</v>
      </c>
      <c r="B20" s="12">
        <f>รอวางป่วยรายเดือน!B18</f>
        <v>0</v>
      </c>
      <c r="C20" s="12">
        <f>รอวางป่วยรายเดือน!C18</f>
        <v>0</v>
      </c>
      <c r="D20" s="12">
        <f>รอวางป่วยรายเดือน!D18</f>
        <v>0</v>
      </c>
      <c r="E20" s="12">
        <f>รอวางป่วยรายเดือน!E18</f>
        <v>0</v>
      </c>
      <c r="F20" s="12">
        <f>รอวางป่วยรายเดือน!F18</f>
        <v>0</v>
      </c>
      <c r="G20" s="12">
        <f>รอวางป่วยรายเดือน!G18</f>
        <v>0</v>
      </c>
      <c r="H20" s="12">
        <f>รอวางป่วยรายเดือน!H18</f>
        <v>0</v>
      </c>
      <c r="I20" s="12">
        <f>รอวางป่วยรายเดือน!I18</f>
        <v>0</v>
      </c>
      <c r="J20" s="12">
        <f>รอวางป่วยรายเดือน!J18</f>
        <v>2</v>
      </c>
      <c r="K20" s="12">
        <f>รอวางป่วยรายเดือน!K18</f>
        <v>0</v>
      </c>
      <c r="L20" s="12">
        <f>รอวางป่วยรายเดือน!L18</f>
        <v>2</v>
      </c>
      <c r="M20" s="12">
        <f>รอวางป่วยรายเดือน!M18</f>
        <v>0</v>
      </c>
      <c r="N20" s="12">
        <f>รอวางป่วยรายเดือน!N18</f>
        <v>0</v>
      </c>
      <c r="O20" s="12">
        <f>รอวางป่วยรายเดือน!O18</f>
        <v>0</v>
      </c>
      <c r="P20" s="12">
        <f>รอวางป่วยรายเดือน!P18</f>
        <v>1</v>
      </c>
      <c r="Q20" s="12">
        <f>รอวางป่วยรายเดือน!Q18</f>
        <v>0</v>
      </c>
      <c r="R20" s="12">
        <f>รอวางป่วยรายเดือน!R18</f>
        <v>0</v>
      </c>
      <c r="S20" s="12">
        <f>รอวางป่วยรายเดือน!S18</f>
        <v>0</v>
      </c>
      <c r="T20" s="12">
        <f>รอวางป่วยรายเดือน!T18</f>
        <v>0</v>
      </c>
      <c r="U20" s="12">
        <f>รอวางป่วยรายเดือน!U18</f>
        <v>0</v>
      </c>
      <c r="V20" s="12">
        <f>รอวางป่วยรายเดือน!V18</f>
        <v>0</v>
      </c>
      <c r="W20" s="12">
        <f>รอวางป่วยรายเดือน!W18</f>
        <v>0</v>
      </c>
      <c r="X20" s="12">
        <f>รอวางป่วยรายเดือน!X18</f>
        <v>0</v>
      </c>
      <c r="Y20" s="12">
        <f>รอวางป่วยรายเดือน!Y18</f>
        <v>0</v>
      </c>
      <c r="Z20" s="12">
        <f>รอวางป่วยรายเดือน!Z18</f>
        <v>5</v>
      </c>
      <c r="AA20" s="12">
        <f>รอวางป่วยรายเดือน!AA18</f>
        <v>0</v>
      </c>
    </row>
    <row r="21" spans="1:27">
      <c r="A21" s="7" t="str">
        <f>รอวางอัตราป่วย!B16</f>
        <v>น้ำเกลี้ยง</v>
      </c>
      <c r="B21" s="12">
        <f>รอวางป่วยรายเดือน!B19</f>
        <v>0</v>
      </c>
      <c r="C21" s="12">
        <f>รอวางป่วยรายเดือน!C19</f>
        <v>0</v>
      </c>
      <c r="D21" s="12">
        <f>รอวางป่วยรายเดือน!D19</f>
        <v>0</v>
      </c>
      <c r="E21" s="12">
        <f>รอวางป่วยรายเดือน!E19</f>
        <v>0</v>
      </c>
      <c r="F21" s="12">
        <f>รอวางป่วยรายเดือน!F19</f>
        <v>0</v>
      </c>
      <c r="G21" s="12">
        <f>รอวางป่วยรายเดือน!G19</f>
        <v>0</v>
      </c>
      <c r="H21" s="12">
        <f>รอวางป่วยรายเดือน!H19</f>
        <v>0</v>
      </c>
      <c r="I21" s="12">
        <f>รอวางป่วยรายเดือน!I19</f>
        <v>0</v>
      </c>
      <c r="J21" s="12">
        <f>รอวางป่วยรายเดือน!J19</f>
        <v>0</v>
      </c>
      <c r="K21" s="12">
        <f>รอวางป่วยรายเดือน!K19</f>
        <v>0</v>
      </c>
      <c r="L21" s="12">
        <f>รอวางป่วยรายเดือน!L19</f>
        <v>0</v>
      </c>
      <c r="M21" s="12">
        <f>รอวางป่วยรายเดือน!M19</f>
        <v>0</v>
      </c>
      <c r="N21" s="12">
        <f>รอวางป่วยรายเดือน!N19</f>
        <v>0</v>
      </c>
      <c r="O21" s="12">
        <f>รอวางป่วยรายเดือน!O19</f>
        <v>0</v>
      </c>
      <c r="P21" s="12">
        <f>รอวางป่วยรายเดือน!P19</f>
        <v>0</v>
      </c>
      <c r="Q21" s="12">
        <f>รอวางป่วยรายเดือน!Q19</f>
        <v>0</v>
      </c>
      <c r="R21" s="12">
        <f>รอวางป่วยรายเดือน!R19</f>
        <v>0</v>
      </c>
      <c r="S21" s="12">
        <f>รอวางป่วยรายเดือน!S19</f>
        <v>0</v>
      </c>
      <c r="T21" s="12">
        <f>รอวางป่วยรายเดือน!T19</f>
        <v>0</v>
      </c>
      <c r="U21" s="12">
        <f>รอวางป่วยรายเดือน!U19</f>
        <v>0</v>
      </c>
      <c r="V21" s="12">
        <f>รอวางป่วยรายเดือน!V19</f>
        <v>0</v>
      </c>
      <c r="W21" s="12">
        <f>รอวางป่วยรายเดือน!W19</f>
        <v>0</v>
      </c>
      <c r="X21" s="12">
        <f>รอวางป่วยรายเดือน!X19</f>
        <v>0</v>
      </c>
      <c r="Y21" s="12">
        <f>รอวางป่วยรายเดือน!Y19</f>
        <v>0</v>
      </c>
      <c r="Z21" s="12">
        <f>รอวางป่วยรายเดือน!Z19</f>
        <v>0</v>
      </c>
      <c r="AA21" s="12">
        <f>รอวางป่วยรายเดือน!AA19</f>
        <v>0</v>
      </c>
    </row>
    <row r="22" spans="1:27">
      <c r="A22" s="7" t="str">
        <f>รอวางอัตราป่วย!B17</f>
        <v>วังหิน</v>
      </c>
      <c r="B22" s="12">
        <f>รอวางป่วยรายเดือน!B20</f>
        <v>0</v>
      </c>
      <c r="C22" s="12">
        <f>รอวางป่วยรายเดือน!C20</f>
        <v>0</v>
      </c>
      <c r="D22" s="12">
        <f>รอวางป่วยรายเดือน!D20</f>
        <v>0</v>
      </c>
      <c r="E22" s="12">
        <f>รอวางป่วยรายเดือน!E20</f>
        <v>0</v>
      </c>
      <c r="F22" s="12">
        <f>รอวางป่วยรายเดือน!F20</f>
        <v>1</v>
      </c>
      <c r="G22" s="12">
        <f>รอวางป่วยรายเดือน!G20</f>
        <v>0</v>
      </c>
      <c r="H22" s="12">
        <f>รอวางป่วยรายเดือน!H20</f>
        <v>0</v>
      </c>
      <c r="I22" s="12">
        <f>รอวางป่วยรายเดือน!I20</f>
        <v>0</v>
      </c>
      <c r="J22" s="12">
        <f>รอวางป่วยรายเดือน!J20</f>
        <v>0</v>
      </c>
      <c r="K22" s="12">
        <f>รอวางป่วยรายเดือน!K20</f>
        <v>0</v>
      </c>
      <c r="L22" s="12">
        <f>รอวางป่วยรายเดือน!L20</f>
        <v>0</v>
      </c>
      <c r="M22" s="12">
        <f>รอวางป่วยรายเดือน!M20</f>
        <v>0</v>
      </c>
      <c r="N22" s="12">
        <f>รอวางป่วยรายเดือน!N20</f>
        <v>0</v>
      </c>
      <c r="O22" s="12">
        <f>รอวางป่วยรายเดือน!O20</f>
        <v>0</v>
      </c>
      <c r="P22" s="12">
        <f>รอวางป่วยรายเดือน!P20</f>
        <v>0</v>
      </c>
      <c r="Q22" s="12">
        <f>รอวางป่วยรายเดือน!Q20</f>
        <v>0</v>
      </c>
      <c r="R22" s="12">
        <f>รอวางป่วยรายเดือน!R20</f>
        <v>0</v>
      </c>
      <c r="S22" s="12">
        <f>รอวางป่วยรายเดือน!S20</f>
        <v>0</v>
      </c>
      <c r="T22" s="12">
        <f>รอวางป่วยรายเดือน!T20</f>
        <v>0</v>
      </c>
      <c r="U22" s="12">
        <f>รอวางป่วยรายเดือน!U20</f>
        <v>0</v>
      </c>
      <c r="V22" s="12">
        <f>รอวางป่วยรายเดือน!V20</f>
        <v>0</v>
      </c>
      <c r="W22" s="12">
        <f>รอวางป่วยรายเดือน!W20</f>
        <v>0</v>
      </c>
      <c r="X22" s="12">
        <f>รอวางป่วยรายเดือน!X20</f>
        <v>0</v>
      </c>
      <c r="Y22" s="12">
        <f>รอวางป่วยรายเดือน!Y20</f>
        <v>0</v>
      </c>
      <c r="Z22" s="12">
        <f>รอวางป่วยรายเดือน!Z20</f>
        <v>1</v>
      </c>
      <c r="AA22" s="12">
        <f>รอวางป่วยรายเดือน!AA20</f>
        <v>0</v>
      </c>
    </row>
    <row r="23" spans="1:27">
      <c r="A23" s="7" t="str">
        <f>รอวางอัตราป่วย!B18</f>
        <v>ภูสิงห์</v>
      </c>
      <c r="B23" s="12">
        <f>รอวางป่วยรายเดือน!B21</f>
        <v>0</v>
      </c>
      <c r="C23" s="12">
        <f>รอวางป่วยรายเดือน!C21</f>
        <v>0</v>
      </c>
      <c r="D23" s="12">
        <f>รอวางป่วยรายเดือน!D21</f>
        <v>0</v>
      </c>
      <c r="E23" s="12">
        <f>รอวางป่วยรายเดือน!E21</f>
        <v>0</v>
      </c>
      <c r="F23" s="12">
        <f>รอวางป่วยรายเดือน!F21</f>
        <v>1</v>
      </c>
      <c r="G23" s="12">
        <f>รอวางป่วยรายเดือน!G21</f>
        <v>0</v>
      </c>
      <c r="H23" s="12">
        <f>รอวางป่วยรายเดือน!H21</f>
        <v>8</v>
      </c>
      <c r="I23" s="12">
        <f>รอวางป่วยรายเดือน!I21</f>
        <v>0</v>
      </c>
      <c r="J23" s="12">
        <f>รอวางป่วยรายเดือน!J21</f>
        <v>0</v>
      </c>
      <c r="K23" s="12">
        <f>รอวางป่วยรายเดือน!K21</f>
        <v>0</v>
      </c>
      <c r="L23" s="12">
        <f>รอวางป่วยรายเดือน!L21</f>
        <v>0</v>
      </c>
      <c r="M23" s="12">
        <f>รอวางป่วยรายเดือน!M21</f>
        <v>0</v>
      </c>
      <c r="N23" s="12">
        <f>รอวางป่วยรายเดือน!N21</f>
        <v>1</v>
      </c>
      <c r="O23" s="12">
        <f>รอวางป่วยรายเดือน!O21</f>
        <v>0</v>
      </c>
      <c r="P23" s="12">
        <f>รอวางป่วยรายเดือน!P21</f>
        <v>0</v>
      </c>
      <c r="Q23" s="12">
        <f>รอวางป่วยรายเดือน!Q21</f>
        <v>0</v>
      </c>
      <c r="R23" s="12">
        <f>รอวางป่วยรายเดือน!R21</f>
        <v>0</v>
      </c>
      <c r="S23" s="12">
        <f>รอวางป่วยรายเดือน!S21</f>
        <v>0</v>
      </c>
      <c r="T23" s="12">
        <f>รอวางป่วยรายเดือน!T21</f>
        <v>0</v>
      </c>
      <c r="U23" s="12">
        <f>รอวางป่วยรายเดือน!U21</f>
        <v>0</v>
      </c>
      <c r="V23" s="12">
        <f>รอวางป่วยรายเดือน!V21</f>
        <v>0</v>
      </c>
      <c r="W23" s="12">
        <f>รอวางป่วยรายเดือน!W21</f>
        <v>0</v>
      </c>
      <c r="X23" s="12">
        <f>รอวางป่วยรายเดือน!X21</f>
        <v>0</v>
      </c>
      <c r="Y23" s="12">
        <f>รอวางป่วยรายเดือน!Y21</f>
        <v>0</v>
      </c>
      <c r="Z23" s="12">
        <f>รอวางป่วยรายเดือน!Z21</f>
        <v>10</v>
      </c>
      <c r="AA23" s="12">
        <f>รอวางป่วยรายเดือน!AA21</f>
        <v>0</v>
      </c>
    </row>
    <row r="24" spans="1:27">
      <c r="A24" s="7" t="str">
        <f>รอวางอัตราป่วย!B19</f>
        <v>เมืองจันทร์</v>
      </c>
      <c r="B24" s="12">
        <f>รอวางป่วยรายเดือน!B22</f>
        <v>0</v>
      </c>
      <c r="C24" s="12">
        <f>รอวางป่วยรายเดือน!C22</f>
        <v>0</v>
      </c>
      <c r="D24" s="12">
        <f>รอวางป่วยรายเดือน!D22</f>
        <v>0</v>
      </c>
      <c r="E24" s="12">
        <f>รอวางป่วยรายเดือน!E22</f>
        <v>0</v>
      </c>
      <c r="F24" s="12">
        <f>รอวางป่วยรายเดือน!F22</f>
        <v>0</v>
      </c>
      <c r="G24" s="12">
        <f>รอวางป่วยรายเดือน!G22</f>
        <v>0</v>
      </c>
      <c r="H24" s="12">
        <f>รอวางป่วยรายเดือน!H22</f>
        <v>0</v>
      </c>
      <c r="I24" s="12">
        <f>รอวางป่วยรายเดือน!I22</f>
        <v>0</v>
      </c>
      <c r="J24" s="12">
        <f>รอวางป่วยรายเดือน!J22</f>
        <v>0</v>
      </c>
      <c r="K24" s="12">
        <f>รอวางป่วยรายเดือน!K22</f>
        <v>0</v>
      </c>
      <c r="L24" s="12">
        <f>รอวางป่วยรายเดือน!L22</f>
        <v>0</v>
      </c>
      <c r="M24" s="12">
        <f>รอวางป่วยรายเดือน!M22</f>
        <v>0</v>
      </c>
      <c r="N24" s="12">
        <f>รอวางป่วยรายเดือน!N22</f>
        <v>0</v>
      </c>
      <c r="O24" s="12">
        <f>รอวางป่วยรายเดือน!O22</f>
        <v>0</v>
      </c>
      <c r="P24" s="12">
        <f>รอวางป่วยรายเดือน!P22</f>
        <v>1</v>
      </c>
      <c r="Q24" s="12">
        <f>รอวางป่วยรายเดือน!Q22</f>
        <v>0</v>
      </c>
      <c r="R24" s="12">
        <f>รอวางป่วยรายเดือน!R22</f>
        <v>0</v>
      </c>
      <c r="S24" s="12">
        <f>รอวางป่วยรายเดือน!S22</f>
        <v>0</v>
      </c>
      <c r="T24" s="12">
        <f>รอวางป่วยรายเดือน!T22</f>
        <v>0</v>
      </c>
      <c r="U24" s="12">
        <f>รอวางป่วยรายเดือน!U22</f>
        <v>0</v>
      </c>
      <c r="V24" s="12">
        <f>รอวางป่วยรายเดือน!V22</f>
        <v>0</v>
      </c>
      <c r="W24" s="12">
        <f>รอวางป่วยรายเดือน!W22</f>
        <v>0</v>
      </c>
      <c r="X24" s="12">
        <f>รอวางป่วยรายเดือน!X22</f>
        <v>0</v>
      </c>
      <c r="Y24" s="12">
        <f>รอวางป่วยรายเดือน!Y22</f>
        <v>0</v>
      </c>
      <c r="Z24" s="12">
        <f>รอวางป่วยรายเดือน!Z22</f>
        <v>1</v>
      </c>
      <c r="AA24" s="12">
        <f>รอวางป่วยรายเดือน!AA22</f>
        <v>0</v>
      </c>
    </row>
    <row r="25" spans="1:27">
      <c r="A25" s="7" t="str">
        <f>รอวางอัตราป่วย!B20</f>
        <v>เบญจลักษ์</v>
      </c>
      <c r="B25" s="12">
        <f>รอวางป่วยรายเดือน!B23</f>
        <v>0</v>
      </c>
      <c r="C25" s="12">
        <f>รอวางป่วยรายเดือน!C23</f>
        <v>0</v>
      </c>
      <c r="D25" s="12">
        <f>รอวางป่วยรายเดือน!D23</f>
        <v>1</v>
      </c>
      <c r="E25" s="12">
        <f>รอวางป่วยรายเดือน!E23</f>
        <v>0</v>
      </c>
      <c r="F25" s="12">
        <f>รอวางป่วยรายเดือน!F23</f>
        <v>0</v>
      </c>
      <c r="G25" s="12">
        <f>รอวางป่วยรายเดือน!G23</f>
        <v>0</v>
      </c>
      <c r="H25" s="12">
        <f>รอวางป่วยรายเดือน!H23</f>
        <v>0</v>
      </c>
      <c r="I25" s="12">
        <f>รอวางป่วยรายเดือน!I23</f>
        <v>0</v>
      </c>
      <c r="J25" s="12">
        <f>รอวางป่วยรายเดือน!J23</f>
        <v>0</v>
      </c>
      <c r="K25" s="12">
        <f>รอวางป่วยรายเดือน!K23</f>
        <v>0</v>
      </c>
      <c r="L25" s="12">
        <f>รอวางป่วยรายเดือน!L23</f>
        <v>0</v>
      </c>
      <c r="M25" s="12">
        <f>รอวางป่วยรายเดือน!M23</f>
        <v>0</v>
      </c>
      <c r="N25" s="12">
        <f>รอวางป่วยรายเดือน!N23</f>
        <v>0</v>
      </c>
      <c r="O25" s="12">
        <f>รอวางป่วยรายเดือน!O23</f>
        <v>0</v>
      </c>
      <c r="P25" s="12">
        <f>รอวางป่วยรายเดือน!P23</f>
        <v>0</v>
      </c>
      <c r="Q25" s="12">
        <f>รอวางป่วยรายเดือน!Q23</f>
        <v>0</v>
      </c>
      <c r="R25" s="12">
        <f>รอวางป่วยรายเดือน!R23</f>
        <v>0</v>
      </c>
      <c r="S25" s="12">
        <f>รอวางป่วยรายเดือน!S23</f>
        <v>0</v>
      </c>
      <c r="T25" s="12">
        <f>รอวางป่วยรายเดือน!T23</f>
        <v>0</v>
      </c>
      <c r="U25" s="12">
        <f>รอวางป่วยรายเดือน!U23</f>
        <v>0</v>
      </c>
      <c r="V25" s="12">
        <f>รอวางป่วยรายเดือน!V23</f>
        <v>0</v>
      </c>
      <c r="W25" s="12">
        <f>รอวางป่วยรายเดือน!W23</f>
        <v>0</v>
      </c>
      <c r="X25" s="12">
        <f>รอวางป่วยรายเดือน!X23</f>
        <v>0</v>
      </c>
      <c r="Y25" s="12">
        <f>รอวางป่วยรายเดือน!Y23</f>
        <v>0</v>
      </c>
      <c r="Z25" s="12">
        <f>รอวางป่วยรายเดือน!Z23</f>
        <v>1</v>
      </c>
      <c r="AA25" s="12">
        <f>รอวางป่วยรายเดือน!AA23</f>
        <v>0</v>
      </c>
    </row>
    <row r="26" spans="1:27">
      <c r="A26" s="7" t="str">
        <f>รอวางอัตราป่วย!B21</f>
        <v>พยุห์</v>
      </c>
      <c r="B26" s="12">
        <f>รอวางป่วยรายเดือน!B24</f>
        <v>0</v>
      </c>
      <c r="C26" s="12">
        <f>รอวางป่วยรายเดือน!C24</f>
        <v>0</v>
      </c>
      <c r="D26" s="12">
        <f>รอวางป่วยรายเดือน!D24</f>
        <v>0</v>
      </c>
      <c r="E26" s="12">
        <f>รอวางป่วยรายเดือน!E24</f>
        <v>0</v>
      </c>
      <c r="F26" s="12">
        <f>รอวางป่วยรายเดือน!F24</f>
        <v>0</v>
      </c>
      <c r="G26" s="12">
        <f>รอวางป่วยรายเดือน!G24</f>
        <v>0</v>
      </c>
      <c r="H26" s="12">
        <f>รอวางป่วยรายเดือน!H24</f>
        <v>0</v>
      </c>
      <c r="I26" s="12">
        <f>รอวางป่วยรายเดือน!I24</f>
        <v>0</v>
      </c>
      <c r="J26" s="12">
        <f>รอวางป่วยรายเดือน!J24</f>
        <v>1</v>
      </c>
      <c r="K26" s="12">
        <f>รอวางป่วยรายเดือน!K24</f>
        <v>0</v>
      </c>
      <c r="L26" s="12">
        <f>รอวางป่วยรายเดือน!L24</f>
        <v>0</v>
      </c>
      <c r="M26" s="12">
        <f>รอวางป่วยรายเดือน!M24</f>
        <v>0</v>
      </c>
      <c r="N26" s="12">
        <f>รอวางป่วยรายเดือน!N24</f>
        <v>0</v>
      </c>
      <c r="O26" s="12">
        <f>รอวางป่วยรายเดือน!O24</f>
        <v>0</v>
      </c>
      <c r="P26" s="12">
        <f>รอวางป่วยรายเดือน!P24</f>
        <v>0</v>
      </c>
      <c r="Q26" s="12">
        <f>รอวางป่วยรายเดือน!Q24</f>
        <v>0</v>
      </c>
      <c r="R26" s="12">
        <f>รอวางป่วยรายเดือน!R24</f>
        <v>0</v>
      </c>
      <c r="S26" s="12">
        <f>รอวางป่วยรายเดือน!S24</f>
        <v>0</v>
      </c>
      <c r="T26" s="12">
        <f>รอวางป่วยรายเดือน!T24</f>
        <v>0</v>
      </c>
      <c r="U26" s="12">
        <f>รอวางป่วยรายเดือน!U24</f>
        <v>0</v>
      </c>
      <c r="V26" s="12">
        <f>รอวางป่วยรายเดือน!V24</f>
        <v>0</v>
      </c>
      <c r="W26" s="12">
        <f>รอวางป่วยรายเดือน!W24</f>
        <v>0</v>
      </c>
      <c r="X26" s="12">
        <f>รอวางป่วยรายเดือน!X24</f>
        <v>0</v>
      </c>
      <c r="Y26" s="12">
        <f>รอวางป่วยรายเดือน!Y24</f>
        <v>0</v>
      </c>
      <c r="Z26" s="12">
        <f>รอวางป่วยรายเดือน!Z24</f>
        <v>1</v>
      </c>
      <c r="AA26" s="12">
        <f>รอวางป่วยรายเดือน!AA24</f>
        <v>0</v>
      </c>
    </row>
    <row r="27" spans="1:27">
      <c r="A27" s="7" t="str">
        <f>รอวางอัตราป่วย!B22</f>
        <v>โพธิ์ศรีสุวรรณ</v>
      </c>
      <c r="B27" s="12">
        <f>รอวางป่วยรายเดือน!B25</f>
        <v>0</v>
      </c>
      <c r="C27" s="12">
        <f>รอวางป่วยรายเดือน!C25</f>
        <v>0</v>
      </c>
      <c r="D27" s="12">
        <f>รอวางป่วยรายเดือน!D25</f>
        <v>0</v>
      </c>
      <c r="E27" s="12">
        <f>รอวางป่วยรายเดือน!E25</f>
        <v>0</v>
      </c>
      <c r="F27" s="12">
        <f>รอวางป่วยรายเดือน!F25</f>
        <v>0</v>
      </c>
      <c r="G27" s="12">
        <f>รอวางป่วยรายเดือน!G25</f>
        <v>0</v>
      </c>
      <c r="H27" s="12">
        <f>รอวางป่วยรายเดือน!H25</f>
        <v>0</v>
      </c>
      <c r="I27" s="12">
        <f>รอวางป่วยรายเดือน!I25</f>
        <v>0</v>
      </c>
      <c r="J27" s="12">
        <f>รอวางป่วยรายเดือน!J25</f>
        <v>0</v>
      </c>
      <c r="K27" s="12">
        <f>รอวางป่วยรายเดือน!K25</f>
        <v>0</v>
      </c>
      <c r="L27" s="12">
        <f>รอวางป่วยรายเดือน!L25</f>
        <v>0</v>
      </c>
      <c r="M27" s="12">
        <f>รอวางป่วยรายเดือน!M25</f>
        <v>0</v>
      </c>
      <c r="N27" s="12">
        <f>รอวางป่วยรายเดือน!N25</f>
        <v>0</v>
      </c>
      <c r="O27" s="12">
        <f>รอวางป่วยรายเดือน!O25</f>
        <v>0</v>
      </c>
      <c r="P27" s="12">
        <f>รอวางป่วยรายเดือน!P25</f>
        <v>0</v>
      </c>
      <c r="Q27" s="12">
        <f>รอวางป่วยรายเดือน!Q25</f>
        <v>0</v>
      </c>
      <c r="R27" s="12">
        <f>รอวางป่วยรายเดือน!R25</f>
        <v>0</v>
      </c>
      <c r="S27" s="12">
        <f>รอวางป่วยรายเดือน!S25</f>
        <v>0</v>
      </c>
      <c r="T27" s="12">
        <f>รอวางป่วยรายเดือน!T25</f>
        <v>0</v>
      </c>
      <c r="U27" s="12">
        <f>รอวางป่วยรายเดือน!U25</f>
        <v>0</v>
      </c>
      <c r="V27" s="12">
        <f>รอวางป่วยรายเดือน!V25</f>
        <v>0</v>
      </c>
      <c r="W27" s="12">
        <f>รอวางป่วยรายเดือน!W25</f>
        <v>0</v>
      </c>
      <c r="X27" s="12">
        <f>รอวางป่วยรายเดือน!X25</f>
        <v>0</v>
      </c>
      <c r="Y27" s="12">
        <f>รอวางป่วยรายเดือน!Y25</f>
        <v>0</v>
      </c>
      <c r="Z27" s="12">
        <f>รอวางป่วยรายเดือน!Z25</f>
        <v>0</v>
      </c>
      <c r="AA27" s="12">
        <f>รอวางป่วยรายเดือน!AA25</f>
        <v>0</v>
      </c>
    </row>
    <row r="28" spans="1:27">
      <c r="A28" s="7" t="str">
        <f>รอวางอัตราป่วย!B23</f>
        <v>ศิลาลาด</v>
      </c>
      <c r="B28" s="12">
        <f>รอวางป่วยรายเดือน!B26</f>
        <v>0</v>
      </c>
      <c r="C28" s="12">
        <f>รอวางป่วยรายเดือน!C26</f>
        <v>0</v>
      </c>
      <c r="D28" s="12">
        <f>รอวางป่วยรายเดือน!D26</f>
        <v>0</v>
      </c>
      <c r="E28" s="12">
        <f>รอวางป่วยรายเดือน!E26</f>
        <v>0</v>
      </c>
      <c r="F28" s="12">
        <f>รอวางป่วยรายเดือน!F26</f>
        <v>0</v>
      </c>
      <c r="G28" s="12">
        <f>รอวางป่วยรายเดือน!G26</f>
        <v>0</v>
      </c>
      <c r="H28" s="12">
        <f>รอวางป่วยรายเดือน!H26</f>
        <v>0</v>
      </c>
      <c r="I28" s="12">
        <f>รอวางป่วยรายเดือน!I26</f>
        <v>0</v>
      </c>
      <c r="J28" s="12">
        <f>รอวางป่วยรายเดือน!J26</f>
        <v>0</v>
      </c>
      <c r="K28" s="12">
        <f>รอวางป่วยรายเดือน!K26</f>
        <v>0</v>
      </c>
      <c r="L28" s="12">
        <f>รอวางป่วยรายเดือน!L26</f>
        <v>0</v>
      </c>
      <c r="M28" s="12">
        <f>รอวางป่วยรายเดือน!M26</f>
        <v>0</v>
      </c>
      <c r="N28" s="12">
        <f>รอวางป่วยรายเดือน!N26</f>
        <v>0</v>
      </c>
      <c r="O28" s="12">
        <f>รอวางป่วยรายเดือน!O26</f>
        <v>0</v>
      </c>
      <c r="P28" s="12">
        <f>รอวางป่วยรายเดือน!P26</f>
        <v>0</v>
      </c>
      <c r="Q28" s="12">
        <f>รอวางป่วยรายเดือน!Q26</f>
        <v>0</v>
      </c>
      <c r="R28" s="12">
        <f>รอวางป่วยรายเดือน!R26</f>
        <v>0</v>
      </c>
      <c r="S28" s="12">
        <f>รอวางป่วยรายเดือน!S26</f>
        <v>0</v>
      </c>
      <c r="T28" s="12">
        <f>รอวางป่วยรายเดือน!T26</f>
        <v>0</v>
      </c>
      <c r="U28" s="12">
        <f>รอวางป่วยรายเดือน!U26</f>
        <v>0</v>
      </c>
      <c r="V28" s="12">
        <f>รอวางป่วยรายเดือน!V26</f>
        <v>0</v>
      </c>
      <c r="W28" s="12">
        <f>รอวางป่วยรายเดือน!W26</f>
        <v>0</v>
      </c>
      <c r="X28" s="12">
        <f>รอวางป่วยรายเดือน!X26</f>
        <v>0</v>
      </c>
      <c r="Y28" s="12">
        <f>รอวางป่วยรายเดือน!Y26</f>
        <v>0</v>
      </c>
      <c r="Z28" s="12">
        <f>รอวางป่วยรายเดือน!Z26</f>
        <v>0</v>
      </c>
      <c r="AA28" s="12">
        <f>รอวางป่วยรายเดือน!AA26</f>
        <v>0</v>
      </c>
    </row>
    <row r="29" spans="1:27">
      <c r="A29" s="9" t="s">
        <v>78</v>
      </c>
      <c r="B29" s="12">
        <f>B7+B8+B9+B10+B11+B12+B13+B14+B15+B16+B17+B18+B19+B20+B21+B22+B23+B24+B25+B26+B27+B28</f>
        <v>7</v>
      </c>
      <c r="C29" s="12">
        <f t="shared" ref="C29:AA29" si="0">C7+C8+C9+C10+C11+C12+C13+C14+C15+C16+C17+C18+C19+C20+C21+C22+C23+C24+C25+C26+C27+C28</f>
        <v>0</v>
      </c>
      <c r="D29" s="12">
        <f t="shared" si="0"/>
        <v>8</v>
      </c>
      <c r="E29" s="12">
        <f t="shared" si="0"/>
        <v>0</v>
      </c>
      <c r="F29" s="12">
        <f t="shared" si="0"/>
        <v>7</v>
      </c>
      <c r="G29" s="12">
        <f t="shared" si="0"/>
        <v>0</v>
      </c>
      <c r="H29" s="12">
        <f t="shared" si="0"/>
        <v>13</v>
      </c>
      <c r="I29" s="12">
        <f t="shared" si="0"/>
        <v>0</v>
      </c>
      <c r="J29" s="12">
        <f t="shared" si="0"/>
        <v>16</v>
      </c>
      <c r="K29" s="12">
        <f t="shared" si="0"/>
        <v>2</v>
      </c>
      <c r="L29" s="12">
        <f t="shared" si="0"/>
        <v>12</v>
      </c>
      <c r="M29" s="12">
        <f t="shared" si="0"/>
        <v>0</v>
      </c>
      <c r="N29" s="12">
        <f t="shared" si="0"/>
        <v>11</v>
      </c>
      <c r="O29" s="12">
        <f t="shared" si="0"/>
        <v>0</v>
      </c>
      <c r="P29" s="12">
        <f t="shared" si="0"/>
        <v>9</v>
      </c>
      <c r="Q29" s="12">
        <f t="shared" si="0"/>
        <v>0</v>
      </c>
      <c r="R29" s="12">
        <f t="shared" si="0"/>
        <v>4</v>
      </c>
      <c r="S29" s="12">
        <f t="shared" si="0"/>
        <v>0</v>
      </c>
      <c r="T29" s="12">
        <f t="shared" si="0"/>
        <v>3</v>
      </c>
      <c r="U29" s="12">
        <f t="shared" si="0"/>
        <v>0</v>
      </c>
      <c r="V29" s="12">
        <f t="shared" si="0"/>
        <v>0</v>
      </c>
      <c r="W29" s="12">
        <f t="shared" si="0"/>
        <v>0</v>
      </c>
      <c r="X29" s="12">
        <f t="shared" si="0"/>
        <v>0</v>
      </c>
      <c r="Y29" s="12">
        <f t="shared" si="0"/>
        <v>0</v>
      </c>
      <c r="Z29" s="12">
        <f t="shared" si="0"/>
        <v>90</v>
      </c>
      <c r="AA29" s="12">
        <f t="shared" si="0"/>
        <v>2</v>
      </c>
    </row>
  </sheetData>
  <mergeCells count="15">
    <mergeCell ref="A2:AA2"/>
    <mergeCell ref="Z5:AA5"/>
    <mergeCell ref="B4:AA4"/>
    <mergeCell ref="N5:O5"/>
    <mergeCell ref="P5:Q5"/>
    <mergeCell ref="R5:S5"/>
    <mergeCell ref="T5:U5"/>
    <mergeCell ref="V5:W5"/>
    <mergeCell ref="X5:Y5"/>
    <mergeCell ref="B5:C5"/>
    <mergeCell ref="D5:E5"/>
    <mergeCell ref="F5:G5"/>
    <mergeCell ref="H5:I5"/>
    <mergeCell ref="J5:K5"/>
    <mergeCell ref="L5:M5"/>
  </mergeCells>
  <phoneticPr fontId="9" type="noConversion"/>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dimension ref="A1:BD26"/>
  <sheetViews>
    <sheetView tabSelected="1" workbookViewId="0">
      <selection activeCell="A2" sqref="A2"/>
    </sheetView>
  </sheetViews>
  <sheetFormatPr defaultRowHeight="14.25"/>
  <cols>
    <col min="1" max="1" width="11.5703125" style="27" customWidth="1"/>
    <col min="2" max="55" width="4.140625" style="27" customWidth="1"/>
    <col min="56" max="56" width="10.28515625" style="27" customWidth="1"/>
    <col min="57" max="16384" width="9.140625" style="27"/>
  </cols>
  <sheetData>
    <row r="1" spans="1:56">
      <c r="A1" s="68" t="s">
        <v>425</v>
      </c>
    </row>
    <row r="3" spans="1:56">
      <c r="A3" s="28" t="str">
        <f>[1]รอวางป่วบรายสัปดาห์!B1</f>
        <v>Addname</v>
      </c>
      <c r="B3" s="29" t="s">
        <v>142</v>
      </c>
      <c r="C3" s="29" t="str">
        <f>[1]รอวางป่วบรายสัปดาห์!D1</f>
        <v>W2</v>
      </c>
      <c r="D3" s="29" t="str">
        <f>[1]รอวางป่วบรายสัปดาห์!E1</f>
        <v>W3</v>
      </c>
      <c r="E3" s="29" t="str">
        <f>[1]รอวางป่วบรายสัปดาห์!F1</f>
        <v>W4</v>
      </c>
      <c r="F3" s="29" t="str">
        <f>[1]รอวางป่วบรายสัปดาห์!G1</f>
        <v>W5</v>
      </c>
      <c r="G3" s="29" t="str">
        <f>[1]รอวางป่วบรายสัปดาห์!H1</f>
        <v>W6</v>
      </c>
      <c r="H3" s="29" t="str">
        <f>[1]รอวางป่วบรายสัปดาห์!I1</f>
        <v>W7</v>
      </c>
      <c r="I3" s="29" t="str">
        <f>[1]รอวางป่วบรายสัปดาห์!J1</f>
        <v>W8</v>
      </c>
      <c r="J3" s="29" t="str">
        <f>[1]รอวางป่วบรายสัปดาห์!K1</f>
        <v>W9</v>
      </c>
      <c r="K3" s="29" t="str">
        <f>[1]รอวางป่วบรายสัปดาห์!L1</f>
        <v>W10</v>
      </c>
      <c r="L3" s="29" t="str">
        <f>[1]รอวางป่วบรายสัปดาห์!M1</f>
        <v>W11</v>
      </c>
      <c r="M3" s="29" t="str">
        <f>[1]รอวางป่วบรายสัปดาห์!N1</f>
        <v>W12</v>
      </c>
      <c r="N3" s="29" t="str">
        <f>[1]รอวางป่วบรายสัปดาห์!O1</f>
        <v>W13</v>
      </c>
      <c r="O3" s="29" t="str">
        <f>[1]รอวางป่วบรายสัปดาห์!P1</f>
        <v>W14</v>
      </c>
      <c r="P3" s="29" t="str">
        <f>[1]รอวางป่วบรายสัปดาห์!Q1</f>
        <v>W15</v>
      </c>
      <c r="Q3" s="29" t="str">
        <f>[1]รอวางป่วบรายสัปดาห์!R1</f>
        <v>W16</v>
      </c>
      <c r="R3" s="29" t="str">
        <f>[1]รอวางป่วบรายสัปดาห์!S1</f>
        <v>W17</v>
      </c>
      <c r="S3" s="29" t="str">
        <f>[1]รอวางป่วบรายสัปดาห์!T1</f>
        <v>W18</v>
      </c>
      <c r="T3" s="29" t="str">
        <f>[1]รอวางป่วบรายสัปดาห์!U1</f>
        <v>W19</v>
      </c>
      <c r="U3" s="29" t="str">
        <f>[1]รอวางป่วบรายสัปดาห์!V1</f>
        <v>W20</v>
      </c>
      <c r="V3" s="29" t="str">
        <f>[1]รอวางป่วบรายสัปดาห์!W1</f>
        <v>W21</v>
      </c>
      <c r="W3" s="29" t="str">
        <f>[1]รอวางป่วบรายสัปดาห์!X1</f>
        <v>W22</v>
      </c>
      <c r="X3" s="29" t="str">
        <f>[1]รอวางป่วบรายสัปดาห์!Y1</f>
        <v>W23</v>
      </c>
      <c r="Y3" s="29" t="str">
        <f>[1]รอวางป่วบรายสัปดาห์!Z1</f>
        <v>W24</v>
      </c>
      <c r="Z3" s="29" t="str">
        <f>[1]รอวางป่วบรายสัปดาห์!AA1</f>
        <v>W25</v>
      </c>
      <c r="AA3" s="29" t="str">
        <f>[1]รอวางป่วบรายสัปดาห์!AB1</f>
        <v>W26</v>
      </c>
      <c r="AB3" s="29" t="str">
        <f>[1]รอวางป่วบรายสัปดาห์!AC1</f>
        <v>W27</v>
      </c>
      <c r="AC3" s="29" t="str">
        <f>[1]รอวางป่วบรายสัปดาห์!AD1</f>
        <v>W28</v>
      </c>
      <c r="AD3" s="29" t="str">
        <f>[1]รอวางป่วบรายสัปดาห์!AE1</f>
        <v>W29</v>
      </c>
      <c r="AE3" s="29" t="str">
        <f>[1]รอวางป่วบรายสัปดาห์!AF1</f>
        <v>W30</v>
      </c>
      <c r="AF3" s="29" t="str">
        <f>[1]รอวางป่วบรายสัปดาห์!AG1</f>
        <v>W31</v>
      </c>
      <c r="AG3" s="29" t="str">
        <f>[1]รอวางป่วบรายสัปดาห์!AH1</f>
        <v>W32</v>
      </c>
      <c r="AH3" s="29" t="str">
        <f>[1]รอวางป่วบรายสัปดาห์!AI1</f>
        <v>W33</v>
      </c>
      <c r="AI3" s="29" t="str">
        <f>[1]รอวางป่วบรายสัปดาห์!AJ1</f>
        <v>W34</v>
      </c>
      <c r="AJ3" s="29" t="str">
        <f>[1]รอวางป่วบรายสัปดาห์!AK1</f>
        <v>W35</v>
      </c>
      <c r="AK3" s="29" t="str">
        <f>[1]รอวางป่วบรายสัปดาห์!AL1</f>
        <v>W36</v>
      </c>
      <c r="AL3" s="29" t="str">
        <f>[1]รอวางป่วบรายสัปดาห์!AM1</f>
        <v>W37</v>
      </c>
      <c r="AM3" s="29" t="str">
        <f>[1]รอวางป่วบรายสัปดาห์!AN1</f>
        <v>W38</v>
      </c>
      <c r="AN3" s="29" t="str">
        <f>[1]รอวางป่วบรายสัปดาห์!AO1</f>
        <v>W39</v>
      </c>
      <c r="AO3" s="29" t="str">
        <f>[1]รอวางป่วบรายสัปดาห์!AP1</f>
        <v>W40</v>
      </c>
      <c r="AP3" s="29" t="str">
        <f>[1]รอวางป่วบรายสัปดาห์!AQ1</f>
        <v>W41</v>
      </c>
      <c r="AQ3" s="29" t="str">
        <f>[1]รอวางป่วบรายสัปดาห์!AR1</f>
        <v>W42</v>
      </c>
      <c r="AR3" s="29" t="str">
        <f>[1]รอวางป่วบรายสัปดาห์!AS1</f>
        <v>W43</v>
      </c>
      <c r="AS3" s="29" t="str">
        <f>[1]รอวางป่วบรายสัปดาห์!AT1</f>
        <v>W44</v>
      </c>
      <c r="AT3" s="29" t="str">
        <f>[1]รอวางป่วบรายสัปดาห์!AU1</f>
        <v>W45</v>
      </c>
      <c r="AU3" s="29" t="str">
        <f>[1]รอวางป่วบรายสัปดาห์!AV1</f>
        <v>W46</v>
      </c>
      <c r="AV3" s="29" t="str">
        <f>[1]รอวางป่วบรายสัปดาห์!AW1</f>
        <v>W47</v>
      </c>
      <c r="AW3" s="29" t="str">
        <f>[1]รอวางป่วบรายสัปดาห์!AX1</f>
        <v>W48</v>
      </c>
      <c r="AX3" s="29" t="str">
        <f>[1]รอวางป่วบรายสัปดาห์!AY1</f>
        <v>W49</v>
      </c>
      <c r="AY3" s="29" t="str">
        <f>[1]รอวางป่วบรายสัปดาห์!AZ1</f>
        <v>W50</v>
      </c>
      <c r="AZ3" s="29" t="str">
        <f>[1]รอวางป่วบรายสัปดาห์!BA1</f>
        <v>W51</v>
      </c>
      <c r="BA3" s="29" t="str">
        <f>[1]รอวางป่วบรายสัปดาห์!BB1</f>
        <v>W52</v>
      </c>
      <c r="BB3" s="29" t="str">
        <f>[1]รอวางป่วบรายสัปดาห์!BC1</f>
        <v>W53</v>
      </c>
      <c r="BC3" s="29" t="str">
        <f>[1]รอวางป่วบรายสัปดาห์!BD1</f>
        <v>totalds</v>
      </c>
      <c r="BD3" s="28" t="str">
        <f>[1]รอวางป่วบรายสัปดาห์!BE1</f>
        <v>totaldeath</v>
      </c>
    </row>
    <row r="4" spans="1:56">
      <c r="A4" s="28" t="str">
        <f>[1]รอวางป่วบรายสัปดาห์!B2</f>
        <v>เมือง</v>
      </c>
      <c r="B4" s="28">
        <f>รอวางป่วบรายสัปดาห์!B5</f>
        <v>0</v>
      </c>
      <c r="C4" s="28">
        <f>รอวางป่วบรายสัปดาห์!C5</f>
        <v>0</v>
      </c>
      <c r="D4" s="28">
        <f>รอวางป่วบรายสัปดาห์!D5</f>
        <v>0</v>
      </c>
      <c r="E4" s="28">
        <f>รอวางป่วบรายสัปดาห์!E5</f>
        <v>0</v>
      </c>
      <c r="F4" s="28">
        <f>รอวางป่วบรายสัปดาห์!F5</f>
        <v>0</v>
      </c>
      <c r="G4" s="28">
        <f>รอวางป่วบรายสัปดาห์!G5</f>
        <v>0</v>
      </c>
      <c r="H4" s="28">
        <f>รอวางป่วบรายสัปดาห์!H5</f>
        <v>1</v>
      </c>
      <c r="I4" s="28">
        <f>รอวางป่วบรายสัปดาห์!I5</f>
        <v>0</v>
      </c>
      <c r="J4" s="28">
        <f>รอวางป่วบรายสัปดาห์!J5</f>
        <v>0</v>
      </c>
      <c r="K4" s="28">
        <f>รอวางป่วบรายสัปดาห์!K5</f>
        <v>0</v>
      </c>
      <c r="L4" s="28">
        <f>รอวางป่วบรายสัปดาห์!L5</f>
        <v>0</v>
      </c>
      <c r="M4" s="28">
        <f>รอวางป่วบรายสัปดาห์!M5</f>
        <v>0</v>
      </c>
      <c r="N4" s="28">
        <f>รอวางป่วบรายสัปดาห์!N5</f>
        <v>0</v>
      </c>
      <c r="O4" s="28">
        <f>รอวางป่วบรายสัปดาห์!O5</f>
        <v>0</v>
      </c>
      <c r="P4" s="28">
        <f>รอวางป่วบรายสัปดาห์!P5</f>
        <v>1</v>
      </c>
      <c r="Q4" s="28">
        <f>รอวางป่วบรายสัปดาห์!Q5</f>
        <v>0</v>
      </c>
      <c r="R4" s="28">
        <f>รอวางป่วบรายสัปดาห์!R5</f>
        <v>0</v>
      </c>
      <c r="S4" s="28">
        <f>รอวางป่วบรายสัปดาห์!S5</f>
        <v>0</v>
      </c>
      <c r="T4" s="28">
        <f>รอวางป่วบรายสัปดาห์!T5</f>
        <v>0</v>
      </c>
      <c r="U4" s="28">
        <f>รอวางป่วบรายสัปดาห์!U5</f>
        <v>0</v>
      </c>
      <c r="V4" s="28">
        <f>รอวางป่วบรายสัปดาห์!V5</f>
        <v>0</v>
      </c>
      <c r="W4" s="28">
        <f>รอวางป่วบรายสัปดาห์!W5</f>
        <v>0</v>
      </c>
      <c r="X4" s="28">
        <f>รอวางป่วบรายสัปดาห์!X5</f>
        <v>0</v>
      </c>
      <c r="Y4" s="28">
        <f>รอวางป่วบรายสัปดาห์!Y5</f>
        <v>0</v>
      </c>
      <c r="Z4" s="28">
        <f>รอวางป่วบรายสัปดาห์!Z5</f>
        <v>0</v>
      </c>
      <c r="AA4" s="28">
        <f>รอวางป่วบรายสัปดาห์!AA5</f>
        <v>0</v>
      </c>
      <c r="AB4" s="28">
        <f>รอวางป่วบรายสัปดาห์!AB5</f>
        <v>0</v>
      </c>
      <c r="AC4" s="28">
        <f>รอวางป่วบรายสัปดาห์!AC5</f>
        <v>0</v>
      </c>
      <c r="AD4" s="28">
        <f>รอวางป่วบรายสัปดาห์!AD5</f>
        <v>0</v>
      </c>
      <c r="AE4" s="28">
        <f>รอวางป่วบรายสัปดาห์!AE5</f>
        <v>0</v>
      </c>
      <c r="AF4" s="28">
        <f>รอวางป่วบรายสัปดาห์!AF5</f>
        <v>0</v>
      </c>
      <c r="AG4" s="28">
        <f>รอวางป่วบรายสัปดาห์!AG5</f>
        <v>0</v>
      </c>
      <c r="AH4" s="28">
        <f>รอวางป่วบรายสัปดาห์!AH5</f>
        <v>0</v>
      </c>
      <c r="AI4" s="28">
        <f>รอวางป่วบรายสัปดาห์!AI5</f>
        <v>0</v>
      </c>
      <c r="AJ4" s="28">
        <f>รอวางป่วบรายสัปดาห์!AJ5</f>
        <v>0</v>
      </c>
      <c r="AK4" s="28">
        <f>รอวางป่วบรายสัปดาห์!AK5</f>
        <v>1</v>
      </c>
      <c r="AL4" s="28">
        <f>รอวางป่วบรายสัปดาห์!AL5</f>
        <v>0</v>
      </c>
      <c r="AM4" s="28">
        <f>รอวางป่วบรายสัปดาห์!AM5</f>
        <v>0</v>
      </c>
      <c r="AN4" s="28">
        <f>รอวางป่วบรายสัปดาห์!AN5</f>
        <v>1</v>
      </c>
      <c r="AO4" s="28">
        <f>รอวางป่วบรายสัปดาห์!AO5</f>
        <v>0</v>
      </c>
      <c r="AP4" s="28">
        <f>รอวางป่วบรายสัปดาห์!AP5</f>
        <v>0</v>
      </c>
      <c r="AQ4" s="28">
        <f>รอวางป่วบรายสัปดาห์!AQ5</f>
        <v>0</v>
      </c>
      <c r="AR4" s="28">
        <f>รอวางป่วบรายสัปดาห์!AR5</f>
        <v>0</v>
      </c>
      <c r="AS4" s="28">
        <f>รอวางป่วบรายสัปดาห์!AS5</f>
        <v>0</v>
      </c>
      <c r="AT4" s="28">
        <f>รอวางป่วบรายสัปดาห์!AT5</f>
        <v>0</v>
      </c>
      <c r="AU4" s="28">
        <f>รอวางป่วบรายสัปดาห์!AU5</f>
        <v>0</v>
      </c>
      <c r="AV4" s="28">
        <f>รอวางป่วบรายสัปดาห์!AV5</f>
        <v>0</v>
      </c>
      <c r="AW4" s="28">
        <f>รอวางป่วบรายสัปดาห์!AW5</f>
        <v>0</v>
      </c>
      <c r="AX4" s="28">
        <f>รอวางป่วบรายสัปดาห์!AX5</f>
        <v>0</v>
      </c>
      <c r="AY4" s="28">
        <f>รอวางป่วบรายสัปดาห์!AY5</f>
        <v>0</v>
      </c>
      <c r="AZ4" s="28">
        <f>รอวางป่วบรายสัปดาห์!AZ5</f>
        <v>0</v>
      </c>
      <c r="BA4" s="28">
        <f>รอวางป่วบรายสัปดาห์!BA5</f>
        <v>0</v>
      </c>
      <c r="BB4" s="28">
        <f>รอวางป่วบรายสัปดาห์!BB5</f>
        <v>0</v>
      </c>
      <c r="BC4" s="28">
        <f>รอวางป่วบรายสัปดาห์!BC5</f>
        <v>4</v>
      </c>
      <c r="BD4" s="28">
        <f>รอวางป่วบรายสัปดาห์!BD5</f>
        <v>0</v>
      </c>
    </row>
    <row r="5" spans="1:56">
      <c r="A5" s="28" t="str">
        <f>[1]รอวางป่วบรายสัปดาห์!B3</f>
        <v>ยางชุมน้อย</v>
      </c>
      <c r="B5" s="28">
        <f>รอวางป่วบรายสัปดาห์!B6</f>
        <v>0</v>
      </c>
      <c r="C5" s="28">
        <f>รอวางป่วบรายสัปดาห์!C6</f>
        <v>0</v>
      </c>
      <c r="D5" s="28">
        <f>รอวางป่วบรายสัปดาห์!D6</f>
        <v>0</v>
      </c>
      <c r="E5" s="28">
        <f>รอวางป่วบรายสัปดาห์!E6</f>
        <v>0</v>
      </c>
      <c r="F5" s="28">
        <f>รอวางป่วบรายสัปดาห์!F6</f>
        <v>0</v>
      </c>
      <c r="G5" s="28">
        <f>รอวางป่วบรายสัปดาห์!G6</f>
        <v>0</v>
      </c>
      <c r="H5" s="28">
        <f>รอวางป่วบรายสัปดาห์!H6</f>
        <v>0</v>
      </c>
      <c r="I5" s="28">
        <f>รอวางป่วบรายสัปดาห์!I6</f>
        <v>0</v>
      </c>
      <c r="J5" s="28">
        <f>รอวางป่วบรายสัปดาห์!J6</f>
        <v>0</v>
      </c>
      <c r="K5" s="28">
        <f>รอวางป่วบรายสัปดาห์!K6</f>
        <v>0</v>
      </c>
      <c r="L5" s="28">
        <f>รอวางป่วบรายสัปดาห์!L6</f>
        <v>0</v>
      </c>
      <c r="M5" s="28">
        <f>รอวางป่วบรายสัปดาห์!M6</f>
        <v>0</v>
      </c>
      <c r="N5" s="28">
        <f>รอวางป่วบรายสัปดาห์!N6</f>
        <v>0</v>
      </c>
      <c r="O5" s="28">
        <f>รอวางป่วบรายสัปดาห์!O6</f>
        <v>0</v>
      </c>
      <c r="P5" s="28">
        <f>รอวางป่วบรายสัปดาห์!P6</f>
        <v>0</v>
      </c>
      <c r="Q5" s="28">
        <f>รอวางป่วบรายสัปดาห์!Q6</f>
        <v>0</v>
      </c>
      <c r="R5" s="28">
        <f>รอวางป่วบรายสัปดาห์!R6</f>
        <v>0</v>
      </c>
      <c r="S5" s="28">
        <f>รอวางป่วบรายสัปดาห์!S6</f>
        <v>1</v>
      </c>
      <c r="T5" s="28">
        <f>รอวางป่วบรายสัปดาห์!T6</f>
        <v>1</v>
      </c>
      <c r="U5" s="28">
        <f>รอวางป่วบรายสัปดาห์!U6</f>
        <v>3</v>
      </c>
      <c r="V5" s="28">
        <f>รอวางป่วบรายสัปดาห์!V6</f>
        <v>1</v>
      </c>
      <c r="W5" s="28">
        <f>รอวางป่วบรายสัปดาห์!W6</f>
        <v>0</v>
      </c>
      <c r="X5" s="28">
        <f>รอวางป่วบรายสัปดาห์!X6</f>
        <v>1</v>
      </c>
      <c r="Y5" s="28">
        <f>รอวางป่วบรายสัปดาห์!Y6</f>
        <v>0</v>
      </c>
      <c r="Z5" s="28">
        <f>รอวางป่วบรายสัปดาห์!Z6</f>
        <v>0</v>
      </c>
      <c r="AA5" s="28">
        <f>รอวางป่วบรายสัปดาห์!AA6</f>
        <v>0</v>
      </c>
      <c r="AB5" s="28">
        <f>รอวางป่วบรายสัปดาห์!AB6</f>
        <v>0</v>
      </c>
      <c r="AC5" s="28">
        <f>รอวางป่วบรายสัปดาห์!AC6</f>
        <v>0</v>
      </c>
      <c r="AD5" s="28">
        <f>รอวางป่วบรายสัปดาห์!AD6</f>
        <v>0</v>
      </c>
      <c r="AE5" s="28">
        <f>รอวางป่วบรายสัปดาห์!AE6</f>
        <v>1</v>
      </c>
      <c r="AF5" s="28">
        <f>รอวางป่วบรายสัปดาห์!AF6</f>
        <v>0</v>
      </c>
      <c r="AG5" s="28">
        <f>รอวางป่วบรายสัปดาห์!AG6</f>
        <v>0</v>
      </c>
      <c r="AH5" s="28">
        <f>รอวางป่วบรายสัปดาห์!AH6</f>
        <v>0</v>
      </c>
      <c r="AI5" s="28">
        <f>รอวางป่วบรายสัปดาห์!AI6</f>
        <v>0</v>
      </c>
      <c r="AJ5" s="28">
        <f>รอวางป่วบรายสัปดาห์!AJ6</f>
        <v>0</v>
      </c>
      <c r="AK5" s="28">
        <f>รอวางป่วบรายสัปดาห์!AK6</f>
        <v>0</v>
      </c>
      <c r="AL5" s="28">
        <f>รอวางป่วบรายสัปดาห์!AL6</f>
        <v>0</v>
      </c>
      <c r="AM5" s="28">
        <f>รอวางป่วบรายสัปดาห์!AM6</f>
        <v>0</v>
      </c>
      <c r="AN5" s="28">
        <f>รอวางป่วบรายสัปดาห์!AN6</f>
        <v>0</v>
      </c>
      <c r="AO5" s="28">
        <f>รอวางป่วบรายสัปดาห์!AO6</f>
        <v>0</v>
      </c>
      <c r="AP5" s="28">
        <f>รอวางป่วบรายสัปดาห์!AP6</f>
        <v>0</v>
      </c>
      <c r="AQ5" s="28">
        <f>รอวางป่วบรายสัปดาห์!AQ6</f>
        <v>0</v>
      </c>
      <c r="AR5" s="28">
        <f>รอวางป่วบรายสัปดาห์!AR6</f>
        <v>0</v>
      </c>
      <c r="AS5" s="28">
        <f>รอวางป่วบรายสัปดาห์!AS6</f>
        <v>0</v>
      </c>
      <c r="AT5" s="28">
        <f>รอวางป่วบรายสัปดาห์!AT6</f>
        <v>0</v>
      </c>
      <c r="AU5" s="28">
        <f>รอวางป่วบรายสัปดาห์!AU6</f>
        <v>0</v>
      </c>
      <c r="AV5" s="28">
        <f>รอวางป่วบรายสัปดาห์!AV6</f>
        <v>0</v>
      </c>
      <c r="AW5" s="28">
        <f>รอวางป่วบรายสัปดาห์!AW6</f>
        <v>0</v>
      </c>
      <c r="AX5" s="28">
        <f>รอวางป่วบรายสัปดาห์!AX6</f>
        <v>0</v>
      </c>
      <c r="AY5" s="28">
        <f>รอวางป่วบรายสัปดาห์!AY6</f>
        <v>0</v>
      </c>
      <c r="AZ5" s="28">
        <f>รอวางป่วบรายสัปดาห์!AZ6</f>
        <v>0</v>
      </c>
      <c r="BA5" s="28">
        <f>รอวางป่วบรายสัปดาห์!BA6</f>
        <v>0</v>
      </c>
      <c r="BB5" s="28">
        <f>รอวางป่วบรายสัปดาห์!BB6</f>
        <v>0</v>
      </c>
      <c r="BC5" s="28">
        <f>รอวางป่วบรายสัปดาห์!BC6</f>
        <v>8</v>
      </c>
      <c r="BD5" s="28">
        <f>รอวางป่วบรายสัปดาห์!BD6</f>
        <v>1</v>
      </c>
    </row>
    <row r="6" spans="1:56">
      <c r="A6" s="28" t="str">
        <f>[1]รอวางป่วบรายสัปดาห์!B4</f>
        <v>กันทรารมย์</v>
      </c>
      <c r="B6" s="28">
        <f>รอวางป่วบรายสัปดาห์!B7</f>
        <v>0</v>
      </c>
      <c r="C6" s="28">
        <f>รอวางป่วบรายสัปดาห์!C7</f>
        <v>0</v>
      </c>
      <c r="D6" s="28">
        <f>รอวางป่วบรายสัปดาห์!D7</f>
        <v>0</v>
      </c>
      <c r="E6" s="28">
        <f>รอวางป่วบรายสัปดาห์!E7</f>
        <v>0</v>
      </c>
      <c r="F6" s="28">
        <f>รอวางป่วบรายสัปดาห์!F7</f>
        <v>0</v>
      </c>
      <c r="G6" s="28">
        <f>รอวางป่วบรายสัปดาห์!G7</f>
        <v>0</v>
      </c>
      <c r="H6" s="28">
        <f>รอวางป่วบรายสัปดาห์!H7</f>
        <v>0</v>
      </c>
      <c r="I6" s="28">
        <f>รอวางป่วบรายสัปดาห์!I7</f>
        <v>0</v>
      </c>
      <c r="J6" s="28">
        <f>รอวางป่วบรายสัปดาห์!J7</f>
        <v>0</v>
      </c>
      <c r="K6" s="28">
        <f>รอวางป่วบรายสัปดาห์!K7</f>
        <v>0</v>
      </c>
      <c r="L6" s="28">
        <f>รอวางป่วบรายสัปดาห์!L7</f>
        <v>0</v>
      </c>
      <c r="M6" s="28">
        <f>รอวางป่วบรายสัปดาห์!M7</f>
        <v>0</v>
      </c>
      <c r="N6" s="28">
        <f>รอวางป่วบรายสัปดาห์!N7</f>
        <v>0</v>
      </c>
      <c r="O6" s="28">
        <f>รอวางป่วบรายสัปดาห์!O7</f>
        <v>0</v>
      </c>
      <c r="P6" s="28">
        <f>รอวางป่วบรายสัปดาห์!P7</f>
        <v>0</v>
      </c>
      <c r="Q6" s="28">
        <f>รอวางป่วบรายสัปดาห์!Q7</f>
        <v>1</v>
      </c>
      <c r="R6" s="28">
        <f>รอวางป่วบรายสัปดาห์!R7</f>
        <v>0</v>
      </c>
      <c r="S6" s="28">
        <f>รอวางป่วบรายสัปดาห์!S7</f>
        <v>0</v>
      </c>
      <c r="T6" s="28">
        <f>รอวางป่วบรายสัปดาห์!T7</f>
        <v>0</v>
      </c>
      <c r="U6" s="28">
        <f>รอวางป่วบรายสัปดาห์!U7</f>
        <v>0</v>
      </c>
      <c r="V6" s="28">
        <f>รอวางป่วบรายสัปดาห์!V7</f>
        <v>0</v>
      </c>
      <c r="W6" s="28">
        <f>รอวางป่วบรายสัปดาห์!W7</f>
        <v>0</v>
      </c>
      <c r="X6" s="28">
        <f>รอวางป่วบรายสัปดาห์!X7</f>
        <v>0</v>
      </c>
      <c r="Y6" s="28">
        <f>รอวางป่วบรายสัปดาห์!Y7</f>
        <v>1</v>
      </c>
      <c r="Z6" s="28">
        <f>รอวางป่วบรายสัปดาห์!Z7</f>
        <v>0</v>
      </c>
      <c r="AA6" s="28">
        <f>รอวางป่วบรายสัปดาห์!AA7</f>
        <v>0</v>
      </c>
      <c r="AB6" s="28">
        <f>รอวางป่วบรายสัปดาห์!AB7</f>
        <v>0</v>
      </c>
      <c r="AC6" s="28">
        <f>รอวางป่วบรายสัปดาห์!AC7</f>
        <v>1</v>
      </c>
      <c r="AD6" s="28">
        <f>รอวางป่วบรายสัปดาห์!AD7</f>
        <v>0</v>
      </c>
      <c r="AE6" s="28">
        <f>รอวางป่วบรายสัปดาห์!AE7</f>
        <v>0</v>
      </c>
      <c r="AF6" s="28">
        <f>รอวางป่วบรายสัปดาห์!AF7</f>
        <v>0</v>
      </c>
      <c r="AG6" s="28">
        <f>รอวางป่วบรายสัปดาห์!AG7</f>
        <v>0</v>
      </c>
      <c r="AH6" s="28">
        <f>รอวางป่วบรายสัปดาห์!AH7</f>
        <v>0</v>
      </c>
      <c r="AI6" s="28">
        <f>รอวางป่วบรายสัปดาห์!AI7</f>
        <v>0</v>
      </c>
      <c r="AJ6" s="28">
        <f>รอวางป่วบรายสัปดาห์!AJ7</f>
        <v>0</v>
      </c>
      <c r="AK6" s="28">
        <f>รอวางป่วบรายสัปดาห์!AK7</f>
        <v>0</v>
      </c>
      <c r="AL6" s="28">
        <f>รอวางป่วบรายสัปดาห์!AL7</f>
        <v>0</v>
      </c>
      <c r="AM6" s="28">
        <f>รอวางป่วบรายสัปดาห์!AM7</f>
        <v>0</v>
      </c>
      <c r="AN6" s="28">
        <f>รอวางป่วบรายสัปดาห์!AN7</f>
        <v>0</v>
      </c>
      <c r="AO6" s="28">
        <f>รอวางป่วบรายสัปดาห์!AO7</f>
        <v>0</v>
      </c>
      <c r="AP6" s="28">
        <f>รอวางป่วบรายสัปดาห์!AP7</f>
        <v>0</v>
      </c>
      <c r="AQ6" s="28">
        <f>รอวางป่วบรายสัปดาห์!AQ7</f>
        <v>0</v>
      </c>
      <c r="AR6" s="28">
        <f>รอวางป่วบรายสัปดาห์!AR7</f>
        <v>0</v>
      </c>
      <c r="AS6" s="28">
        <f>รอวางป่วบรายสัปดาห์!AS7</f>
        <v>0</v>
      </c>
      <c r="AT6" s="28">
        <f>รอวางป่วบรายสัปดาห์!AT7</f>
        <v>0</v>
      </c>
      <c r="AU6" s="28">
        <f>รอวางป่วบรายสัปดาห์!AU7</f>
        <v>0</v>
      </c>
      <c r="AV6" s="28">
        <f>รอวางป่วบรายสัปดาห์!AV7</f>
        <v>0</v>
      </c>
      <c r="AW6" s="28">
        <f>รอวางป่วบรายสัปดาห์!AW7</f>
        <v>0</v>
      </c>
      <c r="AX6" s="28">
        <f>รอวางป่วบรายสัปดาห์!AX7</f>
        <v>0</v>
      </c>
      <c r="AY6" s="28">
        <f>รอวางป่วบรายสัปดาห์!AY7</f>
        <v>0</v>
      </c>
      <c r="AZ6" s="28">
        <f>รอวางป่วบรายสัปดาห์!AZ7</f>
        <v>0</v>
      </c>
      <c r="BA6" s="28">
        <f>รอวางป่วบรายสัปดาห์!BA7</f>
        <v>0</v>
      </c>
      <c r="BB6" s="28">
        <f>รอวางป่วบรายสัปดาห์!BB7</f>
        <v>0</v>
      </c>
      <c r="BC6" s="28">
        <f>รอวางป่วบรายสัปดาห์!BC7</f>
        <v>3</v>
      </c>
      <c r="BD6" s="28">
        <f>รอวางป่วบรายสัปดาห์!BD7</f>
        <v>0</v>
      </c>
    </row>
    <row r="7" spans="1:56">
      <c r="A7" s="28" t="str">
        <f>[1]รอวางป่วบรายสัปดาห์!B5</f>
        <v>กันทรลักษ์</v>
      </c>
      <c r="B7" s="28">
        <f>รอวางป่วบรายสัปดาห์!B8</f>
        <v>0</v>
      </c>
      <c r="C7" s="28">
        <f>รอวางป่วบรายสัปดาห์!C8</f>
        <v>0</v>
      </c>
      <c r="D7" s="28">
        <f>รอวางป่วบรายสัปดาห์!D8</f>
        <v>0</v>
      </c>
      <c r="E7" s="28">
        <f>รอวางป่วบรายสัปดาห์!E8</f>
        <v>1</v>
      </c>
      <c r="F7" s="28">
        <f>รอวางป่วบรายสัปดาห์!F8</f>
        <v>0</v>
      </c>
      <c r="G7" s="28">
        <f>รอวางป่วบรายสัปดาห์!G8</f>
        <v>0</v>
      </c>
      <c r="H7" s="28">
        <f>รอวางป่วบรายสัปดาห์!H8</f>
        <v>1</v>
      </c>
      <c r="I7" s="28">
        <f>รอวางป่วบรายสัปดาห์!I8</f>
        <v>0</v>
      </c>
      <c r="J7" s="28">
        <f>รอวางป่วบรายสัปดาห์!J8</f>
        <v>0</v>
      </c>
      <c r="K7" s="28">
        <f>รอวางป่วบรายสัปดาห์!K8</f>
        <v>0</v>
      </c>
      <c r="L7" s="28">
        <f>รอวางป่วบรายสัปดาห์!L8</f>
        <v>0</v>
      </c>
      <c r="M7" s="28">
        <f>รอวางป่วบรายสัปดาห์!M8</f>
        <v>0</v>
      </c>
      <c r="N7" s="28">
        <f>รอวางป่วบรายสัปดาห์!N8</f>
        <v>0</v>
      </c>
      <c r="O7" s="28">
        <f>รอวางป่วบรายสัปดาห์!O8</f>
        <v>0</v>
      </c>
      <c r="P7" s="28">
        <f>รอวางป่วบรายสัปดาห์!P8</f>
        <v>1</v>
      </c>
      <c r="Q7" s="28">
        <f>รอวางป่วบรายสัปดาห์!Q8</f>
        <v>0</v>
      </c>
      <c r="R7" s="28">
        <f>รอวางป่วบรายสัปดาห์!R8</f>
        <v>0</v>
      </c>
      <c r="S7" s="28">
        <f>รอวางป่วบรายสัปดาห์!S8</f>
        <v>0</v>
      </c>
      <c r="T7" s="28">
        <f>รอวางป่วบรายสัปดาห์!T8</f>
        <v>0</v>
      </c>
      <c r="U7" s="28">
        <f>รอวางป่วบรายสัปดาห์!U8</f>
        <v>1</v>
      </c>
      <c r="V7" s="28">
        <f>รอวางป่วบรายสัปดาห์!V8</f>
        <v>0</v>
      </c>
      <c r="W7" s="28">
        <f>รอวางป่วบรายสัปดาห์!W8</f>
        <v>0</v>
      </c>
      <c r="X7" s="28">
        <f>รอวางป่วบรายสัปดาห์!X8</f>
        <v>0</v>
      </c>
      <c r="Y7" s="28">
        <f>รอวางป่วบรายสัปดาห์!Y8</f>
        <v>0</v>
      </c>
      <c r="Z7" s="28">
        <f>รอวางป่วบรายสัปดาห์!Z8</f>
        <v>0</v>
      </c>
      <c r="AA7" s="28">
        <f>รอวางป่วบรายสัปดาห์!AA8</f>
        <v>0</v>
      </c>
      <c r="AB7" s="28">
        <f>รอวางป่วบรายสัปดาห์!AB8</f>
        <v>0</v>
      </c>
      <c r="AC7" s="28">
        <f>รอวางป่วบรายสัปดาห์!AC8</f>
        <v>0</v>
      </c>
      <c r="AD7" s="28">
        <f>รอวางป่วบรายสัปดาห์!AD8</f>
        <v>0</v>
      </c>
      <c r="AE7" s="28">
        <f>รอวางป่วบรายสัปดาห์!AE8</f>
        <v>1</v>
      </c>
      <c r="AF7" s="28">
        <f>รอวางป่วบรายสัปดาห์!AF8</f>
        <v>0</v>
      </c>
      <c r="AG7" s="28">
        <f>รอวางป่วบรายสัปดาห์!AG8</f>
        <v>0</v>
      </c>
      <c r="AH7" s="28">
        <f>รอวางป่วบรายสัปดาห์!AH8</f>
        <v>0</v>
      </c>
      <c r="AI7" s="28">
        <f>รอวางป่วบรายสัปดาห์!AI8</f>
        <v>0</v>
      </c>
      <c r="AJ7" s="28">
        <f>รอวางป่วบรายสัปดาห์!AJ8</f>
        <v>0</v>
      </c>
      <c r="AK7" s="28">
        <f>รอวางป่วบรายสัปดาห์!AK8</f>
        <v>0</v>
      </c>
      <c r="AL7" s="28">
        <f>รอวางป่วบรายสัปดาห์!AL8</f>
        <v>0</v>
      </c>
      <c r="AM7" s="28">
        <f>รอวางป่วบรายสัปดาห์!AM8</f>
        <v>0</v>
      </c>
      <c r="AN7" s="28">
        <f>รอวางป่วบรายสัปดาห์!AN8</f>
        <v>0</v>
      </c>
      <c r="AO7" s="28">
        <f>รอวางป่วบรายสัปดาห์!AO8</f>
        <v>0</v>
      </c>
      <c r="AP7" s="28">
        <f>รอวางป่วบรายสัปดาห์!AP8</f>
        <v>1</v>
      </c>
      <c r="AQ7" s="28">
        <f>รอวางป่วบรายสัปดาห์!AQ8</f>
        <v>0</v>
      </c>
      <c r="AR7" s="28">
        <f>รอวางป่วบรายสัปดาห์!AR8</f>
        <v>0</v>
      </c>
      <c r="AS7" s="28">
        <f>รอวางป่วบรายสัปดาห์!AS8</f>
        <v>0</v>
      </c>
      <c r="AT7" s="28">
        <f>รอวางป่วบรายสัปดาห์!AT8</f>
        <v>0</v>
      </c>
      <c r="AU7" s="28">
        <f>รอวางป่วบรายสัปดาห์!AU8</f>
        <v>0</v>
      </c>
      <c r="AV7" s="28">
        <f>รอวางป่วบรายสัปดาห์!AV8</f>
        <v>0</v>
      </c>
      <c r="AW7" s="28">
        <f>รอวางป่วบรายสัปดาห์!AW8</f>
        <v>0</v>
      </c>
      <c r="AX7" s="28">
        <f>รอวางป่วบรายสัปดาห์!AX8</f>
        <v>0</v>
      </c>
      <c r="AY7" s="28">
        <f>รอวางป่วบรายสัปดาห์!AY8</f>
        <v>0</v>
      </c>
      <c r="AZ7" s="28">
        <f>รอวางป่วบรายสัปดาห์!AZ8</f>
        <v>0</v>
      </c>
      <c r="BA7" s="28">
        <f>รอวางป่วบรายสัปดาห์!BA8</f>
        <v>0</v>
      </c>
      <c r="BB7" s="28">
        <f>รอวางป่วบรายสัปดาห์!BB8</f>
        <v>0</v>
      </c>
      <c r="BC7" s="28">
        <f>รอวางป่วบรายสัปดาห์!BC8</f>
        <v>6</v>
      </c>
      <c r="BD7" s="28">
        <f>รอวางป่วบรายสัปดาห์!BD8</f>
        <v>0</v>
      </c>
    </row>
    <row r="8" spans="1:56">
      <c r="A8" s="28" t="str">
        <f>[1]รอวางป่วบรายสัปดาห์!B6</f>
        <v>ขุขันธ์</v>
      </c>
      <c r="B8" s="28">
        <f>รอวางป่วบรายสัปดาห์!B9</f>
        <v>0</v>
      </c>
      <c r="C8" s="28">
        <f>รอวางป่วบรายสัปดาห์!C9</f>
        <v>0</v>
      </c>
      <c r="D8" s="28">
        <f>รอวางป่วบรายสัปดาห์!D9</f>
        <v>0</v>
      </c>
      <c r="E8" s="28">
        <f>รอวางป่วบรายสัปดาห์!E9</f>
        <v>0</v>
      </c>
      <c r="F8" s="28">
        <f>รอวางป่วบรายสัปดาห์!F9</f>
        <v>0</v>
      </c>
      <c r="G8" s="28">
        <f>รอวางป่วบรายสัปดาห์!G9</f>
        <v>0</v>
      </c>
      <c r="H8" s="28">
        <f>รอวางป่วบรายสัปดาห์!H9</f>
        <v>0</v>
      </c>
      <c r="I8" s="28">
        <f>รอวางป่วบรายสัปดาห์!I9</f>
        <v>0</v>
      </c>
      <c r="J8" s="28">
        <f>รอวางป่วบรายสัปดาห์!J9</f>
        <v>0</v>
      </c>
      <c r="K8" s="28">
        <f>รอวางป่วบรายสัปดาห์!K9</f>
        <v>0</v>
      </c>
      <c r="L8" s="28">
        <f>รอวางป่วบรายสัปดาห์!L9</f>
        <v>0</v>
      </c>
      <c r="M8" s="28">
        <f>รอวางป่วบรายสัปดาห์!M9</f>
        <v>0</v>
      </c>
      <c r="N8" s="28">
        <f>รอวางป่วบรายสัปดาห์!N9</f>
        <v>0</v>
      </c>
      <c r="O8" s="28">
        <f>รอวางป่วบรายสัปดาห์!O9</f>
        <v>0</v>
      </c>
      <c r="P8" s="28">
        <f>รอวางป่วบรายสัปดาห์!P9</f>
        <v>1</v>
      </c>
      <c r="Q8" s="28">
        <f>รอวางป่วบรายสัปดาห์!Q9</f>
        <v>0</v>
      </c>
      <c r="R8" s="28">
        <f>รอวางป่วบรายสัปดาห์!R9</f>
        <v>0</v>
      </c>
      <c r="S8" s="28">
        <f>รอวางป่วบรายสัปดาห์!S9</f>
        <v>0</v>
      </c>
      <c r="T8" s="28">
        <f>รอวางป่วบรายสัปดาห์!T9</f>
        <v>1</v>
      </c>
      <c r="U8" s="28">
        <f>รอวางป่วบรายสัปดาห์!U9</f>
        <v>1</v>
      </c>
      <c r="V8" s="28">
        <f>รอวางป่วบรายสัปดาห์!V9</f>
        <v>1</v>
      </c>
      <c r="W8" s="28">
        <f>รอวางป่วบรายสัปดาห์!W9</f>
        <v>1</v>
      </c>
      <c r="X8" s="28">
        <f>รอวางป่วบรายสัปดาห์!X9</f>
        <v>2</v>
      </c>
      <c r="Y8" s="28">
        <f>รอวางป่วบรายสัปดาห์!Y9</f>
        <v>0</v>
      </c>
      <c r="Z8" s="28">
        <f>รอวางป่วบรายสัปดาห์!Z9</f>
        <v>1</v>
      </c>
      <c r="AA8" s="28">
        <f>รอวางป่วบรายสัปดาห์!AA9</f>
        <v>2</v>
      </c>
      <c r="AB8" s="28">
        <f>รอวางป่วบรายสัปดาห์!AB9</f>
        <v>1</v>
      </c>
      <c r="AC8" s="28">
        <f>รอวางป่วบรายสัปดาห์!AC9</f>
        <v>0</v>
      </c>
      <c r="AD8" s="28">
        <f>รอวางป่วบรายสัปดาห์!AD9</f>
        <v>0</v>
      </c>
      <c r="AE8" s="28">
        <f>รอวางป่วบรายสัปดาห์!AE9</f>
        <v>0</v>
      </c>
      <c r="AF8" s="28">
        <f>รอวางป่วบรายสัปดาห์!AF9</f>
        <v>1</v>
      </c>
      <c r="AG8" s="28">
        <f>รอวางป่วบรายสัปดาห์!AG9</f>
        <v>0</v>
      </c>
      <c r="AH8" s="28">
        <f>รอวางป่วบรายสัปดาห์!AH9</f>
        <v>1</v>
      </c>
      <c r="AI8" s="28">
        <f>รอวางป่วบรายสัปดาห์!AI9</f>
        <v>0</v>
      </c>
      <c r="AJ8" s="28">
        <f>รอวางป่วบรายสัปดาห์!AJ9</f>
        <v>0</v>
      </c>
      <c r="AK8" s="28">
        <f>รอวางป่วบรายสัปดาห์!AK9</f>
        <v>0</v>
      </c>
      <c r="AL8" s="28">
        <f>รอวางป่วบรายสัปดาห์!AL9</f>
        <v>0</v>
      </c>
      <c r="AM8" s="28">
        <f>รอวางป่วบรายสัปดาห์!AM9</f>
        <v>0</v>
      </c>
      <c r="AN8" s="28">
        <f>รอวางป่วบรายสัปดาห์!AN9</f>
        <v>1</v>
      </c>
      <c r="AO8" s="28">
        <f>รอวางป่วบรายสัปดาห์!AO9</f>
        <v>0</v>
      </c>
      <c r="AP8" s="28">
        <f>รอวางป่วบรายสัปดาห์!AP9</f>
        <v>0</v>
      </c>
      <c r="AQ8" s="28">
        <f>รอวางป่วบรายสัปดาห์!AQ9</f>
        <v>0</v>
      </c>
      <c r="AR8" s="28">
        <f>รอวางป่วบรายสัปดาห์!AR9</f>
        <v>0</v>
      </c>
      <c r="AS8" s="28">
        <f>รอวางป่วบรายสัปดาห์!AS9</f>
        <v>0</v>
      </c>
      <c r="AT8" s="28">
        <f>รอวางป่วบรายสัปดาห์!AT9</f>
        <v>0</v>
      </c>
      <c r="AU8" s="28">
        <f>รอวางป่วบรายสัปดาห์!AU9</f>
        <v>0</v>
      </c>
      <c r="AV8" s="28">
        <f>รอวางป่วบรายสัปดาห์!AV9</f>
        <v>0</v>
      </c>
      <c r="AW8" s="28">
        <f>รอวางป่วบรายสัปดาห์!AW9</f>
        <v>0</v>
      </c>
      <c r="AX8" s="28">
        <f>รอวางป่วบรายสัปดาห์!AX9</f>
        <v>0</v>
      </c>
      <c r="AY8" s="28">
        <f>รอวางป่วบรายสัปดาห์!AY9</f>
        <v>0</v>
      </c>
      <c r="AZ8" s="28">
        <f>รอวางป่วบรายสัปดาห์!AZ9</f>
        <v>0</v>
      </c>
      <c r="BA8" s="28">
        <f>รอวางป่วบรายสัปดาห์!BA9</f>
        <v>0</v>
      </c>
      <c r="BB8" s="28">
        <f>รอวางป่วบรายสัปดาห์!BB9</f>
        <v>0</v>
      </c>
      <c r="BC8" s="28">
        <f>รอวางป่วบรายสัปดาห์!BC9</f>
        <v>14</v>
      </c>
      <c r="BD8" s="28">
        <f>รอวางป่วบรายสัปดาห์!BD9</f>
        <v>0</v>
      </c>
    </row>
    <row r="9" spans="1:56">
      <c r="A9" s="28" t="str">
        <f>[1]รอวางป่วบรายสัปดาห์!B7</f>
        <v>ไพรบึง</v>
      </c>
      <c r="B9" s="28">
        <f>รอวางป่วบรายสัปดาห์!B10</f>
        <v>0</v>
      </c>
      <c r="C9" s="28">
        <f>รอวางป่วบรายสัปดาห์!C10</f>
        <v>0</v>
      </c>
      <c r="D9" s="28">
        <f>รอวางป่วบรายสัปดาห์!D10</f>
        <v>0</v>
      </c>
      <c r="E9" s="28">
        <f>รอวางป่วบรายสัปดาห์!E10</f>
        <v>0</v>
      </c>
      <c r="F9" s="28">
        <f>รอวางป่วบรายสัปดาห์!F10</f>
        <v>0</v>
      </c>
      <c r="G9" s="28">
        <f>รอวางป่วบรายสัปดาห์!G10</f>
        <v>0</v>
      </c>
      <c r="H9" s="28">
        <f>รอวางป่วบรายสัปดาห์!H10</f>
        <v>0</v>
      </c>
      <c r="I9" s="28">
        <f>รอวางป่วบรายสัปดาห์!I10</f>
        <v>0</v>
      </c>
      <c r="J9" s="28">
        <f>รอวางป่วบรายสัปดาห์!J10</f>
        <v>0</v>
      </c>
      <c r="K9" s="28">
        <f>รอวางป่วบรายสัปดาห์!K10</f>
        <v>0</v>
      </c>
      <c r="L9" s="28">
        <f>รอวางป่วบรายสัปดาห์!L10</f>
        <v>0</v>
      </c>
      <c r="M9" s="28">
        <f>รอวางป่วบรายสัปดาห์!M10</f>
        <v>0</v>
      </c>
      <c r="N9" s="28">
        <f>รอวางป่วบรายสัปดาห์!N10</f>
        <v>0</v>
      </c>
      <c r="O9" s="28">
        <f>รอวางป่วบรายสัปดาห์!O10</f>
        <v>0</v>
      </c>
      <c r="P9" s="28">
        <f>รอวางป่วบรายสัปดาห์!P10</f>
        <v>0</v>
      </c>
      <c r="Q9" s="28">
        <f>รอวางป่วบรายสัปดาห์!Q10</f>
        <v>0</v>
      </c>
      <c r="R9" s="28">
        <f>รอวางป่วบรายสัปดาห์!R10</f>
        <v>0</v>
      </c>
      <c r="S9" s="28">
        <f>รอวางป่วบรายสัปดาห์!S10</f>
        <v>0</v>
      </c>
      <c r="T9" s="28">
        <f>รอวางป่วบรายสัปดาห์!T10</f>
        <v>0</v>
      </c>
      <c r="U9" s="28">
        <f>รอวางป่วบรายสัปดาห์!U10</f>
        <v>0</v>
      </c>
      <c r="V9" s="28">
        <f>รอวางป่วบรายสัปดาห์!V10</f>
        <v>0</v>
      </c>
      <c r="W9" s="28">
        <f>รอวางป่วบรายสัปดาห์!W10</f>
        <v>0</v>
      </c>
      <c r="X9" s="28">
        <f>รอวางป่วบรายสัปดาห์!X10</f>
        <v>0</v>
      </c>
      <c r="Y9" s="28">
        <f>รอวางป่วบรายสัปดาห์!Y10</f>
        <v>0</v>
      </c>
      <c r="Z9" s="28">
        <f>รอวางป่วบรายสัปดาห์!Z10</f>
        <v>0</v>
      </c>
      <c r="AA9" s="28">
        <f>รอวางป่วบรายสัปดาห์!AA10</f>
        <v>0</v>
      </c>
      <c r="AB9" s="28">
        <f>รอวางป่วบรายสัปดาห์!AB10</f>
        <v>0</v>
      </c>
      <c r="AC9" s="28">
        <f>รอวางป่วบรายสัปดาห์!AC10</f>
        <v>0</v>
      </c>
      <c r="AD9" s="28">
        <f>รอวางป่วบรายสัปดาห์!AD10</f>
        <v>0</v>
      </c>
      <c r="AE9" s="28">
        <f>รอวางป่วบรายสัปดาห์!AE10</f>
        <v>0</v>
      </c>
      <c r="AF9" s="28">
        <f>รอวางป่วบรายสัปดาห์!AF10</f>
        <v>0</v>
      </c>
      <c r="AG9" s="28">
        <f>รอวางป่วบรายสัปดาห์!AG10</f>
        <v>0</v>
      </c>
      <c r="AH9" s="28">
        <f>รอวางป่วบรายสัปดาห์!AH10</f>
        <v>0</v>
      </c>
      <c r="AI9" s="28">
        <f>รอวางป่วบรายสัปดาห์!AI10</f>
        <v>1</v>
      </c>
      <c r="AJ9" s="28">
        <f>รอวางป่วบรายสัปดาห์!AJ10</f>
        <v>1</v>
      </c>
      <c r="AK9" s="28">
        <f>รอวางป่วบรายสัปดาห์!AK10</f>
        <v>0</v>
      </c>
      <c r="AL9" s="28">
        <f>รอวางป่วบรายสัปดาห์!AL10</f>
        <v>0</v>
      </c>
      <c r="AM9" s="28">
        <f>รอวางป่วบรายสัปดาห์!AM10</f>
        <v>0</v>
      </c>
      <c r="AN9" s="28">
        <f>รอวางป่วบรายสัปดาห์!AN10</f>
        <v>0</v>
      </c>
      <c r="AO9" s="28">
        <f>รอวางป่วบรายสัปดาห์!AO10</f>
        <v>0</v>
      </c>
      <c r="AP9" s="28">
        <f>รอวางป่วบรายสัปดาห์!AP10</f>
        <v>0</v>
      </c>
      <c r="AQ9" s="28">
        <f>รอวางป่วบรายสัปดาห์!AQ10</f>
        <v>0</v>
      </c>
      <c r="AR9" s="28">
        <f>รอวางป่วบรายสัปดาห์!AR10</f>
        <v>0</v>
      </c>
      <c r="AS9" s="28">
        <f>รอวางป่วบรายสัปดาห์!AS10</f>
        <v>0</v>
      </c>
      <c r="AT9" s="28">
        <f>รอวางป่วบรายสัปดาห์!AT10</f>
        <v>0</v>
      </c>
      <c r="AU9" s="28">
        <f>รอวางป่วบรายสัปดาห์!AU10</f>
        <v>0</v>
      </c>
      <c r="AV9" s="28">
        <f>รอวางป่วบรายสัปดาห์!AV10</f>
        <v>0</v>
      </c>
      <c r="AW9" s="28">
        <f>รอวางป่วบรายสัปดาห์!AW10</f>
        <v>0</v>
      </c>
      <c r="AX9" s="28">
        <f>รอวางป่วบรายสัปดาห์!AX10</f>
        <v>0</v>
      </c>
      <c r="AY9" s="28">
        <f>รอวางป่วบรายสัปดาห์!AY10</f>
        <v>0</v>
      </c>
      <c r="AZ9" s="28">
        <f>รอวางป่วบรายสัปดาห์!AZ10</f>
        <v>0</v>
      </c>
      <c r="BA9" s="28">
        <f>รอวางป่วบรายสัปดาห์!BA10</f>
        <v>0</v>
      </c>
      <c r="BB9" s="28">
        <f>รอวางป่วบรายสัปดาห์!BB10</f>
        <v>0</v>
      </c>
      <c r="BC9" s="28">
        <f>รอวางป่วบรายสัปดาห์!BC10</f>
        <v>2</v>
      </c>
      <c r="BD9" s="28">
        <f>รอวางป่วบรายสัปดาห์!BD10</f>
        <v>0</v>
      </c>
    </row>
    <row r="10" spans="1:56">
      <c r="A10" s="28" t="str">
        <f>[1]รอวางป่วบรายสัปดาห์!B8</f>
        <v>ปรางค์กู่</v>
      </c>
      <c r="B10" s="28">
        <f>รอวางป่วบรายสัปดาห์!B11</f>
        <v>1</v>
      </c>
      <c r="C10" s="28">
        <f>รอวางป่วบรายสัปดาห์!C11</f>
        <v>0</v>
      </c>
      <c r="D10" s="28">
        <f>รอวางป่วบรายสัปดาห์!D11</f>
        <v>0</v>
      </c>
      <c r="E10" s="28">
        <f>รอวางป่วบรายสัปดาห์!E11</f>
        <v>0</v>
      </c>
      <c r="F10" s="28">
        <f>รอวางป่วบรายสัปดาห์!F11</f>
        <v>0</v>
      </c>
      <c r="G10" s="28">
        <f>รอวางป่วบรายสัปดาห์!G11</f>
        <v>0</v>
      </c>
      <c r="H10" s="28">
        <f>รอวางป่วบรายสัปดาห์!H11</f>
        <v>0</v>
      </c>
      <c r="I10" s="28">
        <f>รอวางป่วบรายสัปดาห์!I11</f>
        <v>0</v>
      </c>
      <c r="J10" s="28">
        <f>รอวางป่วบรายสัปดาห์!J11</f>
        <v>0</v>
      </c>
      <c r="K10" s="28">
        <f>รอวางป่วบรายสัปดาห์!K11</f>
        <v>0</v>
      </c>
      <c r="L10" s="28">
        <f>รอวางป่วบรายสัปดาห์!L11</f>
        <v>0</v>
      </c>
      <c r="M10" s="28">
        <f>รอวางป่วบรายสัปดาห์!M11</f>
        <v>0</v>
      </c>
      <c r="N10" s="28">
        <f>รอวางป่วบรายสัปดาห์!N11</f>
        <v>0</v>
      </c>
      <c r="O10" s="28">
        <f>รอวางป่วบรายสัปดาห์!O11</f>
        <v>0</v>
      </c>
      <c r="P10" s="28">
        <f>รอวางป่วบรายสัปดาห์!P11</f>
        <v>0</v>
      </c>
      <c r="Q10" s="28">
        <f>รอวางป่วบรายสัปดาห์!Q11</f>
        <v>0</v>
      </c>
      <c r="R10" s="28">
        <f>รอวางป่วบรายสัปดาห์!R11</f>
        <v>0</v>
      </c>
      <c r="S10" s="28">
        <f>รอวางป่วบรายสัปดาห์!S11</f>
        <v>0</v>
      </c>
      <c r="T10" s="28">
        <f>รอวางป่วบรายสัปดาห์!T11</f>
        <v>2</v>
      </c>
      <c r="U10" s="28">
        <f>รอวางป่วบรายสัปดาห์!U11</f>
        <v>0</v>
      </c>
      <c r="V10" s="28">
        <f>รอวางป่วบรายสัปดาห์!V11</f>
        <v>0</v>
      </c>
      <c r="W10" s="28">
        <f>รอวางป่วบรายสัปดาห์!W11</f>
        <v>0</v>
      </c>
      <c r="X10" s="28">
        <f>รอวางป่วบรายสัปดาห์!X11</f>
        <v>0</v>
      </c>
      <c r="Y10" s="28">
        <f>รอวางป่วบรายสัปดาห์!Y11</f>
        <v>0</v>
      </c>
      <c r="Z10" s="28">
        <f>รอวางป่วบรายสัปดาห์!Z11</f>
        <v>0</v>
      </c>
      <c r="AA10" s="28">
        <f>รอวางป่วบรายสัปดาห์!AA11</f>
        <v>0</v>
      </c>
      <c r="AB10" s="28">
        <f>รอวางป่วบรายสัปดาห์!AB11</f>
        <v>0</v>
      </c>
      <c r="AC10" s="28">
        <f>รอวางป่วบรายสัปดาห์!AC11</f>
        <v>0</v>
      </c>
      <c r="AD10" s="28">
        <f>รอวางป่วบรายสัปดาห์!AD11</f>
        <v>0</v>
      </c>
      <c r="AE10" s="28">
        <f>รอวางป่วบรายสัปดาห์!AE11</f>
        <v>0</v>
      </c>
      <c r="AF10" s="28">
        <f>รอวางป่วบรายสัปดาห์!AF11</f>
        <v>0</v>
      </c>
      <c r="AG10" s="28">
        <f>รอวางป่วบรายสัปดาห์!AG11</f>
        <v>0</v>
      </c>
      <c r="AH10" s="28">
        <f>รอวางป่วบรายสัปดาห์!AH11</f>
        <v>0</v>
      </c>
      <c r="AI10" s="28">
        <f>รอวางป่วบรายสัปดาห์!AI11</f>
        <v>0</v>
      </c>
      <c r="AJ10" s="28">
        <f>รอวางป่วบรายสัปดาห์!AJ11</f>
        <v>0</v>
      </c>
      <c r="AK10" s="28">
        <f>รอวางป่วบรายสัปดาห์!AK11</f>
        <v>0</v>
      </c>
      <c r="AL10" s="28">
        <f>รอวางป่วบรายสัปดาห์!AL11</f>
        <v>0</v>
      </c>
      <c r="AM10" s="28">
        <f>รอวางป่วบรายสัปดาห์!AM11</f>
        <v>0</v>
      </c>
      <c r="AN10" s="28">
        <f>รอวางป่วบรายสัปดาห์!AN11</f>
        <v>0</v>
      </c>
      <c r="AO10" s="28">
        <f>รอวางป่วบรายสัปดาห์!AO11</f>
        <v>1</v>
      </c>
      <c r="AP10" s="28">
        <f>รอวางป่วบรายสัปดาห์!AP11</f>
        <v>0</v>
      </c>
      <c r="AQ10" s="28">
        <f>รอวางป่วบรายสัปดาห์!AQ11</f>
        <v>0</v>
      </c>
      <c r="AR10" s="28">
        <f>รอวางป่วบรายสัปดาห์!AR11</f>
        <v>0</v>
      </c>
      <c r="AS10" s="28">
        <f>รอวางป่วบรายสัปดาห์!AS11</f>
        <v>0</v>
      </c>
      <c r="AT10" s="28">
        <f>รอวางป่วบรายสัปดาห์!AT11</f>
        <v>0</v>
      </c>
      <c r="AU10" s="28">
        <f>รอวางป่วบรายสัปดาห์!AU11</f>
        <v>0</v>
      </c>
      <c r="AV10" s="28">
        <f>รอวางป่วบรายสัปดาห์!AV11</f>
        <v>0</v>
      </c>
      <c r="AW10" s="28">
        <f>รอวางป่วบรายสัปดาห์!AW11</f>
        <v>0</v>
      </c>
      <c r="AX10" s="28">
        <f>รอวางป่วบรายสัปดาห์!AX11</f>
        <v>0</v>
      </c>
      <c r="AY10" s="28">
        <f>รอวางป่วบรายสัปดาห์!AY11</f>
        <v>0</v>
      </c>
      <c r="AZ10" s="28">
        <f>รอวางป่วบรายสัปดาห์!AZ11</f>
        <v>0</v>
      </c>
      <c r="BA10" s="28">
        <f>รอวางป่วบรายสัปดาห์!BA11</f>
        <v>0</v>
      </c>
      <c r="BB10" s="28">
        <f>รอวางป่วบรายสัปดาห์!BB11</f>
        <v>0</v>
      </c>
      <c r="BC10" s="28">
        <f>รอวางป่วบรายสัปดาห์!BC11</f>
        <v>4</v>
      </c>
      <c r="BD10" s="28">
        <f>รอวางป่วบรายสัปดาห์!BD11</f>
        <v>1</v>
      </c>
    </row>
    <row r="11" spans="1:56">
      <c r="A11" s="28" t="str">
        <f>[1]รอวางป่วบรายสัปดาห์!B9</f>
        <v>ขุนหาญ</v>
      </c>
      <c r="B11" s="28">
        <f>รอวางป่วบรายสัปดาห์!B12</f>
        <v>0</v>
      </c>
      <c r="C11" s="28">
        <f>รอวางป่วบรายสัปดาห์!C12</f>
        <v>2</v>
      </c>
      <c r="D11" s="28">
        <f>รอวางป่วบรายสัปดาห์!D12</f>
        <v>1</v>
      </c>
      <c r="E11" s="28">
        <f>รอวางป่วบรายสัปดาห์!E12</f>
        <v>0</v>
      </c>
      <c r="F11" s="28">
        <f>รอวางป่วบรายสัปดาห์!F12</f>
        <v>0</v>
      </c>
      <c r="G11" s="28">
        <f>รอวางป่วบรายสัปดาห์!G12</f>
        <v>0</v>
      </c>
      <c r="H11" s="28">
        <f>รอวางป่วบรายสัปดาห์!H12</f>
        <v>0</v>
      </c>
      <c r="I11" s="28">
        <f>รอวางป่วบรายสัปดาห์!I12</f>
        <v>0</v>
      </c>
      <c r="J11" s="28">
        <f>รอวางป่วบรายสัปดาห์!J12</f>
        <v>0</v>
      </c>
      <c r="K11" s="28">
        <f>รอวางป่วบรายสัปดาห์!K12</f>
        <v>1</v>
      </c>
      <c r="L11" s="28">
        <f>รอวางป่วบรายสัปดาห์!L12</f>
        <v>0</v>
      </c>
      <c r="M11" s="28">
        <f>รอวางป่วบรายสัปดาห์!M12</f>
        <v>0</v>
      </c>
      <c r="N11" s="28">
        <f>รอวางป่วบรายสัปดาห์!N12</f>
        <v>1</v>
      </c>
      <c r="O11" s="28">
        <f>รอวางป่วบรายสัปดาห์!O12</f>
        <v>0</v>
      </c>
      <c r="P11" s="28">
        <f>รอวางป่วบรายสัปดาห์!P12</f>
        <v>0</v>
      </c>
      <c r="Q11" s="28">
        <f>รอวางป่วบรายสัปดาห์!Q12</f>
        <v>0</v>
      </c>
      <c r="R11" s="28">
        <f>รอวางป่วบรายสัปดาห์!R12</f>
        <v>1</v>
      </c>
      <c r="S11" s="28">
        <f>รอวางป่วบรายสัปดาห์!S12</f>
        <v>0</v>
      </c>
      <c r="T11" s="28">
        <f>รอวางป่วบรายสัปดาห์!T12</f>
        <v>0</v>
      </c>
      <c r="U11" s="28">
        <f>รอวางป่วบรายสัปดาห์!U12</f>
        <v>0</v>
      </c>
      <c r="V11" s="28">
        <f>รอวางป่วบรายสัปดาห์!V12</f>
        <v>0</v>
      </c>
      <c r="W11" s="28">
        <f>รอวางป่วบรายสัปดาห์!W12</f>
        <v>0</v>
      </c>
      <c r="X11" s="28">
        <f>รอวางป่วบรายสัปดาห์!X12</f>
        <v>0</v>
      </c>
      <c r="Y11" s="28">
        <f>รอวางป่วบรายสัปดาห์!Y12</f>
        <v>1</v>
      </c>
      <c r="Z11" s="28">
        <f>รอวางป่วบรายสัปดาห์!Z12</f>
        <v>0</v>
      </c>
      <c r="AA11" s="28">
        <f>รอวางป่วบรายสัปดาห์!AA12</f>
        <v>0</v>
      </c>
      <c r="AB11" s="28">
        <f>รอวางป่วบรายสัปดาห์!AB12</f>
        <v>2</v>
      </c>
      <c r="AC11" s="28">
        <f>รอวางป่วบรายสัปดาห์!AC12</f>
        <v>0</v>
      </c>
      <c r="AD11" s="28">
        <f>รอวางป่วบรายสัปดาห์!AD12</f>
        <v>0</v>
      </c>
      <c r="AE11" s="28">
        <f>รอวางป่วบรายสัปดาห์!AE12</f>
        <v>0</v>
      </c>
      <c r="AF11" s="28">
        <f>รอวางป่วบรายสัปดาห์!AF12</f>
        <v>1</v>
      </c>
      <c r="AG11" s="28">
        <f>รอวางป่วบรายสัปดาห์!AG12</f>
        <v>1</v>
      </c>
      <c r="AH11" s="28">
        <f>รอวางป่วบรายสัปดาห์!AH12</f>
        <v>0</v>
      </c>
      <c r="AI11" s="28">
        <f>รอวางป่วบรายสัปดาห์!AI12</f>
        <v>0</v>
      </c>
      <c r="AJ11" s="28">
        <f>รอวางป่วบรายสัปดาห์!AJ12</f>
        <v>0</v>
      </c>
      <c r="AK11" s="28">
        <f>รอวางป่วบรายสัปดาห์!AK12</f>
        <v>0</v>
      </c>
      <c r="AL11" s="28">
        <f>รอวางป่วบรายสัปดาห์!AL12</f>
        <v>0</v>
      </c>
      <c r="AM11" s="28">
        <f>รอวางป่วบรายสัปดาห์!AM12</f>
        <v>0</v>
      </c>
      <c r="AN11" s="28">
        <f>รอวางป่วบรายสัปดาห์!AN12</f>
        <v>0</v>
      </c>
      <c r="AO11" s="28">
        <f>รอวางป่วบรายสัปดาห์!AO12</f>
        <v>0</v>
      </c>
      <c r="AP11" s="28">
        <f>รอวางป่วบรายสัปดาห์!AP12</f>
        <v>0</v>
      </c>
      <c r="AQ11" s="28">
        <f>รอวางป่วบรายสัปดาห์!AQ12</f>
        <v>0</v>
      </c>
      <c r="AR11" s="28">
        <f>รอวางป่วบรายสัปดาห์!AR12</f>
        <v>0</v>
      </c>
      <c r="AS11" s="28">
        <f>รอวางป่วบรายสัปดาห์!AS12</f>
        <v>0</v>
      </c>
      <c r="AT11" s="28">
        <f>รอวางป่วบรายสัปดาห์!AT12</f>
        <v>0</v>
      </c>
      <c r="AU11" s="28">
        <f>รอวางป่วบรายสัปดาห์!AU12</f>
        <v>0</v>
      </c>
      <c r="AV11" s="28">
        <f>รอวางป่วบรายสัปดาห์!AV12</f>
        <v>0</v>
      </c>
      <c r="AW11" s="28">
        <f>รอวางป่วบรายสัปดาห์!AW12</f>
        <v>0</v>
      </c>
      <c r="AX11" s="28">
        <f>รอวางป่วบรายสัปดาห์!AX12</f>
        <v>0</v>
      </c>
      <c r="AY11" s="28">
        <f>รอวางป่วบรายสัปดาห์!AY12</f>
        <v>0</v>
      </c>
      <c r="AZ11" s="28">
        <f>รอวางป่วบรายสัปดาห์!AZ12</f>
        <v>0</v>
      </c>
      <c r="BA11" s="28">
        <f>รอวางป่วบรายสัปดาห์!BA12</f>
        <v>0</v>
      </c>
      <c r="BB11" s="28">
        <f>รอวางป่วบรายสัปดาห์!BB12</f>
        <v>0</v>
      </c>
      <c r="BC11" s="28">
        <f>รอวางป่วบรายสัปดาห์!BC12</f>
        <v>11</v>
      </c>
      <c r="BD11" s="28">
        <f>รอวางป่วบรายสัปดาห์!BD12</f>
        <v>0</v>
      </c>
    </row>
    <row r="12" spans="1:56">
      <c r="A12" s="28" t="str">
        <f>[1]รอวางป่วบรายสัปดาห์!B10</f>
        <v>ราษีไศล</v>
      </c>
      <c r="B12" s="28">
        <f>รอวางป่วบรายสัปดาห์!B13</f>
        <v>0</v>
      </c>
      <c r="C12" s="28">
        <f>รอวางป่วบรายสัปดาห์!C13</f>
        <v>0</v>
      </c>
      <c r="D12" s="28">
        <f>รอวางป่วบรายสัปดาห์!D13</f>
        <v>0</v>
      </c>
      <c r="E12" s="28">
        <f>รอวางป่วบรายสัปดาห์!E13</f>
        <v>0</v>
      </c>
      <c r="F12" s="28">
        <f>รอวางป่วบรายสัปดาห์!F13</f>
        <v>0</v>
      </c>
      <c r="G12" s="28">
        <f>รอวางป่วบรายสัปดาห์!G13</f>
        <v>1</v>
      </c>
      <c r="H12" s="28">
        <f>รอวางป่วบรายสัปดาห์!H13</f>
        <v>1</v>
      </c>
      <c r="I12" s="28">
        <f>รอวางป่วบรายสัปดาห์!I13</f>
        <v>0</v>
      </c>
      <c r="J12" s="28">
        <f>รอวางป่วบรายสัปดาห์!J13</f>
        <v>0</v>
      </c>
      <c r="K12" s="28">
        <f>รอวางป่วบรายสัปดาห์!K13</f>
        <v>0</v>
      </c>
      <c r="L12" s="28">
        <f>รอวางป่วบรายสัปดาห์!L13</f>
        <v>1</v>
      </c>
      <c r="M12" s="28">
        <f>รอวางป่วบรายสัปดาห์!M13</f>
        <v>0</v>
      </c>
      <c r="N12" s="28">
        <f>รอวางป่วบรายสัปดาห์!N13</f>
        <v>0</v>
      </c>
      <c r="O12" s="28">
        <f>รอวางป่วบรายสัปดาห์!O13</f>
        <v>0</v>
      </c>
      <c r="P12" s="28">
        <f>รอวางป่วบรายสัปดาห์!P13</f>
        <v>0</v>
      </c>
      <c r="Q12" s="28">
        <f>รอวางป่วบรายสัปดาห์!Q13</f>
        <v>0</v>
      </c>
      <c r="R12" s="28">
        <f>รอวางป่วบรายสัปดาห์!R13</f>
        <v>0</v>
      </c>
      <c r="S12" s="28">
        <f>รอวางป่วบรายสัปดาห์!S13</f>
        <v>0</v>
      </c>
      <c r="T12" s="28">
        <f>รอวางป่วบรายสัปดาห์!T13</f>
        <v>0</v>
      </c>
      <c r="U12" s="28">
        <f>รอวางป่วบรายสัปดาห์!U13</f>
        <v>0</v>
      </c>
      <c r="V12" s="28">
        <f>รอวางป่วบรายสัปดาห์!V13</f>
        <v>0</v>
      </c>
      <c r="W12" s="28">
        <f>รอวางป่วบรายสัปดาห์!W13</f>
        <v>0</v>
      </c>
      <c r="X12" s="28">
        <f>รอวางป่วบรายสัปดาห์!X13</f>
        <v>0</v>
      </c>
      <c r="Y12" s="28">
        <f>รอวางป่วบรายสัปดาห์!Y13</f>
        <v>0</v>
      </c>
      <c r="Z12" s="28">
        <f>รอวางป่วบรายสัปดาห์!Z13</f>
        <v>0</v>
      </c>
      <c r="AA12" s="28">
        <f>รอวางป่วบรายสัปดาห์!AA13</f>
        <v>0</v>
      </c>
      <c r="AB12" s="28">
        <f>รอวางป่วบรายสัปดาห์!AB13</f>
        <v>0</v>
      </c>
      <c r="AC12" s="28">
        <f>รอวางป่วบรายสัปดาห์!AC13</f>
        <v>1</v>
      </c>
      <c r="AD12" s="28">
        <f>รอวางป่วบรายสัปดาห์!AD13</f>
        <v>1</v>
      </c>
      <c r="AE12" s="28">
        <f>รอวางป่วบรายสัปดาห์!AE13</f>
        <v>0</v>
      </c>
      <c r="AF12" s="28">
        <f>รอวางป่วบรายสัปดาห์!AF13</f>
        <v>0</v>
      </c>
      <c r="AG12" s="28">
        <f>รอวางป่วบรายสัปดาห์!AG13</f>
        <v>0</v>
      </c>
      <c r="AH12" s="28">
        <f>รอวางป่วบรายสัปดาห์!AH13</f>
        <v>0</v>
      </c>
      <c r="AI12" s="28">
        <f>รอวางป่วบรายสัปดาห์!AI13</f>
        <v>0</v>
      </c>
      <c r="AJ12" s="28">
        <f>รอวางป่วบรายสัปดาห์!AJ13</f>
        <v>0</v>
      </c>
      <c r="AK12" s="28">
        <f>รอวางป่วบรายสัปดาห์!AK13</f>
        <v>0</v>
      </c>
      <c r="AL12" s="28">
        <f>รอวางป่วบรายสัปดาห์!AL13</f>
        <v>0</v>
      </c>
      <c r="AM12" s="28">
        <f>รอวางป่วบรายสัปดาห์!AM13</f>
        <v>0</v>
      </c>
      <c r="AN12" s="28">
        <f>รอวางป่วบรายสัปดาห์!AN13</f>
        <v>0</v>
      </c>
      <c r="AO12" s="28">
        <f>รอวางป่วบรายสัปดาห์!AO13</f>
        <v>0</v>
      </c>
      <c r="AP12" s="28">
        <f>รอวางป่วบรายสัปดาห์!AP13</f>
        <v>0</v>
      </c>
      <c r="AQ12" s="28">
        <f>รอวางป่วบรายสัปดาห์!AQ13</f>
        <v>0</v>
      </c>
      <c r="AR12" s="28">
        <f>รอวางป่วบรายสัปดาห์!AR13</f>
        <v>0</v>
      </c>
      <c r="AS12" s="28">
        <f>รอวางป่วบรายสัปดาห์!AS13</f>
        <v>0</v>
      </c>
      <c r="AT12" s="28">
        <f>รอวางป่วบรายสัปดาห์!AT13</f>
        <v>0</v>
      </c>
      <c r="AU12" s="28">
        <f>รอวางป่วบรายสัปดาห์!AU13</f>
        <v>0</v>
      </c>
      <c r="AV12" s="28">
        <f>รอวางป่วบรายสัปดาห์!AV13</f>
        <v>0</v>
      </c>
      <c r="AW12" s="28">
        <f>รอวางป่วบรายสัปดาห์!AW13</f>
        <v>0</v>
      </c>
      <c r="AX12" s="28">
        <f>รอวางป่วบรายสัปดาห์!AX13</f>
        <v>0</v>
      </c>
      <c r="AY12" s="28">
        <f>รอวางป่วบรายสัปดาห์!AY13</f>
        <v>0</v>
      </c>
      <c r="AZ12" s="28">
        <f>รอวางป่วบรายสัปดาห์!AZ13</f>
        <v>0</v>
      </c>
      <c r="BA12" s="28">
        <f>รอวางป่วบรายสัปดาห์!BA13</f>
        <v>0</v>
      </c>
      <c r="BB12" s="28">
        <f>รอวางป่วบรายสัปดาห์!BB13</f>
        <v>0</v>
      </c>
      <c r="BC12" s="28">
        <f>รอวางป่วบรายสัปดาห์!BC13</f>
        <v>5</v>
      </c>
      <c r="BD12" s="28">
        <f>รอวางป่วบรายสัปดาห์!BD13</f>
        <v>0</v>
      </c>
    </row>
    <row r="13" spans="1:56">
      <c r="A13" s="28" t="str">
        <f>[1]รอวางป่วบรายสัปดาห์!B11</f>
        <v>อุทุมพรพิสัย</v>
      </c>
      <c r="B13" s="28">
        <f>รอวางป่วบรายสัปดาห์!B14</f>
        <v>0</v>
      </c>
      <c r="C13" s="28">
        <f>รอวางป่วบรายสัปดาห์!C14</f>
        <v>0</v>
      </c>
      <c r="D13" s="28">
        <f>รอวางป่วบรายสัปดาห์!D14</f>
        <v>0</v>
      </c>
      <c r="E13" s="28">
        <f>รอวางป่วบรายสัปดาห์!E14</f>
        <v>0</v>
      </c>
      <c r="F13" s="28">
        <f>รอวางป่วบรายสัปดาห์!F14</f>
        <v>0</v>
      </c>
      <c r="G13" s="28">
        <f>รอวางป่วบรายสัปดาห์!G14</f>
        <v>0</v>
      </c>
      <c r="H13" s="28">
        <f>รอวางป่วบรายสัปดาห์!H14</f>
        <v>0</v>
      </c>
      <c r="I13" s="28">
        <f>รอวางป่วบรายสัปดาห์!I14</f>
        <v>0</v>
      </c>
      <c r="J13" s="28">
        <f>รอวางป่วบรายสัปดาห์!J14</f>
        <v>0</v>
      </c>
      <c r="K13" s="28">
        <f>รอวางป่วบรายสัปดาห์!K14</f>
        <v>0</v>
      </c>
      <c r="L13" s="28">
        <f>รอวางป่วบรายสัปดาห์!L14</f>
        <v>0</v>
      </c>
      <c r="M13" s="28">
        <f>รอวางป่วบรายสัปดาห์!M14</f>
        <v>0</v>
      </c>
      <c r="N13" s="28">
        <f>รอวางป่วบรายสัปดาห์!N14</f>
        <v>0</v>
      </c>
      <c r="O13" s="28">
        <f>รอวางป่วบรายสัปดาห์!O14</f>
        <v>0</v>
      </c>
      <c r="P13" s="28">
        <f>รอวางป่วบรายสัปดาห์!P14</f>
        <v>0</v>
      </c>
      <c r="Q13" s="28">
        <f>รอวางป่วบรายสัปดาห์!Q14</f>
        <v>0</v>
      </c>
      <c r="R13" s="28">
        <f>รอวางป่วบรายสัปดาห์!R14</f>
        <v>0</v>
      </c>
      <c r="S13" s="28">
        <f>รอวางป่วบรายสัปดาห์!S14</f>
        <v>0</v>
      </c>
      <c r="T13" s="28">
        <f>รอวางป่วบรายสัปดาห์!T14</f>
        <v>0</v>
      </c>
      <c r="U13" s="28">
        <f>รอวางป่วบรายสัปดาห์!U14</f>
        <v>0</v>
      </c>
      <c r="V13" s="28">
        <f>รอวางป่วบรายสัปดาห์!V14</f>
        <v>0</v>
      </c>
      <c r="W13" s="28">
        <f>รอวางป่วบรายสัปดาห์!W14</f>
        <v>0</v>
      </c>
      <c r="X13" s="28">
        <f>รอวางป่วบรายสัปดาห์!X14</f>
        <v>0</v>
      </c>
      <c r="Y13" s="28">
        <f>รอวางป่วบรายสัปดาห์!Y14</f>
        <v>0</v>
      </c>
      <c r="Z13" s="28">
        <f>รอวางป่วบรายสัปดาห์!Z14</f>
        <v>1</v>
      </c>
      <c r="AA13" s="28">
        <f>รอวางป่วบรายสัปดาห์!AA14</f>
        <v>0</v>
      </c>
      <c r="AB13" s="28">
        <f>รอวางป่วบรายสัปดาห์!AB14</f>
        <v>0</v>
      </c>
      <c r="AC13" s="28">
        <f>รอวางป่วบรายสัปดาห์!AC14</f>
        <v>0</v>
      </c>
      <c r="AD13" s="28">
        <f>รอวางป่วบรายสัปดาห์!AD14</f>
        <v>0</v>
      </c>
      <c r="AE13" s="28">
        <f>รอวางป่วบรายสัปดาห์!AE14</f>
        <v>0</v>
      </c>
      <c r="AF13" s="28">
        <f>รอวางป่วบรายสัปดาห์!AF14</f>
        <v>0</v>
      </c>
      <c r="AG13" s="28">
        <f>รอวางป่วบรายสัปดาห์!AG14</f>
        <v>0</v>
      </c>
      <c r="AH13" s="28">
        <f>รอวางป่วบรายสัปดาห์!AH14</f>
        <v>1</v>
      </c>
      <c r="AI13" s="28">
        <f>รอวางป่วบรายสัปดาห์!AI14</f>
        <v>0</v>
      </c>
      <c r="AJ13" s="28">
        <f>รอวางป่วบรายสัปดาห์!AJ14</f>
        <v>0</v>
      </c>
      <c r="AK13" s="28">
        <f>รอวางป่วบรายสัปดาห์!AK14</f>
        <v>0</v>
      </c>
      <c r="AL13" s="28">
        <f>รอวางป่วบรายสัปดาห์!AL14</f>
        <v>0</v>
      </c>
      <c r="AM13" s="28">
        <f>รอวางป่วบรายสัปดาห์!AM14</f>
        <v>0</v>
      </c>
      <c r="AN13" s="28">
        <f>รอวางป่วบรายสัปดาห์!AN14</f>
        <v>0</v>
      </c>
      <c r="AO13" s="28">
        <f>รอวางป่วบรายสัปดาห์!AO14</f>
        <v>0</v>
      </c>
      <c r="AP13" s="28">
        <f>รอวางป่วบรายสัปดาห์!AP14</f>
        <v>1</v>
      </c>
      <c r="AQ13" s="28">
        <f>รอวางป่วบรายสัปดาห์!AQ14</f>
        <v>0</v>
      </c>
      <c r="AR13" s="28">
        <f>รอวางป่วบรายสัปดาห์!AR14</f>
        <v>0</v>
      </c>
      <c r="AS13" s="28">
        <f>รอวางป่วบรายสัปดาห์!AS14</f>
        <v>0</v>
      </c>
      <c r="AT13" s="28">
        <f>รอวางป่วบรายสัปดาห์!AT14</f>
        <v>0</v>
      </c>
      <c r="AU13" s="28">
        <f>รอวางป่วบรายสัปดาห์!AU14</f>
        <v>0</v>
      </c>
      <c r="AV13" s="28">
        <f>รอวางป่วบรายสัปดาห์!AV14</f>
        <v>0</v>
      </c>
      <c r="AW13" s="28">
        <f>รอวางป่วบรายสัปดาห์!AW14</f>
        <v>0</v>
      </c>
      <c r="AX13" s="28">
        <f>รอวางป่วบรายสัปดาห์!AX14</f>
        <v>0</v>
      </c>
      <c r="AY13" s="28">
        <f>รอวางป่วบรายสัปดาห์!AY14</f>
        <v>0</v>
      </c>
      <c r="AZ13" s="28">
        <f>รอวางป่วบรายสัปดาห์!AZ14</f>
        <v>0</v>
      </c>
      <c r="BA13" s="28">
        <f>รอวางป่วบรายสัปดาห์!BA14</f>
        <v>0</v>
      </c>
      <c r="BB13" s="28">
        <f>รอวางป่วบรายสัปดาห์!BB14</f>
        <v>0</v>
      </c>
      <c r="BC13" s="28">
        <f>รอวางป่วบรายสัปดาห์!BC14</f>
        <v>3</v>
      </c>
      <c r="BD13" s="28">
        <f>รอวางป่วบรายสัปดาห์!BD14</f>
        <v>0</v>
      </c>
    </row>
    <row r="14" spans="1:56">
      <c r="A14" s="28" t="str">
        <f>[1]รอวางป่วบรายสัปดาห์!B12</f>
        <v>บึงบูรพ์</v>
      </c>
      <c r="B14" s="28">
        <f>รอวางป่วบรายสัปดาห์!B15</f>
        <v>0</v>
      </c>
      <c r="C14" s="28">
        <f>รอวางป่วบรายสัปดาห์!C15</f>
        <v>0</v>
      </c>
      <c r="D14" s="28">
        <f>รอวางป่วบรายสัปดาห์!D15</f>
        <v>0</v>
      </c>
      <c r="E14" s="28">
        <f>รอวางป่วบรายสัปดาห์!E15</f>
        <v>0</v>
      </c>
      <c r="F14" s="28">
        <f>รอวางป่วบรายสัปดาห์!F15</f>
        <v>0</v>
      </c>
      <c r="G14" s="28">
        <f>รอวางป่วบรายสัปดาห์!G15</f>
        <v>0</v>
      </c>
      <c r="H14" s="28">
        <f>รอวางป่วบรายสัปดาห์!H15</f>
        <v>0</v>
      </c>
      <c r="I14" s="28">
        <f>รอวางป่วบรายสัปดาห์!I15</f>
        <v>0</v>
      </c>
      <c r="J14" s="28">
        <f>รอวางป่วบรายสัปดาห์!J15</f>
        <v>0</v>
      </c>
      <c r="K14" s="28">
        <f>รอวางป่วบรายสัปดาห์!K15</f>
        <v>0</v>
      </c>
      <c r="L14" s="28">
        <f>รอวางป่วบรายสัปดาห์!L15</f>
        <v>0</v>
      </c>
      <c r="M14" s="28">
        <f>รอวางป่วบรายสัปดาห์!M15</f>
        <v>0</v>
      </c>
      <c r="N14" s="28">
        <f>รอวางป่วบรายสัปดาห์!N15</f>
        <v>0</v>
      </c>
      <c r="O14" s="28">
        <f>รอวางป่วบรายสัปดาห์!O15</f>
        <v>0</v>
      </c>
      <c r="P14" s="28">
        <f>รอวางป่วบรายสัปดาห์!P15</f>
        <v>0</v>
      </c>
      <c r="Q14" s="28">
        <f>รอวางป่วบรายสัปดาห์!Q15</f>
        <v>0</v>
      </c>
      <c r="R14" s="28">
        <f>รอวางป่วบรายสัปดาห์!R15</f>
        <v>0</v>
      </c>
      <c r="S14" s="28">
        <f>รอวางป่วบรายสัปดาห์!S15</f>
        <v>0</v>
      </c>
      <c r="T14" s="28">
        <f>รอวางป่วบรายสัปดาห์!T15</f>
        <v>0</v>
      </c>
      <c r="U14" s="28">
        <f>รอวางป่วบรายสัปดาห์!U15</f>
        <v>0</v>
      </c>
      <c r="V14" s="28">
        <f>รอวางป่วบรายสัปดาห์!V15</f>
        <v>0</v>
      </c>
      <c r="W14" s="28">
        <f>รอวางป่วบรายสัปดาห์!W15</f>
        <v>0</v>
      </c>
      <c r="X14" s="28">
        <f>รอวางป่วบรายสัปดาห์!X15</f>
        <v>0</v>
      </c>
      <c r="Y14" s="28">
        <f>รอวางป่วบรายสัปดาห์!Y15</f>
        <v>0</v>
      </c>
      <c r="Z14" s="28">
        <f>รอวางป่วบรายสัปดาห์!Z15</f>
        <v>0</v>
      </c>
      <c r="AA14" s="28">
        <f>รอวางป่วบรายสัปดาห์!AA15</f>
        <v>0</v>
      </c>
      <c r="AB14" s="28">
        <f>รอวางป่วบรายสัปดาห์!AB15</f>
        <v>1</v>
      </c>
      <c r="AC14" s="28">
        <f>รอวางป่วบรายสัปดาห์!AC15</f>
        <v>0</v>
      </c>
      <c r="AD14" s="28">
        <f>รอวางป่วบรายสัปดาห์!AD15</f>
        <v>0</v>
      </c>
      <c r="AE14" s="28">
        <f>รอวางป่วบรายสัปดาห์!AE15</f>
        <v>0</v>
      </c>
      <c r="AF14" s="28">
        <f>รอวางป่วบรายสัปดาห์!AF15</f>
        <v>0</v>
      </c>
      <c r="AG14" s="28">
        <f>รอวางป่วบรายสัปดาห์!AG15</f>
        <v>0</v>
      </c>
      <c r="AH14" s="28">
        <f>รอวางป่วบรายสัปดาห์!AH15</f>
        <v>0</v>
      </c>
      <c r="AI14" s="28">
        <f>รอวางป่วบรายสัปดาห์!AI15</f>
        <v>0</v>
      </c>
      <c r="AJ14" s="28">
        <f>รอวางป่วบรายสัปดาห์!AJ15</f>
        <v>0</v>
      </c>
      <c r="AK14" s="28">
        <f>รอวางป่วบรายสัปดาห์!AK15</f>
        <v>0</v>
      </c>
      <c r="AL14" s="28">
        <f>รอวางป่วบรายสัปดาห์!AL15</f>
        <v>0</v>
      </c>
      <c r="AM14" s="28">
        <f>รอวางป่วบรายสัปดาห์!AM15</f>
        <v>0</v>
      </c>
      <c r="AN14" s="28">
        <f>รอวางป่วบรายสัปดาห์!AN15</f>
        <v>0</v>
      </c>
      <c r="AO14" s="28">
        <f>รอวางป่วบรายสัปดาห์!AO15</f>
        <v>0</v>
      </c>
      <c r="AP14" s="28">
        <f>รอวางป่วบรายสัปดาห์!AP15</f>
        <v>0</v>
      </c>
      <c r="AQ14" s="28">
        <f>รอวางป่วบรายสัปดาห์!AQ15</f>
        <v>0</v>
      </c>
      <c r="AR14" s="28">
        <f>รอวางป่วบรายสัปดาห์!AR15</f>
        <v>0</v>
      </c>
      <c r="AS14" s="28">
        <f>รอวางป่วบรายสัปดาห์!AS15</f>
        <v>0</v>
      </c>
      <c r="AT14" s="28">
        <f>รอวางป่วบรายสัปดาห์!AT15</f>
        <v>0</v>
      </c>
      <c r="AU14" s="28">
        <f>รอวางป่วบรายสัปดาห์!AU15</f>
        <v>0</v>
      </c>
      <c r="AV14" s="28">
        <f>รอวางป่วบรายสัปดาห์!AV15</f>
        <v>0</v>
      </c>
      <c r="AW14" s="28">
        <f>รอวางป่วบรายสัปดาห์!AW15</f>
        <v>0</v>
      </c>
      <c r="AX14" s="28">
        <f>รอวางป่วบรายสัปดาห์!AX15</f>
        <v>0</v>
      </c>
      <c r="AY14" s="28">
        <f>รอวางป่วบรายสัปดาห์!AY15</f>
        <v>0</v>
      </c>
      <c r="AZ14" s="28">
        <f>รอวางป่วบรายสัปดาห์!AZ15</f>
        <v>0</v>
      </c>
      <c r="BA14" s="28">
        <f>รอวางป่วบรายสัปดาห์!BA15</f>
        <v>0</v>
      </c>
      <c r="BB14" s="28">
        <f>รอวางป่วบรายสัปดาห์!BB15</f>
        <v>0</v>
      </c>
      <c r="BC14" s="28">
        <f>รอวางป่วบรายสัปดาห์!BC15</f>
        <v>1</v>
      </c>
      <c r="BD14" s="28">
        <f>รอวางป่วบรายสัปดาห์!BD15</f>
        <v>0</v>
      </c>
    </row>
    <row r="15" spans="1:56">
      <c r="A15" s="28" t="str">
        <f>[1]รอวางป่วบรายสัปดาห์!B13</f>
        <v>ห้วยทับทัน</v>
      </c>
      <c r="B15" s="28">
        <f>รอวางป่วบรายสัปดาห์!B16</f>
        <v>0</v>
      </c>
      <c r="C15" s="28">
        <f>รอวางป่วบรายสัปดาห์!C16</f>
        <v>0</v>
      </c>
      <c r="D15" s="28">
        <f>รอวางป่วบรายสัปดาห์!D16</f>
        <v>2</v>
      </c>
      <c r="E15" s="28">
        <f>รอวางป่วบรายสัปดาห์!E16</f>
        <v>0</v>
      </c>
      <c r="F15" s="28">
        <f>รอวางป่วบรายสัปดาห์!F16</f>
        <v>0</v>
      </c>
      <c r="G15" s="28">
        <f>รอวางป่วบรายสัปดาห์!G16</f>
        <v>1</v>
      </c>
      <c r="H15" s="28">
        <f>รอวางป่วบรายสัปดาห์!H16</f>
        <v>1</v>
      </c>
      <c r="I15" s="28">
        <f>รอวางป่วบรายสัปดาห์!I16</f>
        <v>0</v>
      </c>
      <c r="J15" s="28">
        <f>รอวางป่วบรายสัปดาห์!J16</f>
        <v>0</v>
      </c>
      <c r="K15" s="28">
        <f>รอวางป่วบรายสัปดาห์!K16</f>
        <v>1</v>
      </c>
      <c r="L15" s="28">
        <f>รอวางป่วบรายสัปดาห์!L16</f>
        <v>0</v>
      </c>
      <c r="M15" s="28">
        <f>รอวางป่วบรายสัปดาห์!M16</f>
        <v>0</v>
      </c>
      <c r="N15" s="28">
        <f>รอวางป่วบรายสัปดาห์!N16</f>
        <v>0</v>
      </c>
      <c r="O15" s="28">
        <f>รอวางป่วบรายสัปดาห์!O16</f>
        <v>1</v>
      </c>
      <c r="P15" s="28">
        <f>รอวางป่วบรายสัปดาห์!P16</f>
        <v>0</v>
      </c>
      <c r="Q15" s="28">
        <f>รอวางป่วบรายสัปดาห์!Q16</f>
        <v>0</v>
      </c>
      <c r="R15" s="28">
        <f>รอวางป่วบรายสัปดาห์!R16</f>
        <v>0</v>
      </c>
      <c r="S15" s="28">
        <f>รอวางป่วบรายสัปดาห์!S16</f>
        <v>0</v>
      </c>
      <c r="T15" s="28">
        <f>รอวางป่วบรายสัปดาห์!T16</f>
        <v>0</v>
      </c>
      <c r="U15" s="28">
        <f>รอวางป่วบรายสัปดาห์!U16</f>
        <v>0</v>
      </c>
      <c r="V15" s="28">
        <f>รอวางป่วบรายสัปดาห์!V16</f>
        <v>0</v>
      </c>
      <c r="W15" s="28">
        <f>รอวางป่วบรายสัปดาห์!W16</f>
        <v>0</v>
      </c>
      <c r="X15" s="28">
        <f>รอวางป่วบรายสัปดาห์!X16</f>
        <v>0</v>
      </c>
      <c r="Y15" s="28">
        <f>รอวางป่วบรายสัปดาห์!Y16</f>
        <v>0</v>
      </c>
      <c r="Z15" s="28">
        <f>รอวางป่วบรายสัปดาห์!Z16</f>
        <v>0</v>
      </c>
      <c r="AA15" s="28">
        <f>รอวางป่วบรายสัปดาห์!AA16</f>
        <v>0</v>
      </c>
      <c r="AB15" s="28">
        <f>รอวางป่วบรายสัปดาห์!AB16</f>
        <v>0</v>
      </c>
      <c r="AC15" s="28">
        <f>รอวางป่วบรายสัปดาห์!AC16</f>
        <v>0</v>
      </c>
      <c r="AD15" s="28">
        <f>รอวางป่วบรายสัปดาห์!AD16</f>
        <v>0</v>
      </c>
      <c r="AE15" s="28">
        <f>รอวางป่วบรายสัปดาห์!AE16</f>
        <v>1</v>
      </c>
      <c r="AF15" s="28">
        <f>รอวางป่วบรายสัปดาห์!AF16</f>
        <v>1</v>
      </c>
      <c r="AG15" s="28">
        <f>รอวางป่วบรายสัปดาห์!AG16</f>
        <v>0</v>
      </c>
      <c r="AH15" s="28">
        <f>รอวางป่วบรายสัปดาห์!AH16</f>
        <v>0</v>
      </c>
      <c r="AI15" s="28">
        <f>รอวางป่วบรายสัปดาห์!AI16</f>
        <v>0</v>
      </c>
      <c r="AJ15" s="28">
        <f>รอวางป่วบรายสัปดาห์!AJ16</f>
        <v>0</v>
      </c>
      <c r="AK15" s="28">
        <f>รอวางป่วบรายสัปดาห์!AK16</f>
        <v>0</v>
      </c>
      <c r="AL15" s="28">
        <f>รอวางป่วบรายสัปดาห์!AL16</f>
        <v>0</v>
      </c>
      <c r="AM15" s="28">
        <f>รอวางป่วบรายสัปดาห์!AM16</f>
        <v>0</v>
      </c>
      <c r="AN15" s="28">
        <f>รอวางป่วบรายสัปดาห์!AN16</f>
        <v>0</v>
      </c>
      <c r="AO15" s="28">
        <f>รอวางป่วบรายสัปดาห์!AO16</f>
        <v>0</v>
      </c>
      <c r="AP15" s="28">
        <f>รอวางป่วบรายสัปดาห์!AP16</f>
        <v>0</v>
      </c>
      <c r="AQ15" s="28">
        <f>รอวางป่วบรายสัปดาห์!AQ16</f>
        <v>0</v>
      </c>
      <c r="AR15" s="28">
        <f>รอวางป่วบรายสัปดาห์!AR16</f>
        <v>0</v>
      </c>
      <c r="AS15" s="28">
        <f>รอวางป่วบรายสัปดาห์!AS16</f>
        <v>0</v>
      </c>
      <c r="AT15" s="28">
        <f>รอวางป่วบรายสัปดาห์!AT16</f>
        <v>0</v>
      </c>
      <c r="AU15" s="28">
        <f>รอวางป่วบรายสัปดาห์!AU16</f>
        <v>0</v>
      </c>
      <c r="AV15" s="28">
        <f>รอวางป่วบรายสัปดาห์!AV16</f>
        <v>0</v>
      </c>
      <c r="AW15" s="28">
        <f>รอวางป่วบรายสัปดาห์!AW16</f>
        <v>0</v>
      </c>
      <c r="AX15" s="28">
        <f>รอวางป่วบรายสัปดาห์!AX16</f>
        <v>0</v>
      </c>
      <c r="AY15" s="28">
        <f>รอวางป่วบรายสัปดาห์!AY16</f>
        <v>0</v>
      </c>
      <c r="AZ15" s="28">
        <f>รอวางป่วบรายสัปดาห์!AZ16</f>
        <v>0</v>
      </c>
      <c r="BA15" s="28">
        <f>รอวางป่วบรายสัปดาห์!BA16</f>
        <v>0</v>
      </c>
      <c r="BB15" s="28">
        <f>รอวางป่วบรายสัปดาห์!BB16</f>
        <v>0</v>
      </c>
      <c r="BC15" s="28">
        <f>รอวางป่วบรายสัปดาห์!BC16</f>
        <v>8</v>
      </c>
      <c r="BD15" s="28">
        <f>รอวางป่วบรายสัปดาห์!BD16</f>
        <v>0</v>
      </c>
    </row>
    <row r="16" spans="1:56">
      <c r="A16" s="28" t="str">
        <f>[1]รอวางป่วบรายสัปดาห์!B14</f>
        <v>โนนคูณ</v>
      </c>
      <c r="B16" s="28">
        <f>รอวางป่วบรายสัปดาห์!B17</f>
        <v>0</v>
      </c>
      <c r="C16" s="28">
        <f>รอวางป่วบรายสัปดาห์!C17</f>
        <v>0</v>
      </c>
      <c r="D16" s="28">
        <f>รอวางป่วบรายสัปดาห์!D17</f>
        <v>0</v>
      </c>
      <c r="E16" s="28">
        <f>รอวางป่วบรายสัปดาห์!E17</f>
        <v>0</v>
      </c>
      <c r="F16" s="28">
        <f>รอวางป่วบรายสัปดาห์!F17</f>
        <v>1</v>
      </c>
      <c r="G16" s="28">
        <f>รอวางป่วบรายสัปดาห์!G17</f>
        <v>0</v>
      </c>
      <c r="H16" s="28">
        <f>รอวางป่วบรายสัปดาห์!H17</f>
        <v>0</v>
      </c>
      <c r="I16" s="28">
        <f>รอวางป่วบรายสัปดาห์!I17</f>
        <v>0</v>
      </c>
      <c r="J16" s="28">
        <f>รอวางป่วบรายสัปดาห์!J17</f>
        <v>1</v>
      </c>
      <c r="K16" s="28">
        <f>รอวางป่วบรายสัปดาห์!K17</f>
        <v>0</v>
      </c>
      <c r="L16" s="28">
        <f>รอวางป่วบรายสัปดาห์!L17</f>
        <v>0</v>
      </c>
      <c r="M16" s="28">
        <f>รอวางป่วบรายสัปดาห์!M17</f>
        <v>0</v>
      </c>
      <c r="N16" s="28">
        <f>รอวางป่วบรายสัปดาห์!N17</f>
        <v>0</v>
      </c>
      <c r="O16" s="28">
        <f>รอวางป่วบรายสัปดาห์!O17</f>
        <v>0</v>
      </c>
      <c r="P16" s="28">
        <f>รอวางป่วบรายสัปดาห์!P17</f>
        <v>0</v>
      </c>
      <c r="Q16" s="28">
        <f>รอวางป่วบรายสัปดาห์!Q17</f>
        <v>0</v>
      </c>
      <c r="R16" s="28">
        <f>รอวางป่วบรายสัปดาห์!R17</f>
        <v>0</v>
      </c>
      <c r="S16" s="28">
        <f>รอวางป่วบรายสัปดาห์!S17</f>
        <v>0</v>
      </c>
      <c r="T16" s="28">
        <f>รอวางป่วบรายสัปดาห์!T17</f>
        <v>0</v>
      </c>
      <c r="U16" s="28">
        <f>รอวางป่วบรายสัปดาห์!U17</f>
        <v>0</v>
      </c>
      <c r="V16" s="28">
        <f>รอวางป่วบรายสัปดาห์!V17</f>
        <v>0</v>
      </c>
      <c r="W16" s="28">
        <f>รอวางป่วบรายสัปดาห์!W17</f>
        <v>0</v>
      </c>
      <c r="X16" s="28">
        <f>รอวางป่วบรายสัปดาห์!X17</f>
        <v>0</v>
      </c>
      <c r="Y16" s="28">
        <f>รอวางป่วบรายสัปดาห์!Y17</f>
        <v>0</v>
      </c>
      <c r="Z16" s="28">
        <f>รอวางป่วบรายสัปดาห์!Z17</f>
        <v>0</v>
      </c>
      <c r="AA16" s="28">
        <f>รอวางป่วบรายสัปดาห์!AA17</f>
        <v>0</v>
      </c>
      <c r="AB16" s="28">
        <f>รอวางป่วบรายสัปดาห์!AB17</f>
        <v>0</v>
      </c>
      <c r="AC16" s="28">
        <f>รอวางป่วบรายสัปดาห์!AC17</f>
        <v>0</v>
      </c>
      <c r="AD16" s="28">
        <f>รอวางป่วบรายสัปดาห์!AD17</f>
        <v>0</v>
      </c>
      <c r="AE16" s="28">
        <f>รอวางป่วบรายสัปดาห์!AE17</f>
        <v>0</v>
      </c>
      <c r="AF16" s="28">
        <f>รอวางป่วบรายสัปดาห์!AF17</f>
        <v>0</v>
      </c>
      <c r="AG16" s="28">
        <f>รอวางป่วบรายสัปดาห์!AG17</f>
        <v>0</v>
      </c>
      <c r="AH16" s="28">
        <f>รอวางป่วบรายสัปดาห์!AH17</f>
        <v>0</v>
      </c>
      <c r="AI16" s="28">
        <f>รอวางป่วบรายสัปดาห์!AI17</f>
        <v>0</v>
      </c>
      <c r="AJ16" s="28">
        <f>รอวางป่วบรายสัปดาห์!AJ17</f>
        <v>0</v>
      </c>
      <c r="AK16" s="28">
        <f>รอวางป่วบรายสัปดาห์!AK17</f>
        <v>0</v>
      </c>
      <c r="AL16" s="28">
        <f>รอวางป่วบรายสัปดาห์!AL17</f>
        <v>0</v>
      </c>
      <c r="AM16" s="28">
        <f>รอวางป่วบรายสัปดาห์!AM17</f>
        <v>0</v>
      </c>
      <c r="AN16" s="28">
        <f>รอวางป่วบรายสัปดาห์!AN17</f>
        <v>0</v>
      </c>
      <c r="AO16" s="28">
        <f>รอวางป่วบรายสัปดาห์!AO17</f>
        <v>0</v>
      </c>
      <c r="AP16" s="28">
        <f>รอวางป่วบรายสัปดาห์!AP17</f>
        <v>0</v>
      </c>
      <c r="AQ16" s="28">
        <f>รอวางป่วบรายสัปดาห์!AQ17</f>
        <v>0</v>
      </c>
      <c r="AR16" s="28">
        <f>รอวางป่วบรายสัปดาห์!AR17</f>
        <v>0</v>
      </c>
      <c r="AS16" s="28">
        <f>รอวางป่วบรายสัปดาห์!AS17</f>
        <v>0</v>
      </c>
      <c r="AT16" s="28">
        <f>รอวางป่วบรายสัปดาห์!AT17</f>
        <v>0</v>
      </c>
      <c r="AU16" s="28">
        <f>รอวางป่วบรายสัปดาห์!AU17</f>
        <v>0</v>
      </c>
      <c r="AV16" s="28">
        <f>รอวางป่วบรายสัปดาห์!AV17</f>
        <v>0</v>
      </c>
      <c r="AW16" s="28">
        <f>รอวางป่วบรายสัปดาห์!AW17</f>
        <v>0</v>
      </c>
      <c r="AX16" s="28">
        <f>รอวางป่วบรายสัปดาห์!AX17</f>
        <v>0</v>
      </c>
      <c r="AY16" s="28">
        <f>รอวางป่วบรายสัปดาห์!AY17</f>
        <v>0</v>
      </c>
      <c r="AZ16" s="28">
        <f>รอวางป่วบรายสัปดาห์!AZ17</f>
        <v>0</v>
      </c>
      <c r="BA16" s="28">
        <f>รอวางป่วบรายสัปดาห์!BA17</f>
        <v>0</v>
      </c>
      <c r="BB16" s="28">
        <f>รอวางป่วบรายสัปดาห์!BB17</f>
        <v>0</v>
      </c>
      <c r="BC16" s="28">
        <f>รอวางป่วบรายสัปดาห์!BC17</f>
        <v>2</v>
      </c>
      <c r="BD16" s="28">
        <f>รอวางป่วบรายสัปดาห์!BD17</f>
        <v>0</v>
      </c>
    </row>
    <row r="17" spans="1:56">
      <c r="A17" s="28" t="str">
        <f>[1]รอวางป่วบรายสัปดาห์!B15</f>
        <v>ศรีรัตนะ</v>
      </c>
      <c r="B17" s="28">
        <f>รอวางป่วบรายสัปดาห์!B18</f>
        <v>0</v>
      </c>
      <c r="C17" s="28">
        <f>รอวางป่วบรายสัปดาห์!C18</f>
        <v>0</v>
      </c>
      <c r="D17" s="28">
        <f>รอวางป่วบรายสัปดาห์!D18</f>
        <v>0</v>
      </c>
      <c r="E17" s="28">
        <f>รอวางป่วบรายสัปดาห์!E18</f>
        <v>0</v>
      </c>
      <c r="F17" s="28">
        <f>รอวางป่วบรายสัปดาห์!F18</f>
        <v>0</v>
      </c>
      <c r="G17" s="28">
        <f>รอวางป่วบรายสัปดาห์!G18</f>
        <v>0</v>
      </c>
      <c r="H17" s="28">
        <f>รอวางป่วบรายสัปดาห์!H18</f>
        <v>0</v>
      </c>
      <c r="I17" s="28">
        <f>รอวางป่วบรายสัปดาห์!I18</f>
        <v>0</v>
      </c>
      <c r="J17" s="28">
        <f>รอวางป่วบรายสัปดาห์!J18</f>
        <v>0</v>
      </c>
      <c r="K17" s="28">
        <f>รอวางป่วบรายสัปดาห์!K18</f>
        <v>0</v>
      </c>
      <c r="L17" s="28">
        <f>รอวางป่วบรายสัปดาห์!L18</f>
        <v>0</v>
      </c>
      <c r="M17" s="28">
        <f>รอวางป่วบรายสัปดาห์!M18</f>
        <v>0</v>
      </c>
      <c r="N17" s="28">
        <f>รอวางป่วบรายสัปดาห์!N18</f>
        <v>0</v>
      </c>
      <c r="O17" s="28">
        <f>รอวางป่วบรายสัปดาห์!O18</f>
        <v>0</v>
      </c>
      <c r="P17" s="28">
        <f>รอวางป่วบรายสัปดาห์!P18</f>
        <v>0</v>
      </c>
      <c r="Q17" s="28">
        <f>รอวางป่วบรายสัปดาห์!Q18</f>
        <v>0</v>
      </c>
      <c r="R17" s="28">
        <f>รอวางป่วบรายสัปดาห์!R18</f>
        <v>0</v>
      </c>
      <c r="S17" s="28">
        <f>รอวางป่วบรายสัปดาห์!S18</f>
        <v>2</v>
      </c>
      <c r="T17" s="28">
        <f>รอวางป่วบรายสัปดาห์!T18</f>
        <v>0</v>
      </c>
      <c r="U17" s="28">
        <f>รอวางป่วบรายสัปดาห์!U18</f>
        <v>0</v>
      </c>
      <c r="V17" s="28">
        <f>รอวางป่วบรายสัปดาห์!V18</f>
        <v>0</v>
      </c>
      <c r="W17" s="28">
        <f>รอวางป่วบรายสัปดาห์!W18</f>
        <v>0</v>
      </c>
      <c r="X17" s="28">
        <f>รอวางป่วบรายสัปดาห์!X18</f>
        <v>0</v>
      </c>
      <c r="Y17" s="28">
        <f>รอวางป่วบรายสัปดาห์!Y18</f>
        <v>2</v>
      </c>
      <c r="Z17" s="28">
        <f>รอวางป่วบรายสัปดาห์!Z18</f>
        <v>0</v>
      </c>
      <c r="AA17" s="28">
        <f>รอวางป่วบรายสัปดาห์!AA18</f>
        <v>0</v>
      </c>
      <c r="AB17" s="28">
        <f>รอวางป่วบรายสัปดาห์!AB18</f>
        <v>0</v>
      </c>
      <c r="AC17" s="28">
        <f>รอวางป่วบรายสัปดาห์!AC18</f>
        <v>0</v>
      </c>
      <c r="AD17" s="28">
        <f>รอวางป่วบรายสัปดาห์!AD18</f>
        <v>0</v>
      </c>
      <c r="AE17" s="28">
        <f>รอวางป่วบรายสัปดาห์!AE18</f>
        <v>0</v>
      </c>
      <c r="AF17" s="28">
        <f>รอวางป่วบรายสัปดาห์!AF18</f>
        <v>1</v>
      </c>
      <c r="AG17" s="28">
        <f>รอวางป่วบรายสัปดาห์!AG18</f>
        <v>0</v>
      </c>
      <c r="AH17" s="28">
        <f>รอวางป่วบรายสัปดาห์!AH18</f>
        <v>0</v>
      </c>
      <c r="AI17" s="28">
        <f>รอวางป่วบรายสัปดาห์!AI18</f>
        <v>0</v>
      </c>
      <c r="AJ17" s="28">
        <f>รอวางป่วบรายสัปดาห์!AJ18</f>
        <v>0</v>
      </c>
      <c r="AK17" s="28">
        <f>รอวางป่วบรายสัปดาห์!AK18</f>
        <v>0</v>
      </c>
      <c r="AL17" s="28">
        <f>รอวางป่วบรายสัปดาห์!AL18</f>
        <v>0</v>
      </c>
      <c r="AM17" s="28">
        <f>รอวางป่วบรายสัปดาห์!AM18</f>
        <v>0</v>
      </c>
      <c r="AN17" s="28">
        <f>รอวางป่วบรายสัปดาห์!AN18</f>
        <v>0</v>
      </c>
      <c r="AO17" s="28">
        <f>รอวางป่วบรายสัปดาห์!AO18</f>
        <v>0</v>
      </c>
      <c r="AP17" s="28">
        <f>รอวางป่วบรายสัปดาห์!AP18</f>
        <v>0</v>
      </c>
      <c r="AQ17" s="28">
        <f>รอวางป่วบรายสัปดาห์!AQ18</f>
        <v>0</v>
      </c>
      <c r="AR17" s="28">
        <f>รอวางป่วบรายสัปดาห์!AR18</f>
        <v>0</v>
      </c>
      <c r="AS17" s="28">
        <f>รอวางป่วบรายสัปดาห์!AS18</f>
        <v>0</v>
      </c>
      <c r="AT17" s="28">
        <f>รอวางป่วบรายสัปดาห์!AT18</f>
        <v>0</v>
      </c>
      <c r="AU17" s="28">
        <f>รอวางป่วบรายสัปดาห์!AU18</f>
        <v>0</v>
      </c>
      <c r="AV17" s="28">
        <f>รอวางป่วบรายสัปดาห์!AV18</f>
        <v>0</v>
      </c>
      <c r="AW17" s="28">
        <f>รอวางป่วบรายสัปดาห์!AW18</f>
        <v>0</v>
      </c>
      <c r="AX17" s="28">
        <f>รอวางป่วบรายสัปดาห์!AX18</f>
        <v>0</v>
      </c>
      <c r="AY17" s="28">
        <f>รอวางป่วบรายสัปดาห์!AY18</f>
        <v>0</v>
      </c>
      <c r="AZ17" s="28">
        <f>รอวางป่วบรายสัปดาห์!AZ18</f>
        <v>0</v>
      </c>
      <c r="BA17" s="28">
        <f>รอวางป่วบรายสัปดาห์!BA18</f>
        <v>0</v>
      </c>
      <c r="BB17" s="28">
        <f>รอวางป่วบรายสัปดาห์!BB18</f>
        <v>0</v>
      </c>
      <c r="BC17" s="28">
        <f>รอวางป่วบรายสัปดาห์!BC18</f>
        <v>5</v>
      </c>
      <c r="BD17" s="28">
        <f>รอวางป่วบรายสัปดาห์!BD18</f>
        <v>0</v>
      </c>
    </row>
    <row r="18" spans="1:56">
      <c r="A18" s="28" t="str">
        <f>[1]รอวางป่วบรายสัปดาห์!B16</f>
        <v>น้ำเกลี้ยง</v>
      </c>
      <c r="B18" s="28">
        <f>รอวางป่วบรายสัปดาห์!B19</f>
        <v>0</v>
      </c>
      <c r="C18" s="28">
        <f>รอวางป่วบรายสัปดาห์!C19</f>
        <v>0</v>
      </c>
      <c r="D18" s="28">
        <f>รอวางป่วบรายสัปดาห์!D19</f>
        <v>0</v>
      </c>
      <c r="E18" s="28">
        <f>รอวางป่วบรายสัปดาห์!E19</f>
        <v>0</v>
      </c>
      <c r="F18" s="28">
        <f>รอวางป่วบรายสัปดาห์!F19</f>
        <v>0</v>
      </c>
      <c r="G18" s="28">
        <f>รอวางป่วบรายสัปดาห์!G19</f>
        <v>0</v>
      </c>
      <c r="H18" s="28">
        <f>รอวางป่วบรายสัปดาห์!H19</f>
        <v>0</v>
      </c>
      <c r="I18" s="28">
        <f>รอวางป่วบรายสัปดาห์!I19</f>
        <v>0</v>
      </c>
      <c r="J18" s="28">
        <f>รอวางป่วบรายสัปดาห์!J19</f>
        <v>0</v>
      </c>
      <c r="K18" s="28">
        <f>รอวางป่วบรายสัปดาห์!K19</f>
        <v>0</v>
      </c>
      <c r="L18" s="28">
        <f>รอวางป่วบรายสัปดาห์!L19</f>
        <v>0</v>
      </c>
      <c r="M18" s="28">
        <f>รอวางป่วบรายสัปดาห์!M19</f>
        <v>0</v>
      </c>
      <c r="N18" s="28">
        <f>รอวางป่วบรายสัปดาห์!N19</f>
        <v>0</v>
      </c>
      <c r="O18" s="28">
        <f>รอวางป่วบรายสัปดาห์!O19</f>
        <v>0</v>
      </c>
      <c r="P18" s="28">
        <f>รอวางป่วบรายสัปดาห์!P19</f>
        <v>0</v>
      </c>
      <c r="Q18" s="28">
        <f>รอวางป่วบรายสัปดาห์!Q19</f>
        <v>0</v>
      </c>
      <c r="R18" s="28">
        <f>รอวางป่วบรายสัปดาห์!R19</f>
        <v>0</v>
      </c>
      <c r="S18" s="28">
        <f>รอวางป่วบรายสัปดาห์!S19</f>
        <v>0</v>
      </c>
      <c r="T18" s="28">
        <f>รอวางป่วบรายสัปดาห์!T19</f>
        <v>0</v>
      </c>
      <c r="U18" s="28">
        <f>รอวางป่วบรายสัปดาห์!U19</f>
        <v>0</v>
      </c>
      <c r="V18" s="28">
        <f>รอวางป่วบรายสัปดาห์!V19</f>
        <v>0</v>
      </c>
      <c r="W18" s="28">
        <f>รอวางป่วบรายสัปดาห์!W19</f>
        <v>0</v>
      </c>
      <c r="X18" s="28">
        <f>รอวางป่วบรายสัปดาห์!X19</f>
        <v>0</v>
      </c>
      <c r="Y18" s="28">
        <f>รอวางป่วบรายสัปดาห์!Y19</f>
        <v>0</v>
      </c>
      <c r="Z18" s="28">
        <f>รอวางป่วบรายสัปดาห์!Z19</f>
        <v>0</v>
      </c>
      <c r="AA18" s="28">
        <f>รอวางป่วบรายสัปดาห์!AA19</f>
        <v>0</v>
      </c>
      <c r="AB18" s="28">
        <f>รอวางป่วบรายสัปดาห์!AB19</f>
        <v>0</v>
      </c>
      <c r="AC18" s="28">
        <f>รอวางป่วบรายสัปดาห์!AC19</f>
        <v>0</v>
      </c>
      <c r="AD18" s="28">
        <f>รอวางป่วบรายสัปดาห์!AD19</f>
        <v>0</v>
      </c>
      <c r="AE18" s="28">
        <f>รอวางป่วบรายสัปดาห์!AE19</f>
        <v>0</v>
      </c>
      <c r="AF18" s="28">
        <f>รอวางป่วบรายสัปดาห์!AF19</f>
        <v>0</v>
      </c>
      <c r="AG18" s="28">
        <f>รอวางป่วบรายสัปดาห์!AG19</f>
        <v>0</v>
      </c>
      <c r="AH18" s="28">
        <f>รอวางป่วบรายสัปดาห์!AH19</f>
        <v>0</v>
      </c>
      <c r="AI18" s="28">
        <f>รอวางป่วบรายสัปดาห์!AI19</f>
        <v>0</v>
      </c>
      <c r="AJ18" s="28">
        <f>รอวางป่วบรายสัปดาห์!AJ19</f>
        <v>0</v>
      </c>
      <c r="AK18" s="28">
        <f>รอวางป่วบรายสัปดาห์!AK19</f>
        <v>0</v>
      </c>
      <c r="AL18" s="28">
        <f>รอวางป่วบรายสัปดาห์!AL19</f>
        <v>0</v>
      </c>
      <c r="AM18" s="28">
        <f>รอวางป่วบรายสัปดาห์!AM19</f>
        <v>0</v>
      </c>
      <c r="AN18" s="28">
        <f>รอวางป่วบรายสัปดาห์!AN19</f>
        <v>0</v>
      </c>
      <c r="AO18" s="28">
        <f>รอวางป่วบรายสัปดาห์!AO19</f>
        <v>0</v>
      </c>
      <c r="AP18" s="28">
        <f>รอวางป่วบรายสัปดาห์!AP19</f>
        <v>0</v>
      </c>
      <c r="AQ18" s="28">
        <f>รอวางป่วบรายสัปดาห์!AQ19</f>
        <v>0</v>
      </c>
      <c r="AR18" s="28">
        <f>รอวางป่วบรายสัปดาห์!AR19</f>
        <v>0</v>
      </c>
      <c r="AS18" s="28">
        <f>รอวางป่วบรายสัปดาห์!AS19</f>
        <v>0</v>
      </c>
      <c r="AT18" s="28">
        <f>รอวางป่วบรายสัปดาห์!AT19</f>
        <v>0</v>
      </c>
      <c r="AU18" s="28">
        <f>รอวางป่วบรายสัปดาห์!AU19</f>
        <v>0</v>
      </c>
      <c r="AV18" s="28">
        <f>รอวางป่วบรายสัปดาห์!AV19</f>
        <v>0</v>
      </c>
      <c r="AW18" s="28">
        <f>รอวางป่วบรายสัปดาห์!AW19</f>
        <v>0</v>
      </c>
      <c r="AX18" s="28">
        <f>รอวางป่วบรายสัปดาห์!AX19</f>
        <v>0</v>
      </c>
      <c r="AY18" s="28">
        <f>รอวางป่วบรายสัปดาห์!AY19</f>
        <v>0</v>
      </c>
      <c r="AZ18" s="28">
        <f>รอวางป่วบรายสัปดาห์!AZ19</f>
        <v>0</v>
      </c>
      <c r="BA18" s="28">
        <f>รอวางป่วบรายสัปดาห์!BA19</f>
        <v>0</v>
      </c>
      <c r="BB18" s="28">
        <f>รอวางป่วบรายสัปดาห์!BB19</f>
        <v>0</v>
      </c>
      <c r="BC18" s="28">
        <f>รอวางป่วบรายสัปดาห์!BC19</f>
        <v>0</v>
      </c>
      <c r="BD18" s="28">
        <f>รอวางป่วบรายสัปดาห์!BD19</f>
        <v>0</v>
      </c>
    </row>
    <row r="19" spans="1:56">
      <c r="A19" s="28" t="str">
        <f>[1]รอวางป่วบรายสัปดาห์!B17</f>
        <v>วังหิน</v>
      </c>
      <c r="B19" s="28">
        <f>รอวางป่วบรายสัปดาห์!B20</f>
        <v>0</v>
      </c>
      <c r="C19" s="28">
        <f>รอวางป่วบรายสัปดาห์!C20</f>
        <v>0</v>
      </c>
      <c r="D19" s="28">
        <f>รอวางป่วบรายสัปดาห์!D20</f>
        <v>0</v>
      </c>
      <c r="E19" s="28">
        <f>รอวางป่วบรายสัปดาห์!E20</f>
        <v>0</v>
      </c>
      <c r="F19" s="28">
        <f>รอวางป่วบรายสัปดาห์!F20</f>
        <v>0</v>
      </c>
      <c r="G19" s="28">
        <f>รอวางป่วบรายสัปดาห์!G20</f>
        <v>0</v>
      </c>
      <c r="H19" s="28">
        <f>รอวางป่วบรายสัปดาห์!H20</f>
        <v>0</v>
      </c>
      <c r="I19" s="28">
        <f>รอวางป่วบรายสัปดาห์!I20</f>
        <v>0</v>
      </c>
      <c r="J19" s="28">
        <f>รอวางป่วบรายสัปดาห์!J20</f>
        <v>0</v>
      </c>
      <c r="K19" s="28">
        <f>รอวางป่วบรายสัปดาห์!K20</f>
        <v>0</v>
      </c>
      <c r="L19" s="28">
        <f>รอวางป่วบรายสัปดาห์!L20</f>
        <v>1</v>
      </c>
      <c r="M19" s="28">
        <f>รอวางป่วบรายสัปดาห์!M20</f>
        <v>0</v>
      </c>
      <c r="N19" s="28">
        <f>รอวางป่วบรายสัปดาห์!N20</f>
        <v>0</v>
      </c>
      <c r="O19" s="28">
        <f>รอวางป่วบรายสัปดาห์!O20</f>
        <v>0</v>
      </c>
      <c r="P19" s="28">
        <f>รอวางป่วบรายสัปดาห์!P20</f>
        <v>0</v>
      </c>
      <c r="Q19" s="28">
        <f>รอวางป่วบรายสัปดาห์!Q20</f>
        <v>0</v>
      </c>
      <c r="R19" s="28">
        <f>รอวางป่วบรายสัปดาห์!R20</f>
        <v>0</v>
      </c>
      <c r="S19" s="28">
        <f>รอวางป่วบรายสัปดาห์!S20</f>
        <v>0</v>
      </c>
      <c r="T19" s="28">
        <f>รอวางป่วบรายสัปดาห์!T20</f>
        <v>0</v>
      </c>
      <c r="U19" s="28">
        <f>รอวางป่วบรายสัปดาห์!U20</f>
        <v>0</v>
      </c>
      <c r="V19" s="28">
        <f>รอวางป่วบรายสัปดาห์!V20</f>
        <v>0</v>
      </c>
      <c r="W19" s="28">
        <f>รอวางป่วบรายสัปดาห์!W20</f>
        <v>0</v>
      </c>
      <c r="X19" s="28">
        <f>รอวางป่วบรายสัปดาห์!X20</f>
        <v>0</v>
      </c>
      <c r="Y19" s="28">
        <f>รอวางป่วบรายสัปดาห์!Y20</f>
        <v>0</v>
      </c>
      <c r="Z19" s="28">
        <f>รอวางป่วบรายสัปดาห์!Z20</f>
        <v>0</v>
      </c>
      <c r="AA19" s="28">
        <f>รอวางป่วบรายสัปดาห์!AA20</f>
        <v>0</v>
      </c>
      <c r="AB19" s="28">
        <f>รอวางป่วบรายสัปดาห์!AB20</f>
        <v>0</v>
      </c>
      <c r="AC19" s="28">
        <f>รอวางป่วบรายสัปดาห์!AC20</f>
        <v>0</v>
      </c>
      <c r="AD19" s="28">
        <f>รอวางป่วบรายสัปดาห์!AD20</f>
        <v>0</v>
      </c>
      <c r="AE19" s="28">
        <f>รอวางป่วบรายสัปดาห์!AE20</f>
        <v>0</v>
      </c>
      <c r="AF19" s="28">
        <f>รอวางป่วบรายสัปดาห์!AF20</f>
        <v>0</v>
      </c>
      <c r="AG19" s="28">
        <f>รอวางป่วบรายสัปดาห์!AG20</f>
        <v>0</v>
      </c>
      <c r="AH19" s="28">
        <f>รอวางป่วบรายสัปดาห์!AH20</f>
        <v>0</v>
      </c>
      <c r="AI19" s="28">
        <f>รอวางป่วบรายสัปดาห์!AI20</f>
        <v>0</v>
      </c>
      <c r="AJ19" s="28">
        <f>รอวางป่วบรายสัปดาห์!AJ20</f>
        <v>0</v>
      </c>
      <c r="AK19" s="28">
        <f>รอวางป่วบรายสัปดาห์!AK20</f>
        <v>0</v>
      </c>
      <c r="AL19" s="28">
        <f>รอวางป่วบรายสัปดาห์!AL20</f>
        <v>0</v>
      </c>
      <c r="AM19" s="28">
        <f>รอวางป่วบรายสัปดาห์!AM20</f>
        <v>0</v>
      </c>
      <c r="AN19" s="28">
        <f>รอวางป่วบรายสัปดาห์!AN20</f>
        <v>0</v>
      </c>
      <c r="AO19" s="28">
        <f>รอวางป่วบรายสัปดาห์!AO20</f>
        <v>0</v>
      </c>
      <c r="AP19" s="28">
        <f>รอวางป่วบรายสัปดาห์!AP20</f>
        <v>0</v>
      </c>
      <c r="AQ19" s="28">
        <f>รอวางป่วบรายสัปดาห์!AQ20</f>
        <v>0</v>
      </c>
      <c r="AR19" s="28">
        <f>รอวางป่วบรายสัปดาห์!AR20</f>
        <v>0</v>
      </c>
      <c r="AS19" s="28">
        <f>รอวางป่วบรายสัปดาห์!AS20</f>
        <v>0</v>
      </c>
      <c r="AT19" s="28">
        <f>รอวางป่วบรายสัปดาห์!AT20</f>
        <v>0</v>
      </c>
      <c r="AU19" s="28">
        <f>รอวางป่วบรายสัปดาห์!AU20</f>
        <v>0</v>
      </c>
      <c r="AV19" s="28">
        <f>รอวางป่วบรายสัปดาห์!AV20</f>
        <v>0</v>
      </c>
      <c r="AW19" s="28">
        <f>รอวางป่วบรายสัปดาห์!AW20</f>
        <v>0</v>
      </c>
      <c r="AX19" s="28">
        <f>รอวางป่วบรายสัปดาห์!AX20</f>
        <v>0</v>
      </c>
      <c r="AY19" s="28">
        <f>รอวางป่วบรายสัปดาห์!AY20</f>
        <v>0</v>
      </c>
      <c r="AZ19" s="28">
        <f>รอวางป่วบรายสัปดาห์!AZ20</f>
        <v>0</v>
      </c>
      <c r="BA19" s="28">
        <f>รอวางป่วบรายสัปดาห์!BA20</f>
        <v>0</v>
      </c>
      <c r="BB19" s="28">
        <f>รอวางป่วบรายสัปดาห์!BB20</f>
        <v>0</v>
      </c>
      <c r="BC19" s="28">
        <f>รอวางป่วบรายสัปดาห์!BC20</f>
        <v>1</v>
      </c>
      <c r="BD19" s="28">
        <f>รอวางป่วบรายสัปดาห์!BD20</f>
        <v>0</v>
      </c>
    </row>
    <row r="20" spans="1:56">
      <c r="A20" s="28" t="str">
        <f>[1]รอวางป่วบรายสัปดาห์!B18</f>
        <v>ภูสิงห์</v>
      </c>
      <c r="B20" s="28">
        <f>รอวางป่วบรายสัปดาห์!B21</f>
        <v>0</v>
      </c>
      <c r="C20" s="28">
        <f>รอวางป่วบรายสัปดาห์!C21</f>
        <v>0</v>
      </c>
      <c r="D20" s="28">
        <f>รอวางป่วบรายสัปดาห์!D21</f>
        <v>0</v>
      </c>
      <c r="E20" s="28">
        <f>รอวางป่วบรายสัปดาห์!E21</f>
        <v>0</v>
      </c>
      <c r="F20" s="28">
        <f>รอวางป่วบรายสัปดาห์!F21</f>
        <v>0</v>
      </c>
      <c r="G20" s="28">
        <f>รอวางป่วบรายสัปดาห์!G21</f>
        <v>0</v>
      </c>
      <c r="H20" s="28">
        <f>รอวางป่วบรายสัปดาห์!H21</f>
        <v>0</v>
      </c>
      <c r="I20" s="28">
        <f>รอวางป่วบรายสัปดาห์!I21</f>
        <v>0</v>
      </c>
      <c r="J20" s="28">
        <f>รอวางป่วบรายสัปดาห์!J21</f>
        <v>1</v>
      </c>
      <c r="K20" s="28">
        <f>รอวางป่วบรายสัปดาห์!K21</f>
        <v>0</v>
      </c>
      <c r="L20" s="28">
        <f>รอวางป่วบรายสัปดาห์!L21</f>
        <v>0</v>
      </c>
      <c r="M20" s="28">
        <f>รอวางป่วบรายสัปดาห์!M21</f>
        <v>0</v>
      </c>
      <c r="N20" s="28">
        <f>รอวางป่วบรายสัปดาห์!N21</f>
        <v>0</v>
      </c>
      <c r="O20" s="28">
        <f>รอวางป่วบรายสัปดาห์!O21</f>
        <v>3</v>
      </c>
      <c r="P20" s="28">
        <f>รอวางป่วบรายสัปดาห์!P21</f>
        <v>0</v>
      </c>
      <c r="Q20" s="28">
        <f>รอวางป่วบรายสัปดาห์!Q21</f>
        <v>1</v>
      </c>
      <c r="R20" s="28">
        <f>รอวางป่วบรายสัปดาห์!R21</f>
        <v>4</v>
      </c>
      <c r="S20" s="28">
        <f>รอวางป่วบรายสัปดาห์!S21</f>
        <v>0</v>
      </c>
      <c r="T20" s="28">
        <f>รอวางป่วบรายสัปดาห์!T21</f>
        <v>0</v>
      </c>
      <c r="U20" s="28">
        <f>รอวางป่วบรายสัปดาห์!U21</f>
        <v>0</v>
      </c>
      <c r="V20" s="28">
        <f>รอวางป่วบรายสัปดาห์!V21</f>
        <v>0</v>
      </c>
      <c r="W20" s="28">
        <f>รอวางป่วบรายสัปดาห์!W21</f>
        <v>0</v>
      </c>
      <c r="X20" s="28">
        <f>รอวางป่วบรายสัปดาห์!X21</f>
        <v>0</v>
      </c>
      <c r="Y20" s="28">
        <f>รอวางป่วบรายสัปดาห์!Y21</f>
        <v>0</v>
      </c>
      <c r="Z20" s="28">
        <f>รอวางป่วบรายสัปดาห์!Z21</f>
        <v>0</v>
      </c>
      <c r="AA20" s="28">
        <f>รอวางป่วบรายสัปดาห์!AA21</f>
        <v>0</v>
      </c>
      <c r="AB20" s="28">
        <f>รอวางป่วบรายสัปดาห์!AB21</f>
        <v>0</v>
      </c>
      <c r="AC20" s="28">
        <f>รอวางป่วบรายสัปดาห์!AC21</f>
        <v>1</v>
      </c>
      <c r="AD20" s="28">
        <f>รอวางป่วบรายสัปดาห์!AD21</f>
        <v>0</v>
      </c>
      <c r="AE20" s="28">
        <f>รอวางป่วบรายสัปดาห์!AE21</f>
        <v>0</v>
      </c>
      <c r="AF20" s="28">
        <f>รอวางป่วบรายสัปดาห์!AF21</f>
        <v>0</v>
      </c>
      <c r="AG20" s="28">
        <f>รอวางป่วบรายสัปดาห์!AG21</f>
        <v>0</v>
      </c>
      <c r="AH20" s="28">
        <f>รอวางป่วบรายสัปดาห์!AH21</f>
        <v>0</v>
      </c>
      <c r="AI20" s="28">
        <f>รอวางป่วบรายสัปดาห์!AI21</f>
        <v>0</v>
      </c>
      <c r="AJ20" s="28">
        <f>รอวางป่วบรายสัปดาห์!AJ21</f>
        <v>0</v>
      </c>
      <c r="AK20" s="28">
        <f>รอวางป่วบรายสัปดาห์!AK21</f>
        <v>0</v>
      </c>
      <c r="AL20" s="28">
        <f>รอวางป่วบรายสัปดาห์!AL21</f>
        <v>0</v>
      </c>
      <c r="AM20" s="28">
        <f>รอวางป่วบรายสัปดาห์!AM21</f>
        <v>0</v>
      </c>
      <c r="AN20" s="28">
        <f>รอวางป่วบรายสัปดาห์!AN21</f>
        <v>0</v>
      </c>
      <c r="AO20" s="28">
        <f>รอวางป่วบรายสัปดาห์!AO21</f>
        <v>0</v>
      </c>
      <c r="AP20" s="28">
        <f>รอวางป่วบรายสัปดาห์!AP21</f>
        <v>0</v>
      </c>
      <c r="AQ20" s="28">
        <f>รอวางป่วบรายสัปดาห์!AQ21</f>
        <v>0</v>
      </c>
      <c r="AR20" s="28">
        <f>รอวางป่วบรายสัปดาห์!AR21</f>
        <v>0</v>
      </c>
      <c r="AS20" s="28">
        <f>รอวางป่วบรายสัปดาห์!AS21</f>
        <v>0</v>
      </c>
      <c r="AT20" s="28">
        <f>รอวางป่วบรายสัปดาห์!AT21</f>
        <v>0</v>
      </c>
      <c r="AU20" s="28">
        <f>รอวางป่วบรายสัปดาห์!AU21</f>
        <v>0</v>
      </c>
      <c r="AV20" s="28">
        <f>รอวางป่วบรายสัปดาห์!AV21</f>
        <v>0</v>
      </c>
      <c r="AW20" s="28">
        <f>รอวางป่วบรายสัปดาห์!AW21</f>
        <v>0</v>
      </c>
      <c r="AX20" s="28">
        <f>รอวางป่วบรายสัปดาห์!AX21</f>
        <v>0</v>
      </c>
      <c r="AY20" s="28">
        <f>รอวางป่วบรายสัปดาห์!AY21</f>
        <v>0</v>
      </c>
      <c r="AZ20" s="28">
        <f>รอวางป่วบรายสัปดาห์!AZ21</f>
        <v>0</v>
      </c>
      <c r="BA20" s="28">
        <f>รอวางป่วบรายสัปดาห์!BA21</f>
        <v>0</v>
      </c>
      <c r="BB20" s="28">
        <f>รอวางป่วบรายสัปดาห์!BB21</f>
        <v>0</v>
      </c>
      <c r="BC20" s="28">
        <f>รอวางป่วบรายสัปดาห์!BC21</f>
        <v>10</v>
      </c>
      <c r="BD20" s="28">
        <f>รอวางป่วบรายสัปดาห์!BD21</f>
        <v>0</v>
      </c>
    </row>
    <row r="21" spans="1:56">
      <c r="A21" s="28" t="str">
        <f>[1]รอวางป่วบรายสัปดาห์!B19</f>
        <v>เมืองจันทร์</v>
      </c>
      <c r="B21" s="28">
        <f>รอวางป่วบรายสัปดาห์!B22</f>
        <v>0</v>
      </c>
      <c r="C21" s="28">
        <f>รอวางป่วบรายสัปดาห์!C22</f>
        <v>0</v>
      </c>
      <c r="D21" s="28">
        <f>รอวางป่วบรายสัปดาห์!D22</f>
        <v>0</v>
      </c>
      <c r="E21" s="28">
        <f>รอวางป่วบรายสัปดาห์!E22</f>
        <v>0</v>
      </c>
      <c r="F21" s="28">
        <f>รอวางป่วบรายสัปดาห์!F22</f>
        <v>0</v>
      </c>
      <c r="G21" s="28">
        <f>รอวางป่วบรายสัปดาห์!G22</f>
        <v>0</v>
      </c>
      <c r="H21" s="28">
        <f>รอวางป่วบรายสัปดาห์!H22</f>
        <v>0</v>
      </c>
      <c r="I21" s="28">
        <f>รอวางป่วบรายสัปดาห์!I22</f>
        <v>0</v>
      </c>
      <c r="J21" s="28">
        <f>รอวางป่วบรายสัปดาห์!J22</f>
        <v>0</v>
      </c>
      <c r="K21" s="28">
        <f>รอวางป่วบรายสัปดาห์!K22</f>
        <v>0</v>
      </c>
      <c r="L21" s="28">
        <f>รอวางป่วบรายสัปดาห์!L22</f>
        <v>0</v>
      </c>
      <c r="M21" s="28">
        <f>รอวางป่วบรายสัปดาห์!M22</f>
        <v>0</v>
      </c>
      <c r="N21" s="28">
        <f>รอวางป่วบรายสัปดาห์!N22</f>
        <v>0</v>
      </c>
      <c r="O21" s="28">
        <f>รอวางป่วบรายสัปดาห์!O22</f>
        <v>0</v>
      </c>
      <c r="P21" s="28">
        <f>รอวางป่วบรายสัปดาห์!P22</f>
        <v>0</v>
      </c>
      <c r="Q21" s="28">
        <f>รอวางป่วบรายสัปดาห์!Q22</f>
        <v>0</v>
      </c>
      <c r="R21" s="28">
        <f>รอวางป่วบรายสัปดาห์!R22</f>
        <v>0</v>
      </c>
      <c r="S21" s="28">
        <f>รอวางป่วบรายสัปดาห์!S22</f>
        <v>0</v>
      </c>
      <c r="T21" s="28">
        <f>รอวางป่วบรายสัปดาห์!T22</f>
        <v>0</v>
      </c>
      <c r="U21" s="28">
        <f>รอวางป่วบรายสัปดาห์!U22</f>
        <v>0</v>
      </c>
      <c r="V21" s="28">
        <f>รอวางป่วบรายสัปดาห์!V22</f>
        <v>0</v>
      </c>
      <c r="W21" s="28">
        <f>รอวางป่วบรายสัปดาห์!W22</f>
        <v>0</v>
      </c>
      <c r="X21" s="28">
        <f>รอวางป่วบรายสัปดาห์!X22</f>
        <v>0</v>
      </c>
      <c r="Y21" s="28">
        <f>รอวางป่วบรายสัปดาห์!Y22</f>
        <v>0</v>
      </c>
      <c r="Z21" s="28">
        <f>รอวางป่วบรายสัปดาห์!Z22</f>
        <v>0</v>
      </c>
      <c r="AA21" s="28">
        <f>รอวางป่วบรายสัปดาห์!AA22</f>
        <v>0</v>
      </c>
      <c r="AB21" s="28">
        <f>รอวางป่วบรายสัปดาห์!AB22</f>
        <v>0</v>
      </c>
      <c r="AC21" s="28">
        <f>รอวางป่วบรายสัปดาห์!AC22</f>
        <v>0</v>
      </c>
      <c r="AD21" s="28">
        <f>รอวางป่วบรายสัปดาห์!AD22</f>
        <v>0</v>
      </c>
      <c r="AE21" s="28">
        <f>รอวางป่วบรายสัปดาห์!AE22</f>
        <v>0</v>
      </c>
      <c r="AF21" s="28">
        <f>รอวางป่วบรายสัปดาห์!AF22</f>
        <v>0</v>
      </c>
      <c r="AG21" s="28">
        <f>รอวางป่วบรายสัปดาห์!AG22</f>
        <v>0</v>
      </c>
      <c r="AH21" s="28">
        <f>รอวางป่วบรายสัปดาห์!AH22</f>
        <v>1</v>
      </c>
      <c r="AI21" s="28">
        <f>รอวางป่วบรายสัปดาห์!AI22</f>
        <v>0</v>
      </c>
      <c r="AJ21" s="28">
        <f>รอวางป่วบรายสัปดาห์!AJ22</f>
        <v>0</v>
      </c>
      <c r="AK21" s="28">
        <f>รอวางป่วบรายสัปดาห์!AK22</f>
        <v>0</v>
      </c>
      <c r="AL21" s="28">
        <f>รอวางป่วบรายสัปดาห์!AL22</f>
        <v>0</v>
      </c>
      <c r="AM21" s="28">
        <f>รอวางป่วบรายสัปดาห์!AM22</f>
        <v>0</v>
      </c>
      <c r="AN21" s="28">
        <f>รอวางป่วบรายสัปดาห์!AN22</f>
        <v>0</v>
      </c>
      <c r="AO21" s="28">
        <f>รอวางป่วบรายสัปดาห์!AO22</f>
        <v>0</v>
      </c>
      <c r="AP21" s="28">
        <f>รอวางป่วบรายสัปดาห์!AP22</f>
        <v>0</v>
      </c>
      <c r="AQ21" s="28">
        <f>รอวางป่วบรายสัปดาห์!AQ22</f>
        <v>0</v>
      </c>
      <c r="AR21" s="28">
        <f>รอวางป่วบรายสัปดาห์!AR22</f>
        <v>0</v>
      </c>
      <c r="AS21" s="28">
        <f>รอวางป่วบรายสัปดาห์!AS22</f>
        <v>0</v>
      </c>
      <c r="AT21" s="28">
        <f>รอวางป่วบรายสัปดาห์!AT22</f>
        <v>0</v>
      </c>
      <c r="AU21" s="28">
        <f>รอวางป่วบรายสัปดาห์!AU22</f>
        <v>0</v>
      </c>
      <c r="AV21" s="28">
        <f>รอวางป่วบรายสัปดาห์!AV22</f>
        <v>0</v>
      </c>
      <c r="AW21" s="28">
        <f>รอวางป่วบรายสัปดาห์!AW22</f>
        <v>0</v>
      </c>
      <c r="AX21" s="28">
        <f>รอวางป่วบรายสัปดาห์!AX22</f>
        <v>0</v>
      </c>
      <c r="AY21" s="28">
        <f>รอวางป่วบรายสัปดาห์!AY22</f>
        <v>0</v>
      </c>
      <c r="AZ21" s="28">
        <f>รอวางป่วบรายสัปดาห์!AZ22</f>
        <v>0</v>
      </c>
      <c r="BA21" s="28">
        <f>รอวางป่วบรายสัปดาห์!BA22</f>
        <v>0</v>
      </c>
      <c r="BB21" s="28">
        <f>รอวางป่วบรายสัปดาห์!BB22</f>
        <v>0</v>
      </c>
      <c r="BC21" s="28">
        <f>รอวางป่วบรายสัปดาห์!BC22</f>
        <v>1</v>
      </c>
      <c r="BD21" s="28">
        <f>รอวางป่วบรายสัปดาห์!BD22</f>
        <v>0</v>
      </c>
    </row>
    <row r="22" spans="1:56">
      <c r="A22" s="28" t="str">
        <f>[1]รอวางป่วบรายสัปดาห์!B20</f>
        <v>เบญจลักษ์</v>
      </c>
      <c r="B22" s="28">
        <f>รอวางป่วบรายสัปดาห์!B23</f>
        <v>0</v>
      </c>
      <c r="C22" s="28">
        <f>รอวางป่วบรายสัปดาห์!C23</f>
        <v>0</v>
      </c>
      <c r="D22" s="28">
        <f>รอวางป่วบรายสัปดาห์!D23</f>
        <v>0</v>
      </c>
      <c r="E22" s="28">
        <f>รอวางป่วบรายสัปดาห์!E23</f>
        <v>0</v>
      </c>
      <c r="F22" s="28">
        <f>รอวางป่วบรายสัปดาห์!F23</f>
        <v>0</v>
      </c>
      <c r="G22" s="28">
        <f>รอวางป่วบรายสัปดาห์!G23</f>
        <v>0</v>
      </c>
      <c r="H22" s="28">
        <f>รอวางป่วบรายสัปดาห์!H23</f>
        <v>0</v>
      </c>
      <c r="I22" s="28">
        <f>รอวางป่วบรายสัปดาห์!I23</f>
        <v>1</v>
      </c>
      <c r="J22" s="28">
        <f>รอวางป่วบรายสัปดาห์!J23</f>
        <v>0</v>
      </c>
      <c r="K22" s="28">
        <f>รอวางป่วบรายสัปดาห์!K23</f>
        <v>0</v>
      </c>
      <c r="L22" s="28">
        <f>รอวางป่วบรายสัปดาห์!L23</f>
        <v>0</v>
      </c>
      <c r="M22" s="28">
        <f>รอวางป่วบรายสัปดาห์!M23</f>
        <v>0</v>
      </c>
      <c r="N22" s="28">
        <f>รอวางป่วบรายสัปดาห์!N23</f>
        <v>0</v>
      </c>
      <c r="O22" s="28">
        <f>รอวางป่วบรายสัปดาห์!O23</f>
        <v>0</v>
      </c>
      <c r="P22" s="28">
        <f>รอวางป่วบรายสัปดาห์!P23</f>
        <v>0</v>
      </c>
      <c r="Q22" s="28">
        <f>รอวางป่วบรายสัปดาห์!Q23</f>
        <v>0</v>
      </c>
      <c r="R22" s="28">
        <f>รอวางป่วบรายสัปดาห์!R23</f>
        <v>0</v>
      </c>
      <c r="S22" s="28">
        <f>รอวางป่วบรายสัปดาห์!S23</f>
        <v>0</v>
      </c>
      <c r="T22" s="28">
        <f>รอวางป่วบรายสัปดาห์!T23</f>
        <v>0</v>
      </c>
      <c r="U22" s="28">
        <f>รอวางป่วบรายสัปดาห์!U23</f>
        <v>0</v>
      </c>
      <c r="V22" s="28">
        <f>รอวางป่วบรายสัปดาห์!V23</f>
        <v>0</v>
      </c>
      <c r="W22" s="28">
        <f>รอวางป่วบรายสัปดาห์!W23</f>
        <v>0</v>
      </c>
      <c r="X22" s="28">
        <f>รอวางป่วบรายสัปดาห์!X23</f>
        <v>0</v>
      </c>
      <c r="Y22" s="28">
        <f>รอวางป่วบรายสัปดาห์!Y23</f>
        <v>0</v>
      </c>
      <c r="Z22" s="28">
        <f>รอวางป่วบรายสัปดาห์!Z23</f>
        <v>0</v>
      </c>
      <c r="AA22" s="28">
        <f>รอวางป่วบรายสัปดาห์!AA23</f>
        <v>0</v>
      </c>
      <c r="AB22" s="28">
        <f>รอวางป่วบรายสัปดาห์!AB23</f>
        <v>0</v>
      </c>
      <c r="AC22" s="28">
        <f>รอวางป่วบรายสัปดาห์!AC23</f>
        <v>0</v>
      </c>
      <c r="AD22" s="28">
        <f>รอวางป่วบรายสัปดาห์!AD23</f>
        <v>0</v>
      </c>
      <c r="AE22" s="28">
        <f>รอวางป่วบรายสัปดาห์!AE23</f>
        <v>0</v>
      </c>
      <c r="AF22" s="28">
        <f>รอวางป่วบรายสัปดาห์!AF23</f>
        <v>0</v>
      </c>
      <c r="AG22" s="28">
        <f>รอวางป่วบรายสัปดาห์!AG23</f>
        <v>0</v>
      </c>
      <c r="AH22" s="28">
        <f>รอวางป่วบรายสัปดาห์!AH23</f>
        <v>0</v>
      </c>
      <c r="AI22" s="28">
        <f>รอวางป่วบรายสัปดาห์!AI23</f>
        <v>0</v>
      </c>
      <c r="AJ22" s="28">
        <f>รอวางป่วบรายสัปดาห์!AJ23</f>
        <v>0</v>
      </c>
      <c r="AK22" s="28">
        <f>รอวางป่วบรายสัปดาห์!AK23</f>
        <v>0</v>
      </c>
      <c r="AL22" s="28">
        <f>รอวางป่วบรายสัปดาห์!AL23</f>
        <v>0</v>
      </c>
      <c r="AM22" s="28">
        <f>รอวางป่วบรายสัปดาห์!AM23</f>
        <v>0</v>
      </c>
      <c r="AN22" s="28">
        <f>รอวางป่วบรายสัปดาห์!AN23</f>
        <v>0</v>
      </c>
      <c r="AO22" s="28">
        <f>รอวางป่วบรายสัปดาห์!AO23</f>
        <v>0</v>
      </c>
      <c r="AP22" s="28">
        <f>รอวางป่วบรายสัปดาห์!AP23</f>
        <v>0</v>
      </c>
      <c r="AQ22" s="28">
        <f>รอวางป่วบรายสัปดาห์!AQ23</f>
        <v>0</v>
      </c>
      <c r="AR22" s="28">
        <f>รอวางป่วบรายสัปดาห์!AR23</f>
        <v>0</v>
      </c>
      <c r="AS22" s="28">
        <f>รอวางป่วบรายสัปดาห์!AS23</f>
        <v>0</v>
      </c>
      <c r="AT22" s="28">
        <f>รอวางป่วบรายสัปดาห์!AT23</f>
        <v>0</v>
      </c>
      <c r="AU22" s="28">
        <f>รอวางป่วบรายสัปดาห์!AU23</f>
        <v>0</v>
      </c>
      <c r="AV22" s="28">
        <f>รอวางป่วบรายสัปดาห์!AV23</f>
        <v>0</v>
      </c>
      <c r="AW22" s="28">
        <f>รอวางป่วบรายสัปดาห์!AW23</f>
        <v>0</v>
      </c>
      <c r="AX22" s="28">
        <f>รอวางป่วบรายสัปดาห์!AX23</f>
        <v>0</v>
      </c>
      <c r="AY22" s="28">
        <f>รอวางป่วบรายสัปดาห์!AY23</f>
        <v>0</v>
      </c>
      <c r="AZ22" s="28">
        <f>รอวางป่วบรายสัปดาห์!AZ23</f>
        <v>0</v>
      </c>
      <c r="BA22" s="28">
        <f>รอวางป่วบรายสัปดาห์!BA23</f>
        <v>0</v>
      </c>
      <c r="BB22" s="28">
        <f>รอวางป่วบรายสัปดาห์!BB23</f>
        <v>0</v>
      </c>
      <c r="BC22" s="28">
        <f>รอวางป่วบรายสัปดาห์!BC23</f>
        <v>1</v>
      </c>
      <c r="BD22" s="28">
        <f>รอวางป่วบรายสัปดาห์!BD23</f>
        <v>0</v>
      </c>
    </row>
    <row r="23" spans="1:56">
      <c r="A23" s="28" t="str">
        <f>[1]รอวางป่วบรายสัปดาห์!B21</f>
        <v>พยุห์</v>
      </c>
      <c r="B23" s="28">
        <f>รอวางป่วบรายสัปดาห์!B24</f>
        <v>0</v>
      </c>
      <c r="C23" s="28">
        <f>รอวางป่วบรายสัปดาห์!C24</f>
        <v>0</v>
      </c>
      <c r="D23" s="28">
        <f>รอวางป่วบรายสัปดาห์!D24</f>
        <v>0</v>
      </c>
      <c r="E23" s="28">
        <f>รอวางป่วบรายสัปดาห์!E24</f>
        <v>0</v>
      </c>
      <c r="F23" s="28">
        <f>รอวางป่วบรายสัปดาห์!F24</f>
        <v>0</v>
      </c>
      <c r="G23" s="28">
        <f>รอวางป่วบรายสัปดาห์!G24</f>
        <v>0</v>
      </c>
      <c r="H23" s="28">
        <f>รอวางป่วบรายสัปดาห์!H24</f>
        <v>0</v>
      </c>
      <c r="I23" s="28">
        <f>รอวางป่วบรายสัปดาห์!I24</f>
        <v>0</v>
      </c>
      <c r="J23" s="28">
        <f>รอวางป่วบรายสัปดาห์!J24</f>
        <v>0</v>
      </c>
      <c r="K23" s="28">
        <f>รอวางป่วบรายสัปดาห์!K24</f>
        <v>0</v>
      </c>
      <c r="L23" s="28">
        <f>รอวางป่วบรายสัปดาห์!L24</f>
        <v>0</v>
      </c>
      <c r="M23" s="28">
        <f>รอวางป่วบรายสัปดาห์!M24</f>
        <v>0</v>
      </c>
      <c r="N23" s="28">
        <f>รอวางป่วบรายสัปดาห์!N24</f>
        <v>0</v>
      </c>
      <c r="O23" s="28">
        <f>รอวางป่วบรายสัปดาห์!O24</f>
        <v>0</v>
      </c>
      <c r="P23" s="28">
        <f>รอวางป่วบรายสัปดาห์!P24</f>
        <v>0</v>
      </c>
      <c r="Q23" s="28">
        <f>รอวางป่วบรายสัปดาห์!Q24</f>
        <v>0</v>
      </c>
      <c r="R23" s="28">
        <f>รอวางป่วบรายสัปดาห์!R24</f>
        <v>1</v>
      </c>
      <c r="S23" s="28">
        <f>รอวางป่วบรายสัปดาห์!S24</f>
        <v>0</v>
      </c>
      <c r="T23" s="28">
        <f>รอวางป่วบรายสัปดาห์!T24</f>
        <v>0</v>
      </c>
      <c r="U23" s="28">
        <f>รอวางป่วบรายสัปดาห์!U24</f>
        <v>0</v>
      </c>
      <c r="V23" s="28">
        <f>รอวางป่วบรายสัปดาห์!V24</f>
        <v>0</v>
      </c>
      <c r="W23" s="28">
        <f>รอวางป่วบรายสัปดาห์!W24</f>
        <v>0</v>
      </c>
      <c r="X23" s="28">
        <f>รอวางป่วบรายสัปดาห์!X24</f>
        <v>0</v>
      </c>
      <c r="Y23" s="28">
        <f>รอวางป่วบรายสัปดาห์!Y24</f>
        <v>0</v>
      </c>
      <c r="Z23" s="28">
        <f>รอวางป่วบรายสัปดาห์!Z24</f>
        <v>0</v>
      </c>
      <c r="AA23" s="28">
        <f>รอวางป่วบรายสัปดาห์!AA24</f>
        <v>0</v>
      </c>
      <c r="AB23" s="28">
        <f>รอวางป่วบรายสัปดาห์!AB24</f>
        <v>0</v>
      </c>
      <c r="AC23" s="28">
        <f>รอวางป่วบรายสัปดาห์!AC24</f>
        <v>0</v>
      </c>
      <c r="AD23" s="28">
        <f>รอวางป่วบรายสัปดาห์!AD24</f>
        <v>0</v>
      </c>
      <c r="AE23" s="28">
        <f>รอวางป่วบรายสัปดาห์!AE24</f>
        <v>0</v>
      </c>
      <c r="AF23" s="28">
        <f>รอวางป่วบรายสัปดาห์!AF24</f>
        <v>0</v>
      </c>
      <c r="AG23" s="28">
        <f>รอวางป่วบรายสัปดาห์!AG24</f>
        <v>0</v>
      </c>
      <c r="AH23" s="28">
        <f>รอวางป่วบรายสัปดาห์!AH24</f>
        <v>0</v>
      </c>
      <c r="AI23" s="28">
        <f>รอวางป่วบรายสัปดาห์!AI24</f>
        <v>0</v>
      </c>
      <c r="AJ23" s="28">
        <f>รอวางป่วบรายสัปดาห์!AJ24</f>
        <v>0</v>
      </c>
      <c r="AK23" s="28">
        <f>รอวางป่วบรายสัปดาห์!AK24</f>
        <v>0</v>
      </c>
      <c r="AL23" s="28">
        <f>รอวางป่วบรายสัปดาห์!AL24</f>
        <v>0</v>
      </c>
      <c r="AM23" s="28">
        <f>รอวางป่วบรายสัปดาห์!AM24</f>
        <v>0</v>
      </c>
      <c r="AN23" s="28">
        <f>รอวางป่วบรายสัปดาห์!AN24</f>
        <v>0</v>
      </c>
      <c r="AO23" s="28">
        <f>รอวางป่วบรายสัปดาห์!AO24</f>
        <v>0</v>
      </c>
      <c r="AP23" s="28">
        <f>รอวางป่วบรายสัปดาห์!AP24</f>
        <v>0</v>
      </c>
      <c r="AQ23" s="28">
        <f>รอวางป่วบรายสัปดาห์!AQ24</f>
        <v>0</v>
      </c>
      <c r="AR23" s="28">
        <f>รอวางป่วบรายสัปดาห์!AR24</f>
        <v>0</v>
      </c>
      <c r="AS23" s="28">
        <f>รอวางป่วบรายสัปดาห์!AS24</f>
        <v>0</v>
      </c>
      <c r="AT23" s="28">
        <f>รอวางป่วบรายสัปดาห์!AT24</f>
        <v>0</v>
      </c>
      <c r="AU23" s="28">
        <f>รอวางป่วบรายสัปดาห์!AU24</f>
        <v>0</v>
      </c>
      <c r="AV23" s="28">
        <f>รอวางป่วบรายสัปดาห์!AV24</f>
        <v>0</v>
      </c>
      <c r="AW23" s="28">
        <f>รอวางป่วบรายสัปดาห์!AW24</f>
        <v>0</v>
      </c>
      <c r="AX23" s="28">
        <f>รอวางป่วบรายสัปดาห์!AX24</f>
        <v>0</v>
      </c>
      <c r="AY23" s="28">
        <f>รอวางป่วบรายสัปดาห์!AY24</f>
        <v>0</v>
      </c>
      <c r="AZ23" s="28">
        <f>รอวางป่วบรายสัปดาห์!AZ24</f>
        <v>0</v>
      </c>
      <c r="BA23" s="28">
        <f>รอวางป่วบรายสัปดาห์!BA24</f>
        <v>0</v>
      </c>
      <c r="BB23" s="28">
        <f>รอวางป่วบรายสัปดาห์!BB24</f>
        <v>0</v>
      </c>
      <c r="BC23" s="28">
        <f>รอวางป่วบรายสัปดาห์!BC24</f>
        <v>1</v>
      </c>
      <c r="BD23" s="28">
        <f>รอวางป่วบรายสัปดาห์!BD24</f>
        <v>0</v>
      </c>
    </row>
    <row r="24" spans="1:56">
      <c r="A24" s="28" t="str">
        <f>[1]รอวางป่วบรายสัปดาห์!B22</f>
        <v>โพธิ์ศรีสุวรรณ</v>
      </c>
      <c r="B24" s="28">
        <f>รอวางป่วบรายสัปดาห์!B25</f>
        <v>0</v>
      </c>
      <c r="C24" s="28">
        <f>รอวางป่วบรายสัปดาห์!C25</f>
        <v>0</v>
      </c>
      <c r="D24" s="28">
        <f>รอวางป่วบรายสัปดาห์!D25</f>
        <v>0</v>
      </c>
      <c r="E24" s="28">
        <f>รอวางป่วบรายสัปดาห์!E25</f>
        <v>0</v>
      </c>
      <c r="F24" s="28">
        <f>รอวางป่วบรายสัปดาห์!F25</f>
        <v>0</v>
      </c>
      <c r="G24" s="28">
        <f>รอวางป่วบรายสัปดาห์!G25</f>
        <v>0</v>
      </c>
      <c r="H24" s="28">
        <f>รอวางป่วบรายสัปดาห์!H25</f>
        <v>0</v>
      </c>
      <c r="I24" s="28">
        <f>รอวางป่วบรายสัปดาห์!I25</f>
        <v>0</v>
      </c>
      <c r="J24" s="28">
        <f>รอวางป่วบรายสัปดาห์!J25</f>
        <v>0</v>
      </c>
      <c r="K24" s="28">
        <f>รอวางป่วบรายสัปดาห์!K25</f>
        <v>0</v>
      </c>
      <c r="L24" s="28">
        <f>รอวางป่วบรายสัปดาห์!L25</f>
        <v>0</v>
      </c>
      <c r="M24" s="28">
        <f>รอวางป่วบรายสัปดาห์!M25</f>
        <v>0</v>
      </c>
      <c r="N24" s="28">
        <f>รอวางป่วบรายสัปดาห์!N25</f>
        <v>0</v>
      </c>
      <c r="O24" s="28">
        <f>รอวางป่วบรายสัปดาห์!O25</f>
        <v>0</v>
      </c>
      <c r="P24" s="28">
        <f>รอวางป่วบรายสัปดาห์!P25</f>
        <v>0</v>
      </c>
      <c r="Q24" s="28">
        <f>รอวางป่วบรายสัปดาห์!Q25</f>
        <v>0</v>
      </c>
      <c r="R24" s="28">
        <f>รอวางป่วบรายสัปดาห์!R25</f>
        <v>0</v>
      </c>
      <c r="S24" s="28">
        <f>รอวางป่วบรายสัปดาห์!S25</f>
        <v>0</v>
      </c>
      <c r="T24" s="28">
        <f>รอวางป่วบรายสัปดาห์!T25</f>
        <v>0</v>
      </c>
      <c r="U24" s="28">
        <f>รอวางป่วบรายสัปดาห์!U25</f>
        <v>0</v>
      </c>
      <c r="V24" s="28">
        <f>รอวางป่วบรายสัปดาห์!V25</f>
        <v>0</v>
      </c>
      <c r="W24" s="28">
        <f>รอวางป่วบรายสัปดาห์!W25</f>
        <v>0</v>
      </c>
      <c r="X24" s="28">
        <f>รอวางป่วบรายสัปดาห์!X25</f>
        <v>0</v>
      </c>
      <c r="Y24" s="28">
        <f>รอวางป่วบรายสัปดาห์!Y25</f>
        <v>0</v>
      </c>
      <c r="Z24" s="28">
        <f>รอวางป่วบรายสัปดาห์!Z25</f>
        <v>0</v>
      </c>
      <c r="AA24" s="28">
        <f>รอวางป่วบรายสัปดาห์!AA25</f>
        <v>0</v>
      </c>
      <c r="AB24" s="28">
        <f>รอวางป่วบรายสัปดาห์!AB25</f>
        <v>0</v>
      </c>
      <c r="AC24" s="28">
        <f>รอวางป่วบรายสัปดาห์!AC25</f>
        <v>0</v>
      </c>
      <c r="AD24" s="28">
        <f>รอวางป่วบรายสัปดาห์!AD25</f>
        <v>0</v>
      </c>
      <c r="AE24" s="28">
        <f>รอวางป่วบรายสัปดาห์!AE25</f>
        <v>0</v>
      </c>
      <c r="AF24" s="28">
        <f>รอวางป่วบรายสัปดาห์!AF25</f>
        <v>0</v>
      </c>
      <c r="AG24" s="28">
        <f>รอวางป่วบรายสัปดาห์!AG25</f>
        <v>0</v>
      </c>
      <c r="AH24" s="28">
        <f>รอวางป่วบรายสัปดาห์!AH25</f>
        <v>0</v>
      </c>
      <c r="AI24" s="28">
        <f>รอวางป่วบรายสัปดาห์!AI25</f>
        <v>0</v>
      </c>
      <c r="AJ24" s="28">
        <f>รอวางป่วบรายสัปดาห์!AJ25</f>
        <v>0</v>
      </c>
      <c r="AK24" s="28">
        <f>รอวางป่วบรายสัปดาห์!AK25</f>
        <v>0</v>
      </c>
      <c r="AL24" s="28">
        <f>รอวางป่วบรายสัปดาห์!AL25</f>
        <v>0</v>
      </c>
      <c r="AM24" s="28">
        <f>รอวางป่วบรายสัปดาห์!AM25</f>
        <v>0</v>
      </c>
      <c r="AN24" s="28">
        <f>รอวางป่วบรายสัปดาห์!AN25</f>
        <v>0</v>
      </c>
      <c r="AO24" s="28">
        <f>รอวางป่วบรายสัปดาห์!AO25</f>
        <v>0</v>
      </c>
      <c r="AP24" s="28">
        <f>รอวางป่วบรายสัปดาห์!AP25</f>
        <v>0</v>
      </c>
      <c r="AQ24" s="28">
        <f>รอวางป่วบรายสัปดาห์!AQ25</f>
        <v>0</v>
      </c>
      <c r="AR24" s="28">
        <f>รอวางป่วบรายสัปดาห์!AR25</f>
        <v>0</v>
      </c>
      <c r="AS24" s="28">
        <f>รอวางป่วบรายสัปดาห์!AS25</f>
        <v>0</v>
      </c>
      <c r="AT24" s="28">
        <f>รอวางป่วบรายสัปดาห์!AT25</f>
        <v>0</v>
      </c>
      <c r="AU24" s="28">
        <f>รอวางป่วบรายสัปดาห์!AU25</f>
        <v>0</v>
      </c>
      <c r="AV24" s="28">
        <f>รอวางป่วบรายสัปดาห์!AV25</f>
        <v>0</v>
      </c>
      <c r="AW24" s="28">
        <f>รอวางป่วบรายสัปดาห์!AW25</f>
        <v>0</v>
      </c>
      <c r="AX24" s="28">
        <f>รอวางป่วบรายสัปดาห์!AX25</f>
        <v>0</v>
      </c>
      <c r="AY24" s="28">
        <f>รอวางป่วบรายสัปดาห์!AY25</f>
        <v>0</v>
      </c>
      <c r="AZ24" s="28">
        <f>รอวางป่วบรายสัปดาห์!AZ25</f>
        <v>0</v>
      </c>
      <c r="BA24" s="28">
        <f>รอวางป่วบรายสัปดาห์!BA25</f>
        <v>0</v>
      </c>
      <c r="BB24" s="28">
        <f>รอวางป่วบรายสัปดาห์!BB25</f>
        <v>0</v>
      </c>
      <c r="BC24" s="28">
        <f>รอวางป่วบรายสัปดาห์!BC25</f>
        <v>0</v>
      </c>
      <c r="BD24" s="28">
        <f>รอวางป่วบรายสัปดาห์!BD25</f>
        <v>0</v>
      </c>
    </row>
    <row r="25" spans="1:56">
      <c r="A25" s="28" t="str">
        <f>[1]รอวางป่วบรายสัปดาห์!B23</f>
        <v>ศิลาลาด</v>
      </c>
      <c r="B25" s="28">
        <f>รอวางป่วบรายสัปดาห์!B26</f>
        <v>0</v>
      </c>
      <c r="C25" s="28">
        <f>รอวางป่วบรายสัปดาห์!C26</f>
        <v>0</v>
      </c>
      <c r="D25" s="28">
        <f>รอวางป่วบรายสัปดาห์!D26</f>
        <v>0</v>
      </c>
      <c r="E25" s="28">
        <f>รอวางป่วบรายสัปดาห์!E26</f>
        <v>0</v>
      </c>
      <c r="F25" s="28">
        <f>รอวางป่วบรายสัปดาห์!F26</f>
        <v>0</v>
      </c>
      <c r="G25" s="28">
        <f>รอวางป่วบรายสัปดาห์!G26</f>
        <v>0</v>
      </c>
      <c r="H25" s="28">
        <f>รอวางป่วบรายสัปดาห์!H26</f>
        <v>0</v>
      </c>
      <c r="I25" s="28">
        <f>รอวางป่วบรายสัปดาห์!I26</f>
        <v>0</v>
      </c>
      <c r="J25" s="28">
        <f>รอวางป่วบรายสัปดาห์!J26</f>
        <v>0</v>
      </c>
      <c r="K25" s="28">
        <f>รอวางป่วบรายสัปดาห์!K26</f>
        <v>0</v>
      </c>
      <c r="L25" s="28">
        <f>รอวางป่วบรายสัปดาห์!L26</f>
        <v>0</v>
      </c>
      <c r="M25" s="28">
        <f>รอวางป่วบรายสัปดาห์!M26</f>
        <v>0</v>
      </c>
      <c r="N25" s="28">
        <f>รอวางป่วบรายสัปดาห์!N26</f>
        <v>0</v>
      </c>
      <c r="O25" s="28">
        <f>รอวางป่วบรายสัปดาห์!O26</f>
        <v>0</v>
      </c>
      <c r="P25" s="28">
        <f>รอวางป่วบรายสัปดาห์!P26</f>
        <v>0</v>
      </c>
      <c r="Q25" s="28">
        <f>รอวางป่วบรายสัปดาห์!Q26</f>
        <v>0</v>
      </c>
      <c r="R25" s="28">
        <f>รอวางป่วบรายสัปดาห์!R26</f>
        <v>0</v>
      </c>
      <c r="S25" s="28">
        <f>รอวางป่วบรายสัปดาห์!S26</f>
        <v>0</v>
      </c>
      <c r="T25" s="28">
        <f>รอวางป่วบรายสัปดาห์!T26</f>
        <v>0</v>
      </c>
      <c r="U25" s="28">
        <f>รอวางป่วบรายสัปดาห์!U26</f>
        <v>0</v>
      </c>
      <c r="V25" s="28">
        <f>รอวางป่วบรายสัปดาห์!V26</f>
        <v>0</v>
      </c>
      <c r="W25" s="28">
        <f>รอวางป่วบรายสัปดาห์!W26</f>
        <v>0</v>
      </c>
      <c r="X25" s="28">
        <f>รอวางป่วบรายสัปดาห์!X26</f>
        <v>0</v>
      </c>
      <c r="Y25" s="28">
        <f>รอวางป่วบรายสัปดาห์!Y26</f>
        <v>0</v>
      </c>
      <c r="Z25" s="28">
        <f>รอวางป่วบรายสัปดาห์!Z26</f>
        <v>0</v>
      </c>
      <c r="AA25" s="28">
        <f>รอวางป่วบรายสัปดาห์!AA26</f>
        <v>0</v>
      </c>
      <c r="AB25" s="28">
        <f>รอวางป่วบรายสัปดาห์!AB26</f>
        <v>0</v>
      </c>
      <c r="AC25" s="28">
        <f>รอวางป่วบรายสัปดาห์!AC26</f>
        <v>0</v>
      </c>
      <c r="AD25" s="28">
        <f>รอวางป่วบรายสัปดาห์!AD26</f>
        <v>0</v>
      </c>
      <c r="AE25" s="28">
        <f>รอวางป่วบรายสัปดาห์!AE26</f>
        <v>0</v>
      </c>
      <c r="AF25" s="28">
        <f>รอวางป่วบรายสัปดาห์!AF26</f>
        <v>0</v>
      </c>
      <c r="AG25" s="28">
        <f>รอวางป่วบรายสัปดาห์!AG26</f>
        <v>0</v>
      </c>
      <c r="AH25" s="28">
        <f>รอวางป่วบรายสัปดาห์!AH26</f>
        <v>0</v>
      </c>
      <c r="AI25" s="28">
        <f>รอวางป่วบรายสัปดาห์!AI26</f>
        <v>0</v>
      </c>
      <c r="AJ25" s="28">
        <f>รอวางป่วบรายสัปดาห์!AJ26</f>
        <v>0</v>
      </c>
      <c r="AK25" s="28">
        <f>รอวางป่วบรายสัปดาห์!AK26</f>
        <v>0</v>
      </c>
      <c r="AL25" s="28">
        <f>รอวางป่วบรายสัปดาห์!AL26</f>
        <v>0</v>
      </c>
      <c r="AM25" s="28">
        <f>รอวางป่วบรายสัปดาห์!AM26</f>
        <v>0</v>
      </c>
      <c r="AN25" s="28">
        <f>รอวางป่วบรายสัปดาห์!AN26</f>
        <v>0</v>
      </c>
      <c r="AO25" s="28">
        <f>รอวางป่วบรายสัปดาห์!AO26</f>
        <v>0</v>
      </c>
      <c r="AP25" s="28">
        <f>รอวางป่วบรายสัปดาห์!AP26</f>
        <v>0</v>
      </c>
      <c r="AQ25" s="28">
        <f>รอวางป่วบรายสัปดาห์!AQ26</f>
        <v>0</v>
      </c>
      <c r="AR25" s="28">
        <f>รอวางป่วบรายสัปดาห์!AR26</f>
        <v>0</v>
      </c>
      <c r="AS25" s="28">
        <f>รอวางป่วบรายสัปดาห์!AS26</f>
        <v>0</v>
      </c>
      <c r="AT25" s="28">
        <f>รอวางป่วบรายสัปดาห์!AT26</f>
        <v>0</v>
      </c>
      <c r="AU25" s="28">
        <f>รอวางป่วบรายสัปดาห์!AU26</f>
        <v>0</v>
      </c>
      <c r="AV25" s="28">
        <f>รอวางป่วบรายสัปดาห์!AV26</f>
        <v>0</v>
      </c>
      <c r="AW25" s="28">
        <f>รอวางป่วบรายสัปดาห์!AW26</f>
        <v>0</v>
      </c>
      <c r="AX25" s="28">
        <f>รอวางป่วบรายสัปดาห์!AX26</f>
        <v>0</v>
      </c>
      <c r="AY25" s="28">
        <f>รอวางป่วบรายสัปดาห์!AY26</f>
        <v>0</v>
      </c>
      <c r="AZ25" s="28">
        <f>รอวางป่วบรายสัปดาห์!AZ26</f>
        <v>0</v>
      </c>
      <c r="BA25" s="28">
        <f>รอวางป่วบรายสัปดาห์!BA26</f>
        <v>0</v>
      </c>
      <c r="BB25" s="28">
        <f>รอวางป่วบรายสัปดาห์!BB26</f>
        <v>0</v>
      </c>
      <c r="BC25" s="28">
        <f>รอวางป่วบรายสัปดาห์!BC26</f>
        <v>0</v>
      </c>
      <c r="BD25" s="28">
        <f>รอวางป่วบรายสัปดาห์!BD26</f>
        <v>0</v>
      </c>
    </row>
    <row r="26" spans="1:56">
      <c r="A26" s="28" t="s">
        <v>29</v>
      </c>
      <c r="B26" s="28">
        <f>SUM(B7:B25)</f>
        <v>1</v>
      </c>
      <c r="C26" s="28">
        <f t="shared" ref="C26:BD26" si="0">SUM(C7:C25)</f>
        <v>2</v>
      </c>
      <c r="D26" s="28">
        <f t="shared" si="0"/>
        <v>3</v>
      </c>
      <c r="E26" s="28">
        <f t="shared" si="0"/>
        <v>1</v>
      </c>
      <c r="F26" s="28">
        <f t="shared" si="0"/>
        <v>1</v>
      </c>
      <c r="G26" s="28">
        <f t="shared" si="0"/>
        <v>2</v>
      </c>
      <c r="H26" s="28">
        <f t="shared" si="0"/>
        <v>3</v>
      </c>
      <c r="I26" s="28">
        <f t="shared" si="0"/>
        <v>1</v>
      </c>
      <c r="J26" s="28">
        <f t="shared" si="0"/>
        <v>2</v>
      </c>
      <c r="K26" s="28">
        <f t="shared" si="0"/>
        <v>2</v>
      </c>
      <c r="L26" s="28">
        <f t="shared" si="0"/>
        <v>2</v>
      </c>
      <c r="M26" s="28">
        <f t="shared" si="0"/>
        <v>0</v>
      </c>
      <c r="N26" s="28">
        <f t="shared" si="0"/>
        <v>1</v>
      </c>
      <c r="O26" s="28">
        <f t="shared" si="0"/>
        <v>4</v>
      </c>
      <c r="P26" s="28">
        <f t="shared" si="0"/>
        <v>2</v>
      </c>
      <c r="Q26" s="28">
        <f t="shared" si="0"/>
        <v>1</v>
      </c>
      <c r="R26" s="28">
        <f t="shared" si="0"/>
        <v>6</v>
      </c>
      <c r="S26" s="28">
        <f t="shared" si="0"/>
        <v>2</v>
      </c>
      <c r="T26" s="28">
        <f t="shared" si="0"/>
        <v>3</v>
      </c>
      <c r="U26" s="28">
        <f t="shared" si="0"/>
        <v>2</v>
      </c>
      <c r="V26" s="28">
        <f t="shared" si="0"/>
        <v>1</v>
      </c>
      <c r="W26" s="28">
        <f t="shared" si="0"/>
        <v>1</v>
      </c>
      <c r="X26" s="28">
        <f t="shared" si="0"/>
        <v>2</v>
      </c>
      <c r="Y26" s="28">
        <f t="shared" si="0"/>
        <v>3</v>
      </c>
      <c r="Z26" s="28">
        <f t="shared" si="0"/>
        <v>2</v>
      </c>
      <c r="AA26" s="28">
        <f t="shared" si="0"/>
        <v>2</v>
      </c>
      <c r="AB26" s="28">
        <f t="shared" si="0"/>
        <v>4</v>
      </c>
      <c r="AC26" s="28">
        <f t="shared" si="0"/>
        <v>2</v>
      </c>
      <c r="AD26" s="28">
        <f t="shared" si="0"/>
        <v>1</v>
      </c>
      <c r="AE26" s="28">
        <f t="shared" si="0"/>
        <v>2</v>
      </c>
      <c r="AF26" s="28">
        <f t="shared" si="0"/>
        <v>4</v>
      </c>
      <c r="AG26" s="28">
        <f t="shared" si="0"/>
        <v>1</v>
      </c>
      <c r="AH26" s="28">
        <f t="shared" si="0"/>
        <v>3</v>
      </c>
      <c r="AI26" s="28">
        <f t="shared" si="0"/>
        <v>1</v>
      </c>
      <c r="AJ26" s="28">
        <f t="shared" si="0"/>
        <v>1</v>
      </c>
      <c r="AK26" s="28">
        <f t="shared" si="0"/>
        <v>0</v>
      </c>
      <c r="AL26" s="28">
        <f t="shared" si="0"/>
        <v>0</v>
      </c>
      <c r="AM26" s="28">
        <f t="shared" si="0"/>
        <v>0</v>
      </c>
      <c r="AN26" s="28">
        <f t="shared" si="0"/>
        <v>1</v>
      </c>
      <c r="AO26" s="28">
        <f t="shared" si="0"/>
        <v>1</v>
      </c>
      <c r="AP26" s="28">
        <f t="shared" si="0"/>
        <v>2</v>
      </c>
      <c r="AQ26" s="28">
        <f t="shared" si="0"/>
        <v>0</v>
      </c>
      <c r="AR26" s="28">
        <f t="shared" si="0"/>
        <v>0</v>
      </c>
      <c r="AS26" s="28">
        <f t="shared" si="0"/>
        <v>0</v>
      </c>
      <c r="AT26" s="28">
        <f t="shared" si="0"/>
        <v>0</v>
      </c>
      <c r="AU26" s="28">
        <f t="shared" si="0"/>
        <v>0</v>
      </c>
      <c r="AV26" s="28">
        <f t="shared" si="0"/>
        <v>0</v>
      </c>
      <c r="AW26" s="28">
        <f t="shared" si="0"/>
        <v>0</v>
      </c>
      <c r="AX26" s="28">
        <f t="shared" si="0"/>
        <v>0</v>
      </c>
      <c r="AY26" s="28">
        <f t="shared" si="0"/>
        <v>0</v>
      </c>
      <c r="AZ26" s="28">
        <f t="shared" si="0"/>
        <v>0</v>
      </c>
      <c r="BA26" s="28">
        <f t="shared" si="0"/>
        <v>0</v>
      </c>
      <c r="BB26" s="28">
        <f t="shared" si="0"/>
        <v>0</v>
      </c>
      <c r="BC26" s="28">
        <f t="shared" si="0"/>
        <v>75</v>
      </c>
      <c r="BD26" s="28">
        <f t="shared" si="0"/>
        <v>1</v>
      </c>
    </row>
  </sheetData>
  <pageMargins left="0.7" right="0.7" top="0.75" bottom="0.75" header="0.3" footer="0.3"/>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dimension ref="A1"/>
  <sheetViews>
    <sheetView topLeftCell="A69" workbookViewId="0">
      <selection activeCell="L73" sqref="L73"/>
    </sheetView>
  </sheetViews>
  <sheetFormatPr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T89"/>
  <sheetViews>
    <sheetView workbookViewId="0">
      <selection activeCell="S3" sqref="S3:T74"/>
    </sheetView>
  </sheetViews>
  <sheetFormatPr defaultRowHeight="12.75"/>
  <cols>
    <col min="1" max="1" width="6.5703125" customWidth="1"/>
  </cols>
  <sheetData>
    <row r="1" spans="1:20">
      <c r="A1" s="63" t="s">
        <v>408</v>
      </c>
      <c r="B1" s="63"/>
      <c r="C1" s="63"/>
      <c r="D1" s="63"/>
      <c r="E1" s="63"/>
      <c r="F1" s="63"/>
      <c r="G1" s="63"/>
      <c r="H1" s="63"/>
      <c r="I1" s="63"/>
      <c r="J1" s="63"/>
      <c r="K1" s="63"/>
      <c r="L1" s="63"/>
      <c r="M1" s="63"/>
      <c r="N1" s="63"/>
      <c r="S1" s="33"/>
      <c r="T1" s="33"/>
    </row>
    <row r="2" spans="1:20">
      <c r="A2" s="35"/>
      <c r="B2" s="35"/>
      <c r="C2" s="35"/>
      <c r="D2" s="35"/>
      <c r="E2" s="35"/>
      <c r="F2" s="35"/>
      <c r="G2" s="35"/>
      <c r="H2" s="35"/>
      <c r="I2" s="35"/>
      <c r="J2" s="35"/>
      <c r="K2" s="35"/>
      <c r="L2" s="35"/>
      <c r="M2" s="35"/>
      <c r="N2" s="35"/>
      <c r="S2" s="33"/>
      <c r="T2" s="33"/>
    </row>
    <row r="3" spans="1:20">
      <c r="A3" s="64" t="s">
        <v>81</v>
      </c>
      <c r="B3" s="64" t="s">
        <v>82</v>
      </c>
      <c r="C3" s="64" t="s">
        <v>83</v>
      </c>
      <c r="D3" s="64" t="s">
        <v>84</v>
      </c>
      <c r="E3" s="64" t="s">
        <v>85</v>
      </c>
      <c r="F3" s="64" t="s">
        <v>86</v>
      </c>
      <c r="G3" s="64" t="s">
        <v>87</v>
      </c>
      <c r="H3" s="64" t="s">
        <v>88</v>
      </c>
      <c r="I3" s="64" t="s">
        <v>89</v>
      </c>
      <c r="J3" s="64" t="s">
        <v>90</v>
      </c>
      <c r="K3" s="64" t="s">
        <v>91</v>
      </c>
      <c r="L3" s="64" t="s">
        <v>92</v>
      </c>
      <c r="M3" s="64" t="s">
        <v>93</v>
      </c>
      <c r="N3" s="64" t="s">
        <v>94</v>
      </c>
      <c r="S3" s="67" t="s">
        <v>83</v>
      </c>
      <c r="T3" s="67">
        <v>18</v>
      </c>
    </row>
    <row r="4" spans="1:20">
      <c r="A4" s="65">
        <v>1</v>
      </c>
      <c r="B4" s="66">
        <v>2557</v>
      </c>
      <c r="C4" s="65">
        <v>18</v>
      </c>
      <c r="D4" s="65">
        <v>5</v>
      </c>
      <c r="E4" s="65">
        <v>13</v>
      </c>
      <c r="F4" s="65">
        <v>11</v>
      </c>
      <c r="G4" s="65">
        <v>11</v>
      </c>
      <c r="H4" s="65">
        <v>21</v>
      </c>
      <c r="I4" s="65">
        <v>29</v>
      </c>
      <c r="J4" s="65">
        <v>30</v>
      </c>
      <c r="K4" s="65">
        <v>35</v>
      </c>
      <c r="L4" s="65">
        <v>38</v>
      </c>
      <c r="M4" s="65">
        <v>35</v>
      </c>
      <c r="N4" s="65">
        <v>23</v>
      </c>
      <c r="S4" s="67" t="s">
        <v>84</v>
      </c>
      <c r="T4" s="67">
        <v>5</v>
      </c>
    </row>
    <row r="5" spans="1:20">
      <c r="A5" s="65">
        <v>2</v>
      </c>
      <c r="B5" s="66">
        <v>2558</v>
      </c>
      <c r="C5" s="65">
        <v>13</v>
      </c>
      <c r="D5" s="65">
        <v>6</v>
      </c>
      <c r="E5" s="65">
        <v>11</v>
      </c>
      <c r="F5" s="65">
        <v>8</v>
      </c>
      <c r="G5" s="65">
        <v>18</v>
      </c>
      <c r="H5" s="65">
        <v>28</v>
      </c>
      <c r="I5" s="65">
        <v>42</v>
      </c>
      <c r="J5" s="65">
        <v>27</v>
      </c>
      <c r="K5" s="65">
        <v>40</v>
      </c>
      <c r="L5" s="65">
        <v>47</v>
      </c>
      <c r="M5" s="65">
        <v>41</v>
      </c>
      <c r="N5" s="65">
        <v>31</v>
      </c>
      <c r="S5" s="67" t="s">
        <v>85</v>
      </c>
      <c r="T5" s="67">
        <v>13</v>
      </c>
    </row>
    <row r="6" spans="1:20">
      <c r="A6" s="65">
        <v>3</v>
      </c>
      <c r="B6" s="66">
        <v>2559</v>
      </c>
      <c r="C6" s="65">
        <v>20</v>
      </c>
      <c r="D6" s="65">
        <v>20</v>
      </c>
      <c r="E6" s="65">
        <v>13</v>
      </c>
      <c r="F6" s="65">
        <v>12</v>
      </c>
      <c r="G6" s="65">
        <v>15</v>
      </c>
      <c r="H6" s="65">
        <v>22</v>
      </c>
      <c r="I6" s="65">
        <v>26</v>
      </c>
      <c r="J6" s="65">
        <v>33</v>
      </c>
      <c r="K6" s="65">
        <v>41</v>
      </c>
      <c r="L6" s="65">
        <v>88</v>
      </c>
      <c r="M6" s="65">
        <v>51</v>
      </c>
      <c r="N6" s="65">
        <v>27</v>
      </c>
      <c r="S6" s="67" t="s">
        <v>86</v>
      </c>
      <c r="T6" s="67">
        <v>11</v>
      </c>
    </row>
    <row r="7" spans="1:20">
      <c r="A7" s="65">
        <v>4</v>
      </c>
      <c r="B7" s="66">
        <v>2560</v>
      </c>
      <c r="C7" s="65">
        <v>35</v>
      </c>
      <c r="D7" s="65">
        <v>25</v>
      </c>
      <c r="E7" s="65">
        <v>18</v>
      </c>
      <c r="F7" s="65">
        <v>12</v>
      </c>
      <c r="G7" s="65">
        <v>21</v>
      </c>
      <c r="H7" s="65">
        <v>66</v>
      </c>
      <c r="I7" s="65">
        <v>76</v>
      </c>
      <c r="J7" s="65">
        <v>99</v>
      </c>
      <c r="K7" s="65">
        <v>120</v>
      </c>
      <c r="L7" s="65">
        <v>175</v>
      </c>
      <c r="M7" s="65">
        <v>74</v>
      </c>
      <c r="N7" s="65">
        <v>35</v>
      </c>
      <c r="S7" s="67" t="s">
        <v>87</v>
      </c>
      <c r="T7" s="67">
        <v>11</v>
      </c>
    </row>
    <row r="8" spans="1:20">
      <c r="A8" s="65">
        <v>5</v>
      </c>
      <c r="B8" s="66">
        <v>2561</v>
      </c>
      <c r="C8" s="65">
        <v>25</v>
      </c>
      <c r="D8" s="65">
        <v>10</v>
      </c>
      <c r="E8" s="65">
        <v>24</v>
      </c>
      <c r="F8" s="65">
        <v>22</v>
      </c>
      <c r="G8" s="65">
        <v>36</v>
      </c>
      <c r="H8" s="65">
        <v>35</v>
      </c>
      <c r="I8" s="65">
        <v>22</v>
      </c>
      <c r="J8" s="65">
        <v>45</v>
      </c>
      <c r="K8" s="65">
        <v>59</v>
      </c>
      <c r="L8" s="65">
        <v>59</v>
      </c>
      <c r="M8" s="65">
        <v>29</v>
      </c>
      <c r="N8" s="65">
        <v>27</v>
      </c>
      <c r="S8" s="67" t="s">
        <v>88</v>
      </c>
      <c r="T8" s="67">
        <v>21</v>
      </c>
    </row>
    <row r="9" spans="1:20">
      <c r="A9" s="65">
        <v>6</v>
      </c>
      <c r="B9" s="66" t="s">
        <v>95</v>
      </c>
      <c r="C9" s="65">
        <v>20</v>
      </c>
      <c r="D9" s="65">
        <v>10</v>
      </c>
      <c r="E9" s="65">
        <v>13</v>
      </c>
      <c r="F9" s="65">
        <v>12</v>
      </c>
      <c r="G9" s="65">
        <v>18</v>
      </c>
      <c r="H9" s="65">
        <v>28</v>
      </c>
      <c r="I9" s="65">
        <v>29</v>
      </c>
      <c r="J9" s="65">
        <v>33</v>
      </c>
      <c r="K9" s="65">
        <v>41</v>
      </c>
      <c r="L9" s="65">
        <v>59</v>
      </c>
      <c r="M9" s="65">
        <v>41</v>
      </c>
      <c r="N9" s="65">
        <v>27</v>
      </c>
      <c r="S9" s="67" t="s">
        <v>89</v>
      </c>
      <c r="T9" s="67">
        <v>29</v>
      </c>
    </row>
    <row r="10" spans="1:20">
      <c r="A10" s="65">
        <v>7</v>
      </c>
      <c r="B10" s="66">
        <v>2562</v>
      </c>
      <c r="C10" s="65">
        <v>20</v>
      </c>
      <c r="D10" s="65">
        <v>21</v>
      </c>
      <c r="E10" s="65">
        <v>29</v>
      </c>
      <c r="F10" s="65">
        <v>20</v>
      </c>
      <c r="G10" s="65">
        <v>32</v>
      </c>
      <c r="H10" s="65">
        <v>21</v>
      </c>
      <c r="I10" s="65">
        <v>19</v>
      </c>
      <c r="J10" s="65">
        <v>10</v>
      </c>
      <c r="K10" s="65">
        <v>34</v>
      </c>
      <c r="L10" s="65">
        <v>32</v>
      </c>
      <c r="M10" s="65">
        <v>7</v>
      </c>
      <c r="N10" s="65">
        <v>3</v>
      </c>
      <c r="S10" s="67" t="s">
        <v>90</v>
      </c>
      <c r="T10" s="67">
        <v>30</v>
      </c>
    </row>
    <row r="11" spans="1:20">
      <c r="S11" s="67" t="s">
        <v>91</v>
      </c>
      <c r="T11" s="67">
        <v>35</v>
      </c>
    </row>
    <row r="12" spans="1:20">
      <c r="S12" s="67" t="s">
        <v>92</v>
      </c>
      <c r="T12" s="67">
        <v>38</v>
      </c>
    </row>
    <row r="13" spans="1:20">
      <c r="S13" s="67" t="s">
        <v>93</v>
      </c>
      <c r="T13" s="67">
        <v>35</v>
      </c>
    </row>
    <row r="14" spans="1:20">
      <c r="S14" s="67" t="s">
        <v>94</v>
      </c>
      <c r="T14" s="67">
        <v>23</v>
      </c>
    </row>
    <row r="15" spans="1:20">
      <c r="S15" s="67" t="s">
        <v>83</v>
      </c>
      <c r="T15" s="67">
        <v>13</v>
      </c>
    </row>
    <row r="16" spans="1:20">
      <c r="S16" s="67" t="s">
        <v>84</v>
      </c>
      <c r="T16" s="67">
        <v>6</v>
      </c>
    </row>
    <row r="17" spans="19:20">
      <c r="S17" s="67" t="s">
        <v>85</v>
      </c>
      <c r="T17" s="67">
        <v>11</v>
      </c>
    </row>
    <row r="18" spans="19:20">
      <c r="S18" s="67" t="s">
        <v>86</v>
      </c>
      <c r="T18" s="67">
        <v>8</v>
      </c>
    </row>
    <row r="19" spans="19:20">
      <c r="S19" s="67" t="s">
        <v>87</v>
      </c>
      <c r="T19" s="67">
        <v>18</v>
      </c>
    </row>
    <row r="20" spans="19:20">
      <c r="S20" s="67" t="s">
        <v>88</v>
      </c>
      <c r="T20" s="67">
        <v>28</v>
      </c>
    </row>
    <row r="21" spans="19:20">
      <c r="S21" s="67" t="s">
        <v>89</v>
      </c>
      <c r="T21" s="67">
        <v>42</v>
      </c>
    </row>
    <row r="22" spans="19:20">
      <c r="S22" s="67" t="s">
        <v>90</v>
      </c>
      <c r="T22" s="67">
        <v>27</v>
      </c>
    </row>
    <row r="23" spans="19:20">
      <c r="S23" s="67" t="s">
        <v>91</v>
      </c>
      <c r="T23" s="67">
        <v>40</v>
      </c>
    </row>
    <row r="24" spans="19:20">
      <c r="S24" s="67" t="s">
        <v>92</v>
      </c>
      <c r="T24" s="67">
        <v>47</v>
      </c>
    </row>
    <row r="25" spans="19:20">
      <c r="S25" s="67" t="s">
        <v>93</v>
      </c>
      <c r="T25" s="67">
        <v>41</v>
      </c>
    </row>
    <row r="26" spans="19:20">
      <c r="S26" s="67" t="s">
        <v>94</v>
      </c>
      <c r="T26" s="67">
        <v>31</v>
      </c>
    </row>
    <row r="27" spans="19:20">
      <c r="S27" s="67" t="s">
        <v>83</v>
      </c>
      <c r="T27" s="67">
        <v>20</v>
      </c>
    </row>
    <row r="28" spans="19:20">
      <c r="S28" s="67" t="s">
        <v>84</v>
      </c>
      <c r="T28" s="67">
        <v>20</v>
      </c>
    </row>
    <row r="29" spans="19:20">
      <c r="S29" s="67" t="s">
        <v>85</v>
      </c>
      <c r="T29" s="67">
        <v>13</v>
      </c>
    </row>
    <row r="30" spans="19:20">
      <c r="S30" s="67" t="s">
        <v>86</v>
      </c>
      <c r="T30" s="67">
        <v>12</v>
      </c>
    </row>
    <row r="31" spans="19:20">
      <c r="S31" s="67" t="s">
        <v>87</v>
      </c>
      <c r="T31" s="67">
        <v>15</v>
      </c>
    </row>
    <row r="32" spans="19:20">
      <c r="S32" s="67" t="s">
        <v>88</v>
      </c>
      <c r="T32" s="67">
        <v>22</v>
      </c>
    </row>
    <row r="33" spans="1:20">
      <c r="S33" s="67" t="s">
        <v>89</v>
      </c>
      <c r="T33" s="67">
        <v>26</v>
      </c>
    </row>
    <row r="34" spans="1:20">
      <c r="S34" s="67" t="s">
        <v>90</v>
      </c>
      <c r="T34" s="67">
        <v>33</v>
      </c>
    </row>
    <row r="35" spans="1:20">
      <c r="S35" s="67" t="s">
        <v>91</v>
      </c>
      <c r="T35" s="67">
        <v>41</v>
      </c>
    </row>
    <row r="36" spans="1:20">
      <c r="A36" s="32" t="s">
        <v>409</v>
      </c>
      <c r="S36" s="67" t="s">
        <v>92</v>
      </c>
      <c r="T36" s="67">
        <v>88</v>
      </c>
    </row>
    <row r="37" spans="1:20">
      <c r="S37" s="67" t="s">
        <v>93</v>
      </c>
      <c r="T37" s="67">
        <v>51</v>
      </c>
    </row>
    <row r="38" spans="1:20">
      <c r="S38" s="67" t="s">
        <v>94</v>
      </c>
      <c r="T38" s="67">
        <v>27</v>
      </c>
    </row>
    <row r="39" spans="1:20">
      <c r="S39" s="67" t="s">
        <v>83</v>
      </c>
      <c r="T39" s="67">
        <v>35</v>
      </c>
    </row>
    <row r="40" spans="1:20">
      <c r="S40" s="67" t="s">
        <v>84</v>
      </c>
      <c r="T40" s="67">
        <v>25</v>
      </c>
    </row>
    <row r="41" spans="1:20">
      <c r="S41" s="67" t="s">
        <v>85</v>
      </c>
      <c r="T41" s="67">
        <v>18</v>
      </c>
    </row>
    <row r="42" spans="1:20">
      <c r="S42" s="67" t="s">
        <v>86</v>
      </c>
      <c r="T42" s="67">
        <v>12</v>
      </c>
    </row>
    <row r="43" spans="1:20">
      <c r="S43" s="67" t="s">
        <v>87</v>
      </c>
      <c r="T43" s="67">
        <v>21</v>
      </c>
    </row>
    <row r="44" spans="1:20">
      <c r="S44" s="67" t="s">
        <v>88</v>
      </c>
      <c r="T44" s="67">
        <v>66</v>
      </c>
    </row>
    <row r="45" spans="1:20">
      <c r="S45" s="67" t="s">
        <v>89</v>
      </c>
      <c r="T45" s="67">
        <v>76</v>
      </c>
    </row>
    <row r="46" spans="1:20">
      <c r="S46" s="67" t="s">
        <v>90</v>
      </c>
      <c r="T46" s="67">
        <v>99</v>
      </c>
    </row>
    <row r="47" spans="1:20">
      <c r="S47" s="67" t="s">
        <v>91</v>
      </c>
      <c r="T47" s="67">
        <v>120</v>
      </c>
    </row>
    <row r="48" spans="1:20">
      <c r="S48" s="67" t="s">
        <v>92</v>
      </c>
      <c r="T48" s="67">
        <v>175</v>
      </c>
    </row>
    <row r="49" spans="1:20">
      <c r="S49" s="67" t="s">
        <v>93</v>
      </c>
      <c r="T49" s="67">
        <v>74</v>
      </c>
    </row>
    <row r="50" spans="1:20">
      <c r="S50" s="67" t="s">
        <v>94</v>
      </c>
      <c r="T50" s="67">
        <v>35</v>
      </c>
    </row>
    <row r="51" spans="1:20">
      <c r="S51" s="67" t="s">
        <v>83</v>
      </c>
      <c r="T51" s="67">
        <v>25</v>
      </c>
    </row>
    <row r="52" spans="1:20">
      <c r="S52" s="67" t="s">
        <v>84</v>
      </c>
      <c r="T52" s="67">
        <v>10</v>
      </c>
    </row>
    <row r="53" spans="1:20">
      <c r="S53" s="67" t="s">
        <v>85</v>
      </c>
      <c r="T53" s="67">
        <v>24</v>
      </c>
    </row>
    <row r="54" spans="1:20">
      <c r="S54" s="67" t="s">
        <v>86</v>
      </c>
      <c r="T54" s="67">
        <v>22</v>
      </c>
    </row>
    <row r="55" spans="1:20">
      <c r="S55" s="67" t="s">
        <v>87</v>
      </c>
      <c r="T55" s="67">
        <v>36</v>
      </c>
    </row>
    <row r="56" spans="1:20">
      <c r="S56" s="67" t="s">
        <v>88</v>
      </c>
      <c r="T56" s="67">
        <v>35</v>
      </c>
    </row>
    <row r="57" spans="1:20">
      <c r="S57" s="67" t="s">
        <v>89</v>
      </c>
      <c r="T57" s="67">
        <v>22</v>
      </c>
    </row>
    <row r="58" spans="1:20">
      <c r="S58" s="67" t="s">
        <v>90</v>
      </c>
      <c r="T58" s="67">
        <v>45</v>
      </c>
    </row>
    <row r="59" spans="1:20">
      <c r="S59" s="67" t="s">
        <v>91</v>
      </c>
      <c r="T59" s="67">
        <v>59</v>
      </c>
    </row>
    <row r="60" spans="1:20">
      <c r="S60" s="67" t="s">
        <v>92</v>
      </c>
      <c r="T60" s="67">
        <v>59</v>
      </c>
    </row>
    <row r="61" spans="1:20">
      <c r="A61" s="31" t="s">
        <v>149</v>
      </c>
      <c r="S61" s="67" t="s">
        <v>93</v>
      </c>
      <c r="T61" s="67">
        <v>29</v>
      </c>
    </row>
    <row r="62" spans="1:20">
      <c r="S62" s="67" t="s">
        <v>94</v>
      </c>
      <c r="T62" s="67">
        <v>27</v>
      </c>
    </row>
    <row r="63" spans="1:20">
      <c r="S63" s="67" t="s">
        <v>83</v>
      </c>
      <c r="T63" s="67">
        <v>20</v>
      </c>
    </row>
    <row r="64" spans="1:20">
      <c r="S64" s="67" t="s">
        <v>84</v>
      </c>
      <c r="T64" s="67">
        <v>21</v>
      </c>
    </row>
    <row r="65" spans="19:20">
      <c r="S65" s="67" t="s">
        <v>85</v>
      </c>
      <c r="T65" s="67">
        <v>29</v>
      </c>
    </row>
    <row r="66" spans="19:20">
      <c r="S66" s="67" t="s">
        <v>86</v>
      </c>
      <c r="T66" s="67">
        <v>20</v>
      </c>
    </row>
    <row r="67" spans="19:20">
      <c r="S67" s="67" t="s">
        <v>87</v>
      </c>
      <c r="T67" s="67">
        <v>32</v>
      </c>
    </row>
    <row r="68" spans="19:20">
      <c r="S68" s="67" t="s">
        <v>88</v>
      </c>
      <c r="T68" s="67">
        <v>21</v>
      </c>
    </row>
    <row r="69" spans="19:20">
      <c r="S69" s="67" t="s">
        <v>89</v>
      </c>
      <c r="T69" s="67">
        <v>19</v>
      </c>
    </row>
    <row r="70" spans="19:20">
      <c r="S70" s="67" t="s">
        <v>90</v>
      </c>
      <c r="T70" s="67">
        <v>10</v>
      </c>
    </row>
    <row r="71" spans="19:20">
      <c r="S71" s="67" t="s">
        <v>91</v>
      </c>
      <c r="T71" s="67">
        <v>34</v>
      </c>
    </row>
    <row r="72" spans="19:20">
      <c r="S72" s="67" t="s">
        <v>92</v>
      </c>
      <c r="T72" s="67">
        <v>32</v>
      </c>
    </row>
    <row r="73" spans="19:20">
      <c r="S73" s="67" t="s">
        <v>93</v>
      </c>
      <c r="T73" s="67">
        <v>7</v>
      </c>
    </row>
    <row r="74" spans="19:20">
      <c r="S74" s="67" t="s">
        <v>94</v>
      </c>
      <c r="T74" s="67">
        <v>3</v>
      </c>
    </row>
    <row r="89" spans="1:1">
      <c r="A89" s="32" t="s">
        <v>149</v>
      </c>
    </row>
  </sheetData>
  <phoneticPr fontId="9"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dimension ref="A1:AA26"/>
  <sheetViews>
    <sheetView workbookViewId="0">
      <selection activeCell="A3" sqref="A3:AA26"/>
    </sheetView>
  </sheetViews>
  <sheetFormatPr defaultRowHeight="12.75"/>
  <cols>
    <col min="1" max="28" width="13.85546875" style="61" customWidth="1"/>
    <col min="29" max="16384" width="9.140625" style="61"/>
  </cols>
  <sheetData>
    <row r="1" spans="1:27" ht="15" customHeight="1">
      <c r="A1" s="61" t="s">
        <v>411</v>
      </c>
    </row>
    <row r="2" spans="1:27" ht="15" customHeight="1"/>
    <row r="3" spans="1:27" ht="15" customHeight="1">
      <c r="A3" s="78" t="s">
        <v>263</v>
      </c>
      <c r="B3" s="79" t="s">
        <v>130</v>
      </c>
      <c r="C3" s="79"/>
      <c r="D3" s="79" t="s">
        <v>131</v>
      </c>
      <c r="E3" s="79"/>
      <c r="F3" s="79" t="s">
        <v>132</v>
      </c>
      <c r="G3" s="79"/>
      <c r="H3" s="79" t="s">
        <v>133</v>
      </c>
      <c r="I3" s="79"/>
      <c r="J3" s="79" t="s">
        <v>134</v>
      </c>
      <c r="K3" s="79"/>
      <c r="L3" s="79" t="s">
        <v>135</v>
      </c>
      <c r="M3" s="79"/>
      <c r="N3" s="79" t="s">
        <v>136</v>
      </c>
      <c r="O3" s="79"/>
      <c r="P3" s="79" t="s">
        <v>137</v>
      </c>
      <c r="Q3" s="79"/>
      <c r="R3" s="79" t="s">
        <v>138</v>
      </c>
      <c r="S3" s="79"/>
      <c r="T3" s="79" t="s">
        <v>139</v>
      </c>
      <c r="U3" s="79"/>
      <c r="V3" s="79" t="s">
        <v>140</v>
      </c>
      <c r="W3" s="79"/>
      <c r="X3" s="79" t="s">
        <v>141</v>
      </c>
      <c r="Y3" s="79"/>
      <c r="Z3" s="80" t="s">
        <v>77</v>
      </c>
      <c r="AA3" s="80"/>
    </row>
    <row r="4" spans="1:27" ht="15" customHeight="1">
      <c r="B4" s="78" t="s">
        <v>64</v>
      </c>
      <c r="C4" s="78" t="s">
        <v>65</v>
      </c>
      <c r="D4" s="78" t="s">
        <v>64</v>
      </c>
      <c r="E4" s="78" t="s">
        <v>65</v>
      </c>
      <c r="F4" s="78" t="s">
        <v>64</v>
      </c>
      <c r="G4" s="78" t="s">
        <v>65</v>
      </c>
      <c r="H4" s="78" t="s">
        <v>64</v>
      </c>
      <c r="I4" s="78" t="s">
        <v>65</v>
      </c>
      <c r="J4" s="78" t="s">
        <v>64</v>
      </c>
      <c r="K4" s="78" t="s">
        <v>65</v>
      </c>
      <c r="L4" s="78" t="s">
        <v>64</v>
      </c>
      <c r="M4" s="78" t="s">
        <v>65</v>
      </c>
      <c r="N4" s="78" t="s">
        <v>64</v>
      </c>
      <c r="O4" s="78" t="s">
        <v>65</v>
      </c>
      <c r="P4" s="78" t="s">
        <v>64</v>
      </c>
      <c r="Q4" s="78" t="s">
        <v>65</v>
      </c>
      <c r="R4" s="81" t="s">
        <v>64</v>
      </c>
      <c r="S4" s="81" t="s">
        <v>65</v>
      </c>
      <c r="T4" s="81" t="s">
        <v>64</v>
      </c>
      <c r="U4" s="81" t="s">
        <v>65</v>
      </c>
      <c r="V4" s="81" t="s">
        <v>64</v>
      </c>
      <c r="W4" s="81" t="s">
        <v>65</v>
      </c>
      <c r="X4" s="81" t="s">
        <v>64</v>
      </c>
      <c r="Y4" s="81" t="s">
        <v>65</v>
      </c>
      <c r="Z4" s="81" t="s">
        <v>64</v>
      </c>
      <c r="AA4" s="81" t="s">
        <v>65</v>
      </c>
    </row>
    <row r="5" spans="1:27" ht="15" customHeight="1">
      <c r="A5" s="61" t="s">
        <v>9</v>
      </c>
      <c r="B5" s="61">
        <v>0</v>
      </c>
      <c r="C5" s="61">
        <v>0</v>
      </c>
      <c r="D5" s="61">
        <v>1</v>
      </c>
      <c r="E5" s="61">
        <v>0</v>
      </c>
      <c r="F5" s="61">
        <v>0</v>
      </c>
      <c r="G5" s="61">
        <v>0</v>
      </c>
      <c r="H5" s="61">
        <v>1</v>
      </c>
      <c r="I5" s="61">
        <v>0</v>
      </c>
      <c r="J5" s="61">
        <v>0</v>
      </c>
      <c r="K5" s="61">
        <v>0</v>
      </c>
      <c r="L5" s="61">
        <v>0</v>
      </c>
      <c r="M5" s="61">
        <v>0</v>
      </c>
      <c r="N5" s="61">
        <v>0</v>
      </c>
      <c r="O5" s="61">
        <v>0</v>
      </c>
      <c r="P5" s="61">
        <v>0</v>
      </c>
      <c r="Q5" s="61">
        <v>0</v>
      </c>
      <c r="R5" s="61">
        <v>2</v>
      </c>
      <c r="S5" s="61">
        <v>0</v>
      </c>
      <c r="T5" s="61">
        <v>0</v>
      </c>
      <c r="U5" s="61">
        <v>0</v>
      </c>
      <c r="V5" s="61">
        <v>0</v>
      </c>
      <c r="W5" s="61">
        <v>0</v>
      </c>
      <c r="X5" s="61">
        <v>0</v>
      </c>
      <c r="Y5" s="61">
        <v>0</v>
      </c>
      <c r="Z5" s="61">
        <v>4</v>
      </c>
      <c r="AA5" s="61">
        <v>0</v>
      </c>
    </row>
    <row r="6" spans="1:27" ht="15" customHeight="1">
      <c r="A6" s="61" t="s">
        <v>10</v>
      </c>
      <c r="B6" s="61">
        <v>0</v>
      </c>
      <c r="C6" s="61">
        <v>0</v>
      </c>
      <c r="D6" s="61">
        <v>0</v>
      </c>
      <c r="E6" s="61">
        <v>0</v>
      </c>
      <c r="F6" s="61">
        <v>0</v>
      </c>
      <c r="G6" s="61">
        <v>0</v>
      </c>
      <c r="H6" s="61">
        <v>0</v>
      </c>
      <c r="I6" s="61">
        <v>0</v>
      </c>
      <c r="J6" s="61">
        <v>6</v>
      </c>
      <c r="K6" s="61">
        <v>1</v>
      </c>
      <c r="L6" s="61">
        <v>1</v>
      </c>
      <c r="M6" s="61">
        <v>0</v>
      </c>
      <c r="N6" s="61">
        <v>1</v>
      </c>
      <c r="O6" s="61">
        <v>0</v>
      </c>
      <c r="P6" s="61">
        <v>0</v>
      </c>
      <c r="Q6" s="61">
        <v>0</v>
      </c>
      <c r="R6" s="61">
        <v>0</v>
      </c>
      <c r="S6" s="61">
        <v>0</v>
      </c>
      <c r="T6" s="61">
        <v>0</v>
      </c>
      <c r="U6" s="61">
        <v>0</v>
      </c>
      <c r="V6" s="61">
        <v>0</v>
      </c>
      <c r="W6" s="61">
        <v>0</v>
      </c>
      <c r="X6" s="61">
        <v>0</v>
      </c>
      <c r="Y6" s="61">
        <v>0</v>
      </c>
      <c r="Z6" s="61">
        <v>8</v>
      </c>
      <c r="AA6" s="61">
        <v>1</v>
      </c>
    </row>
    <row r="7" spans="1:27" ht="15" customHeight="1">
      <c r="A7" s="61" t="s">
        <v>11</v>
      </c>
      <c r="B7" s="61">
        <v>0</v>
      </c>
      <c r="C7" s="61">
        <v>0</v>
      </c>
      <c r="D7" s="61">
        <v>0</v>
      </c>
      <c r="E7" s="61">
        <v>0</v>
      </c>
      <c r="F7" s="61">
        <v>0</v>
      </c>
      <c r="G7" s="61">
        <v>0</v>
      </c>
      <c r="H7" s="61">
        <v>1</v>
      </c>
      <c r="I7" s="61">
        <v>0</v>
      </c>
      <c r="J7" s="61">
        <v>0</v>
      </c>
      <c r="K7" s="61">
        <v>0</v>
      </c>
      <c r="L7" s="61">
        <v>1</v>
      </c>
      <c r="M7" s="61">
        <v>0</v>
      </c>
      <c r="N7" s="61">
        <v>1</v>
      </c>
      <c r="O7" s="61">
        <v>0</v>
      </c>
      <c r="P7" s="61">
        <v>0</v>
      </c>
      <c r="Q7" s="61">
        <v>0</v>
      </c>
      <c r="R7" s="61">
        <v>0</v>
      </c>
      <c r="S7" s="61">
        <v>0</v>
      </c>
      <c r="T7" s="61">
        <v>0</v>
      </c>
      <c r="U7" s="61">
        <v>0</v>
      </c>
      <c r="V7" s="61">
        <v>0</v>
      </c>
      <c r="W7" s="61">
        <v>0</v>
      </c>
      <c r="X7" s="61">
        <v>0</v>
      </c>
      <c r="Y7" s="61">
        <v>0</v>
      </c>
      <c r="Z7" s="61">
        <v>3</v>
      </c>
      <c r="AA7" s="61">
        <v>0</v>
      </c>
    </row>
    <row r="8" spans="1:27" ht="15" customHeight="1">
      <c r="A8" s="61" t="s">
        <v>12</v>
      </c>
      <c r="B8" s="61">
        <v>1</v>
      </c>
      <c r="C8" s="61">
        <v>0</v>
      </c>
      <c r="D8" s="61">
        <v>1</v>
      </c>
      <c r="E8" s="61">
        <v>0</v>
      </c>
      <c r="F8" s="61">
        <v>0</v>
      </c>
      <c r="G8" s="61">
        <v>0</v>
      </c>
      <c r="H8" s="61">
        <v>1</v>
      </c>
      <c r="I8" s="61">
        <v>0</v>
      </c>
      <c r="J8" s="61">
        <v>1</v>
      </c>
      <c r="K8" s="61">
        <v>0</v>
      </c>
      <c r="L8" s="61">
        <v>0</v>
      </c>
      <c r="M8" s="61">
        <v>0</v>
      </c>
      <c r="N8" s="61">
        <v>1</v>
      </c>
      <c r="O8" s="61">
        <v>0</v>
      </c>
      <c r="P8" s="61">
        <v>0</v>
      </c>
      <c r="Q8" s="61">
        <v>0</v>
      </c>
      <c r="R8" s="61">
        <v>0</v>
      </c>
      <c r="S8" s="61">
        <v>0</v>
      </c>
      <c r="T8" s="61">
        <v>1</v>
      </c>
      <c r="U8" s="61">
        <v>0</v>
      </c>
      <c r="V8" s="61">
        <v>0</v>
      </c>
      <c r="W8" s="61">
        <v>0</v>
      </c>
      <c r="X8" s="61">
        <v>0</v>
      </c>
      <c r="Y8" s="61">
        <v>0</v>
      </c>
      <c r="Z8" s="61">
        <v>6</v>
      </c>
      <c r="AA8" s="61">
        <v>0</v>
      </c>
    </row>
    <row r="9" spans="1:27" ht="15" customHeight="1">
      <c r="A9" s="61" t="s">
        <v>13</v>
      </c>
      <c r="B9" s="61">
        <v>0</v>
      </c>
      <c r="C9" s="61">
        <v>0</v>
      </c>
      <c r="D9" s="61">
        <v>0</v>
      </c>
      <c r="E9" s="61">
        <v>0</v>
      </c>
      <c r="F9" s="61">
        <v>0</v>
      </c>
      <c r="G9" s="61">
        <v>0</v>
      </c>
      <c r="H9" s="61">
        <v>1</v>
      </c>
      <c r="I9" s="61">
        <v>0</v>
      </c>
      <c r="J9" s="61">
        <v>3</v>
      </c>
      <c r="K9" s="61">
        <v>0</v>
      </c>
      <c r="L9" s="61">
        <v>6</v>
      </c>
      <c r="M9" s="61">
        <v>0</v>
      </c>
      <c r="N9" s="61">
        <v>1</v>
      </c>
      <c r="O9" s="61">
        <v>0</v>
      </c>
      <c r="P9" s="61">
        <v>2</v>
      </c>
      <c r="Q9" s="61">
        <v>0</v>
      </c>
      <c r="R9" s="61">
        <v>1</v>
      </c>
      <c r="S9" s="61">
        <v>0</v>
      </c>
      <c r="T9" s="61">
        <v>0</v>
      </c>
      <c r="U9" s="61">
        <v>0</v>
      </c>
      <c r="V9" s="61">
        <v>0</v>
      </c>
      <c r="W9" s="61">
        <v>0</v>
      </c>
      <c r="X9" s="61">
        <v>0</v>
      </c>
      <c r="Y9" s="61">
        <v>0</v>
      </c>
      <c r="Z9" s="61">
        <v>14</v>
      </c>
      <c r="AA9" s="61">
        <v>0</v>
      </c>
    </row>
    <row r="10" spans="1:27" ht="15" customHeight="1">
      <c r="A10" s="61" t="s">
        <v>14</v>
      </c>
      <c r="B10" s="61">
        <v>0</v>
      </c>
      <c r="C10" s="61">
        <v>0</v>
      </c>
      <c r="D10" s="61">
        <v>0</v>
      </c>
      <c r="E10" s="61">
        <v>0</v>
      </c>
      <c r="F10" s="61">
        <v>0</v>
      </c>
      <c r="G10" s="61">
        <v>0</v>
      </c>
      <c r="H10" s="61">
        <v>0</v>
      </c>
      <c r="I10" s="61">
        <v>0</v>
      </c>
      <c r="J10" s="61">
        <v>0</v>
      </c>
      <c r="K10" s="61">
        <v>0</v>
      </c>
      <c r="L10" s="61">
        <v>0</v>
      </c>
      <c r="M10" s="61">
        <v>0</v>
      </c>
      <c r="N10" s="61">
        <v>0</v>
      </c>
      <c r="O10" s="61">
        <v>0</v>
      </c>
      <c r="P10" s="61">
        <v>1</v>
      </c>
      <c r="Q10" s="61">
        <v>0</v>
      </c>
      <c r="R10" s="61">
        <v>1</v>
      </c>
      <c r="S10" s="61">
        <v>0</v>
      </c>
      <c r="T10" s="61">
        <v>0</v>
      </c>
      <c r="U10" s="61">
        <v>0</v>
      </c>
      <c r="V10" s="61">
        <v>0</v>
      </c>
      <c r="W10" s="61">
        <v>0</v>
      </c>
      <c r="X10" s="61">
        <v>0</v>
      </c>
      <c r="Y10" s="61">
        <v>0</v>
      </c>
      <c r="Z10" s="61">
        <v>2</v>
      </c>
      <c r="AA10" s="61">
        <v>0</v>
      </c>
    </row>
    <row r="11" spans="1:27" ht="15" customHeight="1">
      <c r="A11" s="61" t="s">
        <v>15</v>
      </c>
      <c r="B11" s="61">
        <v>1</v>
      </c>
      <c r="C11" s="61">
        <v>0</v>
      </c>
      <c r="D11" s="61">
        <v>0</v>
      </c>
      <c r="E11" s="61">
        <v>0</v>
      </c>
      <c r="F11" s="61">
        <v>0</v>
      </c>
      <c r="G11" s="61">
        <v>0</v>
      </c>
      <c r="H11" s="61">
        <v>0</v>
      </c>
      <c r="I11" s="61">
        <v>0</v>
      </c>
      <c r="J11" s="61">
        <v>2</v>
      </c>
      <c r="K11" s="61">
        <v>1</v>
      </c>
      <c r="L11" s="61">
        <v>0</v>
      </c>
      <c r="M11" s="61">
        <v>0</v>
      </c>
      <c r="N11" s="61">
        <v>0</v>
      </c>
      <c r="O11" s="61">
        <v>0</v>
      </c>
      <c r="P11" s="61">
        <v>0</v>
      </c>
      <c r="Q11" s="61">
        <v>0</v>
      </c>
      <c r="R11" s="61">
        <v>0</v>
      </c>
      <c r="S11" s="61">
        <v>0</v>
      </c>
      <c r="T11" s="61">
        <v>1</v>
      </c>
      <c r="U11" s="61">
        <v>0</v>
      </c>
      <c r="V11" s="61">
        <v>0</v>
      </c>
      <c r="W11" s="61">
        <v>0</v>
      </c>
      <c r="X11" s="61">
        <v>0</v>
      </c>
      <c r="Y11" s="61">
        <v>0</v>
      </c>
      <c r="Z11" s="61">
        <v>4</v>
      </c>
      <c r="AA11" s="61">
        <v>1</v>
      </c>
    </row>
    <row r="12" spans="1:27" ht="15" customHeight="1">
      <c r="A12" s="61" t="s">
        <v>16</v>
      </c>
      <c r="B12" s="61">
        <v>3</v>
      </c>
      <c r="C12" s="61">
        <v>0</v>
      </c>
      <c r="D12" s="61">
        <v>0</v>
      </c>
      <c r="E12" s="61">
        <v>0</v>
      </c>
      <c r="F12" s="61">
        <v>2</v>
      </c>
      <c r="G12" s="61">
        <v>0</v>
      </c>
      <c r="H12" s="61">
        <v>0</v>
      </c>
      <c r="I12" s="61">
        <v>0</v>
      </c>
      <c r="J12" s="61">
        <v>1</v>
      </c>
      <c r="K12" s="61">
        <v>0</v>
      </c>
      <c r="L12" s="61">
        <v>1</v>
      </c>
      <c r="M12" s="61">
        <v>0</v>
      </c>
      <c r="N12" s="61">
        <v>2</v>
      </c>
      <c r="O12" s="61">
        <v>0</v>
      </c>
      <c r="P12" s="61">
        <v>2</v>
      </c>
      <c r="Q12" s="61">
        <v>0</v>
      </c>
      <c r="R12" s="61">
        <v>0</v>
      </c>
      <c r="S12" s="61">
        <v>0</v>
      </c>
      <c r="T12" s="61">
        <v>0</v>
      </c>
      <c r="U12" s="61">
        <v>0</v>
      </c>
      <c r="V12" s="61">
        <v>0</v>
      </c>
      <c r="W12" s="61">
        <v>0</v>
      </c>
      <c r="X12" s="61">
        <v>0</v>
      </c>
      <c r="Y12" s="61">
        <v>0</v>
      </c>
      <c r="Z12" s="61">
        <v>11</v>
      </c>
      <c r="AA12" s="61">
        <v>0</v>
      </c>
    </row>
    <row r="13" spans="1:27" ht="15" customHeight="1">
      <c r="A13" s="61" t="s">
        <v>17</v>
      </c>
      <c r="B13" s="61">
        <v>0</v>
      </c>
      <c r="C13" s="61">
        <v>0</v>
      </c>
      <c r="D13" s="61">
        <v>2</v>
      </c>
      <c r="E13" s="61">
        <v>0</v>
      </c>
      <c r="F13" s="61">
        <v>1</v>
      </c>
      <c r="G13" s="61">
        <v>0</v>
      </c>
      <c r="H13" s="61">
        <v>0</v>
      </c>
      <c r="I13" s="61">
        <v>0</v>
      </c>
      <c r="J13" s="61">
        <v>0</v>
      </c>
      <c r="K13" s="61">
        <v>0</v>
      </c>
      <c r="L13" s="61">
        <v>0</v>
      </c>
      <c r="M13" s="61">
        <v>0</v>
      </c>
      <c r="N13" s="61">
        <v>2</v>
      </c>
      <c r="O13" s="61">
        <v>0</v>
      </c>
      <c r="P13" s="61">
        <v>0</v>
      </c>
      <c r="Q13" s="61">
        <v>0</v>
      </c>
      <c r="R13" s="61">
        <v>0</v>
      </c>
      <c r="S13" s="61">
        <v>0</v>
      </c>
      <c r="T13" s="61">
        <v>0</v>
      </c>
      <c r="U13" s="61">
        <v>0</v>
      </c>
      <c r="V13" s="61">
        <v>0</v>
      </c>
      <c r="W13" s="61">
        <v>0</v>
      </c>
      <c r="X13" s="61">
        <v>0</v>
      </c>
      <c r="Y13" s="61">
        <v>0</v>
      </c>
      <c r="Z13" s="61">
        <v>5</v>
      </c>
      <c r="AA13" s="61">
        <v>0</v>
      </c>
    </row>
    <row r="14" spans="1:27" ht="15" customHeight="1">
      <c r="A14" s="61" t="s">
        <v>79</v>
      </c>
      <c r="B14" s="61">
        <v>0</v>
      </c>
      <c r="C14" s="61">
        <v>0</v>
      </c>
      <c r="D14" s="61">
        <v>0</v>
      </c>
      <c r="E14" s="61">
        <v>0</v>
      </c>
      <c r="F14" s="61">
        <v>0</v>
      </c>
      <c r="G14" s="61">
        <v>0</v>
      </c>
      <c r="H14" s="61">
        <v>0</v>
      </c>
      <c r="I14" s="61">
        <v>0</v>
      </c>
      <c r="J14" s="61">
        <v>0</v>
      </c>
      <c r="K14" s="61">
        <v>0</v>
      </c>
      <c r="L14" s="61">
        <v>1</v>
      </c>
      <c r="M14" s="61">
        <v>0</v>
      </c>
      <c r="N14" s="61">
        <v>0</v>
      </c>
      <c r="O14" s="61">
        <v>0</v>
      </c>
      <c r="P14" s="61">
        <v>1</v>
      </c>
      <c r="Q14" s="61">
        <v>0</v>
      </c>
      <c r="R14" s="61">
        <v>0</v>
      </c>
      <c r="S14" s="61">
        <v>0</v>
      </c>
      <c r="T14" s="61">
        <v>1</v>
      </c>
      <c r="U14" s="61">
        <v>0</v>
      </c>
      <c r="V14" s="61">
        <v>0</v>
      </c>
      <c r="W14" s="61">
        <v>0</v>
      </c>
      <c r="X14" s="61">
        <v>0</v>
      </c>
      <c r="Y14" s="61">
        <v>0</v>
      </c>
      <c r="Z14" s="61">
        <v>3</v>
      </c>
      <c r="AA14" s="61">
        <v>0</v>
      </c>
    </row>
    <row r="15" spans="1:27" ht="15" customHeight="1">
      <c r="A15" s="61" t="s">
        <v>18</v>
      </c>
      <c r="B15" s="61">
        <v>0</v>
      </c>
      <c r="C15" s="61">
        <v>0</v>
      </c>
      <c r="D15" s="61">
        <v>0</v>
      </c>
      <c r="E15" s="61">
        <v>0</v>
      </c>
      <c r="F15" s="61">
        <v>0</v>
      </c>
      <c r="G15" s="61">
        <v>0</v>
      </c>
      <c r="H15" s="61">
        <v>0</v>
      </c>
      <c r="I15" s="61">
        <v>0</v>
      </c>
      <c r="J15" s="61">
        <v>0</v>
      </c>
      <c r="K15" s="61">
        <v>0</v>
      </c>
      <c r="L15" s="61">
        <v>0</v>
      </c>
      <c r="M15" s="61">
        <v>0</v>
      </c>
      <c r="N15" s="61">
        <v>1</v>
      </c>
      <c r="O15" s="61">
        <v>0</v>
      </c>
      <c r="P15" s="61">
        <v>0</v>
      </c>
      <c r="Q15" s="61">
        <v>0</v>
      </c>
      <c r="R15" s="61">
        <v>0</v>
      </c>
      <c r="S15" s="61">
        <v>0</v>
      </c>
      <c r="T15" s="61">
        <v>0</v>
      </c>
      <c r="U15" s="61">
        <v>0</v>
      </c>
      <c r="V15" s="61">
        <v>0</v>
      </c>
      <c r="W15" s="61">
        <v>0</v>
      </c>
      <c r="X15" s="61">
        <v>0</v>
      </c>
      <c r="Y15" s="61">
        <v>0</v>
      </c>
      <c r="Z15" s="61">
        <v>1</v>
      </c>
      <c r="AA15" s="61">
        <v>0</v>
      </c>
    </row>
    <row r="16" spans="1:27" ht="15" customHeight="1">
      <c r="A16" s="61" t="s">
        <v>19</v>
      </c>
      <c r="B16" s="61">
        <v>2</v>
      </c>
      <c r="C16" s="61">
        <v>0</v>
      </c>
      <c r="D16" s="61">
        <v>2</v>
      </c>
      <c r="E16" s="61">
        <v>0</v>
      </c>
      <c r="F16" s="61">
        <v>1</v>
      </c>
      <c r="G16" s="61">
        <v>0</v>
      </c>
      <c r="H16" s="61">
        <v>1</v>
      </c>
      <c r="I16" s="61">
        <v>0</v>
      </c>
      <c r="J16" s="61">
        <v>0</v>
      </c>
      <c r="K16" s="61">
        <v>0</v>
      </c>
      <c r="L16" s="61">
        <v>0</v>
      </c>
      <c r="M16" s="61">
        <v>0</v>
      </c>
      <c r="N16" s="61">
        <v>1</v>
      </c>
      <c r="O16" s="61">
        <v>0</v>
      </c>
      <c r="P16" s="61">
        <v>1</v>
      </c>
      <c r="Q16" s="61">
        <v>0</v>
      </c>
      <c r="R16" s="61">
        <v>0</v>
      </c>
      <c r="S16" s="61">
        <v>0</v>
      </c>
      <c r="T16" s="61">
        <v>0</v>
      </c>
      <c r="U16" s="61">
        <v>0</v>
      </c>
      <c r="V16" s="61">
        <v>0</v>
      </c>
      <c r="W16" s="61">
        <v>0</v>
      </c>
      <c r="X16" s="61">
        <v>0</v>
      </c>
      <c r="Y16" s="61">
        <v>0</v>
      </c>
      <c r="Z16" s="61">
        <v>8</v>
      </c>
      <c r="AA16" s="61">
        <v>0</v>
      </c>
    </row>
    <row r="17" spans="1:27" ht="15" customHeight="1">
      <c r="A17" s="61" t="s">
        <v>20</v>
      </c>
      <c r="B17" s="61">
        <v>0</v>
      </c>
      <c r="C17" s="61">
        <v>0</v>
      </c>
      <c r="D17" s="61">
        <v>1</v>
      </c>
      <c r="E17" s="61">
        <v>0</v>
      </c>
      <c r="F17" s="61">
        <v>1</v>
      </c>
      <c r="G17" s="61">
        <v>0</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2</v>
      </c>
      <c r="AA17" s="61">
        <v>0</v>
      </c>
    </row>
    <row r="18" spans="1:27" ht="15" customHeight="1">
      <c r="A18" s="61" t="s">
        <v>21</v>
      </c>
      <c r="B18" s="61">
        <v>0</v>
      </c>
      <c r="C18" s="61">
        <v>0</v>
      </c>
      <c r="D18" s="61">
        <v>0</v>
      </c>
      <c r="E18" s="61">
        <v>0</v>
      </c>
      <c r="F18" s="61">
        <v>0</v>
      </c>
      <c r="G18" s="61">
        <v>0</v>
      </c>
      <c r="H18" s="61">
        <v>0</v>
      </c>
      <c r="I18" s="61">
        <v>0</v>
      </c>
      <c r="J18" s="61">
        <v>2</v>
      </c>
      <c r="K18" s="61">
        <v>0</v>
      </c>
      <c r="L18" s="61">
        <v>2</v>
      </c>
      <c r="M18" s="61">
        <v>0</v>
      </c>
      <c r="N18" s="61">
        <v>0</v>
      </c>
      <c r="O18" s="61">
        <v>0</v>
      </c>
      <c r="P18" s="61">
        <v>1</v>
      </c>
      <c r="Q18" s="61">
        <v>0</v>
      </c>
      <c r="R18" s="61">
        <v>0</v>
      </c>
      <c r="S18" s="61">
        <v>0</v>
      </c>
      <c r="T18" s="61">
        <v>0</v>
      </c>
      <c r="U18" s="61">
        <v>0</v>
      </c>
      <c r="V18" s="61">
        <v>0</v>
      </c>
      <c r="W18" s="61">
        <v>0</v>
      </c>
      <c r="X18" s="61">
        <v>0</v>
      </c>
      <c r="Y18" s="61">
        <v>0</v>
      </c>
      <c r="Z18" s="61">
        <v>5</v>
      </c>
      <c r="AA18" s="61">
        <v>0</v>
      </c>
    </row>
    <row r="19" spans="1:27" ht="15" customHeight="1">
      <c r="A19" s="61" t="s">
        <v>22</v>
      </c>
      <c r="B19" s="61">
        <v>0</v>
      </c>
      <c r="C19" s="61">
        <v>0</v>
      </c>
      <c r="D19" s="61">
        <v>0</v>
      </c>
      <c r="E19" s="61">
        <v>0</v>
      </c>
      <c r="F19" s="61">
        <v>0</v>
      </c>
      <c r="G19" s="61">
        <v>0</v>
      </c>
      <c r="H19" s="61">
        <v>0</v>
      </c>
      <c r="I19" s="61">
        <v>0</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row>
    <row r="20" spans="1:27" ht="15" customHeight="1">
      <c r="A20" s="61" t="s">
        <v>23</v>
      </c>
      <c r="B20" s="61">
        <v>0</v>
      </c>
      <c r="C20" s="61">
        <v>0</v>
      </c>
      <c r="D20" s="61">
        <v>0</v>
      </c>
      <c r="E20" s="61">
        <v>0</v>
      </c>
      <c r="F20" s="61">
        <v>1</v>
      </c>
      <c r="G20" s="61">
        <v>0</v>
      </c>
      <c r="H20" s="61">
        <v>0</v>
      </c>
      <c r="I20" s="61">
        <v>0</v>
      </c>
      <c r="J20" s="61">
        <v>0</v>
      </c>
      <c r="K20" s="61">
        <v>0</v>
      </c>
      <c r="L20" s="61">
        <v>0</v>
      </c>
      <c r="M20" s="61">
        <v>0</v>
      </c>
      <c r="N20" s="61">
        <v>0</v>
      </c>
      <c r="O20" s="61">
        <v>0</v>
      </c>
      <c r="P20" s="61">
        <v>0</v>
      </c>
      <c r="Q20" s="61">
        <v>0</v>
      </c>
      <c r="R20" s="61">
        <v>0</v>
      </c>
      <c r="S20" s="61">
        <v>0</v>
      </c>
      <c r="T20" s="61">
        <v>0</v>
      </c>
      <c r="U20" s="61">
        <v>0</v>
      </c>
      <c r="V20" s="61">
        <v>0</v>
      </c>
      <c r="W20" s="61">
        <v>0</v>
      </c>
      <c r="X20" s="61">
        <v>0</v>
      </c>
      <c r="Y20" s="61">
        <v>0</v>
      </c>
      <c r="Z20" s="61">
        <v>1</v>
      </c>
      <c r="AA20" s="61">
        <v>0</v>
      </c>
    </row>
    <row r="21" spans="1:27" ht="15" customHeight="1">
      <c r="A21" s="61" t="s">
        <v>24</v>
      </c>
      <c r="B21" s="61">
        <v>0</v>
      </c>
      <c r="C21" s="61">
        <v>0</v>
      </c>
      <c r="D21" s="61">
        <v>0</v>
      </c>
      <c r="E21" s="61">
        <v>0</v>
      </c>
      <c r="F21" s="61">
        <v>1</v>
      </c>
      <c r="G21" s="61">
        <v>0</v>
      </c>
      <c r="H21" s="61">
        <v>8</v>
      </c>
      <c r="I21" s="61">
        <v>0</v>
      </c>
      <c r="J21" s="61">
        <v>0</v>
      </c>
      <c r="K21" s="61">
        <v>0</v>
      </c>
      <c r="L21" s="61">
        <v>0</v>
      </c>
      <c r="M21" s="61">
        <v>0</v>
      </c>
      <c r="N21" s="61">
        <v>1</v>
      </c>
      <c r="O21" s="61">
        <v>0</v>
      </c>
      <c r="P21" s="61">
        <v>0</v>
      </c>
      <c r="Q21" s="61">
        <v>0</v>
      </c>
      <c r="R21" s="61">
        <v>0</v>
      </c>
      <c r="S21" s="61">
        <v>0</v>
      </c>
      <c r="T21" s="61">
        <v>0</v>
      </c>
      <c r="U21" s="61">
        <v>0</v>
      </c>
      <c r="V21" s="61">
        <v>0</v>
      </c>
      <c r="W21" s="61">
        <v>0</v>
      </c>
      <c r="X21" s="61">
        <v>0</v>
      </c>
      <c r="Y21" s="61">
        <v>0</v>
      </c>
      <c r="Z21" s="61">
        <v>10</v>
      </c>
      <c r="AA21" s="61">
        <v>0</v>
      </c>
    </row>
    <row r="22" spans="1:27" ht="15" customHeight="1">
      <c r="A22" s="61" t="s">
        <v>25</v>
      </c>
      <c r="B22" s="61">
        <v>0</v>
      </c>
      <c r="C22" s="61">
        <v>0</v>
      </c>
      <c r="D22" s="61">
        <v>0</v>
      </c>
      <c r="E22" s="61">
        <v>0</v>
      </c>
      <c r="F22" s="61">
        <v>0</v>
      </c>
      <c r="G22" s="61">
        <v>0</v>
      </c>
      <c r="H22" s="61">
        <v>0</v>
      </c>
      <c r="I22" s="61">
        <v>0</v>
      </c>
      <c r="J22" s="61">
        <v>0</v>
      </c>
      <c r="K22" s="61">
        <v>0</v>
      </c>
      <c r="L22" s="61">
        <v>0</v>
      </c>
      <c r="M22" s="61">
        <v>0</v>
      </c>
      <c r="N22" s="61">
        <v>0</v>
      </c>
      <c r="O22" s="61">
        <v>0</v>
      </c>
      <c r="P22" s="61">
        <v>1</v>
      </c>
      <c r="Q22" s="61">
        <v>0</v>
      </c>
      <c r="R22" s="61">
        <v>0</v>
      </c>
      <c r="S22" s="61">
        <v>0</v>
      </c>
      <c r="T22" s="61">
        <v>0</v>
      </c>
      <c r="U22" s="61">
        <v>0</v>
      </c>
      <c r="V22" s="61">
        <v>0</v>
      </c>
      <c r="W22" s="61">
        <v>0</v>
      </c>
      <c r="X22" s="61">
        <v>0</v>
      </c>
      <c r="Y22" s="61">
        <v>0</v>
      </c>
      <c r="Z22" s="61">
        <v>1</v>
      </c>
      <c r="AA22" s="61">
        <v>0</v>
      </c>
    </row>
    <row r="23" spans="1:27" ht="15" customHeight="1">
      <c r="A23" s="61" t="s">
        <v>26</v>
      </c>
      <c r="B23" s="61">
        <v>0</v>
      </c>
      <c r="C23" s="61">
        <v>0</v>
      </c>
      <c r="D23" s="61">
        <v>1</v>
      </c>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1</v>
      </c>
      <c r="AA23" s="61">
        <v>0</v>
      </c>
    </row>
    <row r="24" spans="1:27">
      <c r="A24" s="61" t="s">
        <v>27</v>
      </c>
      <c r="B24" s="61">
        <v>0</v>
      </c>
      <c r="C24" s="61">
        <v>0</v>
      </c>
      <c r="D24" s="61">
        <v>0</v>
      </c>
      <c r="E24" s="61">
        <v>0</v>
      </c>
      <c r="F24" s="61">
        <v>0</v>
      </c>
      <c r="G24" s="61">
        <v>0</v>
      </c>
      <c r="H24" s="61">
        <v>0</v>
      </c>
      <c r="I24" s="61">
        <v>0</v>
      </c>
      <c r="J24" s="61">
        <v>1</v>
      </c>
      <c r="K24" s="61">
        <v>0</v>
      </c>
      <c r="L24" s="61">
        <v>0</v>
      </c>
      <c r="M24" s="61">
        <v>0</v>
      </c>
      <c r="N24" s="61">
        <v>0</v>
      </c>
      <c r="O24" s="61">
        <v>0</v>
      </c>
      <c r="P24" s="61">
        <v>0</v>
      </c>
      <c r="Q24" s="61">
        <v>0</v>
      </c>
      <c r="R24" s="61">
        <v>0</v>
      </c>
      <c r="S24" s="61">
        <v>0</v>
      </c>
      <c r="T24" s="61">
        <v>0</v>
      </c>
      <c r="U24" s="61">
        <v>0</v>
      </c>
      <c r="V24" s="61">
        <v>0</v>
      </c>
      <c r="W24" s="61">
        <v>0</v>
      </c>
      <c r="X24" s="61">
        <v>0</v>
      </c>
      <c r="Y24" s="61">
        <v>0</v>
      </c>
      <c r="Z24" s="61">
        <v>1</v>
      </c>
      <c r="AA24" s="61">
        <v>0</v>
      </c>
    </row>
    <row r="25" spans="1:27">
      <c r="A25" s="61" t="s">
        <v>80</v>
      </c>
      <c r="B25" s="61">
        <v>0</v>
      </c>
      <c r="C25" s="61">
        <v>0</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row>
    <row r="26" spans="1:27">
      <c r="A26" s="61" t="s">
        <v>28</v>
      </c>
      <c r="B26" s="61">
        <v>0</v>
      </c>
      <c r="C26" s="61">
        <v>0</v>
      </c>
      <c r="D26" s="61">
        <v>0</v>
      </c>
      <c r="E26" s="61">
        <v>0</v>
      </c>
      <c r="F26" s="61">
        <v>0</v>
      </c>
      <c r="G26" s="61">
        <v>0</v>
      </c>
      <c r="H26" s="61">
        <v>0</v>
      </c>
      <c r="I26" s="61">
        <v>0</v>
      </c>
      <c r="J26" s="61">
        <v>0</v>
      </c>
      <c r="K26" s="61">
        <v>0</v>
      </c>
      <c r="L26" s="61">
        <v>0</v>
      </c>
      <c r="M26" s="61">
        <v>0</v>
      </c>
      <c r="N26" s="61">
        <v>0</v>
      </c>
      <c r="O26" s="61">
        <v>0</v>
      </c>
      <c r="P26" s="61">
        <v>0</v>
      </c>
      <c r="Q26" s="61">
        <v>0</v>
      </c>
      <c r="R26" s="61">
        <v>0</v>
      </c>
      <c r="S26" s="61">
        <v>0</v>
      </c>
      <c r="T26" s="61">
        <v>0</v>
      </c>
      <c r="U26" s="61">
        <v>0</v>
      </c>
      <c r="V26" s="61">
        <v>0</v>
      </c>
      <c r="W26" s="61">
        <v>0</v>
      </c>
      <c r="X26" s="61">
        <v>0</v>
      </c>
      <c r="Y26" s="61">
        <v>0</v>
      </c>
      <c r="Z26" s="61">
        <v>0</v>
      </c>
      <c r="AA26" s="61">
        <v>0</v>
      </c>
    </row>
  </sheetData>
  <mergeCells count="13">
    <mergeCell ref="L3:M3"/>
    <mergeCell ref="Z3:AA3"/>
    <mergeCell ref="N3:O3"/>
    <mergeCell ref="P3:Q3"/>
    <mergeCell ref="R3:S3"/>
    <mergeCell ref="T3:U3"/>
    <mergeCell ref="V3:W3"/>
    <mergeCell ref="X3:Y3"/>
    <mergeCell ref="B3:C3"/>
    <mergeCell ref="D3:E3"/>
    <mergeCell ref="F3:G3"/>
    <mergeCell ref="H3:I3"/>
    <mergeCell ref="J3:K3"/>
  </mergeCells>
  <phoneticPr fontId="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H24"/>
  <sheetViews>
    <sheetView workbookViewId="0">
      <selection sqref="A1:H24"/>
    </sheetView>
  </sheetViews>
  <sheetFormatPr defaultRowHeight="12.75"/>
  <cols>
    <col min="1" max="4" width="13.85546875" style="33" customWidth="1"/>
    <col min="5" max="5" width="17.7109375" style="33" customWidth="1"/>
    <col min="6" max="6" width="13.85546875" style="33" customWidth="1"/>
    <col min="7" max="7" width="17.7109375" style="33" customWidth="1"/>
    <col min="8" max="8" width="13.85546875" style="33" customWidth="1"/>
    <col min="9" max="256" width="9.140625" style="33"/>
    <col min="257" max="260" width="13.85546875" style="33" customWidth="1"/>
    <col min="261" max="261" width="17.7109375" style="33" customWidth="1"/>
    <col min="262" max="262" width="13.85546875" style="33" customWidth="1"/>
    <col min="263" max="263" width="17.7109375" style="33" customWidth="1"/>
    <col min="264" max="264" width="13.85546875" style="33" customWidth="1"/>
    <col min="265" max="512" width="9.140625" style="33"/>
    <col min="513" max="516" width="13.85546875" style="33" customWidth="1"/>
    <col min="517" max="517" width="17.7109375" style="33" customWidth="1"/>
    <col min="518" max="518" width="13.85546875" style="33" customWidth="1"/>
    <col min="519" max="519" width="17.7109375" style="33" customWidth="1"/>
    <col min="520" max="520" width="13.85546875" style="33" customWidth="1"/>
    <col min="521" max="768" width="9.140625" style="33"/>
    <col min="769" max="772" width="13.85546875" style="33" customWidth="1"/>
    <col min="773" max="773" width="17.7109375" style="33" customWidth="1"/>
    <col min="774" max="774" width="13.85546875" style="33" customWidth="1"/>
    <col min="775" max="775" width="17.7109375" style="33" customWidth="1"/>
    <col min="776" max="776" width="13.85546875" style="33" customWidth="1"/>
    <col min="777" max="1024" width="9.140625" style="33"/>
    <col min="1025" max="1028" width="13.85546875" style="33" customWidth="1"/>
    <col min="1029" max="1029" width="17.7109375" style="33" customWidth="1"/>
    <col min="1030" max="1030" width="13.85546875" style="33" customWidth="1"/>
    <col min="1031" max="1031" width="17.7109375" style="33" customWidth="1"/>
    <col min="1032" max="1032" width="13.85546875" style="33" customWidth="1"/>
    <col min="1033" max="1280" width="9.140625" style="33"/>
    <col min="1281" max="1284" width="13.85546875" style="33" customWidth="1"/>
    <col min="1285" max="1285" width="17.7109375" style="33" customWidth="1"/>
    <col min="1286" max="1286" width="13.85546875" style="33" customWidth="1"/>
    <col min="1287" max="1287" width="17.7109375" style="33" customWidth="1"/>
    <col min="1288" max="1288" width="13.85546875" style="33" customWidth="1"/>
    <col min="1289" max="1536" width="9.140625" style="33"/>
    <col min="1537" max="1540" width="13.85546875" style="33" customWidth="1"/>
    <col min="1541" max="1541" width="17.7109375" style="33" customWidth="1"/>
    <col min="1542" max="1542" width="13.85546875" style="33" customWidth="1"/>
    <col min="1543" max="1543" width="17.7109375" style="33" customWidth="1"/>
    <col min="1544" max="1544" width="13.85546875" style="33" customWidth="1"/>
    <col min="1545" max="1792" width="9.140625" style="33"/>
    <col min="1793" max="1796" width="13.85546875" style="33" customWidth="1"/>
    <col min="1797" max="1797" width="17.7109375" style="33" customWidth="1"/>
    <col min="1798" max="1798" width="13.85546875" style="33" customWidth="1"/>
    <col min="1799" max="1799" width="17.7109375" style="33" customWidth="1"/>
    <col min="1800" max="1800" width="13.85546875" style="33" customWidth="1"/>
    <col min="1801" max="2048" width="9.140625" style="33"/>
    <col min="2049" max="2052" width="13.85546875" style="33" customWidth="1"/>
    <col min="2053" max="2053" width="17.7109375" style="33" customWidth="1"/>
    <col min="2054" max="2054" width="13.85546875" style="33" customWidth="1"/>
    <col min="2055" max="2055" width="17.7109375" style="33" customWidth="1"/>
    <col min="2056" max="2056" width="13.85546875" style="33" customWidth="1"/>
    <col min="2057" max="2304" width="9.140625" style="33"/>
    <col min="2305" max="2308" width="13.85546875" style="33" customWidth="1"/>
    <col min="2309" max="2309" width="17.7109375" style="33" customWidth="1"/>
    <col min="2310" max="2310" width="13.85546875" style="33" customWidth="1"/>
    <col min="2311" max="2311" width="17.7109375" style="33" customWidth="1"/>
    <col min="2312" max="2312" width="13.85546875" style="33" customWidth="1"/>
    <col min="2313" max="2560" width="9.140625" style="33"/>
    <col min="2561" max="2564" width="13.85546875" style="33" customWidth="1"/>
    <col min="2565" max="2565" width="17.7109375" style="33" customWidth="1"/>
    <col min="2566" max="2566" width="13.85546875" style="33" customWidth="1"/>
    <col min="2567" max="2567" width="17.7109375" style="33" customWidth="1"/>
    <col min="2568" max="2568" width="13.85546875" style="33" customWidth="1"/>
    <col min="2569" max="2816" width="9.140625" style="33"/>
    <col min="2817" max="2820" width="13.85546875" style="33" customWidth="1"/>
    <col min="2821" max="2821" width="17.7109375" style="33" customWidth="1"/>
    <col min="2822" max="2822" width="13.85546875" style="33" customWidth="1"/>
    <col min="2823" max="2823" width="17.7109375" style="33" customWidth="1"/>
    <col min="2824" max="2824" width="13.85546875" style="33" customWidth="1"/>
    <col min="2825" max="3072" width="9.140625" style="33"/>
    <col min="3073" max="3076" width="13.85546875" style="33" customWidth="1"/>
    <col min="3077" max="3077" width="17.7109375" style="33" customWidth="1"/>
    <col min="3078" max="3078" width="13.85546875" style="33" customWidth="1"/>
    <col min="3079" max="3079" width="17.7109375" style="33" customWidth="1"/>
    <col min="3080" max="3080" width="13.85546875" style="33" customWidth="1"/>
    <col min="3081" max="3328" width="9.140625" style="33"/>
    <col min="3329" max="3332" width="13.85546875" style="33" customWidth="1"/>
    <col min="3333" max="3333" width="17.7109375" style="33" customWidth="1"/>
    <col min="3334" max="3334" width="13.85546875" style="33" customWidth="1"/>
    <col min="3335" max="3335" width="17.7109375" style="33" customWidth="1"/>
    <col min="3336" max="3336" width="13.85546875" style="33" customWidth="1"/>
    <col min="3337" max="3584" width="9.140625" style="33"/>
    <col min="3585" max="3588" width="13.85546875" style="33" customWidth="1"/>
    <col min="3589" max="3589" width="17.7109375" style="33" customWidth="1"/>
    <col min="3590" max="3590" width="13.85546875" style="33" customWidth="1"/>
    <col min="3591" max="3591" width="17.7109375" style="33" customWidth="1"/>
    <col min="3592" max="3592" width="13.85546875" style="33" customWidth="1"/>
    <col min="3593" max="3840" width="9.140625" style="33"/>
    <col min="3841" max="3844" width="13.85546875" style="33" customWidth="1"/>
    <col min="3845" max="3845" width="17.7109375" style="33" customWidth="1"/>
    <col min="3846" max="3846" width="13.85546875" style="33" customWidth="1"/>
    <col min="3847" max="3847" width="17.7109375" style="33" customWidth="1"/>
    <col min="3848" max="3848" width="13.85546875" style="33" customWidth="1"/>
    <col min="3849" max="4096" width="9.140625" style="33"/>
    <col min="4097" max="4100" width="13.85546875" style="33" customWidth="1"/>
    <col min="4101" max="4101" width="17.7109375" style="33" customWidth="1"/>
    <col min="4102" max="4102" width="13.85546875" style="33" customWidth="1"/>
    <col min="4103" max="4103" width="17.7109375" style="33" customWidth="1"/>
    <col min="4104" max="4104" width="13.85546875" style="33" customWidth="1"/>
    <col min="4105" max="4352" width="9.140625" style="33"/>
    <col min="4353" max="4356" width="13.85546875" style="33" customWidth="1"/>
    <col min="4357" max="4357" width="17.7109375" style="33" customWidth="1"/>
    <col min="4358" max="4358" width="13.85546875" style="33" customWidth="1"/>
    <col min="4359" max="4359" width="17.7109375" style="33" customWidth="1"/>
    <col min="4360" max="4360" width="13.85546875" style="33" customWidth="1"/>
    <col min="4361" max="4608" width="9.140625" style="33"/>
    <col min="4609" max="4612" width="13.85546875" style="33" customWidth="1"/>
    <col min="4613" max="4613" width="17.7109375" style="33" customWidth="1"/>
    <col min="4614" max="4614" width="13.85546875" style="33" customWidth="1"/>
    <col min="4615" max="4615" width="17.7109375" style="33" customWidth="1"/>
    <col min="4616" max="4616" width="13.85546875" style="33" customWidth="1"/>
    <col min="4617" max="4864" width="9.140625" style="33"/>
    <col min="4865" max="4868" width="13.85546875" style="33" customWidth="1"/>
    <col min="4869" max="4869" width="17.7109375" style="33" customWidth="1"/>
    <col min="4870" max="4870" width="13.85546875" style="33" customWidth="1"/>
    <col min="4871" max="4871" width="17.7109375" style="33" customWidth="1"/>
    <col min="4872" max="4872" width="13.85546875" style="33" customWidth="1"/>
    <col min="4873" max="5120" width="9.140625" style="33"/>
    <col min="5121" max="5124" width="13.85546875" style="33" customWidth="1"/>
    <col min="5125" max="5125" width="17.7109375" style="33" customWidth="1"/>
    <col min="5126" max="5126" width="13.85546875" style="33" customWidth="1"/>
    <col min="5127" max="5127" width="17.7109375" style="33" customWidth="1"/>
    <col min="5128" max="5128" width="13.85546875" style="33" customWidth="1"/>
    <col min="5129" max="5376" width="9.140625" style="33"/>
    <col min="5377" max="5380" width="13.85546875" style="33" customWidth="1"/>
    <col min="5381" max="5381" width="17.7109375" style="33" customWidth="1"/>
    <col min="5382" max="5382" width="13.85546875" style="33" customWidth="1"/>
    <col min="5383" max="5383" width="17.7109375" style="33" customWidth="1"/>
    <col min="5384" max="5384" width="13.85546875" style="33" customWidth="1"/>
    <col min="5385" max="5632" width="9.140625" style="33"/>
    <col min="5633" max="5636" width="13.85546875" style="33" customWidth="1"/>
    <col min="5637" max="5637" width="17.7109375" style="33" customWidth="1"/>
    <col min="5638" max="5638" width="13.85546875" style="33" customWidth="1"/>
    <col min="5639" max="5639" width="17.7109375" style="33" customWidth="1"/>
    <col min="5640" max="5640" width="13.85546875" style="33" customWidth="1"/>
    <col min="5641" max="5888" width="9.140625" style="33"/>
    <col min="5889" max="5892" width="13.85546875" style="33" customWidth="1"/>
    <col min="5893" max="5893" width="17.7109375" style="33" customWidth="1"/>
    <col min="5894" max="5894" width="13.85546875" style="33" customWidth="1"/>
    <col min="5895" max="5895" width="17.7109375" style="33" customWidth="1"/>
    <col min="5896" max="5896" width="13.85546875" style="33" customWidth="1"/>
    <col min="5897" max="6144" width="9.140625" style="33"/>
    <col min="6145" max="6148" width="13.85546875" style="33" customWidth="1"/>
    <col min="6149" max="6149" width="17.7109375" style="33" customWidth="1"/>
    <col min="6150" max="6150" width="13.85546875" style="33" customWidth="1"/>
    <col min="6151" max="6151" width="17.7109375" style="33" customWidth="1"/>
    <col min="6152" max="6152" width="13.85546875" style="33" customWidth="1"/>
    <col min="6153" max="6400" width="9.140625" style="33"/>
    <col min="6401" max="6404" width="13.85546875" style="33" customWidth="1"/>
    <col min="6405" max="6405" width="17.7109375" style="33" customWidth="1"/>
    <col min="6406" max="6406" width="13.85546875" style="33" customWidth="1"/>
    <col min="6407" max="6407" width="17.7109375" style="33" customWidth="1"/>
    <col min="6408" max="6408" width="13.85546875" style="33" customWidth="1"/>
    <col min="6409" max="6656" width="9.140625" style="33"/>
    <col min="6657" max="6660" width="13.85546875" style="33" customWidth="1"/>
    <col min="6661" max="6661" width="17.7109375" style="33" customWidth="1"/>
    <col min="6662" max="6662" width="13.85546875" style="33" customWidth="1"/>
    <col min="6663" max="6663" width="17.7109375" style="33" customWidth="1"/>
    <col min="6664" max="6664" width="13.85546875" style="33" customWidth="1"/>
    <col min="6665" max="6912" width="9.140625" style="33"/>
    <col min="6913" max="6916" width="13.85546875" style="33" customWidth="1"/>
    <col min="6917" max="6917" width="17.7109375" style="33" customWidth="1"/>
    <col min="6918" max="6918" width="13.85546875" style="33" customWidth="1"/>
    <col min="6919" max="6919" width="17.7109375" style="33" customWidth="1"/>
    <col min="6920" max="6920" width="13.85546875" style="33" customWidth="1"/>
    <col min="6921" max="7168" width="9.140625" style="33"/>
    <col min="7169" max="7172" width="13.85546875" style="33" customWidth="1"/>
    <col min="7173" max="7173" width="17.7109375" style="33" customWidth="1"/>
    <col min="7174" max="7174" width="13.85546875" style="33" customWidth="1"/>
    <col min="7175" max="7175" width="17.7109375" style="33" customWidth="1"/>
    <col min="7176" max="7176" width="13.85546875" style="33" customWidth="1"/>
    <col min="7177" max="7424" width="9.140625" style="33"/>
    <col min="7425" max="7428" width="13.85546875" style="33" customWidth="1"/>
    <col min="7429" max="7429" width="17.7109375" style="33" customWidth="1"/>
    <col min="7430" max="7430" width="13.85546875" style="33" customWidth="1"/>
    <col min="7431" max="7431" width="17.7109375" style="33" customWidth="1"/>
    <col min="7432" max="7432" width="13.85546875" style="33" customWidth="1"/>
    <col min="7433" max="7680" width="9.140625" style="33"/>
    <col min="7681" max="7684" width="13.85546875" style="33" customWidth="1"/>
    <col min="7685" max="7685" width="17.7109375" style="33" customWidth="1"/>
    <col min="7686" max="7686" width="13.85546875" style="33" customWidth="1"/>
    <col min="7687" max="7687" width="17.7109375" style="33" customWidth="1"/>
    <col min="7688" max="7688" width="13.85546875" style="33" customWidth="1"/>
    <col min="7689" max="7936" width="9.140625" style="33"/>
    <col min="7937" max="7940" width="13.85546875" style="33" customWidth="1"/>
    <col min="7941" max="7941" width="17.7109375" style="33" customWidth="1"/>
    <col min="7942" max="7942" width="13.85546875" style="33" customWidth="1"/>
    <col min="7943" max="7943" width="17.7109375" style="33" customWidth="1"/>
    <col min="7944" max="7944" width="13.85546875" style="33" customWidth="1"/>
    <col min="7945" max="8192" width="9.140625" style="33"/>
    <col min="8193" max="8196" width="13.85546875" style="33" customWidth="1"/>
    <col min="8197" max="8197" width="17.7109375" style="33" customWidth="1"/>
    <col min="8198" max="8198" width="13.85546875" style="33" customWidth="1"/>
    <col min="8199" max="8199" width="17.7109375" style="33" customWidth="1"/>
    <col min="8200" max="8200" width="13.85546875" style="33" customWidth="1"/>
    <col min="8201" max="8448" width="9.140625" style="33"/>
    <col min="8449" max="8452" width="13.85546875" style="33" customWidth="1"/>
    <col min="8453" max="8453" width="17.7109375" style="33" customWidth="1"/>
    <col min="8454" max="8454" width="13.85546875" style="33" customWidth="1"/>
    <col min="8455" max="8455" width="17.7109375" style="33" customWidth="1"/>
    <col min="8456" max="8456" width="13.85546875" style="33" customWidth="1"/>
    <col min="8457" max="8704" width="9.140625" style="33"/>
    <col min="8705" max="8708" width="13.85546875" style="33" customWidth="1"/>
    <col min="8709" max="8709" width="17.7109375" style="33" customWidth="1"/>
    <col min="8710" max="8710" width="13.85546875" style="33" customWidth="1"/>
    <col min="8711" max="8711" width="17.7109375" style="33" customWidth="1"/>
    <col min="8712" max="8712" width="13.85546875" style="33" customWidth="1"/>
    <col min="8713" max="8960" width="9.140625" style="33"/>
    <col min="8961" max="8964" width="13.85546875" style="33" customWidth="1"/>
    <col min="8965" max="8965" width="17.7109375" style="33" customWidth="1"/>
    <col min="8966" max="8966" width="13.85546875" style="33" customWidth="1"/>
    <col min="8967" max="8967" width="17.7109375" style="33" customWidth="1"/>
    <col min="8968" max="8968" width="13.85546875" style="33" customWidth="1"/>
    <col min="8969" max="9216" width="9.140625" style="33"/>
    <col min="9217" max="9220" width="13.85546875" style="33" customWidth="1"/>
    <col min="9221" max="9221" width="17.7109375" style="33" customWidth="1"/>
    <col min="9222" max="9222" width="13.85546875" style="33" customWidth="1"/>
    <col min="9223" max="9223" width="17.7109375" style="33" customWidth="1"/>
    <col min="9224" max="9224" width="13.85546875" style="33" customWidth="1"/>
    <col min="9225" max="9472" width="9.140625" style="33"/>
    <col min="9473" max="9476" width="13.85546875" style="33" customWidth="1"/>
    <col min="9477" max="9477" width="17.7109375" style="33" customWidth="1"/>
    <col min="9478" max="9478" width="13.85546875" style="33" customWidth="1"/>
    <col min="9479" max="9479" width="17.7109375" style="33" customWidth="1"/>
    <col min="9480" max="9480" width="13.85546875" style="33" customWidth="1"/>
    <col min="9481" max="9728" width="9.140625" style="33"/>
    <col min="9729" max="9732" width="13.85546875" style="33" customWidth="1"/>
    <col min="9733" max="9733" width="17.7109375" style="33" customWidth="1"/>
    <col min="9734" max="9734" width="13.85546875" style="33" customWidth="1"/>
    <col min="9735" max="9735" width="17.7109375" style="33" customWidth="1"/>
    <col min="9736" max="9736" width="13.85546875" style="33" customWidth="1"/>
    <col min="9737" max="9984" width="9.140625" style="33"/>
    <col min="9985" max="9988" width="13.85546875" style="33" customWidth="1"/>
    <col min="9989" max="9989" width="17.7109375" style="33" customWidth="1"/>
    <col min="9990" max="9990" width="13.85546875" style="33" customWidth="1"/>
    <col min="9991" max="9991" width="17.7109375" style="33" customWidth="1"/>
    <col min="9992" max="9992" width="13.85546875" style="33" customWidth="1"/>
    <col min="9993" max="10240" width="9.140625" style="33"/>
    <col min="10241" max="10244" width="13.85546875" style="33" customWidth="1"/>
    <col min="10245" max="10245" width="17.7109375" style="33" customWidth="1"/>
    <col min="10246" max="10246" width="13.85546875" style="33" customWidth="1"/>
    <col min="10247" max="10247" width="17.7109375" style="33" customWidth="1"/>
    <col min="10248" max="10248" width="13.85546875" style="33" customWidth="1"/>
    <col min="10249" max="10496" width="9.140625" style="33"/>
    <col min="10497" max="10500" width="13.85546875" style="33" customWidth="1"/>
    <col min="10501" max="10501" width="17.7109375" style="33" customWidth="1"/>
    <col min="10502" max="10502" width="13.85546875" style="33" customWidth="1"/>
    <col min="10503" max="10503" width="17.7109375" style="33" customWidth="1"/>
    <col min="10504" max="10504" width="13.85546875" style="33" customWidth="1"/>
    <col min="10505" max="10752" width="9.140625" style="33"/>
    <col min="10753" max="10756" width="13.85546875" style="33" customWidth="1"/>
    <col min="10757" max="10757" width="17.7109375" style="33" customWidth="1"/>
    <col min="10758" max="10758" width="13.85546875" style="33" customWidth="1"/>
    <col min="10759" max="10759" width="17.7109375" style="33" customWidth="1"/>
    <col min="10760" max="10760" width="13.85546875" style="33" customWidth="1"/>
    <col min="10761" max="11008" width="9.140625" style="33"/>
    <col min="11009" max="11012" width="13.85546875" style="33" customWidth="1"/>
    <col min="11013" max="11013" width="17.7109375" style="33" customWidth="1"/>
    <col min="11014" max="11014" width="13.85546875" style="33" customWidth="1"/>
    <col min="11015" max="11015" width="17.7109375" style="33" customWidth="1"/>
    <col min="11016" max="11016" width="13.85546875" style="33" customWidth="1"/>
    <col min="11017" max="11264" width="9.140625" style="33"/>
    <col min="11265" max="11268" width="13.85546875" style="33" customWidth="1"/>
    <col min="11269" max="11269" width="17.7109375" style="33" customWidth="1"/>
    <col min="11270" max="11270" width="13.85546875" style="33" customWidth="1"/>
    <col min="11271" max="11271" width="17.7109375" style="33" customWidth="1"/>
    <col min="11272" max="11272" width="13.85546875" style="33" customWidth="1"/>
    <col min="11273" max="11520" width="9.140625" style="33"/>
    <col min="11521" max="11524" width="13.85546875" style="33" customWidth="1"/>
    <col min="11525" max="11525" width="17.7109375" style="33" customWidth="1"/>
    <col min="11526" max="11526" width="13.85546875" style="33" customWidth="1"/>
    <col min="11527" max="11527" width="17.7109375" style="33" customWidth="1"/>
    <col min="11528" max="11528" width="13.85546875" style="33" customWidth="1"/>
    <col min="11529" max="11776" width="9.140625" style="33"/>
    <col min="11777" max="11780" width="13.85546875" style="33" customWidth="1"/>
    <col min="11781" max="11781" width="17.7109375" style="33" customWidth="1"/>
    <col min="11782" max="11782" width="13.85546875" style="33" customWidth="1"/>
    <col min="11783" max="11783" width="17.7109375" style="33" customWidth="1"/>
    <col min="11784" max="11784" width="13.85546875" style="33" customWidth="1"/>
    <col min="11785" max="12032" width="9.140625" style="33"/>
    <col min="12033" max="12036" width="13.85546875" style="33" customWidth="1"/>
    <col min="12037" max="12037" width="17.7109375" style="33" customWidth="1"/>
    <col min="12038" max="12038" width="13.85546875" style="33" customWidth="1"/>
    <col min="12039" max="12039" width="17.7109375" style="33" customWidth="1"/>
    <col min="12040" max="12040" width="13.85546875" style="33" customWidth="1"/>
    <col min="12041" max="12288" width="9.140625" style="33"/>
    <col min="12289" max="12292" width="13.85546875" style="33" customWidth="1"/>
    <col min="12293" max="12293" width="17.7109375" style="33" customWidth="1"/>
    <col min="12294" max="12294" width="13.85546875" style="33" customWidth="1"/>
    <col min="12295" max="12295" width="17.7109375" style="33" customWidth="1"/>
    <col min="12296" max="12296" width="13.85546875" style="33" customWidth="1"/>
    <col min="12297" max="12544" width="9.140625" style="33"/>
    <col min="12545" max="12548" width="13.85546875" style="33" customWidth="1"/>
    <col min="12549" max="12549" width="17.7109375" style="33" customWidth="1"/>
    <col min="12550" max="12550" width="13.85546875" style="33" customWidth="1"/>
    <col min="12551" max="12551" width="17.7109375" style="33" customWidth="1"/>
    <col min="12552" max="12552" width="13.85546875" style="33" customWidth="1"/>
    <col min="12553" max="12800" width="9.140625" style="33"/>
    <col min="12801" max="12804" width="13.85546875" style="33" customWidth="1"/>
    <col min="12805" max="12805" width="17.7109375" style="33" customWidth="1"/>
    <col min="12806" max="12806" width="13.85546875" style="33" customWidth="1"/>
    <col min="12807" max="12807" width="17.7109375" style="33" customWidth="1"/>
    <col min="12808" max="12808" width="13.85546875" style="33" customWidth="1"/>
    <col min="12809" max="13056" width="9.140625" style="33"/>
    <col min="13057" max="13060" width="13.85546875" style="33" customWidth="1"/>
    <col min="13061" max="13061" width="17.7109375" style="33" customWidth="1"/>
    <col min="13062" max="13062" width="13.85546875" style="33" customWidth="1"/>
    <col min="13063" max="13063" width="17.7109375" style="33" customWidth="1"/>
    <col min="13064" max="13064" width="13.85546875" style="33" customWidth="1"/>
    <col min="13065" max="13312" width="9.140625" style="33"/>
    <col min="13313" max="13316" width="13.85546875" style="33" customWidth="1"/>
    <col min="13317" max="13317" width="17.7109375" style="33" customWidth="1"/>
    <col min="13318" max="13318" width="13.85546875" style="33" customWidth="1"/>
    <col min="13319" max="13319" width="17.7109375" style="33" customWidth="1"/>
    <col min="13320" max="13320" width="13.85546875" style="33" customWidth="1"/>
    <col min="13321" max="13568" width="9.140625" style="33"/>
    <col min="13569" max="13572" width="13.85546875" style="33" customWidth="1"/>
    <col min="13573" max="13573" width="17.7109375" style="33" customWidth="1"/>
    <col min="13574" max="13574" width="13.85546875" style="33" customWidth="1"/>
    <col min="13575" max="13575" width="17.7109375" style="33" customWidth="1"/>
    <col min="13576" max="13576" width="13.85546875" style="33" customWidth="1"/>
    <col min="13577" max="13824" width="9.140625" style="33"/>
    <col min="13825" max="13828" width="13.85546875" style="33" customWidth="1"/>
    <col min="13829" max="13829" width="17.7109375" style="33" customWidth="1"/>
    <col min="13830" max="13830" width="13.85546875" style="33" customWidth="1"/>
    <col min="13831" max="13831" width="17.7109375" style="33" customWidth="1"/>
    <col min="13832" max="13832" width="13.85546875" style="33" customWidth="1"/>
    <col min="13833" max="14080" width="9.140625" style="33"/>
    <col min="14081" max="14084" width="13.85546875" style="33" customWidth="1"/>
    <col min="14085" max="14085" width="17.7109375" style="33" customWidth="1"/>
    <col min="14086" max="14086" width="13.85546875" style="33" customWidth="1"/>
    <col min="14087" max="14087" width="17.7109375" style="33" customWidth="1"/>
    <col min="14088" max="14088" width="13.85546875" style="33" customWidth="1"/>
    <col min="14089" max="14336" width="9.140625" style="33"/>
    <col min="14337" max="14340" width="13.85546875" style="33" customWidth="1"/>
    <col min="14341" max="14341" width="17.7109375" style="33" customWidth="1"/>
    <col min="14342" max="14342" width="13.85546875" style="33" customWidth="1"/>
    <col min="14343" max="14343" width="17.7109375" style="33" customWidth="1"/>
    <col min="14344" max="14344" width="13.85546875" style="33" customWidth="1"/>
    <col min="14345" max="14592" width="9.140625" style="33"/>
    <col min="14593" max="14596" width="13.85546875" style="33" customWidth="1"/>
    <col min="14597" max="14597" width="17.7109375" style="33" customWidth="1"/>
    <col min="14598" max="14598" width="13.85546875" style="33" customWidth="1"/>
    <col min="14599" max="14599" width="17.7109375" style="33" customWidth="1"/>
    <col min="14600" max="14600" width="13.85546875" style="33" customWidth="1"/>
    <col min="14601" max="14848" width="9.140625" style="33"/>
    <col min="14849" max="14852" width="13.85546875" style="33" customWidth="1"/>
    <col min="14853" max="14853" width="17.7109375" style="33" customWidth="1"/>
    <col min="14854" max="14854" width="13.85546875" style="33" customWidth="1"/>
    <col min="14855" max="14855" width="17.7109375" style="33" customWidth="1"/>
    <col min="14856" max="14856" width="13.85546875" style="33" customWidth="1"/>
    <col min="14857" max="15104" width="9.140625" style="33"/>
    <col min="15105" max="15108" width="13.85546875" style="33" customWidth="1"/>
    <col min="15109" max="15109" width="17.7109375" style="33" customWidth="1"/>
    <col min="15110" max="15110" width="13.85546875" style="33" customWidth="1"/>
    <col min="15111" max="15111" width="17.7109375" style="33" customWidth="1"/>
    <col min="15112" max="15112" width="13.85546875" style="33" customWidth="1"/>
    <col min="15113" max="15360" width="9.140625" style="33"/>
    <col min="15361" max="15364" width="13.85546875" style="33" customWidth="1"/>
    <col min="15365" max="15365" width="17.7109375" style="33" customWidth="1"/>
    <col min="15366" max="15366" width="13.85546875" style="33" customWidth="1"/>
    <col min="15367" max="15367" width="17.7109375" style="33" customWidth="1"/>
    <col min="15368" max="15368" width="13.85546875" style="33" customWidth="1"/>
    <col min="15369" max="15616" width="9.140625" style="33"/>
    <col min="15617" max="15620" width="13.85546875" style="33" customWidth="1"/>
    <col min="15621" max="15621" width="17.7109375" style="33" customWidth="1"/>
    <col min="15622" max="15622" width="13.85546875" style="33" customWidth="1"/>
    <col min="15623" max="15623" width="17.7109375" style="33" customWidth="1"/>
    <col min="15624" max="15624" width="13.85546875" style="33" customWidth="1"/>
    <col min="15625" max="15872" width="9.140625" style="33"/>
    <col min="15873" max="15876" width="13.85546875" style="33" customWidth="1"/>
    <col min="15877" max="15877" width="17.7109375" style="33" customWidth="1"/>
    <col min="15878" max="15878" width="13.85546875" style="33" customWidth="1"/>
    <col min="15879" max="15879" width="17.7109375" style="33" customWidth="1"/>
    <col min="15880" max="15880" width="13.85546875" style="33" customWidth="1"/>
    <col min="15881" max="16128" width="9.140625" style="33"/>
    <col min="16129" max="16132" width="13.85546875" style="33" customWidth="1"/>
    <col min="16133" max="16133" width="17.7109375" style="33" customWidth="1"/>
    <col min="16134" max="16134" width="13.85546875" style="33" customWidth="1"/>
    <col min="16135" max="16135" width="17.7109375" style="33" customWidth="1"/>
    <col min="16136" max="16136" width="13.85546875" style="33" customWidth="1"/>
    <col min="16137" max="16384" width="9.140625" style="33"/>
  </cols>
  <sheetData>
    <row r="1" spans="1:8" ht="15" customHeight="1">
      <c r="A1" s="72" t="s">
        <v>30</v>
      </c>
      <c r="B1" s="72" t="s">
        <v>31</v>
      </c>
      <c r="C1" s="72" t="s">
        <v>32</v>
      </c>
      <c r="D1" s="72" t="s">
        <v>33</v>
      </c>
      <c r="E1" s="72" t="s">
        <v>34</v>
      </c>
      <c r="F1" s="72" t="s">
        <v>35</v>
      </c>
      <c r="G1" s="72" t="s">
        <v>36</v>
      </c>
      <c r="H1" s="72" t="s">
        <v>37</v>
      </c>
    </row>
    <row r="2" spans="1:8" ht="15" customHeight="1">
      <c r="A2" s="73" t="s">
        <v>38</v>
      </c>
      <c r="B2" s="73" t="s">
        <v>9</v>
      </c>
      <c r="C2" s="74">
        <v>139714</v>
      </c>
      <c r="D2" s="74">
        <v>4</v>
      </c>
      <c r="E2" s="75">
        <v>2.8629915398599999</v>
      </c>
      <c r="F2" s="74">
        <v>0</v>
      </c>
      <c r="G2" s="75">
        <v>0</v>
      </c>
      <c r="H2" s="75">
        <v>0</v>
      </c>
    </row>
    <row r="3" spans="1:8" ht="15" customHeight="1">
      <c r="A3" s="73" t="s">
        <v>39</v>
      </c>
      <c r="B3" s="73" t="s">
        <v>10</v>
      </c>
      <c r="C3" s="74">
        <v>36734</v>
      </c>
      <c r="D3" s="74">
        <v>8</v>
      </c>
      <c r="E3" s="75">
        <v>21.77818914357271</v>
      </c>
      <c r="F3" s="74">
        <v>1</v>
      </c>
      <c r="G3" s="75">
        <v>2.7222736429465888</v>
      </c>
      <c r="H3" s="75">
        <v>12.5</v>
      </c>
    </row>
    <row r="4" spans="1:8" ht="15" customHeight="1">
      <c r="A4" s="73" t="s">
        <v>40</v>
      </c>
      <c r="B4" s="73" t="s">
        <v>11</v>
      </c>
      <c r="C4" s="74">
        <v>100117</v>
      </c>
      <c r="D4" s="74">
        <v>3</v>
      </c>
      <c r="E4" s="75">
        <v>2.996494101900776</v>
      </c>
      <c r="F4" s="74">
        <v>0</v>
      </c>
      <c r="G4" s="75">
        <v>0</v>
      </c>
      <c r="H4" s="75">
        <v>0</v>
      </c>
    </row>
    <row r="5" spans="1:8" ht="15" customHeight="1">
      <c r="A5" s="73" t="s">
        <v>41</v>
      </c>
      <c r="B5" s="73" t="s">
        <v>12</v>
      </c>
      <c r="C5" s="74">
        <v>202451</v>
      </c>
      <c r="D5" s="74">
        <v>6</v>
      </c>
      <c r="E5" s="75">
        <v>2.9636801003699662</v>
      </c>
      <c r="F5" s="74">
        <v>0</v>
      </c>
      <c r="G5" s="75">
        <v>0</v>
      </c>
      <c r="H5" s="75">
        <v>0</v>
      </c>
    </row>
    <row r="6" spans="1:8" ht="15" customHeight="1">
      <c r="A6" s="73" t="s">
        <v>42</v>
      </c>
      <c r="B6" s="73" t="s">
        <v>13</v>
      </c>
      <c r="C6" s="74">
        <v>151623</v>
      </c>
      <c r="D6" s="74">
        <v>14</v>
      </c>
      <c r="E6" s="75">
        <v>9.2334276462014344</v>
      </c>
      <c r="F6" s="74">
        <v>0</v>
      </c>
      <c r="G6" s="75">
        <v>0</v>
      </c>
      <c r="H6" s="75">
        <v>0</v>
      </c>
    </row>
    <row r="7" spans="1:8" ht="15" customHeight="1">
      <c r="A7" s="73" t="s">
        <v>43</v>
      </c>
      <c r="B7" s="73" t="s">
        <v>14</v>
      </c>
      <c r="C7" s="74">
        <v>48337</v>
      </c>
      <c r="D7" s="74">
        <v>2</v>
      </c>
      <c r="E7" s="75">
        <v>4.1376171462854545</v>
      </c>
      <c r="F7" s="74">
        <v>0</v>
      </c>
      <c r="G7" s="75">
        <v>0</v>
      </c>
      <c r="H7" s="75">
        <v>0</v>
      </c>
    </row>
    <row r="8" spans="1:8" ht="15" customHeight="1">
      <c r="A8" s="73" t="s">
        <v>44</v>
      </c>
      <c r="B8" s="73" t="s">
        <v>15</v>
      </c>
      <c r="C8" s="74">
        <v>67826</v>
      </c>
      <c r="D8" s="74">
        <v>4</v>
      </c>
      <c r="E8" s="75">
        <v>5.8974434582608435</v>
      </c>
      <c r="F8" s="74">
        <v>1</v>
      </c>
      <c r="G8" s="75">
        <v>1.4743608645652109</v>
      </c>
      <c r="H8" s="75">
        <v>25</v>
      </c>
    </row>
    <row r="9" spans="1:8" ht="15" customHeight="1">
      <c r="A9" s="73" t="s">
        <v>45</v>
      </c>
      <c r="B9" s="73" t="s">
        <v>16</v>
      </c>
      <c r="C9" s="74">
        <v>108047</v>
      </c>
      <c r="D9" s="74">
        <v>11</v>
      </c>
      <c r="E9" s="75">
        <v>10.180754671578109</v>
      </c>
      <c r="F9" s="74">
        <v>0</v>
      </c>
      <c r="G9" s="75">
        <v>0</v>
      </c>
      <c r="H9" s="75">
        <v>0</v>
      </c>
    </row>
    <row r="10" spans="1:8" ht="15" customHeight="1">
      <c r="A10" s="73" t="s">
        <v>46</v>
      </c>
      <c r="B10" s="73" t="s">
        <v>17</v>
      </c>
      <c r="C10" s="74">
        <v>80596</v>
      </c>
      <c r="D10" s="74">
        <v>5</v>
      </c>
      <c r="E10" s="75">
        <v>6.2037818254007639</v>
      </c>
      <c r="F10" s="74">
        <v>0</v>
      </c>
      <c r="G10" s="75">
        <v>0</v>
      </c>
      <c r="H10" s="75">
        <v>0</v>
      </c>
    </row>
    <row r="11" spans="1:8" ht="15" customHeight="1">
      <c r="A11" s="73" t="s">
        <v>47</v>
      </c>
      <c r="B11" s="73" t="s">
        <v>79</v>
      </c>
      <c r="C11" s="74">
        <v>107063</v>
      </c>
      <c r="D11" s="74">
        <v>3</v>
      </c>
      <c r="E11" s="75">
        <v>2.8020884899545129</v>
      </c>
      <c r="F11" s="74">
        <v>0</v>
      </c>
      <c r="G11" s="75">
        <v>0</v>
      </c>
      <c r="H11" s="75">
        <v>0</v>
      </c>
    </row>
    <row r="12" spans="1:8" ht="15" customHeight="1">
      <c r="A12" s="73" t="s">
        <v>48</v>
      </c>
      <c r="B12" s="73" t="s">
        <v>18</v>
      </c>
      <c r="C12" s="74">
        <v>10632</v>
      </c>
      <c r="D12" s="74">
        <v>1</v>
      </c>
      <c r="E12" s="75">
        <v>9.4055680963130168</v>
      </c>
      <c r="F12" s="74">
        <v>0</v>
      </c>
      <c r="G12" s="75">
        <v>0</v>
      </c>
      <c r="H12" s="75">
        <v>0</v>
      </c>
    </row>
    <row r="13" spans="1:8" ht="15" customHeight="1">
      <c r="A13" s="73" t="s">
        <v>49</v>
      </c>
      <c r="B13" s="73" t="s">
        <v>19</v>
      </c>
      <c r="C13" s="74">
        <v>42461</v>
      </c>
      <c r="D13" s="74">
        <v>8</v>
      </c>
      <c r="E13" s="75">
        <v>18.840818633569629</v>
      </c>
      <c r="F13" s="74">
        <v>0</v>
      </c>
      <c r="G13" s="75">
        <v>0</v>
      </c>
      <c r="H13" s="75">
        <v>0</v>
      </c>
    </row>
    <row r="14" spans="1:8" ht="15" customHeight="1">
      <c r="A14" s="73" t="s">
        <v>50</v>
      </c>
      <c r="B14" s="73" t="s">
        <v>20</v>
      </c>
      <c r="C14" s="74">
        <v>39562</v>
      </c>
      <c r="D14" s="74">
        <v>2</v>
      </c>
      <c r="E14" s="75">
        <v>5.0553561498407564</v>
      </c>
      <c r="F14" s="74">
        <v>0</v>
      </c>
      <c r="G14" s="75">
        <v>0</v>
      </c>
      <c r="H14" s="75">
        <v>0</v>
      </c>
    </row>
    <row r="15" spans="1:8" ht="15" customHeight="1">
      <c r="A15" s="73" t="s">
        <v>51</v>
      </c>
      <c r="B15" s="73" t="s">
        <v>21</v>
      </c>
      <c r="C15" s="74">
        <v>53406</v>
      </c>
      <c r="D15" s="74">
        <v>5</v>
      </c>
      <c r="E15" s="75">
        <v>9.3622439426281687</v>
      </c>
      <c r="F15" s="74">
        <v>0</v>
      </c>
      <c r="G15" s="75">
        <v>0</v>
      </c>
      <c r="H15" s="75">
        <v>0</v>
      </c>
    </row>
    <row r="16" spans="1:8" ht="15" customHeight="1">
      <c r="A16" s="73" t="s">
        <v>52</v>
      </c>
      <c r="B16" s="73" t="s">
        <v>22</v>
      </c>
      <c r="C16" s="74">
        <v>44545</v>
      </c>
      <c r="D16" s="74">
        <v>0</v>
      </c>
      <c r="E16" s="75">
        <v>0</v>
      </c>
      <c r="F16" s="74">
        <v>0</v>
      </c>
      <c r="G16" s="75">
        <v>0</v>
      </c>
      <c r="H16" s="75">
        <v>0</v>
      </c>
    </row>
    <row r="17" spans="1:8" ht="15" customHeight="1">
      <c r="A17" s="73" t="s">
        <v>53</v>
      </c>
      <c r="B17" s="73" t="s">
        <v>23</v>
      </c>
      <c r="C17" s="74">
        <v>50198</v>
      </c>
      <c r="D17" s="74">
        <v>1</v>
      </c>
      <c r="E17" s="75">
        <v>1.9921112394916132</v>
      </c>
      <c r="F17" s="74">
        <v>0</v>
      </c>
      <c r="G17" s="75">
        <v>0</v>
      </c>
      <c r="H17" s="75">
        <v>0</v>
      </c>
    </row>
    <row r="18" spans="1:8" ht="15" customHeight="1">
      <c r="A18" s="73" t="s">
        <v>54</v>
      </c>
      <c r="B18" s="73" t="s">
        <v>24</v>
      </c>
      <c r="C18" s="74">
        <v>54377</v>
      </c>
      <c r="D18" s="74">
        <v>10</v>
      </c>
      <c r="E18" s="75">
        <v>18.390128179193407</v>
      </c>
      <c r="F18" s="74">
        <v>0</v>
      </c>
      <c r="G18" s="75">
        <v>0</v>
      </c>
      <c r="H18" s="75">
        <v>0</v>
      </c>
    </row>
    <row r="19" spans="1:8" ht="15" customHeight="1">
      <c r="A19" s="73" t="s">
        <v>55</v>
      </c>
      <c r="B19" s="73" t="s">
        <v>25</v>
      </c>
      <c r="C19" s="74">
        <v>18030</v>
      </c>
      <c r="D19" s="74">
        <v>1</v>
      </c>
      <c r="E19" s="75">
        <v>5.5463117027176931</v>
      </c>
      <c r="F19" s="74">
        <v>0</v>
      </c>
      <c r="G19" s="75">
        <v>0</v>
      </c>
      <c r="H19" s="75">
        <v>0</v>
      </c>
    </row>
    <row r="20" spans="1:8" ht="15" customHeight="1">
      <c r="A20" s="73" t="s">
        <v>56</v>
      </c>
      <c r="B20" s="73" t="s">
        <v>26</v>
      </c>
      <c r="C20" s="74">
        <v>37253</v>
      </c>
      <c r="D20" s="74">
        <v>1</v>
      </c>
      <c r="E20" s="75">
        <v>2.6843475693232759</v>
      </c>
      <c r="F20" s="74">
        <v>0</v>
      </c>
      <c r="G20" s="75">
        <v>0</v>
      </c>
      <c r="H20" s="75">
        <v>0</v>
      </c>
    </row>
    <row r="21" spans="1:8" ht="15" customHeight="1">
      <c r="A21" s="73" t="s">
        <v>57</v>
      </c>
      <c r="B21" s="73" t="s">
        <v>27</v>
      </c>
      <c r="C21" s="74">
        <v>36103</v>
      </c>
      <c r="D21" s="74">
        <v>1</v>
      </c>
      <c r="E21" s="75">
        <v>2.769852920809905</v>
      </c>
      <c r="F21" s="74">
        <v>0</v>
      </c>
      <c r="G21" s="75">
        <v>0</v>
      </c>
      <c r="H21" s="75">
        <v>0</v>
      </c>
    </row>
    <row r="22" spans="1:8" ht="15" customHeight="1">
      <c r="A22" s="73" t="s">
        <v>58</v>
      </c>
      <c r="B22" s="73" t="s">
        <v>80</v>
      </c>
      <c r="C22" s="74">
        <v>23826</v>
      </c>
      <c r="D22" s="74">
        <v>0</v>
      </c>
      <c r="E22" s="75">
        <v>0</v>
      </c>
      <c r="F22" s="74">
        <v>0</v>
      </c>
      <c r="G22" s="75">
        <v>0</v>
      </c>
      <c r="H22" s="75">
        <v>0</v>
      </c>
    </row>
    <row r="23" spans="1:8" ht="15" customHeight="1">
      <c r="A23" s="73" t="s">
        <v>59</v>
      </c>
      <c r="B23" s="73" t="s">
        <v>28</v>
      </c>
      <c r="C23" s="74">
        <v>20110</v>
      </c>
      <c r="D23" s="74">
        <v>0</v>
      </c>
      <c r="E23" s="75">
        <v>0</v>
      </c>
      <c r="F23" s="74">
        <v>0</v>
      </c>
      <c r="G23" s="75">
        <v>0</v>
      </c>
      <c r="H23" s="75">
        <v>0</v>
      </c>
    </row>
    <row r="24" spans="1:8" ht="15" customHeight="1">
      <c r="A24" s="73" t="s">
        <v>60</v>
      </c>
      <c r="B24" s="73" t="s">
        <v>61</v>
      </c>
      <c r="C24" s="74">
        <v>1473011</v>
      </c>
      <c r="D24" s="74">
        <v>90</v>
      </c>
      <c r="E24" s="75">
        <v>6.11</v>
      </c>
      <c r="F24" s="74">
        <v>2</v>
      </c>
      <c r="G24" s="75">
        <v>0.14000000000000001</v>
      </c>
      <c r="H24" s="75">
        <v>2.2200000000000002</v>
      </c>
    </row>
  </sheetData>
  <phoneticPr fontId="6"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BD26"/>
  <sheetViews>
    <sheetView workbookViewId="0">
      <selection activeCell="A5" sqref="A5:BD26"/>
    </sheetView>
  </sheetViews>
  <sheetFormatPr defaultRowHeight="12.75"/>
  <cols>
    <col min="1" max="16384" width="9.140625" style="33"/>
  </cols>
  <sheetData>
    <row r="1" spans="1:56">
      <c r="A1" s="32" t="s">
        <v>410</v>
      </c>
    </row>
    <row r="3" spans="1:56" ht="21">
      <c r="A3" s="59" t="s">
        <v>264</v>
      </c>
      <c r="B3" s="59">
        <v>1</v>
      </c>
      <c r="C3" s="59">
        <v>2</v>
      </c>
      <c r="D3" s="59">
        <v>3</v>
      </c>
      <c r="E3" s="59">
        <v>4</v>
      </c>
      <c r="F3" s="59">
        <v>5</v>
      </c>
      <c r="G3" s="59">
        <v>6</v>
      </c>
      <c r="H3" s="59">
        <v>7</v>
      </c>
      <c r="I3" s="59">
        <v>8</v>
      </c>
      <c r="J3" s="59">
        <v>9</v>
      </c>
      <c r="K3" s="59">
        <v>10</v>
      </c>
      <c r="L3" s="59">
        <v>11</v>
      </c>
      <c r="M3" s="59">
        <v>12</v>
      </c>
      <c r="N3" s="59">
        <v>13</v>
      </c>
      <c r="O3" s="59">
        <v>14</v>
      </c>
      <c r="P3" s="59">
        <v>15</v>
      </c>
      <c r="Q3" s="59">
        <v>16</v>
      </c>
      <c r="R3" s="59">
        <v>17</v>
      </c>
      <c r="S3" s="59">
        <v>18</v>
      </c>
      <c r="T3" s="59">
        <v>19</v>
      </c>
      <c r="U3" s="59">
        <v>20</v>
      </c>
      <c r="V3" s="59">
        <v>21</v>
      </c>
      <c r="W3" s="59">
        <v>22</v>
      </c>
      <c r="X3" s="59">
        <v>23</v>
      </c>
      <c r="Y3" s="59">
        <v>24</v>
      </c>
      <c r="Z3" s="59">
        <v>25</v>
      </c>
      <c r="AA3" s="59">
        <v>26</v>
      </c>
      <c r="AB3" s="59">
        <v>27</v>
      </c>
      <c r="AC3" s="59">
        <v>28</v>
      </c>
      <c r="AD3" s="59">
        <v>29</v>
      </c>
      <c r="AE3" s="59">
        <v>30</v>
      </c>
      <c r="AF3" s="59">
        <v>31</v>
      </c>
      <c r="AG3" s="59">
        <v>32</v>
      </c>
      <c r="AH3" s="59">
        <v>33</v>
      </c>
      <c r="AI3" s="59">
        <v>34</v>
      </c>
      <c r="AJ3" s="59">
        <v>35</v>
      </c>
      <c r="AK3" s="59">
        <v>36</v>
      </c>
      <c r="AL3" s="59">
        <v>37</v>
      </c>
      <c r="AM3" s="59">
        <v>38</v>
      </c>
      <c r="AN3" s="59">
        <v>39</v>
      </c>
      <c r="AO3" s="59">
        <v>40</v>
      </c>
      <c r="AP3" s="59">
        <v>41</v>
      </c>
      <c r="AQ3" s="59">
        <v>42</v>
      </c>
      <c r="AR3" s="59">
        <v>43</v>
      </c>
      <c r="AS3" s="59">
        <v>44</v>
      </c>
      <c r="AT3" s="59">
        <v>45</v>
      </c>
      <c r="AU3" s="59">
        <v>46</v>
      </c>
      <c r="AV3" s="59">
        <v>47</v>
      </c>
      <c r="AW3" s="59">
        <v>48</v>
      </c>
      <c r="AX3" s="59">
        <v>49</v>
      </c>
      <c r="AY3" s="59">
        <v>50</v>
      </c>
      <c r="AZ3" s="59">
        <v>51</v>
      </c>
      <c r="BA3" s="59">
        <v>52</v>
      </c>
      <c r="BB3" s="59">
        <v>53</v>
      </c>
      <c r="BC3" s="59" t="s">
        <v>64</v>
      </c>
      <c r="BD3" s="59" t="s">
        <v>65</v>
      </c>
    </row>
    <row r="4" spans="1:56" ht="21">
      <c r="A4" s="57"/>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row>
    <row r="5" spans="1:56" ht="21">
      <c r="A5" s="76" t="s">
        <v>9</v>
      </c>
      <c r="B5" s="77">
        <v>0</v>
      </c>
      <c r="C5" s="77">
        <v>0</v>
      </c>
      <c r="D5" s="77">
        <v>0</v>
      </c>
      <c r="E5" s="77">
        <v>0</v>
      </c>
      <c r="F5" s="77">
        <v>0</v>
      </c>
      <c r="G5" s="77">
        <v>0</v>
      </c>
      <c r="H5" s="77">
        <v>1</v>
      </c>
      <c r="I5" s="77">
        <v>0</v>
      </c>
      <c r="J5" s="77">
        <v>0</v>
      </c>
      <c r="K5" s="77">
        <v>0</v>
      </c>
      <c r="L5" s="77">
        <v>0</v>
      </c>
      <c r="M5" s="77">
        <v>0</v>
      </c>
      <c r="N5" s="77">
        <v>0</v>
      </c>
      <c r="O5" s="77">
        <v>0</v>
      </c>
      <c r="P5" s="77">
        <v>1</v>
      </c>
      <c r="Q5" s="77">
        <v>0</v>
      </c>
      <c r="R5" s="77">
        <v>0</v>
      </c>
      <c r="S5" s="77">
        <v>0</v>
      </c>
      <c r="T5" s="77">
        <v>0</v>
      </c>
      <c r="U5" s="77">
        <v>0</v>
      </c>
      <c r="V5" s="77">
        <v>0</v>
      </c>
      <c r="W5" s="77">
        <v>0</v>
      </c>
      <c r="X5" s="77">
        <v>0</v>
      </c>
      <c r="Y5" s="77">
        <v>0</v>
      </c>
      <c r="Z5" s="77">
        <v>0</v>
      </c>
      <c r="AA5" s="77">
        <v>0</v>
      </c>
      <c r="AB5" s="77">
        <v>0</v>
      </c>
      <c r="AC5" s="77">
        <v>0</v>
      </c>
      <c r="AD5" s="77">
        <v>0</v>
      </c>
      <c r="AE5" s="77">
        <v>0</v>
      </c>
      <c r="AF5" s="77">
        <v>0</v>
      </c>
      <c r="AG5" s="77">
        <v>0</v>
      </c>
      <c r="AH5" s="77">
        <v>0</v>
      </c>
      <c r="AI5" s="77">
        <v>0</v>
      </c>
      <c r="AJ5" s="77">
        <v>0</v>
      </c>
      <c r="AK5" s="77">
        <v>1</v>
      </c>
      <c r="AL5" s="77">
        <v>0</v>
      </c>
      <c r="AM5" s="77">
        <v>0</v>
      </c>
      <c r="AN5" s="77">
        <v>1</v>
      </c>
      <c r="AO5" s="77">
        <v>0</v>
      </c>
      <c r="AP5" s="77">
        <v>0</v>
      </c>
      <c r="AQ5" s="77">
        <v>0</v>
      </c>
      <c r="AR5" s="77">
        <v>0</v>
      </c>
      <c r="AS5" s="77">
        <v>0</v>
      </c>
      <c r="AT5" s="77">
        <v>0</v>
      </c>
      <c r="AU5" s="77">
        <v>0</v>
      </c>
      <c r="AV5" s="77">
        <v>0</v>
      </c>
      <c r="AW5" s="77">
        <v>0</v>
      </c>
      <c r="AX5" s="77">
        <v>0</v>
      </c>
      <c r="AY5" s="77">
        <v>0</v>
      </c>
      <c r="AZ5" s="77">
        <v>0</v>
      </c>
      <c r="BA5" s="77">
        <v>0</v>
      </c>
      <c r="BB5" s="77">
        <v>0</v>
      </c>
      <c r="BC5" s="77">
        <v>4</v>
      </c>
      <c r="BD5" s="77">
        <v>0</v>
      </c>
    </row>
    <row r="6" spans="1:56" ht="21">
      <c r="A6" s="76" t="s">
        <v>10</v>
      </c>
      <c r="B6" s="77">
        <v>0</v>
      </c>
      <c r="C6" s="77">
        <v>0</v>
      </c>
      <c r="D6" s="77">
        <v>0</v>
      </c>
      <c r="E6" s="77">
        <v>0</v>
      </c>
      <c r="F6" s="77">
        <v>0</v>
      </c>
      <c r="G6" s="77">
        <v>0</v>
      </c>
      <c r="H6" s="77">
        <v>0</v>
      </c>
      <c r="I6" s="77">
        <v>0</v>
      </c>
      <c r="J6" s="77">
        <v>0</v>
      </c>
      <c r="K6" s="77">
        <v>0</v>
      </c>
      <c r="L6" s="77">
        <v>0</v>
      </c>
      <c r="M6" s="77">
        <v>0</v>
      </c>
      <c r="N6" s="77">
        <v>0</v>
      </c>
      <c r="O6" s="77">
        <v>0</v>
      </c>
      <c r="P6" s="77">
        <v>0</v>
      </c>
      <c r="Q6" s="77">
        <v>0</v>
      </c>
      <c r="R6" s="77">
        <v>0</v>
      </c>
      <c r="S6" s="77">
        <v>1</v>
      </c>
      <c r="T6" s="77">
        <v>1</v>
      </c>
      <c r="U6" s="77">
        <v>3</v>
      </c>
      <c r="V6" s="77">
        <v>1</v>
      </c>
      <c r="W6" s="77">
        <v>0</v>
      </c>
      <c r="X6" s="77">
        <v>1</v>
      </c>
      <c r="Y6" s="77">
        <v>0</v>
      </c>
      <c r="Z6" s="77">
        <v>0</v>
      </c>
      <c r="AA6" s="77">
        <v>0</v>
      </c>
      <c r="AB6" s="77">
        <v>0</v>
      </c>
      <c r="AC6" s="77">
        <v>0</v>
      </c>
      <c r="AD6" s="77">
        <v>0</v>
      </c>
      <c r="AE6" s="77">
        <v>1</v>
      </c>
      <c r="AF6" s="77">
        <v>0</v>
      </c>
      <c r="AG6" s="77">
        <v>0</v>
      </c>
      <c r="AH6" s="77">
        <v>0</v>
      </c>
      <c r="AI6" s="77">
        <v>0</v>
      </c>
      <c r="AJ6" s="77">
        <v>0</v>
      </c>
      <c r="AK6" s="77">
        <v>0</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8</v>
      </c>
      <c r="BD6" s="77">
        <v>1</v>
      </c>
    </row>
    <row r="7" spans="1:56" ht="21">
      <c r="A7" s="76" t="s">
        <v>11</v>
      </c>
      <c r="B7" s="77">
        <v>0</v>
      </c>
      <c r="C7" s="77">
        <v>0</v>
      </c>
      <c r="D7" s="77">
        <v>0</v>
      </c>
      <c r="E7" s="77">
        <v>0</v>
      </c>
      <c r="F7" s="77">
        <v>0</v>
      </c>
      <c r="G7" s="77">
        <v>0</v>
      </c>
      <c r="H7" s="77">
        <v>0</v>
      </c>
      <c r="I7" s="77">
        <v>0</v>
      </c>
      <c r="J7" s="77">
        <v>0</v>
      </c>
      <c r="K7" s="77">
        <v>0</v>
      </c>
      <c r="L7" s="77">
        <v>0</v>
      </c>
      <c r="M7" s="77">
        <v>0</v>
      </c>
      <c r="N7" s="77">
        <v>0</v>
      </c>
      <c r="O7" s="77">
        <v>0</v>
      </c>
      <c r="P7" s="77">
        <v>0</v>
      </c>
      <c r="Q7" s="77">
        <v>1</v>
      </c>
      <c r="R7" s="77">
        <v>0</v>
      </c>
      <c r="S7" s="77">
        <v>0</v>
      </c>
      <c r="T7" s="77">
        <v>0</v>
      </c>
      <c r="U7" s="77">
        <v>0</v>
      </c>
      <c r="V7" s="77">
        <v>0</v>
      </c>
      <c r="W7" s="77">
        <v>0</v>
      </c>
      <c r="X7" s="77">
        <v>0</v>
      </c>
      <c r="Y7" s="77">
        <v>1</v>
      </c>
      <c r="Z7" s="77">
        <v>0</v>
      </c>
      <c r="AA7" s="77">
        <v>0</v>
      </c>
      <c r="AB7" s="77">
        <v>0</v>
      </c>
      <c r="AC7" s="77">
        <v>1</v>
      </c>
      <c r="AD7" s="77">
        <v>0</v>
      </c>
      <c r="AE7" s="77">
        <v>0</v>
      </c>
      <c r="AF7" s="77">
        <v>0</v>
      </c>
      <c r="AG7" s="77">
        <v>0</v>
      </c>
      <c r="AH7" s="77">
        <v>0</v>
      </c>
      <c r="AI7" s="77">
        <v>0</v>
      </c>
      <c r="AJ7" s="77">
        <v>0</v>
      </c>
      <c r="AK7" s="77">
        <v>0</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3</v>
      </c>
      <c r="BD7" s="77">
        <v>0</v>
      </c>
    </row>
    <row r="8" spans="1:56" ht="21">
      <c r="A8" s="76" t="s">
        <v>12</v>
      </c>
      <c r="B8" s="77">
        <v>0</v>
      </c>
      <c r="C8" s="77">
        <v>0</v>
      </c>
      <c r="D8" s="77">
        <v>0</v>
      </c>
      <c r="E8" s="77">
        <v>1</v>
      </c>
      <c r="F8" s="77">
        <v>0</v>
      </c>
      <c r="G8" s="77">
        <v>0</v>
      </c>
      <c r="H8" s="77">
        <v>1</v>
      </c>
      <c r="I8" s="77">
        <v>0</v>
      </c>
      <c r="J8" s="77">
        <v>0</v>
      </c>
      <c r="K8" s="77">
        <v>0</v>
      </c>
      <c r="L8" s="77">
        <v>0</v>
      </c>
      <c r="M8" s="77">
        <v>0</v>
      </c>
      <c r="N8" s="77">
        <v>0</v>
      </c>
      <c r="O8" s="77">
        <v>0</v>
      </c>
      <c r="P8" s="77">
        <v>1</v>
      </c>
      <c r="Q8" s="77">
        <v>0</v>
      </c>
      <c r="R8" s="77">
        <v>0</v>
      </c>
      <c r="S8" s="77">
        <v>0</v>
      </c>
      <c r="T8" s="77">
        <v>0</v>
      </c>
      <c r="U8" s="77">
        <v>1</v>
      </c>
      <c r="V8" s="77">
        <v>0</v>
      </c>
      <c r="W8" s="77">
        <v>0</v>
      </c>
      <c r="X8" s="77">
        <v>0</v>
      </c>
      <c r="Y8" s="77">
        <v>0</v>
      </c>
      <c r="Z8" s="77">
        <v>0</v>
      </c>
      <c r="AA8" s="77">
        <v>0</v>
      </c>
      <c r="AB8" s="77">
        <v>0</v>
      </c>
      <c r="AC8" s="77">
        <v>0</v>
      </c>
      <c r="AD8" s="77">
        <v>0</v>
      </c>
      <c r="AE8" s="77">
        <v>1</v>
      </c>
      <c r="AF8" s="77">
        <v>0</v>
      </c>
      <c r="AG8" s="77">
        <v>0</v>
      </c>
      <c r="AH8" s="77">
        <v>0</v>
      </c>
      <c r="AI8" s="77">
        <v>0</v>
      </c>
      <c r="AJ8" s="77">
        <v>0</v>
      </c>
      <c r="AK8" s="77">
        <v>0</v>
      </c>
      <c r="AL8" s="77">
        <v>0</v>
      </c>
      <c r="AM8" s="77">
        <v>0</v>
      </c>
      <c r="AN8" s="77">
        <v>0</v>
      </c>
      <c r="AO8" s="77">
        <v>0</v>
      </c>
      <c r="AP8" s="77">
        <v>1</v>
      </c>
      <c r="AQ8" s="77">
        <v>0</v>
      </c>
      <c r="AR8" s="77">
        <v>0</v>
      </c>
      <c r="AS8" s="77">
        <v>0</v>
      </c>
      <c r="AT8" s="77">
        <v>0</v>
      </c>
      <c r="AU8" s="77">
        <v>0</v>
      </c>
      <c r="AV8" s="77">
        <v>0</v>
      </c>
      <c r="AW8" s="77">
        <v>0</v>
      </c>
      <c r="AX8" s="77">
        <v>0</v>
      </c>
      <c r="AY8" s="77">
        <v>0</v>
      </c>
      <c r="AZ8" s="77">
        <v>0</v>
      </c>
      <c r="BA8" s="77">
        <v>0</v>
      </c>
      <c r="BB8" s="77">
        <v>0</v>
      </c>
      <c r="BC8" s="77">
        <v>6</v>
      </c>
      <c r="BD8" s="77">
        <v>0</v>
      </c>
    </row>
    <row r="9" spans="1:56" ht="21">
      <c r="A9" s="76" t="s">
        <v>13</v>
      </c>
      <c r="B9" s="77">
        <v>0</v>
      </c>
      <c r="C9" s="77">
        <v>0</v>
      </c>
      <c r="D9" s="77">
        <v>0</v>
      </c>
      <c r="E9" s="77">
        <v>0</v>
      </c>
      <c r="F9" s="77">
        <v>0</v>
      </c>
      <c r="G9" s="77">
        <v>0</v>
      </c>
      <c r="H9" s="77">
        <v>0</v>
      </c>
      <c r="I9" s="77">
        <v>0</v>
      </c>
      <c r="J9" s="77">
        <v>0</v>
      </c>
      <c r="K9" s="77">
        <v>0</v>
      </c>
      <c r="L9" s="77">
        <v>0</v>
      </c>
      <c r="M9" s="77">
        <v>0</v>
      </c>
      <c r="N9" s="77">
        <v>0</v>
      </c>
      <c r="O9" s="77">
        <v>0</v>
      </c>
      <c r="P9" s="77">
        <v>1</v>
      </c>
      <c r="Q9" s="77">
        <v>0</v>
      </c>
      <c r="R9" s="77">
        <v>0</v>
      </c>
      <c r="S9" s="77">
        <v>0</v>
      </c>
      <c r="T9" s="77">
        <v>1</v>
      </c>
      <c r="U9" s="77">
        <v>1</v>
      </c>
      <c r="V9" s="77">
        <v>1</v>
      </c>
      <c r="W9" s="77">
        <v>1</v>
      </c>
      <c r="X9" s="77">
        <v>2</v>
      </c>
      <c r="Y9" s="77">
        <v>0</v>
      </c>
      <c r="Z9" s="77">
        <v>1</v>
      </c>
      <c r="AA9" s="77">
        <v>2</v>
      </c>
      <c r="AB9" s="77">
        <v>1</v>
      </c>
      <c r="AC9" s="77">
        <v>0</v>
      </c>
      <c r="AD9" s="77">
        <v>0</v>
      </c>
      <c r="AE9" s="77">
        <v>0</v>
      </c>
      <c r="AF9" s="77">
        <v>1</v>
      </c>
      <c r="AG9" s="77">
        <v>0</v>
      </c>
      <c r="AH9" s="77">
        <v>1</v>
      </c>
      <c r="AI9" s="77">
        <v>0</v>
      </c>
      <c r="AJ9" s="77">
        <v>0</v>
      </c>
      <c r="AK9" s="77">
        <v>0</v>
      </c>
      <c r="AL9" s="77">
        <v>0</v>
      </c>
      <c r="AM9" s="77">
        <v>0</v>
      </c>
      <c r="AN9" s="77">
        <v>1</v>
      </c>
      <c r="AO9" s="77">
        <v>0</v>
      </c>
      <c r="AP9" s="77">
        <v>0</v>
      </c>
      <c r="AQ9" s="77">
        <v>0</v>
      </c>
      <c r="AR9" s="77">
        <v>0</v>
      </c>
      <c r="AS9" s="77">
        <v>0</v>
      </c>
      <c r="AT9" s="77">
        <v>0</v>
      </c>
      <c r="AU9" s="77">
        <v>0</v>
      </c>
      <c r="AV9" s="77">
        <v>0</v>
      </c>
      <c r="AW9" s="77">
        <v>0</v>
      </c>
      <c r="AX9" s="77">
        <v>0</v>
      </c>
      <c r="AY9" s="77">
        <v>0</v>
      </c>
      <c r="AZ9" s="77">
        <v>0</v>
      </c>
      <c r="BA9" s="77">
        <v>0</v>
      </c>
      <c r="BB9" s="77">
        <v>0</v>
      </c>
      <c r="BC9" s="77">
        <v>14</v>
      </c>
      <c r="BD9" s="77">
        <v>0</v>
      </c>
    </row>
    <row r="10" spans="1:56" ht="21">
      <c r="A10" s="76" t="s">
        <v>14</v>
      </c>
      <c r="B10" s="77">
        <v>0</v>
      </c>
      <c r="C10" s="77">
        <v>0</v>
      </c>
      <c r="D10" s="77">
        <v>0</v>
      </c>
      <c r="E10" s="77">
        <v>0</v>
      </c>
      <c r="F10" s="77">
        <v>0</v>
      </c>
      <c r="G10" s="77">
        <v>0</v>
      </c>
      <c r="H10" s="77">
        <v>0</v>
      </c>
      <c r="I10" s="77">
        <v>0</v>
      </c>
      <c r="J10" s="77">
        <v>0</v>
      </c>
      <c r="K10" s="77">
        <v>0</v>
      </c>
      <c r="L10" s="77">
        <v>0</v>
      </c>
      <c r="M10" s="77">
        <v>0</v>
      </c>
      <c r="N10" s="77">
        <v>0</v>
      </c>
      <c r="O10" s="77">
        <v>0</v>
      </c>
      <c r="P10" s="77">
        <v>0</v>
      </c>
      <c r="Q10" s="77">
        <v>0</v>
      </c>
      <c r="R10" s="77">
        <v>0</v>
      </c>
      <c r="S10" s="77">
        <v>0</v>
      </c>
      <c r="T10" s="77">
        <v>0</v>
      </c>
      <c r="U10" s="77">
        <v>0</v>
      </c>
      <c r="V10" s="77">
        <v>0</v>
      </c>
      <c r="W10" s="77">
        <v>0</v>
      </c>
      <c r="X10" s="77">
        <v>0</v>
      </c>
      <c r="Y10" s="77">
        <v>0</v>
      </c>
      <c r="Z10" s="77">
        <v>0</v>
      </c>
      <c r="AA10" s="77">
        <v>0</v>
      </c>
      <c r="AB10" s="77">
        <v>0</v>
      </c>
      <c r="AC10" s="77">
        <v>0</v>
      </c>
      <c r="AD10" s="77">
        <v>0</v>
      </c>
      <c r="AE10" s="77">
        <v>0</v>
      </c>
      <c r="AF10" s="77">
        <v>0</v>
      </c>
      <c r="AG10" s="77">
        <v>0</v>
      </c>
      <c r="AH10" s="77">
        <v>0</v>
      </c>
      <c r="AI10" s="77">
        <v>1</v>
      </c>
      <c r="AJ10" s="77">
        <v>1</v>
      </c>
      <c r="AK10" s="77">
        <v>0</v>
      </c>
      <c r="AL10" s="77">
        <v>0</v>
      </c>
      <c r="AM10" s="77">
        <v>0</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2</v>
      </c>
      <c r="BD10" s="77">
        <v>0</v>
      </c>
    </row>
    <row r="11" spans="1:56" ht="21">
      <c r="A11" s="76" t="s">
        <v>15</v>
      </c>
      <c r="B11" s="77">
        <v>1</v>
      </c>
      <c r="C11" s="77">
        <v>0</v>
      </c>
      <c r="D11" s="77">
        <v>0</v>
      </c>
      <c r="E11" s="77">
        <v>0</v>
      </c>
      <c r="F11" s="77">
        <v>0</v>
      </c>
      <c r="G11" s="77">
        <v>0</v>
      </c>
      <c r="H11" s="77">
        <v>0</v>
      </c>
      <c r="I11" s="77">
        <v>0</v>
      </c>
      <c r="J11" s="77">
        <v>0</v>
      </c>
      <c r="K11" s="77">
        <v>0</v>
      </c>
      <c r="L11" s="77">
        <v>0</v>
      </c>
      <c r="M11" s="77">
        <v>0</v>
      </c>
      <c r="N11" s="77">
        <v>0</v>
      </c>
      <c r="O11" s="77">
        <v>0</v>
      </c>
      <c r="P11" s="77">
        <v>0</v>
      </c>
      <c r="Q11" s="77">
        <v>0</v>
      </c>
      <c r="R11" s="77">
        <v>0</v>
      </c>
      <c r="S11" s="77">
        <v>0</v>
      </c>
      <c r="T11" s="77">
        <v>2</v>
      </c>
      <c r="U11" s="77">
        <v>0</v>
      </c>
      <c r="V11" s="77">
        <v>0</v>
      </c>
      <c r="W11" s="77">
        <v>0</v>
      </c>
      <c r="X11" s="77">
        <v>0</v>
      </c>
      <c r="Y11" s="77">
        <v>0</v>
      </c>
      <c r="Z11" s="77">
        <v>0</v>
      </c>
      <c r="AA11" s="77">
        <v>0</v>
      </c>
      <c r="AB11" s="77">
        <v>0</v>
      </c>
      <c r="AC11" s="77">
        <v>0</v>
      </c>
      <c r="AD11" s="77">
        <v>0</v>
      </c>
      <c r="AE11" s="77">
        <v>0</v>
      </c>
      <c r="AF11" s="77">
        <v>0</v>
      </c>
      <c r="AG11" s="77">
        <v>0</v>
      </c>
      <c r="AH11" s="77">
        <v>0</v>
      </c>
      <c r="AI11" s="77">
        <v>0</v>
      </c>
      <c r="AJ11" s="77">
        <v>0</v>
      </c>
      <c r="AK11" s="77">
        <v>0</v>
      </c>
      <c r="AL11" s="77">
        <v>0</v>
      </c>
      <c r="AM11" s="77">
        <v>0</v>
      </c>
      <c r="AN11" s="77">
        <v>0</v>
      </c>
      <c r="AO11" s="77">
        <v>1</v>
      </c>
      <c r="AP11" s="77">
        <v>0</v>
      </c>
      <c r="AQ11" s="77">
        <v>0</v>
      </c>
      <c r="AR11" s="77">
        <v>0</v>
      </c>
      <c r="AS11" s="77">
        <v>0</v>
      </c>
      <c r="AT11" s="77">
        <v>0</v>
      </c>
      <c r="AU11" s="77">
        <v>0</v>
      </c>
      <c r="AV11" s="77">
        <v>0</v>
      </c>
      <c r="AW11" s="77">
        <v>0</v>
      </c>
      <c r="AX11" s="77">
        <v>0</v>
      </c>
      <c r="AY11" s="77">
        <v>0</v>
      </c>
      <c r="AZ11" s="77">
        <v>0</v>
      </c>
      <c r="BA11" s="77">
        <v>0</v>
      </c>
      <c r="BB11" s="77">
        <v>0</v>
      </c>
      <c r="BC11" s="77">
        <v>4</v>
      </c>
      <c r="BD11" s="77">
        <v>1</v>
      </c>
    </row>
    <row r="12" spans="1:56" ht="21">
      <c r="A12" s="76" t="s">
        <v>16</v>
      </c>
      <c r="B12" s="77">
        <v>0</v>
      </c>
      <c r="C12" s="77">
        <v>2</v>
      </c>
      <c r="D12" s="77">
        <v>1</v>
      </c>
      <c r="E12" s="77">
        <v>0</v>
      </c>
      <c r="F12" s="77">
        <v>0</v>
      </c>
      <c r="G12" s="77">
        <v>0</v>
      </c>
      <c r="H12" s="77">
        <v>0</v>
      </c>
      <c r="I12" s="77">
        <v>0</v>
      </c>
      <c r="J12" s="77">
        <v>0</v>
      </c>
      <c r="K12" s="77">
        <v>1</v>
      </c>
      <c r="L12" s="77">
        <v>0</v>
      </c>
      <c r="M12" s="77">
        <v>0</v>
      </c>
      <c r="N12" s="77">
        <v>1</v>
      </c>
      <c r="O12" s="77">
        <v>0</v>
      </c>
      <c r="P12" s="77">
        <v>0</v>
      </c>
      <c r="Q12" s="77">
        <v>0</v>
      </c>
      <c r="R12" s="77">
        <v>1</v>
      </c>
      <c r="S12" s="77">
        <v>0</v>
      </c>
      <c r="T12" s="77">
        <v>0</v>
      </c>
      <c r="U12" s="77">
        <v>0</v>
      </c>
      <c r="V12" s="77">
        <v>0</v>
      </c>
      <c r="W12" s="77">
        <v>0</v>
      </c>
      <c r="X12" s="77">
        <v>0</v>
      </c>
      <c r="Y12" s="77">
        <v>1</v>
      </c>
      <c r="Z12" s="77">
        <v>0</v>
      </c>
      <c r="AA12" s="77">
        <v>0</v>
      </c>
      <c r="AB12" s="77">
        <v>2</v>
      </c>
      <c r="AC12" s="77">
        <v>0</v>
      </c>
      <c r="AD12" s="77">
        <v>0</v>
      </c>
      <c r="AE12" s="77">
        <v>0</v>
      </c>
      <c r="AF12" s="77">
        <v>1</v>
      </c>
      <c r="AG12" s="77">
        <v>1</v>
      </c>
      <c r="AH12" s="77">
        <v>0</v>
      </c>
      <c r="AI12" s="77">
        <v>0</v>
      </c>
      <c r="AJ12" s="77">
        <v>0</v>
      </c>
      <c r="AK12" s="77">
        <v>0</v>
      </c>
      <c r="AL12" s="77">
        <v>0</v>
      </c>
      <c r="AM12" s="77">
        <v>0</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11</v>
      </c>
      <c r="BD12" s="77">
        <v>0</v>
      </c>
    </row>
    <row r="13" spans="1:56" ht="21">
      <c r="A13" s="76" t="s">
        <v>17</v>
      </c>
      <c r="B13" s="77">
        <v>0</v>
      </c>
      <c r="C13" s="77">
        <v>0</v>
      </c>
      <c r="D13" s="77">
        <v>0</v>
      </c>
      <c r="E13" s="77">
        <v>0</v>
      </c>
      <c r="F13" s="77">
        <v>0</v>
      </c>
      <c r="G13" s="77">
        <v>1</v>
      </c>
      <c r="H13" s="77">
        <v>1</v>
      </c>
      <c r="I13" s="77">
        <v>0</v>
      </c>
      <c r="J13" s="77">
        <v>0</v>
      </c>
      <c r="K13" s="77">
        <v>0</v>
      </c>
      <c r="L13" s="77">
        <v>1</v>
      </c>
      <c r="M13" s="77">
        <v>0</v>
      </c>
      <c r="N13" s="77">
        <v>0</v>
      </c>
      <c r="O13" s="77">
        <v>0</v>
      </c>
      <c r="P13" s="77">
        <v>0</v>
      </c>
      <c r="Q13" s="77">
        <v>0</v>
      </c>
      <c r="R13" s="77">
        <v>0</v>
      </c>
      <c r="S13" s="77">
        <v>0</v>
      </c>
      <c r="T13" s="77">
        <v>0</v>
      </c>
      <c r="U13" s="77">
        <v>0</v>
      </c>
      <c r="V13" s="77">
        <v>0</v>
      </c>
      <c r="W13" s="77">
        <v>0</v>
      </c>
      <c r="X13" s="77">
        <v>0</v>
      </c>
      <c r="Y13" s="77">
        <v>0</v>
      </c>
      <c r="Z13" s="77">
        <v>0</v>
      </c>
      <c r="AA13" s="77">
        <v>0</v>
      </c>
      <c r="AB13" s="77">
        <v>0</v>
      </c>
      <c r="AC13" s="77">
        <v>1</v>
      </c>
      <c r="AD13" s="77">
        <v>1</v>
      </c>
      <c r="AE13" s="77">
        <v>0</v>
      </c>
      <c r="AF13" s="77">
        <v>0</v>
      </c>
      <c r="AG13" s="77">
        <v>0</v>
      </c>
      <c r="AH13" s="77">
        <v>0</v>
      </c>
      <c r="AI13" s="77">
        <v>0</v>
      </c>
      <c r="AJ13" s="77">
        <v>0</v>
      </c>
      <c r="AK13" s="77">
        <v>0</v>
      </c>
      <c r="AL13" s="77">
        <v>0</v>
      </c>
      <c r="AM13" s="77">
        <v>0</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5</v>
      </c>
      <c r="BD13" s="77">
        <v>0</v>
      </c>
    </row>
    <row r="14" spans="1:56" ht="42">
      <c r="A14" s="76" t="s">
        <v>79</v>
      </c>
      <c r="B14" s="77">
        <v>0</v>
      </c>
      <c r="C14" s="77">
        <v>0</v>
      </c>
      <c r="D14" s="77">
        <v>0</v>
      </c>
      <c r="E14" s="77">
        <v>0</v>
      </c>
      <c r="F14" s="77">
        <v>0</v>
      </c>
      <c r="G14" s="77">
        <v>0</v>
      </c>
      <c r="H14" s="77">
        <v>0</v>
      </c>
      <c r="I14" s="77">
        <v>0</v>
      </c>
      <c r="J14" s="77">
        <v>0</v>
      </c>
      <c r="K14" s="77">
        <v>0</v>
      </c>
      <c r="L14" s="77">
        <v>0</v>
      </c>
      <c r="M14" s="77">
        <v>0</v>
      </c>
      <c r="N14" s="77">
        <v>0</v>
      </c>
      <c r="O14" s="77">
        <v>0</v>
      </c>
      <c r="P14" s="77">
        <v>0</v>
      </c>
      <c r="Q14" s="77">
        <v>0</v>
      </c>
      <c r="R14" s="77">
        <v>0</v>
      </c>
      <c r="S14" s="77">
        <v>0</v>
      </c>
      <c r="T14" s="77">
        <v>0</v>
      </c>
      <c r="U14" s="77">
        <v>0</v>
      </c>
      <c r="V14" s="77">
        <v>0</v>
      </c>
      <c r="W14" s="77">
        <v>0</v>
      </c>
      <c r="X14" s="77">
        <v>0</v>
      </c>
      <c r="Y14" s="77">
        <v>0</v>
      </c>
      <c r="Z14" s="77">
        <v>1</v>
      </c>
      <c r="AA14" s="77">
        <v>0</v>
      </c>
      <c r="AB14" s="77">
        <v>0</v>
      </c>
      <c r="AC14" s="77">
        <v>0</v>
      </c>
      <c r="AD14" s="77">
        <v>0</v>
      </c>
      <c r="AE14" s="77">
        <v>0</v>
      </c>
      <c r="AF14" s="77">
        <v>0</v>
      </c>
      <c r="AG14" s="77">
        <v>0</v>
      </c>
      <c r="AH14" s="77">
        <v>1</v>
      </c>
      <c r="AI14" s="77">
        <v>0</v>
      </c>
      <c r="AJ14" s="77">
        <v>0</v>
      </c>
      <c r="AK14" s="77">
        <v>0</v>
      </c>
      <c r="AL14" s="77">
        <v>0</v>
      </c>
      <c r="AM14" s="77">
        <v>0</v>
      </c>
      <c r="AN14" s="77">
        <v>0</v>
      </c>
      <c r="AO14" s="77">
        <v>0</v>
      </c>
      <c r="AP14" s="77">
        <v>1</v>
      </c>
      <c r="AQ14" s="77">
        <v>0</v>
      </c>
      <c r="AR14" s="77">
        <v>0</v>
      </c>
      <c r="AS14" s="77">
        <v>0</v>
      </c>
      <c r="AT14" s="77">
        <v>0</v>
      </c>
      <c r="AU14" s="77">
        <v>0</v>
      </c>
      <c r="AV14" s="77">
        <v>0</v>
      </c>
      <c r="AW14" s="77">
        <v>0</v>
      </c>
      <c r="AX14" s="77">
        <v>0</v>
      </c>
      <c r="AY14" s="77">
        <v>0</v>
      </c>
      <c r="AZ14" s="77">
        <v>0</v>
      </c>
      <c r="BA14" s="77">
        <v>0</v>
      </c>
      <c r="BB14" s="77">
        <v>0</v>
      </c>
      <c r="BC14" s="77">
        <v>3</v>
      </c>
      <c r="BD14" s="77">
        <v>0</v>
      </c>
    </row>
    <row r="15" spans="1:56" ht="21">
      <c r="A15" s="76" t="s">
        <v>18</v>
      </c>
      <c r="B15" s="77">
        <v>0</v>
      </c>
      <c r="C15" s="77">
        <v>0</v>
      </c>
      <c r="D15" s="77">
        <v>0</v>
      </c>
      <c r="E15" s="77">
        <v>0</v>
      </c>
      <c r="F15" s="77">
        <v>0</v>
      </c>
      <c r="G15" s="77">
        <v>0</v>
      </c>
      <c r="H15" s="77">
        <v>0</v>
      </c>
      <c r="I15" s="77">
        <v>0</v>
      </c>
      <c r="J15" s="77">
        <v>0</v>
      </c>
      <c r="K15" s="77">
        <v>0</v>
      </c>
      <c r="L15" s="77">
        <v>0</v>
      </c>
      <c r="M15" s="77">
        <v>0</v>
      </c>
      <c r="N15" s="77">
        <v>0</v>
      </c>
      <c r="O15" s="77">
        <v>0</v>
      </c>
      <c r="P15" s="77">
        <v>0</v>
      </c>
      <c r="Q15" s="77">
        <v>0</v>
      </c>
      <c r="R15" s="77">
        <v>0</v>
      </c>
      <c r="S15" s="77">
        <v>0</v>
      </c>
      <c r="T15" s="77">
        <v>0</v>
      </c>
      <c r="U15" s="77">
        <v>0</v>
      </c>
      <c r="V15" s="77">
        <v>0</v>
      </c>
      <c r="W15" s="77">
        <v>0</v>
      </c>
      <c r="X15" s="77">
        <v>0</v>
      </c>
      <c r="Y15" s="77">
        <v>0</v>
      </c>
      <c r="Z15" s="77">
        <v>0</v>
      </c>
      <c r="AA15" s="77">
        <v>0</v>
      </c>
      <c r="AB15" s="77">
        <v>1</v>
      </c>
      <c r="AC15" s="77">
        <v>0</v>
      </c>
      <c r="AD15" s="77">
        <v>0</v>
      </c>
      <c r="AE15" s="77">
        <v>0</v>
      </c>
      <c r="AF15" s="77">
        <v>0</v>
      </c>
      <c r="AG15" s="77">
        <v>0</v>
      </c>
      <c r="AH15" s="77">
        <v>0</v>
      </c>
      <c r="AI15" s="77">
        <v>0</v>
      </c>
      <c r="AJ15" s="77">
        <v>0</v>
      </c>
      <c r="AK15" s="77">
        <v>0</v>
      </c>
      <c r="AL15" s="77">
        <v>0</v>
      </c>
      <c r="AM15" s="77">
        <v>0</v>
      </c>
      <c r="AN15" s="77">
        <v>0</v>
      </c>
      <c r="AO15" s="77">
        <v>0</v>
      </c>
      <c r="AP15" s="77">
        <v>0</v>
      </c>
      <c r="AQ15" s="77">
        <v>0</v>
      </c>
      <c r="AR15" s="77">
        <v>0</v>
      </c>
      <c r="AS15" s="77">
        <v>0</v>
      </c>
      <c r="AT15" s="77">
        <v>0</v>
      </c>
      <c r="AU15" s="77">
        <v>0</v>
      </c>
      <c r="AV15" s="77">
        <v>0</v>
      </c>
      <c r="AW15" s="77">
        <v>0</v>
      </c>
      <c r="AX15" s="77">
        <v>0</v>
      </c>
      <c r="AY15" s="77">
        <v>0</v>
      </c>
      <c r="AZ15" s="77">
        <v>0</v>
      </c>
      <c r="BA15" s="77">
        <v>0</v>
      </c>
      <c r="BB15" s="77">
        <v>0</v>
      </c>
      <c r="BC15" s="77">
        <v>1</v>
      </c>
      <c r="BD15" s="77">
        <v>0</v>
      </c>
    </row>
    <row r="16" spans="1:56" ht="21">
      <c r="A16" s="76" t="s">
        <v>19</v>
      </c>
      <c r="B16" s="77">
        <v>0</v>
      </c>
      <c r="C16" s="77">
        <v>0</v>
      </c>
      <c r="D16" s="77">
        <v>2</v>
      </c>
      <c r="E16" s="77">
        <v>0</v>
      </c>
      <c r="F16" s="77">
        <v>0</v>
      </c>
      <c r="G16" s="77">
        <v>1</v>
      </c>
      <c r="H16" s="77">
        <v>1</v>
      </c>
      <c r="I16" s="77">
        <v>0</v>
      </c>
      <c r="J16" s="77">
        <v>0</v>
      </c>
      <c r="K16" s="77">
        <v>1</v>
      </c>
      <c r="L16" s="77">
        <v>0</v>
      </c>
      <c r="M16" s="77">
        <v>0</v>
      </c>
      <c r="N16" s="77">
        <v>0</v>
      </c>
      <c r="O16" s="77">
        <v>1</v>
      </c>
      <c r="P16" s="77">
        <v>0</v>
      </c>
      <c r="Q16" s="77">
        <v>0</v>
      </c>
      <c r="R16" s="77">
        <v>0</v>
      </c>
      <c r="S16" s="77">
        <v>0</v>
      </c>
      <c r="T16" s="77">
        <v>0</v>
      </c>
      <c r="U16" s="77">
        <v>0</v>
      </c>
      <c r="V16" s="77">
        <v>0</v>
      </c>
      <c r="W16" s="77">
        <v>0</v>
      </c>
      <c r="X16" s="77">
        <v>0</v>
      </c>
      <c r="Y16" s="77">
        <v>0</v>
      </c>
      <c r="Z16" s="77">
        <v>0</v>
      </c>
      <c r="AA16" s="77">
        <v>0</v>
      </c>
      <c r="AB16" s="77">
        <v>0</v>
      </c>
      <c r="AC16" s="77">
        <v>0</v>
      </c>
      <c r="AD16" s="77">
        <v>0</v>
      </c>
      <c r="AE16" s="77">
        <v>1</v>
      </c>
      <c r="AF16" s="77">
        <v>1</v>
      </c>
      <c r="AG16" s="77">
        <v>0</v>
      </c>
      <c r="AH16" s="77">
        <v>0</v>
      </c>
      <c r="AI16" s="77">
        <v>0</v>
      </c>
      <c r="AJ16" s="77">
        <v>0</v>
      </c>
      <c r="AK16" s="77">
        <v>0</v>
      </c>
      <c r="AL16" s="77">
        <v>0</v>
      </c>
      <c r="AM16" s="77">
        <v>0</v>
      </c>
      <c r="AN16" s="77">
        <v>0</v>
      </c>
      <c r="AO16" s="77">
        <v>0</v>
      </c>
      <c r="AP16" s="77">
        <v>0</v>
      </c>
      <c r="AQ16" s="77">
        <v>0</v>
      </c>
      <c r="AR16" s="77">
        <v>0</v>
      </c>
      <c r="AS16" s="77">
        <v>0</v>
      </c>
      <c r="AT16" s="77">
        <v>0</v>
      </c>
      <c r="AU16" s="77">
        <v>0</v>
      </c>
      <c r="AV16" s="77">
        <v>0</v>
      </c>
      <c r="AW16" s="77">
        <v>0</v>
      </c>
      <c r="AX16" s="77">
        <v>0</v>
      </c>
      <c r="AY16" s="77">
        <v>0</v>
      </c>
      <c r="AZ16" s="77">
        <v>0</v>
      </c>
      <c r="BA16" s="77">
        <v>0</v>
      </c>
      <c r="BB16" s="77">
        <v>0</v>
      </c>
      <c r="BC16" s="77">
        <v>8</v>
      </c>
      <c r="BD16" s="77">
        <v>0</v>
      </c>
    </row>
    <row r="17" spans="1:56" ht="21">
      <c r="A17" s="76" t="s">
        <v>20</v>
      </c>
      <c r="B17" s="77">
        <v>0</v>
      </c>
      <c r="C17" s="77">
        <v>0</v>
      </c>
      <c r="D17" s="77">
        <v>0</v>
      </c>
      <c r="E17" s="77">
        <v>0</v>
      </c>
      <c r="F17" s="77">
        <v>1</v>
      </c>
      <c r="G17" s="77">
        <v>0</v>
      </c>
      <c r="H17" s="77">
        <v>0</v>
      </c>
      <c r="I17" s="77">
        <v>0</v>
      </c>
      <c r="J17" s="77">
        <v>1</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7">
        <v>0</v>
      </c>
      <c r="AP17" s="77">
        <v>0</v>
      </c>
      <c r="AQ17" s="77">
        <v>0</v>
      </c>
      <c r="AR17" s="77">
        <v>0</v>
      </c>
      <c r="AS17" s="77">
        <v>0</v>
      </c>
      <c r="AT17" s="77">
        <v>0</v>
      </c>
      <c r="AU17" s="77">
        <v>0</v>
      </c>
      <c r="AV17" s="77">
        <v>0</v>
      </c>
      <c r="AW17" s="77">
        <v>0</v>
      </c>
      <c r="AX17" s="77">
        <v>0</v>
      </c>
      <c r="AY17" s="77">
        <v>0</v>
      </c>
      <c r="AZ17" s="77">
        <v>0</v>
      </c>
      <c r="BA17" s="77">
        <v>0</v>
      </c>
      <c r="BB17" s="77">
        <v>0</v>
      </c>
      <c r="BC17" s="77">
        <v>2</v>
      </c>
      <c r="BD17" s="77">
        <v>0</v>
      </c>
    </row>
    <row r="18" spans="1:56" ht="21">
      <c r="A18" s="76" t="s">
        <v>21</v>
      </c>
      <c r="B18" s="77">
        <v>0</v>
      </c>
      <c r="C18" s="77">
        <v>0</v>
      </c>
      <c r="D18" s="77">
        <v>0</v>
      </c>
      <c r="E18" s="77">
        <v>0</v>
      </c>
      <c r="F18" s="77">
        <v>0</v>
      </c>
      <c r="G18" s="77">
        <v>0</v>
      </c>
      <c r="H18" s="77">
        <v>0</v>
      </c>
      <c r="I18" s="77">
        <v>0</v>
      </c>
      <c r="J18" s="77">
        <v>0</v>
      </c>
      <c r="K18" s="77">
        <v>0</v>
      </c>
      <c r="L18" s="77">
        <v>0</v>
      </c>
      <c r="M18" s="77">
        <v>0</v>
      </c>
      <c r="N18" s="77">
        <v>0</v>
      </c>
      <c r="O18" s="77">
        <v>0</v>
      </c>
      <c r="P18" s="77">
        <v>0</v>
      </c>
      <c r="Q18" s="77">
        <v>0</v>
      </c>
      <c r="R18" s="77">
        <v>0</v>
      </c>
      <c r="S18" s="77">
        <v>2</v>
      </c>
      <c r="T18" s="77">
        <v>0</v>
      </c>
      <c r="U18" s="77">
        <v>0</v>
      </c>
      <c r="V18" s="77">
        <v>0</v>
      </c>
      <c r="W18" s="77">
        <v>0</v>
      </c>
      <c r="X18" s="77">
        <v>0</v>
      </c>
      <c r="Y18" s="77">
        <v>2</v>
      </c>
      <c r="Z18" s="77">
        <v>0</v>
      </c>
      <c r="AA18" s="77">
        <v>0</v>
      </c>
      <c r="AB18" s="77">
        <v>0</v>
      </c>
      <c r="AC18" s="77">
        <v>0</v>
      </c>
      <c r="AD18" s="77">
        <v>0</v>
      </c>
      <c r="AE18" s="77">
        <v>0</v>
      </c>
      <c r="AF18" s="77">
        <v>1</v>
      </c>
      <c r="AG18" s="77">
        <v>0</v>
      </c>
      <c r="AH18" s="77">
        <v>0</v>
      </c>
      <c r="AI18" s="77">
        <v>0</v>
      </c>
      <c r="AJ18" s="77">
        <v>0</v>
      </c>
      <c r="AK18" s="77">
        <v>0</v>
      </c>
      <c r="AL18" s="77">
        <v>0</v>
      </c>
      <c r="AM18" s="77">
        <v>0</v>
      </c>
      <c r="AN18" s="77">
        <v>0</v>
      </c>
      <c r="AO18" s="77">
        <v>0</v>
      </c>
      <c r="AP18" s="77">
        <v>0</v>
      </c>
      <c r="AQ18" s="77">
        <v>0</v>
      </c>
      <c r="AR18" s="77">
        <v>0</v>
      </c>
      <c r="AS18" s="77">
        <v>0</v>
      </c>
      <c r="AT18" s="77">
        <v>0</v>
      </c>
      <c r="AU18" s="77">
        <v>0</v>
      </c>
      <c r="AV18" s="77">
        <v>0</v>
      </c>
      <c r="AW18" s="77">
        <v>0</v>
      </c>
      <c r="AX18" s="77">
        <v>0</v>
      </c>
      <c r="AY18" s="77">
        <v>0</v>
      </c>
      <c r="AZ18" s="77">
        <v>0</v>
      </c>
      <c r="BA18" s="77">
        <v>0</v>
      </c>
      <c r="BB18" s="77">
        <v>0</v>
      </c>
      <c r="BC18" s="77">
        <v>5</v>
      </c>
      <c r="BD18" s="77">
        <v>0</v>
      </c>
    </row>
    <row r="19" spans="1:56" ht="21">
      <c r="A19" s="76" t="s">
        <v>22</v>
      </c>
      <c r="B19" s="77">
        <v>0</v>
      </c>
      <c r="C19" s="77">
        <v>0</v>
      </c>
      <c r="D19" s="77">
        <v>0</v>
      </c>
      <c r="E19" s="77">
        <v>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0</v>
      </c>
      <c r="AS19" s="77">
        <v>0</v>
      </c>
      <c r="AT19" s="77">
        <v>0</v>
      </c>
      <c r="AU19" s="77">
        <v>0</v>
      </c>
      <c r="AV19" s="77">
        <v>0</v>
      </c>
      <c r="AW19" s="77">
        <v>0</v>
      </c>
      <c r="AX19" s="77">
        <v>0</v>
      </c>
      <c r="AY19" s="77">
        <v>0</v>
      </c>
      <c r="AZ19" s="77">
        <v>0</v>
      </c>
      <c r="BA19" s="77">
        <v>0</v>
      </c>
      <c r="BB19" s="77">
        <v>0</v>
      </c>
      <c r="BC19" s="77">
        <v>0</v>
      </c>
      <c r="BD19" s="77">
        <v>0</v>
      </c>
    </row>
    <row r="20" spans="1:56" ht="21">
      <c r="A20" s="76" t="s">
        <v>23</v>
      </c>
      <c r="B20" s="77">
        <v>0</v>
      </c>
      <c r="C20" s="77">
        <v>0</v>
      </c>
      <c r="D20" s="77">
        <v>0</v>
      </c>
      <c r="E20" s="77">
        <v>0</v>
      </c>
      <c r="F20" s="77">
        <v>0</v>
      </c>
      <c r="G20" s="77">
        <v>0</v>
      </c>
      <c r="H20" s="77">
        <v>0</v>
      </c>
      <c r="I20" s="77">
        <v>0</v>
      </c>
      <c r="J20" s="77">
        <v>0</v>
      </c>
      <c r="K20" s="77">
        <v>0</v>
      </c>
      <c r="L20" s="77">
        <v>1</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7">
        <v>0</v>
      </c>
      <c r="AP20" s="77">
        <v>0</v>
      </c>
      <c r="AQ20" s="77">
        <v>0</v>
      </c>
      <c r="AR20" s="77">
        <v>0</v>
      </c>
      <c r="AS20" s="77">
        <v>0</v>
      </c>
      <c r="AT20" s="77">
        <v>0</v>
      </c>
      <c r="AU20" s="77">
        <v>0</v>
      </c>
      <c r="AV20" s="77">
        <v>0</v>
      </c>
      <c r="AW20" s="77">
        <v>0</v>
      </c>
      <c r="AX20" s="77">
        <v>0</v>
      </c>
      <c r="AY20" s="77">
        <v>0</v>
      </c>
      <c r="AZ20" s="77">
        <v>0</v>
      </c>
      <c r="BA20" s="77">
        <v>0</v>
      </c>
      <c r="BB20" s="77">
        <v>0</v>
      </c>
      <c r="BC20" s="77">
        <v>1</v>
      </c>
      <c r="BD20" s="77">
        <v>0</v>
      </c>
    </row>
    <row r="21" spans="1:56" ht="21">
      <c r="A21" s="76" t="s">
        <v>24</v>
      </c>
      <c r="B21" s="77">
        <v>0</v>
      </c>
      <c r="C21" s="77">
        <v>0</v>
      </c>
      <c r="D21" s="77">
        <v>0</v>
      </c>
      <c r="E21" s="77">
        <v>0</v>
      </c>
      <c r="F21" s="77">
        <v>0</v>
      </c>
      <c r="G21" s="77">
        <v>0</v>
      </c>
      <c r="H21" s="77">
        <v>0</v>
      </c>
      <c r="I21" s="77">
        <v>0</v>
      </c>
      <c r="J21" s="77">
        <v>1</v>
      </c>
      <c r="K21" s="77">
        <v>0</v>
      </c>
      <c r="L21" s="77">
        <v>0</v>
      </c>
      <c r="M21" s="77">
        <v>0</v>
      </c>
      <c r="N21" s="77">
        <v>0</v>
      </c>
      <c r="O21" s="77">
        <v>3</v>
      </c>
      <c r="P21" s="77">
        <v>0</v>
      </c>
      <c r="Q21" s="77">
        <v>1</v>
      </c>
      <c r="R21" s="77">
        <v>4</v>
      </c>
      <c r="S21" s="77">
        <v>0</v>
      </c>
      <c r="T21" s="77">
        <v>0</v>
      </c>
      <c r="U21" s="77">
        <v>0</v>
      </c>
      <c r="V21" s="77">
        <v>0</v>
      </c>
      <c r="W21" s="77">
        <v>0</v>
      </c>
      <c r="X21" s="77">
        <v>0</v>
      </c>
      <c r="Y21" s="77">
        <v>0</v>
      </c>
      <c r="Z21" s="77">
        <v>0</v>
      </c>
      <c r="AA21" s="77">
        <v>0</v>
      </c>
      <c r="AB21" s="77">
        <v>0</v>
      </c>
      <c r="AC21" s="77">
        <v>1</v>
      </c>
      <c r="AD21" s="77">
        <v>0</v>
      </c>
      <c r="AE21" s="77">
        <v>0</v>
      </c>
      <c r="AF21" s="77">
        <v>0</v>
      </c>
      <c r="AG21" s="77">
        <v>0</v>
      </c>
      <c r="AH21" s="77">
        <v>0</v>
      </c>
      <c r="AI21" s="77">
        <v>0</v>
      </c>
      <c r="AJ21" s="77">
        <v>0</v>
      </c>
      <c r="AK21" s="77">
        <v>0</v>
      </c>
      <c r="AL21" s="77">
        <v>0</v>
      </c>
      <c r="AM21" s="77">
        <v>0</v>
      </c>
      <c r="AN21" s="77">
        <v>0</v>
      </c>
      <c r="AO21" s="77">
        <v>0</v>
      </c>
      <c r="AP21" s="77">
        <v>0</v>
      </c>
      <c r="AQ21" s="77">
        <v>0</v>
      </c>
      <c r="AR21" s="77">
        <v>0</v>
      </c>
      <c r="AS21" s="77">
        <v>0</v>
      </c>
      <c r="AT21" s="77">
        <v>0</v>
      </c>
      <c r="AU21" s="77">
        <v>0</v>
      </c>
      <c r="AV21" s="77">
        <v>0</v>
      </c>
      <c r="AW21" s="77">
        <v>0</v>
      </c>
      <c r="AX21" s="77">
        <v>0</v>
      </c>
      <c r="AY21" s="77">
        <v>0</v>
      </c>
      <c r="AZ21" s="77">
        <v>0</v>
      </c>
      <c r="BA21" s="77">
        <v>0</v>
      </c>
      <c r="BB21" s="77">
        <v>0</v>
      </c>
      <c r="BC21" s="77">
        <v>10</v>
      </c>
      <c r="BD21" s="77">
        <v>0</v>
      </c>
    </row>
    <row r="22" spans="1:56" ht="21">
      <c r="A22" s="76" t="s">
        <v>25</v>
      </c>
      <c r="B22" s="77">
        <v>0</v>
      </c>
      <c r="C22" s="77">
        <v>0</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1</v>
      </c>
      <c r="AI22" s="77">
        <v>0</v>
      </c>
      <c r="AJ22" s="77">
        <v>0</v>
      </c>
      <c r="AK22" s="77">
        <v>0</v>
      </c>
      <c r="AL22" s="77">
        <v>0</v>
      </c>
      <c r="AM22" s="77">
        <v>0</v>
      </c>
      <c r="AN22" s="77">
        <v>0</v>
      </c>
      <c r="AO22" s="77">
        <v>0</v>
      </c>
      <c r="AP22" s="77">
        <v>0</v>
      </c>
      <c r="AQ22" s="77">
        <v>0</v>
      </c>
      <c r="AR22" s="77">
        <v>0</v>
      </c>
      <c r="AS22" s="77">
        <v>0</v>
      </c>
      <c r="AT22" s="77">
        <v>0</v>
      </c>
      <c r="AU22" s="77">
        <v>0</v>
      </c>
      <c r="AV22" s="77">
        <v>0</v>
      </c>
      <c r="AW22" s="77">
        <v>0</v>
      </c>
      <c r="AX22" s="77">
        <v>0</v>
      </c>
      <c r="AY22" s="77">
        <v>0</v>
      </c>
      <c r="AZ22" s="77">
        <v>0</v>
      </c>
      <c r="BA22" s="77">
        <v>0</v>
      </c>
      <c r="BB22" s="77">
        <v>0</v>
      </c>
      <c r="BC22" s="77">
        <v>1</v>
      </c>
      <c r="BD22" s="77">
        <v>0</v>
      </c>
    </row>
    <row r="23" spans="1:56" ht="21">
      <c r="A23" s="76" t="s">
        <v>26</v>
      </c>
      <c r="B23" s="77">
        <v>0</v>
      </c>
      <c r="C23" s="77">
        <v>0</v>
      </c>
      <c r="D23" s="77">
        <v>0</v>
      </c>
      <c r="E23" s="77">
        <v>0</v>
      </c>
      <c r="F23" s="77">
        <v>0</v>
      </c>
      <c r="G23" s="77">
        <v>0</v>
      </c>
      <c r="H23" s="77">
        <v>0</v>
      </c>
      <c r="I23" s="77">
        <v>1</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7">
        <v>0</v>
      </c>
      <c r="AP23" s="77">
        <v>0</v>
      </c>
      <c r="AQ23" s="77">
        <v>0</v>
      </c>
      <c r="AR23" s="77">
        <v>0</v>
      </c>
      <c r="AS23" s="77">
        <v>0</v>
      </c>
      <c r="AT23" s="77">
        <v>0</v>
      </c>
      <c r="AU23" s="77">
        <v>0</v>
      </c>
      <c r="AV23" s="77">
        <v>0</v>
      </c>
      <c r="AW23" s="77">
        <v>0</v>
      </c>
      <c r="AX23" s="77">
        <v>0</v>
      </c>
      <c r="AY23" s="77">
        <v>0</v>
      </c>
      <c r="AZ23" s="77">
        <v>0</v>
      </c>
      <c r="BA23" s="77">
        <v>0</v>
      </c>
      <c r="BB23" s="77">
        <v>0</v>
      </c>
      <c r="BC23" s="77">
        <v>1</v>
      </c>
      <c r="BD23" s="77">
        <v>0</v>
      </c>
    </row>
    <row r="24" spans="1:56">
      <c r="A24" s="61" t="s">
        <v>27</v>
      </c>
      <c r="B24" s="61">
        <v>0</v>
      </c>
      <c r="C24" s="61">
        <v>0</v>
      </c>
      <c r="D24" s="61">
        <v>0</v>
      </c>
      <c r="E24" s="61">
        <v>0</v>
      </c>
      <c r="F24" s="61">
        <v>0</v>
      </c>
      <c r="G24" s="61">
        <v>0</v>
      </c>
      <c r="H24" s="61">
        <v>0</v>
      </c>
      <c r="I24" s="61">
        <v>0</v>
      </c>
      <c r="J24" s="61">
        <v>0</v>
      </c>
      <c r="K24" s="61">
        <v>0</v>
      </c>
      <c r="L24" s="61">
        <v>0</v>
      </c>
      <c r="M24" s="61">
        <v>0</v>
      </c>
      <c r="N24" s="61">
        <v>0</v>
      </c>
      <c r="O24" s="61">
        <v>0</v>
      </c>
      <c r="P24" s="61">
        <v>0</v>
      </c>
      <c r="Q24" s="61">
        <v>0</v>
      </c>
      <c r="R24" s="61">
        <v>1</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1">
        <v>0</v>
      </c>
      <c r="AM24" s="61">
        <v>0</v>
      </c>
      <c r="AN24" s="61">
        <v>0</v>
      </c>
      <c r="AO24" s="61">
        <v>0</v>
      </c>
      <c r="AP24" s="61">
        <v>0</v>
      </c>
      <c r="AQ24" s="61">
        <v>0</v>
      </c>
      <c r="AR24" s="61">
        <v>0</v>
      </c>
      <c r="AS24" s="61">
        <v>0</v>
      </c>
      <c r="AT24" s="61">
        <v>0</v>
      </c>
      <c r="AU24" s="61">
        <v>0</v>
      </c>
      <c r="AV24" s="61">
        <v>0</v>
      </c>
      <c r="AW24" s="61">
        <v>0</v>
      </c>
      <c r="AX24" s="61">
        <v>0</v>
      </c>
      <c r="AY24" s="61">
        <v>0</v>
      </c>
      <c r="AZ24" s="61">
        <v>0</v>
      </c>
      <c r="BA24" s="61">
        <v>0</v>
      </c>
      <c r="BB24" s="61">
        <v>0</v>
      </c>
      <c r="BC24" s="61">
        <v>1</v>
      </c>
      <c r="BD24" s="61">
        <v>0</v>
      </c>
    </row>
    <row r="25" spans="1:56">
      <c r="A25" s="61" t="s">
        <v>80</v>
      </c>
      <c r="B25" s="61">
        <v>0</v>
      </c>
      <c r="C25" s="61">
        <v>0</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61">
        <v>0</v>
      </c>
      <c r="AP25" s="61">
        <v>0</v>
      </c>
      <c r="AQ25" s="61">
        <v>0</v>
      </c>
      <c r="AR25" s="61">
        <v>0</v>
      </c>
      <c r="AS25" s="61">
        <v>0</v>
      </c>
      <c r="AT25" s="61">
        <v>0</v>
      </c>
      <c r="AU25" s="61">
        <v>0</v>
      </c>
      <c r="AV25" s="61">
        <v>0</v>
      </c>
      <c r="AW25" s="61">
        <v>0</v>
      </c>
      <c r="AX25" s="61">
        <v>0</v>
      </c>
      <c r="AY25" s="61">
        <v>0</v>
      </c>
      <c r="AZ25" s="61">
        <v>0</v>
      </c>
      <c r="BA25" s="61">
        <v>0</v>
      </c>
      <c r="BB25" s="61">
        <v>0</v>
      </c>
      <c r="BC25" s="61">
        <v>0</v>
      </c>
      <c r="BD25" s="61">
        <v>0</v>
      </c>
    </row>
    <row r="26" spans="1:56">
      <c r="A26" s="61" t="s">
        <v>28</v>
      </c>
      <c r="B26" s="61">
        <v>0</v>
      </c>
      <c r="C26" s="61">
        <v>0</v>
      </c>
      <c r="D26" s="61">
        <v>0</v>
      </c>
      <c r="E26" s="61">
        <v>0</v>
      </c>
      <c r="F26" s="61">
        <v>0</v>
      </c>
      <c r="G26" s="61">
        <v>0</v>
      </c>
      <c r="H26" s="61">
        <v>0</v>
      </c>
      <c r="I26" s="61">
        <v>0</v>
      </c>
      <c r="J26" s="61">
        <v>0</v>
      </c>
      <c r="K26" s="61">
        <v>0</v>
      </c>
      <c r="L26" s="61">
        <v>0</v>
      </c>
      <c r="M26" s="61">
        <v>0</v>
      </c>
      <c r="N26" s="61">
        <v>0</v>
      </c>
      <c r="O26" s="61">
        <v>0</v>
      </c>
      <c r="P26" s="61">
        <v>0</v>
      </c>
      <c r="Q26" s="61">
        <v>0</v>
      </c>
      <c r="R26" s="61">
        <v>0</v>
      </c>
      <c r="S26" s="61">
        <v>0</v>
      </c>
      <c r="T26" s="61">
        <v>0</v>
      </c>
      <c r="U26" s="61">
        <v>0</v>
      </c>
      <c r="V26" s="61">
        <v>0</v>
      </c>
      <c r="W26" s="61">
        <v>0</v>
      </c>
      <c r="X26" s="61">
        <v>0</v>
      </c>
      <c r="Y26" s="61">
        <v>0</v>
      </c>
      <c r="Z26" s="61">
        <v>0</v>
      </c>
      <c r="AA26" s="61">
        <v>0</v>
      </c>
      <c r="AB26" s="61">
        <v>0</v>
      </c>
      <c r="AC26" s="61">
        <v>0</v>
      </c>
      <c r="AD26" s="61">
        <v>0</v>
      </c>
      <c r="AE26" s="61">
        <v>0</v>
      </c>
      <c r="AF26" s="61">
        <v>0</v>
      </c>
      <c r="AG26" s="61">
        <v>0</v>
      </c>
      <c r="AH26" s="61">
        <v>0</v>
      </c>
      <c r="AI26" s="61">
        <v>0</v>
      </c>
      <c r="AJ26" s="61">
        <v>0</v>
      </c>
      <c r="AK26" s="61">
        <v>0</v>
      </c>
      <c r="AL26" s="61">
        <v>0</v>
      </c>
      <c r="AM26" s="61">
        <v>0</v>
      </c>
      <c r="AN26" s="61">
        <v>0</v>
      </c>
      <c r="AO26" s="61">
        <v>0</v>
      </c>
      <c r="AP26" s="61">
        <v>0</v>
      </c>
      <c r="AQ26" s="61">
        <v>0</v>
      </c>
      <c r="AR26" s="61">
        <v>0</v>
      </c>
      <c r="AS26" s="61">
        <v>0</v>
      </c>
      <c r="AT26" s="61">
        <v>0</v>
      </c>
      <c r="AU26" s="61">
        <v>0</v>
      </c>
      <c r="AV26" s="61">
        <v>0</v>
      </c>
      <c r="AW26" s="61">
        <v>0</v>
      </c>
      <c r="AX26" s="61">
        <v>0</v>
      </c>
      <c r="AY26" s="61">
        <v>0</v>
      </c>
      <c r="AZ26" s="61">
        <v>0</v>
      </c>
      <c r="BA26" s="61">
        <v>0</v>
      </c>
      <c r="BB26" s="61">
        <v>0</v>
      </c>
      <c r="BC26" s="61">
        <v>0</v>
      </c>
      <c r="BD26" s="61">
        <v>0</v>
      </c>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114"/>
  <sheetViews>
    <sheetView workbookViewId="0">
      <selection sqref="A1:XFD1048576"/>
    </sheetView>
  </sheetViews>
  <sheetFormatPr defaultRowHeight="12.75"/>
  <cols>
    <col min="1" max="1" width="14" style="61" customWidth="1"/>
    <col min="2" max="2" width="17.140625" style="61" customWidth="1"/>
    <col min="3" max="3" width="13.42578125" style="61" customWidth="1"/>
    <col min="4" max="17" width="9.140625" style="61"/>
    <col min="18" max="18" width="32.28515625" style="61" customWidth="1"/>
    <col min="19" max="19" width="10.140625" style="61" customWidth="1"/>
    <col min="20" max="16384" width="9.140625" style="61"/>
  </cols>
  <sheetData>
    <row r="1" spans="1:19">
      <c r="A1" s="61" t="s">
        <v>420</v>
      </c>
      <c r="R1" s="61" t="s">
        <v>96</v>
      </c>
      <c r="S1" s="61" t="s">
        <v>97</v>
      </c>
    </row>
    <row r="2" spans="1:19">
      <c r="R2" s="61" t="s">
        <v>9</v>
      </c>
      <c r="S2" s="61">
        <v>8.6</v>
      </c>
    </row>
    <row r="3" spans="1:19">
      <c r="A3" s="60" t="s">
        <v>98</v>
      </c>
      <c r="B3" s="60" t="s">
        <v>99</v>
      </c>
      <c r="C3" s="60" t="s">
        <v>100</v>
      </c>
      <c r="R3" s="61" t="s">
        <v>10</v>
      </c>
      <c r="S3" s="61">
        <v>35.25</v>
      </c>
    </row>
    <row r="4" spans="1:19">
      <c r="A4" s="60">
        <v>1</v>
      </c>
      <c r="B4" s="60" t="s">
        <v>101</v>
      </c>
      <c r="C4" s="60">
        <v>0</v>
      </c>
      <c r="R4" s="61" t="s">
        <v>11</v>
      </c>
      <c r="S4" s="61">
        <v>9.83</v>
      </c>
    </row>
    <row r="5" spans="1:19">
      <c r="A5" s="60">
        <v>2</v>
      </c>
      <c r="B5" s="60" t="s">
        <v>102</v>
      </c>
      <c r="C5" s="60">
        <v>3.41</v>
      </c>
      <c r="R5" s="61" t="s">
        <v>12</v>
      </c>
      <c r="S5" s="61">
        <v>5.94</v>
      </c>
    </row>
    <row r="6" spans="1:19">
      <c r="A6" s="60">
        <v>3</v>
      </c>
      <c r="B6" s="60" t="s">
        <v>103</v>
      </c>
      <c r="C6" s="60">
        <v>1.1000000000000001</v>
      </c>
      <c r="R6" s="61" t="s">
        <v>13</v>
      </c>
      <c r="S6" s="61">
        <v>29.73</v>
      </c>
    </row>
    <row r="7" spans="1:19">
      <c r="A7" s="60">
        <v>4</v>
      </c>
      <c r="B7" s="60" t="s">
        <v>104</v>
      </c>
      <c r="C7" s="60">
        <v>11.62</v>
      </c>
      <c r="R7" s="61" t="s">
        <v>14</v>
      </c>
      <c r="S7" s="61">
        <v>24.82</v>
      </c>
    </row>
    <row r="8" spans="1:19">
      <c r="A8" s="60">
        <v>5</v>
      </c>
      <c r="B8" s="60" t="s">
        <v>105</v>
      </c>
      <c r="C8" s="60">
        <v>13.19</v>
      </c>
      <c r="R8" s="61" t="s">
        <v>15</v>
      </c>
      <c r="S8" s="61">
        <v>22.05</v>
      </c>
    </row>
    <row r="9" spans="1:19">
      <c r="A9" s="60">
        <v>6</v>
      </c>
      <c r="B9" s="60" t="s">
        <v>106</v>
      </c>
      <c r="C9" s="60">
        <v>18.149999999999999</v>
      </c>
      <c r="R9" s="61" t="s">
        <v>16</v>
      </c>
      <c r="S9" s="61">
        <v>40.75</v>
      </c>
    </row>
    <row r="10" spans="1:19">
      <c r="A10" s="60">
        <v>7</v>
      </c>
      <c r="B10" s="60" t="s">
        <v>107</v>
      </c>
      <c r="C10" s="60">
        <v>24.94</v>
      </c>
      <c r="R10" s="61" t="s">
        <v>17</v>
      </c>
      <c r="S10" s="61">
        <v>19.28</v>
      </c>
    </row>
    <row r="11" spans="1:19">
      <c r="A11" s="60">
        <v>8</v>
      </c>
      <c r="B11" s="60" t="s">
        <v>108</v>
      </c>
      <c r="C11" s="60">
        <v>38.909999999999997</v>
      </c>
      <c r="R11" s="61" t="s">
        <v>79</v>
      </c>
      <c r="S11" s="61">
        <v>6.53</v>
      </c>
    </row>
    <row r="12" spans="1:19">
      <c r="A12" s="60">
        <v>9</v>
      </c>
      <c r="B12" s="60" t="s">
        <v>109</v>
      </c>
      <c r="C12" s="60">
        <v>18.71</v>
      </c>
      <c r="R12" s="61" t="s">
        <v>18</v>
      </c>
      <c r="S12" s="61">
        <v>36.909999999999997</v>
      </c>
    </row>
    <row r="13" spans="1:19">
      <c r="R13" s="61" t="s">
        <v>19</v>
      </c>
      <c r="S13" s="61">
        <v>11.8</v>
      </c>
    </row>
    <row r="14" spans="1:19">
      <c r="A14" s="61" t="s">
        <v>110</v>
      </c>
      <c r="R14" s="61" t="s">
        <v>20</v>
      </c>
      <c r="S14" s="61">
        <v>0</v>
      </c>
    </row>
    <row r="15" spans="1:19">
      <c r="R15" s="61" t="s">
        <v>21</v>
      </c>
      <c r="S15" s="61">
        <v>0</v>
      </c>
    </row>
    <row r="16" spans="1:19">
      <c r="R16" s="61" t="s">
        <v>22</v>
      </c>
      <c r="S16" s="61">
        <v>6.76</v>
      </c>
    </row>
    <row r="17" spans="1:19">
      <c r="R17" s="61" t="s">
        <v>23</v>
      </c>
      <c r="S17" s="61">
        <v>25.99</v>
      </c>
    </row>
    <row r="18" spans="1:19">
      <c r="R18" s="61" t="s">
        <v>24</v>
      </c>
      <c r="S18" s="61">
        <v>49.86</v>
      </c>
    </row>
    <row r="19" spans="1:19">
      <c r="R19" s="61" t="s">
        <v>25</v>
      </c>
      <c r="S19" s="61">
        <v>11.09</v>
      </c>
    </row>
    <row r="20" spans="1:19">
      <c r="R20" s="61" t="s">
        <v>26</v>
      </c>
      <c r="S20" s="61">
        <v>0</v>
      </c>
    </row>
    <row r="21" spans="1:19">
      <c r="R21" s="61" t="s">
        <v>27</v>
      </c>
      <c r="S21" s="61">
        <v>13.1</v>
      </c>
    </row>
    <row r="22" spans="1:19">
      <c r="R22" s="61" t="s">
        <v>80</v>
      </c>
      <c r="S22" s="61">
        <v>8.3699999999999992</v>
      </c>
    </row>
    <row r="23" spans="1:19">
      <c r="R23" s="61" t="s">
        <v>28</v>
      </c>
      <c r="S23" s="61">
        <v>4.75</v>
      </c>
    </row>
    <row r="30" spans="1:19">
      <c r="A30" s="61" t="s">
        <v>421</v>
      </c>
    </row>
    <row r="32" spans="1:19">
      <c r="A32" s="60" t="s">
        <v>111</v>
      </c>
      <c r="B32" s="60" t="s">
        <v>112</v>
      </c>
      <c r="C32" s="62" t="s">
        <v>113</v>
      </c>
    </row>
    <row r="33" spans="1:3">
      <c r="A33" s="60">
        <v>1</v>
      </c>
      <c r="B33" s="60" t="s">
        <v>114</v>
      </c>
      <c r="C33" s="60">
        <v>175</v>
      </c>
    </row>
    <row r="34" spans="1:3">
      <c r="A34" s="60">
        <v>2</v>
      </c>
      <c r="B34" s="60" t="s">
        <v>115</v>
      </c>
      <c r="C34" s="60">
        <v>2</v>
      </c>
    </row>
    <row r="35" spans="1:3">
      <c r="A35" s="60">
        <v>3</v>
      </c>
      <c r="B35" s="60" t="s">
        <v>116</v>
      </c>
      <c r="C35" s="60">
        <v>5</v>
      </c>
    </row>
    <row r="36" spans="1:3">
      <c r="A36" s="60">
        <v>4</v>
      </c>
      <c r="B36" s="60" t="s">
        <v>117</v>
      </c>
      <c r="C36" s="60">
        <v>1</v>
      </c>
    </row>
    <row r="37" spans="1:3">
      <c r="A37" s="60">
        <v>5</v>
      </c>
      <c r="B37" s="60" t="s">
        <v>118</v>
      </c>
      <c r="C37" s="60">
        <v>0</v>
      </c>
    </row>
    <row r="38" spans="1:3">
      <c r="A38" s="60">
        <v>6</v>
      </c>
      <c r="B38" s="60" t="s">
        <v>119</v>
      </c>
      <c r="C38" s="60">
        <v>12</v>
      </c>
    </row>
    <row r="39" spans="1:3">
      <c r="A39" s="60">
        <v>7</v>
      </c>
      <c r="B39" s="60" t="s">
        <v>120</v>
      </c>
      <c r="C39" s="60">
        <v>3</v>
      </c>
    </row>
    <row r="40" spans="1:3">
      <c r="A40" s="60">
        <v>8</v>
      </c>
      <c r="B40" s="60" t="s">
        <v>121</v>
      </c>
      <c r="C40" s="60">
        <v>0</v>
      </c>
    </row>
    <row r="41" spans="1:3">
      <c r="A41" s="60">
        <v>9</v>
      </c>
      <c r="B41" s="60" t="s">
        <v>122</v>
      </c>
      <c r="C41" s="60">
        <v>0</v>
      </c>
    </row>
    <row r="42" spans="1:3">
      <c r="A42" s="60">
        <v>10</v>
      </c>
      <c r="B42" s="60" t="s">
        <v>123</v>
      </c>
      <c r="C42" s="60">
        <v>25</v>
      </c>
    </row>
    <row r="43" spans="1:3">
      <c r="A43" s="60">
        <v>11</v>
      </c>
      <c r="B43" s="60" t="s">
        <v>124</v>
      </c>
      <c r="C43" s="60">
        <v>24</v>
      </c>
    </row>
    <row r="44" spans="1:3">
      <c r="A44" s="60">
        <v>12</v>
      </c>
      <c r="B44" s="60" t="s">
        <v>125</v>
      </c>
      <c r="C44" s="60">
        <v>0</v>
      </c>
    </row>
    <row r="45" spans="1:3">
      <c r="A45" s="60">
        <v>13</v>
      </c>
      <c r="B45" s="60" t="s">
        <v>126</v>
      </c>
      <c r="C45" s="60">
        <v>1</v>
      </c>
    </row>
    <row r="46" spans="1:3">
      <c r="A46" s="60">
        <v>14</v>
      </c>
      <c r="B46" s="60" t="s">
        <v>127</v>
      </c>
      <c r="C46" s="60">
        <v>0</v>
      </c>
    </row>
    <row r="47" spans="1:3">
      <c r="A47" s="60">
        <v>15</v>
      </c>
      <c r="B47" s="60" t="s">
        <v>128</v>
      </c>
      <c r="C47" s="60">
        <v>0</v>
      </c>
    </row>
    <row r="58" spans="1:3">
      <c r="A58" s="61" t="s">
        <v>422</v>
      </c>
    </row>
    <row r="60" spans="1:3">
      <c r="A60" s="61" t="s">
        <v>129</v>
      </c>
      <c r="B60" s="61" t="s">
        <v>62</v>
      </c>
      <c r="C60" s="61" t="s">
        <v>97</v>
      </c>
    </row>
    <row r="61" spans="1:3">
      <c r="A61" s="61">
        <v>1</v>
      </c>
      <c r="B61" s="61" t="s">
        <v>130</v>
      </c>
      <c r="C61" s="61">
        <v>20</v>
      </c>
    </row>
    <row r="62" spans="1:3">
      <c r="A62" s="61">
        <v>2</v>
      </c>
      <c r="B62" s="61" t="s">
        <v>131</v>
      </c>
      <c r="C62" s="61">
        <v>21</v>
      </c>
    </row>
    <row r="63" spans="1:3">
      <c r="A63" s="61">
        <v>3</v>
      </c>
      <c r="B63" s="61" t="s">
        <v>132</v>
      </c>
      <c r="C63" s="61">
        <v>29</v>
      </c>
    </row>
    <row r="64" spans="1:3">
      <c r="A64" s="61">
        <v>4</v>
      </c>
      <c r="B64" s="61" t="s">
        <v>133</v>
      </c>
      <c r="C64" s="61">
        <v>20</v>
      </c>
    </row>
    <row r="65" spans="1:3">
      <c r="A65" s="61">
        <v>5</v>
      </c>
      <c r="B65" s="61" t="s">
        <v>134</v>
      </c>
      <c r="C65" s="61">
        <v>32</v>
      </c>
    </row>
    <row r="66" spans="1:3">
      <c r="A66" s="61">
        <v>6</v>
      </c>
      <c r="B66" s="61" t="s">
        <v>135</v>
      </c>
      <c r="C66" s="61">
        <v>21</v>
      </c>
    </row>
    <row r="67" spans="1:3">
      <c r="A67" s="61">
        <v>7</v>
      </c>
      <c r="B67" s="61" t="s">
        <v>136</v>
      </c>
      <c r="C67" s="61">
        <v>19</v>
      </c>
    </row>
    <row r="68" spans="1:3">
      <c r="A68" s="61">
        <v>8</v>
      </c>
      <c r="B68" s="61" t="s">
        <v>137</v>
      </c>
      <c r="C68" s="61">
        <v>10</v>
      </c>
    </row>
    <row r="69" spans="1:3">
      <c r="A69" s="61">
        <v>9</v>
      </c>
      <c r="B69" s="61" t="s">
        <v>138</v>
      </c>
      <c r="C69" s="61">
        <v>34</v>
      </c>
    </row>
    <row r="70" spans="1:3">
      <c r="A70" s="61">
        <v>10</v>
      </c>
      <c r="B70" s="61" t="s">
        <v>139</v>
      </c>
      <c r="C70" s="61">
        <v>32</v>
      </c>
    </row>
    <row r="71" spans="1:3">
      <c r="A71" s="61">
        <v>11</v>
      </c>
      <c r="B71" s="61" t="s">
        <v>140</v>
      </c>
      <c r="C71" s="61">
        <v>7</v>
      </c>
    </row>
    <row r="72" spans="1:3">
      <c r="A72" s="61">
        <v>12</v>
      </c>
      <c r="B72" s="61" t="s">
        <v>141</v>
      </c>
      <c r="C72" s="61">
        <v>3</v>
      </c>
    </row>
    <row r="85" spans="1:1">
      <c r="A85" s="61" t="s">
        <v>423</v>
      </c>
    </row>
    <row r="114" spans="1:1">
      <c r="A114" s="61" t="s">
        <v>110</v>
      </c>
    </row>
  </sheetData>
  <pageMargins left="0.75" right="0.75" top="1" bottom="1" header="0.5" footer="0.5"/>
  <pageSetup paperSize="9" orientation="portrait" horizontalDpi="4294967293" verticalDpi="0" r:id="rId1"/>
  <headerFooter alignWithMargins="0">
    <oddHeader>&amp;A</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อัตราป่วย</vt:lpstr>
      <vt:lpstr>ป่วยจำแนกรายเดือน</vt:lpstr>
      <vt:lpstr>จำนวนป่วยรายสัปดาห์</vt:lpstr>
      <vt:lpstr>จำแนกตามตัวแปรต่างๆ</vt:lpstr>
      <vt:lpstr>Sheet1</vt:lpstr>
      <vt:lpstr>รอวางป่วยรายเดือน</vt:lpstr>
      <vt:lpstr>รอวางอัตราป่วย</vt:lpstr>
      <vt:lpstr>รอวางป่วบรายสัปดาห์</vt:lpstr>
      <vt:lpstr>TblAgeBar</vt:lpstr>
      <vt:lpstr>Attack rate</vt:lpstr>
      <vt:lpstr>occupation</vt:lpstr>
      <vt:lpstr>Age</vt:lpstr>
      <vt:lpstr>รอวางสถานการณ์</vt:lpstr>
      <vt:lpstr>รอวางสถานการณ์สำนักระบาด</vt:lpstr>
      <vt:lpstr>สถานการณ์จริง</vt:lpstr>
      <vt:lpstr>ผู้ป่วยรายอำเภอวันเริ่มป่วย</vt:lpstr>
      <vt:lpstr>รอวางผู้ป่วยทั้งหมด</vt:lpstr>
      <vt:lpstr>รอวางสถานการณ์!_GoBack</vt:lpstr>
      <vt:lpstr>TblAgeBar</vt:lpstr>
    </vt:vector>
  </TitlesOfParts>
  <Company>epi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epi</dc:creator>
  <cp:lastModifiedBy>Windows User</cp:lastModifiedBy>
  <cp:lastPrinted>2016-01-26T05:10:33Z</cp:lastPrinted>
  <dcterms:created xsi:type="dcterms:W3CDTF">2007-06-28T16:04:53Z</dcterms:created>
  <dcterms:modified xsi:type="dcterms:W3CDTF">2020-10-21T06:25:42Z</dcterms:modified>
</cp:coreProperties>
</file>