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7" i="1" l="1"/>
  <c r="S37" i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D37" i="1"/>
  <c r="V36" i="1"/>
  <c r="U36" i="1"/>
  <c r="H36" i="1"/>
  <c r="V35" i="1"/>
  <c r="U35" i="1"/>
  <c r="H35" i="1"/>
  <c r="U34" i="1"/>
  <c r="H34" i="1"/>
  <c r="V34" i="1" s="1"/>
  <c r="U33" i="1"/>
  <c r="H33" i="1"/>
  <c r="V33" i="1" s="1"/>
  <c r="V32" i="1"/>
  <c r="U32" i="1"/>
  <c r="H32" i="1"/>
  <c r="V31" i="1"/>
  <c r="U31" i="1"/>
  <c r="H31" i="1"/>
  <c r="U30" i="1"/>
  <c r="H30" i="1"/>
  <c r="V30" i="1" s="1"/>
  <c r="U29" i="1"/>
  <c r="H29" i="1"/>
  <c r="V29" i="1" s="1"/>
  <c r="V28" i="1"/>
  <c r="U28" i="1"/>
  <c r="H28" i="1"/>
  <c r="V27" i="1"/>
  <c r="U27" i="1"/>
  <c r="H27" i="1"/>
  <c r="U26" i="1"/>
  <c r="H26" i="1"/>
  <c r="V26" i="1" s="1"/>
  <c r="U25" i="1"/>
  <c r="H25" i="1"/>
  <c r="V25" i="1" s="1"/>
  <c r="V24" i="1"/>
  <c r="U24" i="1"/>
  <c r="H24" i="1"/>
  <c r="V23" i="1"/>
  <c r="U23" i="1"/>
  <c r="H23" i="1"/>
  <c r="U22" i="1"/>
  <c r="H22" i="1"/>
  <c r="V22" i="1" s="1"/>
  <c r="U21" i="1"/>
  <c r="H21" i="1"/>
  <c r="V21" i="1" s="1"/>
  <c r="V20" i="1"/>
  <c r="U20" i="1"/>
  <c r="H20" i="1"/>
  <c r="V19" i="1"/>
  <c r="U19" i="1"/>
  <c r="H19" i="1"/>
  <c r="U18" i="1"/>
  <c r="H18" i="1"/>
  <c r="V18" i="1" s="1"/>
  <c r="C18" i="1"/>
  <c r="U17" i="1"/>
  <c r="H17" i="1"/>
  <c r="V17" i="1" s="1"/>
  <c r="U16" i="1"/>
  <c r="H16" i="1"/>
  <c r="V16" i="1" s="1"/>
  <c r="V15" i="1"/>
  <c r="U15" i="1"/>
  <c r="H15" i="1"/>
  <c r="V14" i="1"/>
  <c r="U14" i="1"/>
  <c r="H14" i="1"/>
  <c r="U13" i="1"/>
  <c r="H13" i="1"/>
  <c r="V13" i="1" s="1"/>
  <c r="U12" i="1"/>
  <c r="H12" i="1"/>
  <c r="V12" i="1" s="1"/>
  <c r="V11" i="1"/>
  <c r="U11" i="1"/>
  <c r="H11" i="1"/>
  <c r="V10" i="1"/>
  <c r="U10" i="1"/>
  <c r="H10" i="1"/>
  <c r="U9" i="1"/>
  <c r="H9" i="1"/>
  <c r="V9" i="1" s="1"/>
  <c r="U8" i="1"/>
  <c r="H8" i="1"/>
  <c r="V8" i="1" s="1"/>
  <c r="U7" i="1"/>
  <c r="C7" i="1"/>
  <c r="C37" i="1" s="1"/>
  <c r="V6" i="1"/>
  <c r="U6" i="1"/>
  <c r="U37" i="1" s="1"/>
  <c r="H6" i="1"/>
  <c r="H7" i="1" l="1"/>
  <c r="V7" i="1" s="1"/>
  <c r="V37" i="1" s="1"/>
  <c r="H37" i="1" l="1"/>
</calcChain>
</file>

<file path=xl/sharedStrings.xml><?xml version="1.0" encoding="utf-8"?>
<sst xmlns="http://schemas.openxmlformats.org/spreadsheetml/2006/main" count="75" uniqueCount="57">
  <si>
    <t>สรุปจ่ายเงินพนักงานราชการ  ประจำเดือนมีนาคม 2565</t>
  </si>
  <si>
    <t>หน่วยงานย่อย</t>
  </si>
  <si>
    <t>ลำดับที่</t>
  </si>
  <si>
    <t>หน่วยงาน</t>
  </si>
  <si>
    <t>รวมรับ</t>
  </si>
  <si>
    <t>บรรจุใหม่</t>
  </si>
  <si>
    <t>ตกเบิก ต.ค.64</t>
  </si>
  <si>
    <t>รวมจ่าย</t>
  </si>
  <si>
    <t>คงเหลือ</t>
  </si>
  <si>
    <t xml:space="preserve">ค่าตอบแทน </t>
  </si>
  <si>
    <t>ค่าตอบแทน</t>
  </si>
  <si>
    <t>ตกเบิก</t>
  </si>
  <si>
    <t>ปกส.รพช5%</t>
  </si>
  <si>
    <t>ปกส.รพช.5%</t>
  </si>
  <si>
    <t>ปกส.</t>
  </si>
  <si>
    <t>ปกส.สสอ.5%</t>
  </si>
  <si>
    <t>หักหนี้</t>
  </si>
  <si>
    <t>มี.ค.65</t>
  </si>
  <si>
    <t>ก.พ.65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</si>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</sst>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1"/>
      <name val="Angsana New"/>
      <family val="1"/>
    </font>
    <font>
      <sz val="10"/>
      <color indexed="4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4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/>
    </xf>
    <xf numFmtId="49" fontId="5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4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5" xfId="2" applyFont="1" applyFill="1" applyBorder="1"/>
    <xf numFmtId="4" fontId="5" fillId="2" borderId="5" xfId="2" applyNumberFormat="1" applyFont="1" applyFill="1" applyBorder="1"/>
    <xf numFmtId="3" fontId="5" fillId="2" borderId="5" xfId="2" applyNumberFormat="1" applyFont="1" applyFill="1" applyBorder="1"/>
    <xf numFmtId="43" fontId="5" fillId="2" borderId="5" xfId="1" applyFont="1" applyFill="1" applyBorder="1"/>
    <xf numFmtId="4" fontId="3" fillId="2" borderId="5" xfId="2" applyNumberFormat="1" applyFont="1" applyFill="1" applyBorder="1"/>
    <xf numFmtId="4" fontId="6" fillId="2" borderId="5" xfId="2" applyNumberFormat="1" applyFont="1" applyFill="1" applyBorder="1"/>
    <xf numFmtId="4" fontId="5" fillId="2" borderId="4" xfId="2" applyNumberFormat="1" applyFont="1" applyFill="1" applyBorder="1"/>
    <xf numFmtId="3" fontId="5" fillId="2" borderId="4" xfId="2" applyNumberFormat="1" applyFont="1" applyFill="1" applyBorder="1"/>
    <xf numFmtId="43" fontId="7" fillId="2" borderId="4" xfId="1" applyFont="1" applyFill="1" applyBorder="1"/>
    <xf numFmtId="43" fontId="5" fillId="2" borderId="4" xfId="1" applyFont="1" applyFill="1" applyBorder="1"/>
    <xf numFmtId="43" fontId="7" fillId="2" borderId="5" xfId="1" applyFont="1" applyFill="1" applyBorder="1"/>
    <xf numFmtId="4" fontId="5" fillId="2" borderId="5" xfId="2" applyNumberFormat="1" applyFont="1" applyFill="1" applyBorder="1" applyAlignment="1">
      <alignment horizontal="right"/>
    </xf>
    <xf numFmtId="0" fontId="5" fillId="3" borderId="5" xfId="2" applyFont="1" applyFill="1" applyBorder="1"/>
    <xf numFmtId="4" fontId="5" fillId="3" borderId="5" xfId="2" applyNumberFormat="1" applyFont="1" applyFill="1" applyBorder="1"/>
    <xf numFmtId="3" fontId="5" fillId="3" borderId="5" xfId="2" applyNumberFormat="1" applyFont="1" applyFill="1" applyBorder="1"/>
    <xf numFmtId="43" fontId="5" fillId="3" borderId="5" xfId="1" applyFont="1" applyFill="1" applyBorder="1"/>
    <xf numFmtId="4" fontId="3" fillId="3" borderId="5" xfId="2" applyNumberFormat="1" applyFont="1" applyFill="1" applyBorder="1"/>
    <xf numFmtId="4" fontId="6" fillId="3" borderId="5" xfId="2" applyNumberFormat="1" applyFont="1" applyFill="1" applyBorder="1"/>
    <xf numFmtId="4" fontId="5" fillId="3" borderId="4" xfId="2" applyNumberFormat="1" applyFont="1" applyFill="1" applyBorder="1"/>
    <xf numFmtId="3" fontId="5" fillId="3" borderId="4" xfId="2" applyNumberFormat="1" applyFont="1" applyFill="1" applyBorder="1"/>
    <xf numFmtId="43" fontId="5" fillId="3" borderId="4" xfId="1" applyFont="1" applyFill="1" applyBorder="1"/>
    <xf numFmtId="0" fontId="3" fillId="2" borderId="6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4" fillId="2" borderId="5" xfId="2" applyNumberFormat="1" applyFont="1" applyFill="1" applyBorder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workbookViewId="0">
      <selection activeCell="I44" sqref="I43:I44"/>
    </sheetView>
  </sheetViews>
  <sheetFormatPr defaultRowHeight="15"/>
  <cols>
    <col min="1" max="1" width="5.5703125" customWidth="1"/>
    <col min="3" max="3" width="7.7109375" customWidth="1"/>
    <col min="4" max="4" width="6" customWidth="1"/>
    <col min="5" max="5" width="3.7109375" customWidth="1"/>
    <col min="6" max="6" width="8.140625" customWidth="1"/>
    <col min="7" max="7" width="4.7109375" customWidth="1"/>
    <col min="8" max="8" width="7.5703125" customWidth="1"/>
    <col min="9" max="9" width="6.5703125" customWidth="1"/>
    <col min="10" max="10" width="7.140625" customWidth="1"/>
    <col min="11" max="11" width="3.85546875" customWidth="1"/>
    <col min="12" max="12" width="4.42578125" customWidth="1"/>
    <col min="13" max="13" width="2.7109375" customWidth="1"/>
    <col min="14" max="14" width="3.140625" customWidth="1"/>
    <col min="15" max="15" width="6.28515625" customWidth="1"/>
    <col min="16" max="16" width="6.7109375" customWidth="1"/>
    <col min="17" max="18" width="4" customWidth="1"/>
    <col min="19" max="19" width="6.42578125" customWidth="1"/>
    <col min="20" max="20" width="6.140625" customWidth="1"/>
    <col min="21" max="21" width="6.5703125" customWidth="1"/>
  </cols>
  <sheetData>
    <row r="1" spans="1:22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>
      <c r="A3" s="3" t="s">
        <v>2</v>
      </c>
      <c r="B3" s="3" t="s">
        <v>3</v>
      </c>
      <c r="C3" s="4"/>
      <c r="D3" s="4"/>
      <c r="E3" s="4"/>
      <c r="F3" s="4"/>
      <c r="G3" s="5"/>
      <c r="H3" s="6" t="s">
        <v>4</v>
      </c>
      <c r="I3" s="5"/>
      <c r="J3" s="5"/>
      <c r="K3" s="7" t="s">
        <v>5</v>
      </c>
      <c r="L3" s="7" t="s">
        <v>5</v>
      </c>
      <c r="M3" s="7" t="s">
        <v>6</v>
      </c>
      <c r="N3" s="7" t="s">
        <v>6</v>
      </c>
      <c r="O3" s="8"/>
      <c r="P3" s="8"/>
      <c r="Q3" s="5"/>
      <c r="R3" s="5"/>
      <c r="S3" s="5"/>
      <c r="T3" s="5"/>
      <c r="U3" s="6" t="s">
        <v>7</v>
      </c>
      <c r="V3" s="9" t="s">
        <v>8</v>
      </c>
    </row>
    <row r="4" spans="1:22" ht="16.5">
      <c r="A4" s="10"/>
      <c r="B4" s="10"/>
      <c r="C4" s="11" t="s">
        <v>9</v>
      </c>
      <c r="D4" s="11" t="s">
        <v>10</v>
      </c>
      <c r="E4" s="11" t="s">
        <v>5</v>
      </c>
      <c r="F4" s="11" t="s">
        <v>9</v>
      </c>
      <c r="G4" s="11" t="s">
        <v>11</v>
      </c>
      <c r="H4" s="11"/>
      <c r="I4" s="12" t="s">
        <v>12</v>
      </c>
      <c r="J4" s="12" t="s">
        <v>13</v>
      </c>
      <c r="K4" s="12" t="s">
        <v>12</v>
      </c>
      <c r="L4" s="12" t="s">
        <v>13</v>
      </c>
      <c r="M4" s="12" t="s">
        <v>14</v>
      </c>
      <c r="N4" s="12" t="s">
        <v>14</v>
      </c>
      <c r="O4" s="12" t="s">
        <v>15</v>
      </c>
      <c r="P4" s="12" t="s">
        <v>15</v>
      </c>
      <c r="Q4" s="12" t="s">
        <v>15</v>
      </c>
      <c r="R4" s="12" t="s">
        <v>15</v>
      </c>
      <c r="S4" s="13" t="s">
        <v>16</v>
      </c>
      <c r="T4" s="13" t="s">
        <v>16</v>
      </c>
      <c r="U4" s="11"/>
      <c r="V4" s="14"/>
    </row>
    <row r="5" spans="1:22" ht="16.5">
      <c r="A5" s="15"/>
      <c r="B5" s="15"/>
      <c r="C5" s="16" t="s">
        <v>17</v>
      </c>
      <c r="D5" s="16" t="s">
        <v>18</v>
      </c>
      <c r="E5" s="17"/>
      <c r="F5" s="16"/>
      <c r="G5" s="17"/>
      <c r="H5" s="18"/>
      <c r="I5" s="19" t="s">
        <v>19</v>
      </c>
      <c r="J5" s="20" t="s">
        <v>20</v>
      </c>
      <c r="K5" s="19" t="s">
        <v>19</v>
      </c>
      <c r="L5" s="20" t="s">
        <v>20</v>
      </c>
      <c r="M5" s="20" t="s">
        <v>19</v>
      </c>
      <c r="N5" s="20" t="s">
        <v>21</v>
      </c>
      <c r="O5" s="19" t="s">
        <v>19</v>
      </c>
      <c r="P5" s="20" t="s">
        <v>20</v>
      </c>
      <c r="Q5" s="19" t="s">
        <v>19</v>
      </c>
      <c r="R5" s="20" t="s">
        <v>20</v>
      </c>
      <c r="S5" s="18" t="s">
        <v>22</v>
      </c>
      <c r="T5" s="18" t="s">
        <v>23</v>
      </c>
      <c r="U5" s="18"/>
      <c r="V5" s="21" t="s">
        <v>24</v>
      </c>
    </row>
    <row r="6" spans="1:22" ht="16.5">
      <c r="A6" s="22">
        <v>1</v>
      </c>
      <c r="B6" s="23" t="s">
        <v>25</v>
      </c>
      <c r="C6" s="24">
        <v>63910</v>
      </c>
      <c r="D6" s="24"/>
      <c r="E6" s="24"/>
      <c r="F6" s="25"/>
      <c r="G6" s="24"/>
      <c r="H6" s="24">
        <f>C6+D6+E6+F6+G6</f>
        <v>63910</v>
      </c>
      <c r="I6" s="25">
        <v>2250</v>
      </c>
      <c r="J6" s="25">
        <v>2250</v>
      </c>
      <c r="K6" s="25"/>
      <c r="L6" s="25"/>
      <c r="M6" s="25"/>
      <c r="N6" s="25"/>
      <c r="O6" s="25"/>
      <c r="P6" s="25"/>
      <c r="Q6" s="25"/>
      <c r="R6" s="25"/>
      <c r="S6" s="26">
        <v>3582</v>
      </c>
      <c r="T6" s="26"/>
      <c r="U6" s="27">
        <f>J6+L6+P6+R6+S6+T6</f>
        <v>5832</v>
      </c>
      <c r="V6" s="28">
        <f t="shared" ref="V6:V36" si="0">H6-U6</f>
        <v>58078</v>
      </c>
    </row>
    <row r="7" spans="1:22" ht="16.5">
      <c r="A7" s="22">
        <v>2</v>
      </c>
      <c r="B7" s="23" t="s">
        <v>26</v>
      </c>
      <c r="C7" s="24">
        <f>110090+13800</f>
        <v>123890</v>
      </c>
      <c r="D7" s="24"/>
      <c r="E7" s="24"/>
      <c r="F7" s="25"/>
      <c r="G7" s="24"/>
      <c r="H7" s="24">
        <f t="shared" ref="H7:H36" si="1">C7+D7+E7+F7+G7</f>
        <v>123890</v>
      </c>
      <c r="I7" s="25">
        <v>4440</v>
      </c>
      <c r="J7" s="25">
        <v>4440</v>
      </c>
      <c r="K7" s="25"/>
      <c r="L7" s="25"/>
      <c r="M7" s="25"/>
      <c r="N7" s="25"/>
      <c r="O7" s="25"/>
      <c r="P7" s="25"/>
      <c r="Q7" s="25"/>
      <c r="R7" s="25"/>
      <c r="S7" s="26">
        <v>1000</v>
      </c>
      <c r="T7" s="26"/>
      <c r="U7" s="27">
        <f>I7+K7+S7</f>
        <v>5440</v>
      </c>
      <c r="V7" s="28">
        <f t="shared" si="0"/>
        <v>118450</v>
      </c>
    </row>
    <row r="8" spans="1:22" ht="16.5">
      <c r="A8" s="22">
        <v>3</v>
      </c>
      <c r="B8" s="23" t="s">
        <v>27</v>
      </c>
      <c r="C8" s="24">
        <v>200720</v>
      </c>
      <c r="D8" s="29"/>
      <c r="E8" s="29"/>
      <c r="F8" s="30"/>
      <c r="G8" s="29"/>
      <c r="H8" s="24">
        <f t="shared" si="1"/>
        <v>200720</v>
      </c>
      <c r="I8" s="30">
        <v>6750</v>
      </c>
      <c r="J8" s="30">
        <v>6750</v>
      </c>
      <c r="K8" s="30"/>
      <c r="L8" s="30"/>
      <c r="M8" s="30"/>
      <c r="N8" s="30"/>
      <c r="O8" s="30"/>
      <c r="P8" s="30"/>
      <c r="Q8" s="30"/>
      <c r="R8" s="30"/>
      <c r="S8" s="31"/>
      <c r="T8" s="31"/>
      <c r="U8" s="27">
        <f t="shared" ref="U8:U15" si="2">J8+L8+P8+R8+S8+T8</f>
        <v>6750</v>
      </c>
      <c r="V8" s="28">
        <f t="shared" si="0"/>
        <v>193970</v>
      </c>
    </row>
    <row r="9" spans="1:22" ht="16.5">
      <c r="A9" s="22">
        <v>4</v>
      </c>
      <c r="B9" s="23" t="s">
        <v>28</v>
      </c>
      <c r="C9" s="24">
        <v>42500</v>
      </c>
      <c r="D9" s="29"/>
      <c r="E9" s="29"/>
      <c r="F9" s="30"/>
      <c r="G9" s="29"/>
      <c r="H9" s="24">
        <f t="shared" si="1"/>
        <v>42500</v>
      </c>
      <c r="I9" s="30">
        <v>1500</v>
      </c>
      <c r="J9" s="30">
        <v>1500</v>
      </c>
      <c r="K9" s="30"/>
      <c r="L9" s="30"/>
      <c r="M9" s="30"/>
      <c r="N9" s="30"/>
      <c r="O9" s="30"/>
      <c r="P9" s="30"/>
      <c r="Q9" s="30"/>
      <c r="R9" s="30"/>
      <c r="S9" s="32"/>
      <c r="T9" s="32"/>
      <c r="U9" s="27">
        <f t="shared" si="2"/>
        <v>1500</v>
      </c>
      <c r="V9" s="28">
        <f t="shared" si="0"/>
        <v>41000</v>
      </c>
    </row>
    <row r="10" spans="1:22" ht="16.5">
      <c r="A10" s="22">
        <v>5</v>
      </c>
      <c r="B10" s="23" t="s">
        <v>29</v>
      </c>
      <c r="C10" s="24">
        <v>101750</v>
      </c>
      <c r="D10" s="24"/>
      <c r="E10" s="24"/>
      <c r="F10" s="25"/>
      <c r="G10" s="24"/>
      <c r="H10" s="24">
        <f t="shared" si="1"/>
        <v>101750</v>
      </c>
      <c r="I10" s="25">
        <v>3690</v>
      </c>
      <c r="J10" s="25">
        <v>3690</v>
      </c>
      <c r="K10" s="25"/>
      <c r="L10" s="25"/>
      <c r="M10" s="25"/>
      <c r="N10" s="25"/>
      <c r="O10" s="25"/>
      <c r="P10" s="25"/>
      <c r="Q10" s="25"/>
      <c r="R10" s="25"/>
      <c r="S10" s="26">
        <v>339</v>
      </c>
      <c r="T10" s="33"/>
      <c r="U10" s="27">
        <f t="shared" si="2"/>
        <v>4029</v>
      </c>
      <c r="V10" s="28">
        <f t="shared" si="0"/>
        <v>97721</v>
      </c>
    </row>
    <row r="11" spans="1:22" ht="16.5">
      <c r="A11" s="22">
        <v>6</v>
      </c>
      <c r="B11" s="23" t="s">
        <v>30</v>
      </c>
      <c r="C11" s="24">
        <v>23088.71</v>
      </c>
      <c r="D11" s="34">
        <v>4435.71</v>
      </c>
      <c r="E11" s="24"/>
      <c r="F11" s="25"/>
      <c r="G11" s="24"/>
      <c r="H11" s="24">
        <f t="shared" si="1"/>
        <v>27524.42</v>
      </c>
      <c r="I11" s="25">
        <v>917</v>
      </c>
      <c r="J11" s="25">
        <v>917</v>
      </c>
      <c r="K11" s="25">
        <v>222</v>
      </c>
      <c r="L11" s="25">
        <v>222</v>
      </c>
      <c r="M11" s="25"/>
      <c r="N11" s="25"/>
      <c r="O11" s="25"/>
      <c r="P11" s="25"/>
      <c r="Q11" s="25"/>
      <c r="R11" s="25"/>
      <c r="S11" s="26"/>
      <c r="T11" s="26"/>
      <c r="U11" s="27">
        <f t="shared" si="2"/>
        <v>1139</v>
      </c>
      <c r="V11" s="28">
        <f t="shared" si="0"/>
        <v>26385.42</v>
      </c>
    </row>
    <row r="12" spans="1:22" ht="16.5">
      <c r="A12" s="22">
        <v>7</v>
      </c>
      <c r="B12" s="35" t="s">
        <v>31</v>
      </c>
      <c r="C12" s="36"/>
      <c r="D12" s="36"/>
      <c r="E12" s="36"/>
      <c r="F12" s="36">
        <v>64100</v>
      </c>
      <c r="G12" s="36"/>
      <c r="H12" s="36">
        <f t="shared" si="1"/>
        <v>64100</v>
      </c>
      <c r="I12" s="37"/>
      <c r="J12" s="37"/>
      <c r="K12" s="37"/>
      <c r="L12" s="37"/>
      <c r="M12" s="37"/>
      <c r="N12" s="37"/>
      <c r="O12" s="37">
        <v>2250</v>
      </c>
      <c r="P12" s="37">
        <v>2250</v>
      </c>
      <c r="Q12" s="37"/>
      <c r="R12" s="37"/>
      <c r="S12" s="38">
        <v>1837</v>
      </c>
      <c r="T12" s="38"/>
      <c r="U12" s="39">
        <f t="shared" si="2"/>
        <v>4087</v>
      </c>
      <c r="V12" s="40">
        <f t="shared" si="0"/>
        <v>60013</v>
      </c>
    </row>
    <row r="13" spans="1:22" ht="16.5">
      <c r="A13" s="22">
        <v>8</v>
      </c>
      <c r="B13" s="23" t="s">
        <v>32</v>
      </c>
      <c r="C13" s="24">
        <v>22750</v>
      </c>
      <c r="D13" s="24"/>
      <c r="E13" s="24"/>
      <c r="F13" s="24">
        <v>0</v>
      </c>
      <c r="G13" s="24"/>
      <c r="H13" s="24">
        <f t="shared" si="1"/>
        <v>22750</v>
      </c>
      <c r="I13" s="25">
        <v>750</v>
      </c>
      <c r="J13" s="25">
        <v>750</v>
      </c>
      <c r="K13" s="25"/>
      <c r="L13" s="25"/>
      <c r="M13" s="25"/>
      <c r="N13" s="25"/>
      <c r="O13" s="25"/>
      <c r="P13" s="25"/>
      <c r="Q13" s="25"/>
      <c r="R13" s="25"/>
      <c r="S13" s="26"/>
      <c r="T13" s="26"/>
      <c r="U13" s="27">
        <f t="shared" si="2"/>
        <v>750</v>
      </c>
      <c r="V13" s="28">
        <f t="shared" si="0"/>
        <v>22000</v>
      </c>
    </row>
    <row r="14" spans="1:22" ht="16.5">
      <c r="A14" s="22">
        <v>9</v>
      </c>
      <c r="B14" s="23" t="s">
        <v>33</v>
      </c>
      <c r="C14" s="24">
        <v>18770</v>
      </c>
      <c r="D14" s="24"/>
      <c r="E14" s="24"/>
      <c r="F14" s="25"/>
      <c r="G14" s="24"/>
      <c r="H14" s="24">
        <f t="shared" si="1"/>
        <v>18770</v>
      </c>
      <c r="I14" s="25">
        <v>750</v>
      </c>
      <c r="J14" s="25">
        <v>750</v>
      </c>
      <c r="K14" s="25"/>
      <c r="L14" s="25"/>
      <c r="M14" s="25"/>
      <c r="N14" s="25"/>
      <c r="O14" s="25"/>
      <c r="P14" s="25"/>
      <c r="Q14" s="25"/>
      <c r="R14" s="25"/>
      <c r="S14" s="26"/>
      <c r="T14" s="26"/>
      <c r="U14" s="27">
        <f t="shared" si="2"/>
        <v>750</v>
      </c>
      <c r="V14" s="28">
        <f t="shared" si="0"/>
        <v>18020</v>
      </c>
    </row>
    <row r="15" spans="1:22" ht="16.5">
      <c r="A15" s="22">
        <v>10</v>
      </c>
      <c r="B15" s="23" t="s">
        <v>34</v>
      </c>
      <c r="C15" s="24">
        <v>90630</v>
      </c>
      <c r="D15" s="29"/>
      <c r="E15" s="29"/>
      <c r="F15" s="30"/>
      <c r="G15" s="29"/>
      <c r="H15" s="24">
        <f t="shared" si="1"/>
        <v>90630</v>
      </c>
      <c r="I15" s="30">
        <v>3000</v>
      </c>
      <c r="J15" s="30">
        <v>3000</v>
      </c>
      <c r="K15" s="30"/>
      <c r="L15" s="30"/>
      <c r="M15" s="30"/>
      <c r="N15" s="30"/>
      <c r="O15" s="30"/>
      <c r="P15" s="30"/>
      <c r="Q15" s="30"/>
      <c r="R15" s="30"/>
      <c r="S15" s="32"/>
      <c r="T15" s="32"/>
      <c r="U15" s="27">
        <f t="shared" si="2"/>
        <v>3000</v>
      </c>
      <c r="V15" s="28">
        <f t="shared" si="0"/>
        <v>87630</v>
      </c>
    </row>
    <row r="16" spans="1:22" ht="16.5">
      <c r="A16" s="22">
        <v>11</v>
      </c>
      <c r="B16" s="23" t="s">
        <v>35</v>
      </c>
      <c r="C16" s="24">
        <v>105320</v>
      </c>
      <c r="D16" s="29"/>
      <c r="E16" s="29"/>
      <c r="F16" s="30"/>
      <c r="G16" s="29"/>
      <c r="H16" s="24">
        <f t="shared" si="1"/>
        <v>105320</v>
      </c>
      <c r="I16" s="30">
        <v>3706</v>
      </c>
      <c r="J16" s="30">
        <v>3706</v>
      </c>
      <c r="K16" s="30"/>
      <c r="L16" s="30"/>
      <c r="M16" s="30"/>
      <c r="N16" s="30"/>
      <c r="O16" s="30"/>
      <c r="P16" s="30"/>
      <c r="Q16" s="30"/>
      <c r="R16" s="30"/>
      <c r="S16" s="32">
        <v>3005</v>
      </c>
      <c r="T16" s="32"/>
      <c r="U16" s="27">
        <f>I16+M16+S16</f>
        <v>6711</v>
      </c>
      <c r="V16" s="28">
        <f t="shared" si="0"/>
        <v>98609</v>
      </c>
    </row>
    <row r="17" spans="1:22" ht="16.5">
      <c r="A17" s="22">
        <v>12</v>
      </c>
      <c r="B17" s="23" t="s">
        <v>36</v>
      </c>
      <c r="C17" s="24">
        <v>129690</v>
      </c>
      <c r="D17" s="29"/>
      <c r="E17" s="29"/>
      <c r="F17" s="30"/>
      <c r="G17" s="29"/>
      <c r="H17" s="24">
        <f t="shared" si="1"/>
        <v>129690</v>
      </c>
      <c r="I17" s="30">
        <v>4500</v>
      </c>
      <c r="J17" s="30">
        <v>4500</v>
      </c>
      <c r="K17" s="30"/>
      <c r="L17" s="30"/>
      <c r="M17" s="30"/>
      <c r="N17" s="30"/>
      <c r="O17" s="30"/>
      <c r="P17" s="30"/>
      <c r="Q17" s="30"/>
      <c r="R17" s="30"/>
      <c r="S17" s="32">
        <v>0</v>
      </c>
      <c r="T17" s="32">
        <v>6100</v>
      </c>
      <c r="U17" s="27">
        <f>J17+L17+P17+R17+S17+T17</f>
        <v>10600</v>
      </c>
      <c r="V17" s="28">
        <f t="shared" si="0"/>
        <v>119090</v>
      </c>
    </row>
    <row r="18" spans="1:22" ht="16.5">
      <c r="A18" s="22">
        <v>13</v>
      </c>
      <c r="B18" s="23" t="s">
        <v>37</v>
      </c>
      <c r="C18" s="24">
        <f>107300+13800</f>
        <v>121100</v>
      </c>
      <c r="D18" s="29"/>
      <c r="E18" s="29"/>
      <c r="F18" s="30"/>
      <c r="G18" s="29"/>
      <c r="H18" s="24">
        <f t="shared" si="1"/>
        <v>121100</v>
      </c>
      <c r="I18" s="30">
        <v>4440</v>
      </c>
      <c r="J18" s="30">
        <v>4440</v>
      </c>
      <c r="K18" s="30"/>
      <c r="L18" s="30"/>
      <c r="M18" s="30"/>
      <c r="N18" s="30"/>
      <c r="O18" s="30"/>
      <c r="P18" s="30"/>
      <c r="Q18" s="30"/>
      <c r="R18" s="30"/>
      <c r="S18" s="32">
        <v>1262</v>
      </c>
      <c r="T18" s="32"/>
      <c r="U18" s="27">
        <f>I18+K18+S18</f>
        <v>5702</v>
      </c>
      <c r="V18" s="28">
        <f t="shared" si="0"/>
        <v>115398</v>
      </c>
    </row>
    <row r="19" spans="1:22" ht="16.5">
      <c r="A19" s="22">
        <v>14</v>
      </c>
      <c r="B19" s="23" t="s">
        <v>38</v>
      </c>
      <c r="C19" s="29">
        <v>65620</v>
      </c>
      <c r="D19" s="29"/>
      <c r="E19" s="29"/>
      <c r="F19" s="30"/>
      <c r="G19" s="29"/>
      <c r="H19" s="24">
        <f t="shared" si="1"/>
        <v>65620</v>
      </c>
      <c r="I19" s="30">
        <v>2250</v>
      </c>
      <c r="J19" s="30">
        <v>2250</v>
      </c>
      <c r="K19" s="30"/>
      <c r="L19" s="30"/>
      <c r="M19" s="30"/>
      <c r="N19" s="30"/>
      <c r="O19" s="30"/>
      <c r="P19" s="30"/>
      <c r="Q19" s="30"/>
      <c r="R19" s="30"/>
      <c r="S19" s="32">
        <v>1065</v>
      </c>
      <c r="T19" s="32"/>
      <c r="U19" s="27">
        <f t="shared" ref="U19:U36" si="3">J19+L19+P19+R19+S19+T19</f>
        <v>3315</v>
      </c>
      <c r="V19" s="28">
        <f t="shared" si="0"/>
        <v>62305</v>
      </c>
    </row>
    <row r="20" spans="1:22" ht="16.5">
      <c r="A20" s="22">
        <v>15</v>
      </c>
      <c r="B20" s="23" t="s">
        <v>39</v>
      </c>
      <c r="C20" s="29">
        <v>44310</v>
      </c>
      <c r="D20" s="29"/>
      <c r="E20" s="29"/>
      <c r="F20" s="30"/>
      <c r="G20" s="29"/>
      <c r="H20" s="24">
        <f t="shared" si="1"/>
        <v>44310</v>
      </c>
      <c r="I20" s="30">
        <v>1500</v>
      </c>
      <c r="J20" s="30">
        <v>1500</v>
      </c>
      <c r="K20" s="30"/>
      <c r="L20" s="30"/>
      <c r="M20" s="30"/>
      <c r="N20" s="30"/>
      <c r="O20" s="30"/>
      <c r="P20" s="30"/>
      <c r="Q20" s="30"/>
      <c r="R20" s="30"/>
      <c r="S20" s="32">
        <v>2189</v>
      </c>
      <c r="T20" s="32"/>
      <c r="U20" s="27">
        <f t="shared" si="3"/>
        <v>3689</v>
      </c>
      <c r="V20" s="28">
        <f t="shared" si="0"/>
        <v>40621</v>
      </c>
    </row>
    <row r="21" spans="1:22" ht="16.5">
      <c r="A21" s="22">
        <v>16</v>
      </c>
      <c r="B21" s="23" t="s">
        <v>40</v>
      </c>
      <c r="C21" s="29">
        <v>63860</v>
      </c>
      <c r="D21" s="29"/>
      <c r="E21" s="29"/>
      <c r="F21" s="30"/>
      <c r="G21" s="29"/>
      <c r="H21" s="24">
        <f t="shared" si="1"/>
        <v>63860</v>
      </c>
      <c r="I21" s="30">
        <v>2250</v>
      </c>
      <c r="J21" s="30">
        <v>2250</v>
      </c>
      <c r="K21" s="30"/>
      <c r="L21" s="30"/>
      <c r="M21" s="30"/>
      <c r="N21" s="30"/>
      <c r="O21" s="30"/>
      <c r="P21" s="30"/>
      <c r="Q21" s="30"/>
      <c r="R21" s="30"/>
      <c r="S21" s="32">
        <v>500</v>
      </c>
      <c r="T21" s="32"/>
      <c r="U21" s="27">
        <f t="shared" si="3"/>
        <v>2750</v>
      </c>
      <c r="V21" s="28">
        <f t="shared" si="0"/>
        <v>61110</v>
      </c>
    </row>
    <row r="22" spans="1:22" ht="16.5">
      <c r="A22" s="22">
        <v>17</v>
      </c>
      <c r="B22" s="23" t="s">
        <v>41</v>
      </c>
      <c r="C22" s="29">
        <v>63310</v>
      </c>
      <c r="D22" s="29"/>
      <c r="E22" s="29"/>
      <c r="F22" s="30"/>
      <c r="G22" s="29"/>
      <c r="H22" s="24">
        <f t="shared" si="1"/>
        <v>63310</v>
      </c>
      <c r="I22" s="30">
        <v>2250</v>
      </c>
      <c r="J22" s="30">
        <v>2250</v>
      </c>
      <c r="K22" s="30"/>
      <c r="L22" s="30"/>
      <c r="M22" s="30"/>
      <c r="N22" s="30"/>
      <c r="O22" s="30"/>
      <c r="P22" s="30"/>
      <c r="Q22" s="30"/>
      <c r="R22" s="30"/>
      <c r="S22" s="32"/>
      <c r="T22" s="32"/>
      <c r="U22" s="27">
        <f t="shared" si="3"/>
        <v>2250</v>
      </c>
      <c r="V22" s="28">
        <f t="shared" si="0"/>
        <v>61060</v>
      </c>
    </row>
    <row r="23" spans="1:22" ht="16.5">
      <c r="A23" s="22">
        <v>18</v>
      </c>
      <c r="B23" s="35" t="s">
        <v>42</v>
      </c>
      <c r="C23" s="41">
        <v>58050</v>
      </c>
      <c r="D23" s="41"/>
      <c r="E23" s="41"/>
      <c r="F23" s="42"/>
      <c r="G23" s="41"/>
      <c r="H23" s="36">
        <f t="shared" si="1"/>
        <v>58050</v>
      </c>
      <c r="I23" s="42">
        <v>2190</v>
      </c>
      <c r="J23" s="42">
        <v>2190</v>
      </c>
      <c r="K23" s="42"/>
      <c r="L23" s="42"/>
      <c r="M23" s="42"/>
      <c r="N23" s="42"/>
      <c r="O23" s="42"/>
      <c r="P23" s="42"/>
      <c r="Q23" s="42"/>
      <c r="R23" s="42"/>
      <c r="S23" s="43">
        <v>581</v>
      </c>
      <c r="T23" s="43">
        <v>12200</v>
      </c>
      <c r="U23" s="39">
        <f t="shared" si="3"/>
        <v>14971</v>
      </c>
      <c r="V23" s="40">
        <f t="shared" si="0"/>
        <v>43079</v>
      </c>
    </row>
    <row r="24" spans="1:22" ht="16.5">
      <c r="A24" s="22">
        <v>19</v>
      </c>
      <c r="B24" s="23" t="s">
        <v>43</v>
      </c>
      <c r="C24" s="29">
        <v>22750</v>
      </c>
      <c r="D24" s="29"/>
      <c r="E24" s="29"/>
      <c r="F24" s="30"/>
      <c r="G24" s="29"/>
      <c r="H24" s="24">
        <f t="shared" si="1"/>
        <v>22750</v>
      </c>
      <c r="I24" s="30">
        <v>750</v>
      </c>
      <c r="J24" s="30">
        <v>750</v>
      </c>
      <c r="K24" s="30"/>
      <c r="L24" s="30"/>
      <c r="M24" s="30"/>
      <c r="N24" s="30"/>
      <c r="O24" s="30"/>
      <c r="P24" s="30"/>
      <c r="Q24" s="30"/>
      <c r="R24" s="30"/>
      <c r="S24" s="32"/>
      <c r="T24" s="32"/>
      <c r="U24" s="27">
        <f t="shared" si="3"/>
        <v>750</v>
      </c>
      <c r="V24" s="28">
        <f t="shared" si="0"/>
        <v>22000</v>
      </c>
    </row>
    <row r="25" spans="1:22" ht="16.5">
      <c r="A25" s="22">
        <v>20</v>
      </c>
      <c r="B25" s="23" t="s">
        <v>44</v>
      </c>
      <c r="C25" s="24"/>
      <c r="D25" s="29"/>
      <c r="E25" s="29"/>
      <c r="F25" s="29">
        <v>17120</v>
      </c>
      <c r="G25" s="29"/>
      <c r="H25" s="24">
        <f t="shared" si="1"/>
        <v>17120</v>
      </c>
      <c r="I25" s="30"/>
      <c r="J25" s="30"/>
      <c r="K25" s="30"/>
      <c r="L25" s="30"/>
      <c r="M25" s="30"/>
      <c r="N25" s="30"/>
      <c r="O25" s="30">
        <v>750</v>
      </c>
      <c r="P25" s="30">
        <v>750</v>
      </c>
      <c r="Q25" s="30"/>
      <c r="R25" s="30"/>
      <c r="S25" s="32"/>
      <c r="T25" s="32"/>
      <c r="U25" s="27">
        <f t="shared" si="3"/>
        <v>750</v>
      </c>
      <c r="V25" s="28">
        <f t="shared" si="0"/>
        <v>16370</v>
      </c>
    </row>
    <row r="26" spans="1:22" ht="16.5">
      <c r="A26" s="22">
        <v>21</v>
      </c>
      <c r="B26" s="23" t="s">
        <v>45</v>
      </c>
      <c r="C26" s="24"/>
      <c r="D26" s="29"/>
      <c r="E26" s="29"/>
      <c r="F26" s="29">
        <v>36220</v>
      </c>
      <c r="G26" s="29"/>
      <c r="H26" s="24">
        <f t="shared" si="1"/>
        <v>36220</v>
      </c>
      <c r="I26" s="30"/>
      <c r="J26" s="30"/>
      <c r="K26" s="30"/>
      <c r="L26" s="30"/>
      <c r="M26" s="30"/>
      <c r="N26" s="30"/>
      <c r="O26" s="30">
        <v>1500</v>
      </c>
      <c r="P26" s="30">
        <v>1500</v>
      </c>
      <c r="Q26" s="30"/>
      <c r="R26" s="30"/>
      <c r="S26" s="32"/>
      <c r="T26" s="32"/>
      <c r="U26" s="27">
        <f t="shared" si="3"/>
        <v>1500</v>
      </c>
      <c r="V26" s="28">
        <f t="shared" si="0"/>
        <v>34720</v>
      </c>
    </row>
    <row r="27" spans="1:22" ht="16.5">
      <c r="A27" s="22">
        <v>22</v>
      </c>
      <c r="B27" s="23" t="s">
        <v>46</v>
      </c>
      <c r="C27" s="24"/>
      <c r="D27" s="29"/>
      <c r="E27" s="29"/>
      <c r="F27" s="29">
        <v>18770</v>
      </c>
      <c r="G27" s="29"/>
      <c r="H27" s="24">
        <f t="shared" si="1"/>
        <v>18770</v>
      </c>
      <c r="I27" s="30"/>
      <c r="J27" s="30"/>
      <c r="K27" s="30"/>
      <c r="L27" s="30"/>
      <c r="M27" s="30"/>
      <c r="N27" s="30"/>
      <c r="O27" s="30">
        <v>750</v>
      </c>
      <c r="P27" s="30">
        <v>750</v>
      </c>
      <c r="Q27" s="30"/>
      <c r="R27" s="30"/>
      <c r="S27" s="32"/>
      <c r="T27" s="32"/>
      <c r="U27" s="27">
        <f t="shared" si="3"/>
        <v>750</v>
      </c>
      <c r="V27" s="28">
        <f t="shared" si="0"/>
        <v>18020</v>
      </c>
    </row>
    <row r="28" spans="1:22" ht="16.5">
      <c r="A28" s="22">
        <v>23</v>
      </c>
      <c r="B28" s="23" t="s">
        <v>47</v>
      </c>
      <c r="C28" s="24"/>
      <c r="D28" s="29"/>
      <c r="E28" s="29"/>
      <c r="F28" s="29">
        <v>20500</v>
      </c>
      <c r="G28" s="29"/>
      <c r="H28" s="24">
        <f t="shared" si="1"/>
        <v>20500</v>
      </c>
      <c r="I28" s="30"/>
      <c r="J28" s="30"/>
      <c r="K28" s="30"/>
      <c r="L28" s="30"/>
      <c r="M28" s="30"/>
      <c r="N28" s="30"/>
      <c r="O28" s="30">
        <v>750</v>
      </c>
      <c r="P28" s="30">
        <v>750</v>
      </c>
      <c r="Q28" s="30"/>
      <c r="R28" s="30"/>
      <c r="S28" s="32">
        <v>226</v>
      </c>
      <c r="T28" s="32"/>
      <c r="U28" s="27">
        <f t="shared" si="3"/>
        <v>976</v>
      </c>
      <c r="V28" s="28">
        <f t="shared" si="0"/>
        <v>19524</v>
      </c>
    </row>
    <row r="29" spans="1:22" ht="16.5">
      <c r="A29" s="22">
        <v>24</v>
      </c>
      <c r="B29" s="23" t="s">
        <v>48</v>
      </c>
      <c r="C29" s="24"/>
      <c r="D29" s="29"/>
      <c r="E29" s="29"/>
      <c r="F29" s="29">
        <v>20500</v>
      </c>
      <c r="G29" s="29"/>
      <c r="H29" s="24">
        <f t="shared" si="1"/>
        <v>20500</v>
      </c>
      <c r="I29" s="30"/>
      <c r="J29" s="30"/>
      <c r="K29" s="30"/>
      <c r="L29" s="30"/>
      <c r="M29" s="30"/>
      <c r="N29" s="30"/>
      <c r="O29" s="30">
        <v>750</v>
      </c>
      <c r="P29" s="30">
        <v>750</v>
      </c>
      <c r="Q29" s="30"/>
      <c r="R29" s="30"/>
      <c r="S29" s="32"/>
      <c r="T29" s="32"/>
      <c r="U29" s="27">
        <f t="shared" si="3"/>
        <v>750</v>
      </c>
      <c r="V29" s="28">
        <f t="shared" si="0"/>
        <v>19750</v>
      </c>
    </row>
    <row r="30" spans="1:22" ht="16.5">
      <c r="A30" s="22">
        <v>25</v>
      </c>
      <c r="B30" s="35" t="s">
        <v>49</v>
      </c>
      <c r="C30" s="36"/>
      <c r="D30" s="41"/>
      <c r="E30" s="41"/>
      <c r="F30" s="41">
        <v>38270</v>
      </c>
      <c r="G30" s="41"/>
      <c r="H30" s="36">
        <f t="shared" si="1"/>
        <v>38270</v>
      </c>
      <c r="I30" s="42"/>
      <c r="J30" s="42"/>
      <c r="K30" s="42"/>
      <c r="L30" s="42"/>
      <c r="M30" s="42"/>
      <c r="N30" s="42"/>
      <c r="O30" s="42">
        <v>1500</v>
      </c>
      <c r="P30" s="42">
        <v>1500</v>
      </c>
      <c r="Q30" s="42"/>
      <c r="R30" s="42"/>
      <c r="S30" s="43"/>
      <c r="T30" s="43"/>
      <c r="U30" s="39">
        <f t="shared" si="3"/>
        <v>1500</v>
      </c>
      <c r="V30" s="40">
        <f t="shared" si="0"/>
        <v>36770</v>
      </c>
    </row>
    <row r="31" spans="1:22" ht="16.5">
      <c r="A31" s="22">
        <v>26</v>
      </c>
      <c r="B31" s="23" t="s">
        <v>50</v>
      </c>
      <c r="C31" s="24"/>
      <c r="D31" s="29"/>
      <c r="E31" s="29"/>
      <c r="F31" s="29">
        <v>19750</v>
      </c>
      <c r="G31" s="29"/>
      <c r="H31" s="24">
        <f t="shared" si="1"/>
        <v>19750</v>
      </c>
      <c r="I31" s="30"/>
      <c r="J31" s="30"/>
      <c r="K31" s="30"/>
      <c r="L31" s="30"/>
      <c r="M31" s="30"/>
      <c r="N31" s="30"/>
      <c r="O31" s="30">
        <v>750</v>
      </c>
      <c r="P31" s="30">
        <v>750</v>
      </c>
      <c r="Q31" s="30"/>
      <c r="R31" s="30"/>
      <c r="S31" s="32"/>
      <c r="T31" s="32"/>
      <c r="U31" s="27">
        <f t="shared" si="3"/>
        <v>750</v>
      </c>
      <c r="V31" s="28">
        <f t="shared" si="0"/>
        <v>19000</v>
      </c>
    </row>
    <row r="32" spans="1:22" ht="16.5">
      <c r="A32" s="22">
        <v>27</v>
      </c>
      <c r="B32" s="23" t="s">
        <v>51</v>
      </c>
      <c r="C32" s="24">
        <v>36550</v>
      </c>
      <c r="D32" s="29"/>
      <c r="E32" s="29"/>
      <c r="F32" s="29"/>
      <c r="G32" s="29"/>
      <c r="H32" s="24">
        <f t="shared" si="1"/>
        <v>36550</v>
      </c>
      <c r="I32" s="30">
        <v>1440</v>
      </c>
      <c r="J32" s="30">
        <v>1440</v>
      </c>
      <c r="K32" s="30"/>
      <c r="L32" s="30"/>
      <c r="M32" s="30"/>
      <c r="N32" s="30"/>
      <c r="O32" s="30"/>
      <c r="P32" s="30"/>
      <c r="Q32" s="30"/>
      <c r="R32" s="30"/>
      <c r="S32" s="32"/>
      <c r="T32" s="32"/>
      <c r="U32" s="27">
        <f t="shared" si="3"/>
        <v>1440</v>
      </c>
      <c r="V32" s="28">
        <f t="shared" si="0"/>
        <v>35110</v>
      </c>
    </row>
    <row r="33" spans="1:22" ht="16.5">
      <c r="A33" s="22">
        <v>28</v>
      </c>
      <c r="B33" s="23" t="s">
        <v>52</v>
      </c>
      <c r="C33" s="24"/>
      <c r="D33" s="29"/>
      <c r="E33" s="29"/>
      <c r="F33" s="29">
        <v>18000</v>
      </c>
      <c r="G33" s="29"/>
      <c r="H33" s="24">
        <f t="shared" si="1"/>
        <v>18000</v>
      </c>
      <c r="I33" s="30"/>
      <c r="J33" s="30"/>
      <c r="K33" s="30"/>
      <c r="L33" s="30"/>
      <c r="M33" s="30"/>
      <c r="N33" s="30"/>
      <c r="O33" s="30">
        <v>750</v>
      </c>
      <c r="P33" s="30">
        <v>750</v>
      </c>
      <c r="Q33" s="30"/>
      <c r="R33" s="30"/>
      <c r="S33" s="32"/>
      <c r="T33" s="32"/>
      <c r="U33" s="27">
        <f t="shared" si="3"/>
        <v>750</v>
      </c>
      <c r="V33" s="28">
        <f t="shared" si="0"/>
        <v>17250</v>
      </c>
    </row>
    <row r="34" spans="1:22" ht="16.5">
      <c r="A34" s="22">
        <v>29</v>
      </c>
      <c r="B34" s="23" t="s">
        <v>53</v>
      </c>
      <c r="C34" s="24"/>
      <c r="D34" s="29"/>
      <c r="E34" s="29"/>
      <c r="F34" s="29">
        <v>18000</v>
      </c>
      <c r="G34" s="29"/>
      <c r="H34" s="24">
        <f t="shared" si="1"/>
        <v>18000</v>
      </c>
      <c r="I34" s="30"/>
      <c r="J34" s="30"/>
      <c r="K34" s="30"/>
      <c r="L34" s="30"/>
      <c r="M34" s="30"/>
      <c r="N34" s="30"/>
      <c r="O34" s="30">
        <v>750</v>
      </c>
      <c r="P34" s="30">
        <v>750</v>
      </c>
      <c r="Q34" s="30"/>
      <c r="R34" s="30"/>
      <c r="S34" s="32"/>
      <c r="T34" s="32"/>
      <c r="U34" s="27">
        <f t="shared" si="3"/>
        <v>750</v>
      </c>
      <c r="V34" s="28">
        <f t="shared" si="0"/>
        <v>17250</v>
      </c>
    </row>
    <row r="35" spans="1:22" ht="16.5">
      <c r="A35" s="22">
        <v>30</v>
      </c>
      <c r="B35" s="35" t="s">
        <v>54</v>
      </c>
      <c r="C35" s="36"/>
      <c r="D35" s="41"/>
      <c r="E35" s="41"/>
      <c r="F35" s="41">
        <v>18000</v>
      </c>
      <c r="G35" s="41"/>
      <c r="H35" s="36">
        <f t="shared" si="1"/>
        <v>18000</v>
      </c>
      <c r="I35" s="42"/>
      <c r="J35" s="42"/>
      <c r="K35" s="42"/>
      <c r="L35" s="42"/>
      <c r="M35" s="42"/>
      <c r="N35" s="42"/>
      <c r="O35" s="42">
        <v>750</v>
      </c>
      <c r="P35" s="42">
        <v>750</v>
      </c>
      <c r="Q35" s="42"/>
      <c r="R35" s="42"/>
      <c r="S35" s="43"/>
      <c r="T35" s="43"/>
      <c r="U35" s="27">
        <f t="shared" si="3"/>
        <v>750</v>
      </c>
      <c r="V35" s="40">
        <f t="shared" si="0"/>
        <v>17250</v>
      </c>
    </row>
    <row r="36" spans="1:22" ht="16.5">
      <c r="A36" s="22">
        <v>31</v>
      </c>
      <c r="B36" s="35" t="s">
        <v>55</v>
      </c>
      <c r="C36" s="36"/>
      <c r="D36" s="41"/>
      <c r="E36" s="41"/>
      <c r="F36" s="41">
        <v>18000</v>
      </c>
      <c r="G36" s="41"/>
      <c r="H36" s="36">
        <f t="shared" si="1"/>
        <v>18000</v>
      </c>
      <c r="I36" s="42"/>
      <c r="J36" s="42"/>
      <c r="K36" s="42"/>
      <c r="L36" s="42"/>
      <c r="M36" s="42"/>
      <c r="N36" s="42"/>
      <c r="O36" s="42">
        <v>750</v>
      </c>
      <c r="P36" s="42">
        <v>750</v>
      </c>
      <c r="Q36" s="42"/>
      <c r="R36" s="42"/>
      <c r="S36" s="43"/>
      <c r="T36" s="43"/>
      <c r="U36" s="27">
        <f t="shared" si="3"/>
        <v>750</v>
      </c>
      <c r="V36" s="40">
        <f t="shared" si="0"/>
        <v>17250</v>
      </c>
    </row>
    <row r="37" spans="1:22" ht="16.5">
      <c r="A37" s="44"/>
      <c r="B37" s="45" t="s">
        <v>56</v>
      </c>
      <c r="C37" s="27">
        <f>SUM(C6:C34)</f>
        <v>1398568.71</v>
      </c>
      <c r="D37" s="27">
        <f>SUM(D6:D36)</f>
        <v>4435.71</v>
      </c>
      <c r="E37" s="27">
        <f>SUM(E6:E34)</f>
        <v>0</v>
      </c>
      <c r="F37" s="27">
        <f>SUM(F6:F36)</f>
        <v>307230</v>
      </c>
      <c r="G37" s="27">
        <f>SUM(G6:G36)</f>
        <v>0</v>
      </c>
      <c r="H37" s="24">
        <f>SUM(H6:H36)</f>
        <v>1710234.42</v>
      </c>
      <c r="I37" s="46">
        <f>SUM(I6:I32)</f>
        <v>49323</v>
      </c>
      <c r="J37" s="46">
        <f>SUM(J6:J32)</f>
        <v>49323</v>
      </c>
      <c r="K37" s="46">
        <f>SUM(K6:K34)</f>
        <v>222</v>
      </c>
      <c r="L37" s="46">
        <f>SUM(L6:L34)</f>
        <v>222</v>
      </c>
      <c r="M37" s="46">
        <f>SUM(M16:M34)</f>
        <v>0</v>
      </c>
      <c r="N37" s="46">
        <f>SUM(N16:N34)</f>
        <v>0</v>
      </c>
      <c r="O37" s="46">
        <f>SUM(O12:O36)</f>
        <v>12000</v>
      </c>
      <c r="P37" s="46">
        <f>SUM(P12:P36)</f>
        <v>12000</v>
      </c>
      <c r="Q37" s="46">
        <f>SUM(Q12:Q36)</f>
        <v>0</v>
      </c>
      <c r="R37" s="46">
        <f>SUM(R12:R36)</f>
        <v>0</v>
      </c>
      <c r="S37" s="47">
        <f>SUM(S6:S31)</f>
        <v>15586</v>
      </c>
      <c r="T37" s="47">
        <f>SUM(T6:T34)</f>
        <v>18300</v>
      </c>
      <c r="U37" s="27">
        <f>SUM(U6:U36)</f>
        <v>95431</v>
      </c>
      <c r="V37" s="48">
        <f>SUM(V6:V36)</f>
        <v>1614803.42</v>
      </c>
    </row>
  </sheetData>
  <mergeCells count="2">
    <mergeCell ref="A1:V1"/>
    <mergeCell ref="A2:V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2022-03-28T03:20:19Z</dcterms:created>
  <dcterms:modified xsi:type="dcterms:W3CDTF">2022-03-28T03:23:51Z</dcterms:modified>
</cp:coreProperties>
</file>